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0" yWindow="900" windowWidth="21840" windowHeight="10560" tabRatio="755" firstSheet="4" activeTab="4"/>
  </bookViews>
  <sheets>
    <sheet name="Hoja5" sheetId="35" state="hidden" r:id="rId1"/>
    <sheet name="Masivos" sheetId="4" state="hidden" r:id="rId2"/>
    <sheet name="AccionesBelicas" sheetId="5" state="hidden" r:id="rId3"/>
    <sheet name="AccionesBelicasGeográfico" sheetId="6" state="hidden" r:id="rId4"/>
    <sheet name="SecuestrosGeográfico" sheetId="12" r:id="rId5"/>
    <sheet name="Hoja1" sheetId="20" state="hidden" r:id="rId6"/>
    <sheet name="Acceso" sheetId="19" state="hidden" r:id="rId7"/>
    <sheet name="Proteccion_niñez" sheetId="24" state="hidden" r:id="rId8"/>
    <sheet name="Vinculacion_RUV" sheetId="30" state="hidden" r:id="rId9"/>
    <sheet name="Vinculacion_Geografico" sheetId="31" state="hidden" r:id="rId10"/>
    <sheet name="ViolenciaSexual" sheetId="33" state="hidden" r:id="rId11"/>
  </sheets>
  <externalReferences>
    <externalReference r:id="rId12"/>
  </externalReferences>
  <definedNames>
    <definedName name="_xlnm._FilterDatabase" localSheetId="4" hidden="1">SecuestrosGeográfico!$A$1:$J$239</definedName>
    <definedName name="_xlnm._FilterDatabase" localSheetId="10" hidden="1">ViolenciaSexual!$A$3:$AM$861</definedName>
  </definedNames>
  <calcPr calcId="125725"/>
  <pivotCaches>
    <pivotCache cacheId="20" r:id="rId13"/>
    <pivotCache cacheId="21" r:id="rId14"/>
  </pivotCaches>
</workbook>
</file>

<file path=xl/calcChain.xml><?xml version="1.0" encoding="utf-8"?>
<calcChain xmlns="http://schemas.openxmlformats.org/spreadsheetml/2006/main">
  <c r="J4" i="12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3"/>
  <c r="C61"/>
  <c r="C62"/>
  <c r="C112"/>
  <c r="C63"/>
  <c r="C64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48"/>
  <c r="C65"/>
  <c r="C130"/>
  <c r="C41"/>
  <c r="C66"/>
  <c r="C131"/>
  <c r="C132"/>
  <c r="C133"/>
  <c r="C3"/>
  <c r="C134"/>
  <c r="C22"/>
  <c r="C135"/>
  <c r="C136"/>
  <c r="C49"/>
  <c r="C23"/>
  <c r="C50"/>
  <c r="C67"/>
  <c r="C68"/>
  <c r="C137"/>
  <c r="C138"/>
  <c r="C139"/>
  <c r="C140"/>
  <c r="C141"/>
  <c r="C142"/>
  <c r="C69"/>
  <c r="C143"/>
  <c r="C70"/>
  <c r="C144"/>
  <c r="C30"/>
  <c r="C145"/>
  <c r="C146"/>
  <c r="C147"/>
  <c r="C148"/>
  <c r="C15"/>
  <c r="C149"/>
  <c r="C150"/>
  <c r="C42"/>
  <c r="C151"/>
  <c r="C152"/>
  <c r="C153"/>
  <c r="C154"/>
  <c r="C155"/>
  <c r="C71"/>
  <c r="C51"/>
  <c r="C156"/>
  <c r="C157"/>
  <c r="C43"/>
  <c r="C31"/>
  <c r="C72"/>
  <c r="C12"/>
  <c r="C158"/>
  <c r="C73"/>
  <c r="C159"/>
  <c r="C74"/>
  <c r="C75"/>
  <c r="C52"/>
  <c r="C160"/>
  <c r="C161"/>
  <c r="C76"/>
  <c r="C77"/>
  <c r="C162"/>
  <c r="C163"/>
  <c r="C164"/>
  <c r="C53"/>
  <c r="C165"/>
  <c r="C166"/>
  <c r="C167"/>
  <c r="C168"/>
  <c r="C78"/>
  <c r="C169"/>
  <c r="C170"/>
  <c r="C171"/>
  <c r="C172"/>
  <c r="C54"/>
  <c r="C79"/>
  <c r="C173"/>
  <c r="C174"/>
  <c r="C175"/>
  <c r="C176"/>
  <c r="C13"/>
  <c r="C177"/>
  <c r="C178"/>
  <c r="C179"/>
  <c r="C180"/>
  <c r="C181"/>
  <c r="C182"/>
  <c r="C80"/>
  <c r="C32"/>
  <c r="C183"/>
  <c r="C184"/>
  <c r="C185"/>
  <c r="C186"/>
  <c r="C187"/>
  <c r="C81"/>
  <c r="C188"/>
  <c r="C189"/>
  <c r="C190"/>
  <c r="C82"/>
  <c r="C191"/>
  <c r="C33"/>
  <c r="C192"/>
  <c r="C34"/>
  <c r="C44"/>
  <c r="C83"/>
  <c r="C24"/>
  <c r="C35"/>
  <c r="C193"/>
  <c r="C194"/>
  <c r="C84"/>
  <c r="C14"/>
  <c r="C85"/>
  <c r="C195"/>
  <c r="C55"/>
  <c r="C196"/>
  <c r="C25"/>
  <c r="C56"/>
  <c r="C197"/>
  <c r="C198"/>
  <c r="C36"/>
  <c r="C57"/>
  <c r="C86"/>
  <c r="C199"/>
  <c r="C87"/>
  <c r="C200"/>
  <c r="C201"/>
  <c r="C88"/>
  <c r="C202"/>
  <c r="C203"/>
  <c r="C26"/>
  <c r="C11"/>
  <c r="C89"/>
  <c r="C204"/>
  <c r="C45"/>
  <c r="C205"/>
  <c r="C27"/>
  <c r="C37"/>
  <c r="C58"/>
  <c r="C90"/>
  <c r="C16"/>
  <c r="C206"/>
  <c r="C207"/>
  <c r="C208"/>
  <c r="C91"/>
  <c r="C209"/>
  <c r="C210"/>
  <c r="C211"/>
  <c r="C92"/>
  <c r="C212"/>
  <c r="C213"/>
  <c r="C28"/>
  <c r="C214"/>
  <c r="C215"/>
  <c r="C93"/>
  <c r="C94"/>
  <c r="C95"/>
  <c r="C216"/>
  <c r="C217"/>
  <c r="C218"/>
  <c r="C96"/>
  <c r="C219"/>
  <c r="C220"/>
  <c r="C10"/>
  <c r="C221"/>
  <c r="C97"/>
  <c r="C98"/>
  <c r="C59"/>
  <c r="C38"/>
  <c r="C39"/>
  <c r="C40"/>
  <c r="C99"/>
  <c r="C46"/>
  <c r="C222"/>
  <c r="C100"/>
  <c r="C21"/>
  <c r="C223"/>
  <c r="C4"/>
  <c r="C224"/>
  <c r="C6"/>
  <c r="C225"/>
  <c r="C226"/>
  <c r="C101"/>
  <c r="C102"/>
  <c r="C227"/>
  <c r="C103"/>
  <c r="C17"/>
  <c r="C228"/>
  <c r="C229"/>
  <c r="C104"/>
  <c r="C105"/>
  <c r="C47"/>
  <c r="C230"/>
  <c r="C5"/>
  <c r="C18"/>
  <c r="C29"/>
  <c r="C9"/>
  <c r="C7"/>
  <c r="C19"/>
  <c r="C60"/>
  <c r="C231"/>
  <c r="C232"/>
  <c r="C233"/>
  <c r="C234"/>
  <c r="C106"/>
  <c r="C107"/>
  <c r="C108"/>
  <c r="C109"/>
  <c r="C110"/>
  <c r="C235"/>
  <c r="C111"/>
  <c r="C236"/>
  <c r="C20"/>
  <c r="C237"/>
  <c r="C238"/>
  <c r="C239"/>
  <c r="C8"/>
  <c r="B61"/>
  <c r="B62"/>
  <c r="B112"/>
  <c r="B63"/>
  <c r="B64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48"/>
  <c r="B65"/>
  <c r="B130"/>
  <c r="B41"/>
  <c r="B66"/>
  <c r="B131"/>
  <c r="B132"/>
  <c r="B133"/>
  <c r="B3"/>
  <c r="B134"/>
  <c r="B22"/>
  <c r="B135"/>
  <c r="B136"/>
  <c r="B49"/>
  <c r="B23"/>
  <c r="B50"/>
  <c r="B67"/>
  <c r="B68"/>
  <c r="B137"/>
  <c r="B138"/>
  <c r="B139"/>
  <c r="B140"/>
  <c r="B141"/>
  <c r="B142"/>
  <c r="B69"/>
  <c r="B143"/>
  <c r="B70"/>
  <c r="B144"/>
  <c r="B30"/>
  <c r="B145"/>
  <c r="B146"/>
  <c r="B147"/>
  <c r="B148"/>
  <c r="B15"/>
  <c r="B149"/>
  <c r="B150"/>
  <c r="B42"/>
  <c r="B151"/>
  <c r="B152"/>
  <c r="B153"/>
  <c r="B154"/>
  <c r="B155"/>
  <c r="B71"/>
  <c r="B51"/>
  <c r="B156"/>
  <c r="B157"/>
  <c r="B43"/>
  <c r="B31"/>
  <c r="B72"/>
  <c r="B12"/>
  <c r="B158"/>
  <c r="B73"/>
  <c r="B159"/>
  <c r="B74"/>
  <c r="B75"/>
  <c r="B52"/>
  <c r="B160"/>
  <c r="B161"/>
  <c r="B76"/>
  <c r="B77"/>
  <c r="B162"/>
  <c r="B163"/>
  <c r="B164"/>
  <c r="B53"/>
  <c r="B165"/>
  <c r="B166"/>
  <c r="B167"/>
  <c r="B168"/>
  <c r="B78"/>
  <c r="B169"/>
  <c r="B170"/>
  <c r="B171"/>
  <c r="B172"/>
  <c r="B54"/>
  <c r="B79"/>
  <c r="B173"/>
  <c r="B174"/>
  <c r="B175"/>
  <c r="B176"/>
  <c r="B13"/>
  <c r="B177"/>
  <c r="B178"/>
  <c r="B179"/>
  <c r="B180"/>
  <c r="B181"/>
  <c r="B182"/>
  <c r="B80"/>
  <c r="B32"/>
  <c r="B183"/>
  <c r="B184"/>
  <c r="B185"/>
  <c r="B186"/>
  <c r="B187"/>
  <c r="B81"/>
  <c r="B188"/>
  <c r="B189"/>
  <c r="B190"/>
  <c r="B82"/>
  <c r="B191"/>
  <c r="B33"/>
  <c r="B192"/>
  <c r="B34"/>
  <c r="B44"/>
  <c r="B83"/>
  <c r="B24"/>
  <c r="B35"/>
  <c r="B193"/>
  <c r="B194"/>
  <c r="B84"/>
  <c r="B14"/>
  <c r="B85"/>
  <c r="B195"/>
  <c r="B55"/>
  <c r="B196"/>
  <c r="B25"/>
  <c r="B56"/>
  <c r="B197"/>
  <c r="B198"/>
  <c r="B36"/>
  <c r="B57"/>
  <c r="B86"/>
  <c r="B199"/>
  <c r="B87"/>
  <c r="B200"/>
  <c r="B201"/>
  <c r="B88"/>
  <c r="B202"/>
  <c r="B203"/>
  <c r="B26"/>
  <c r="B11"/>
  <c r="B89"/>
  <c r="B204"/>
  <c r="B45"/>
  <c r="B205"/>
  <c r="B27"/>
  <c r="B37"/>
  <c r="B58"/>
  <c r="B90"/>
  <c r="B16"/>
  <c r="B206"/>
  <c r="B207"/>
  <c r="B208"/>
  <c r="B91"/>
  <c r="B209"/>
  <c r="B210"/>
  <c r="B211"/>
  <c r="B92"/>
  <c r="B212"/>
  <c r="B213"/>
  <c r="B28"/>
  <c r="B214"/>
  <c r="B215"/>
  <c r="B93"/>
  <c r="B94"/>
  <c r="B95"/>
  <c r="B216"/>
  <c r="B217"/>
  <c r="B218"/>
  <c r="B96"/>
  <c r="B219"/>
  <c r="B220"/>
  <c r="B10"/>
  <c r="B221"/>
  <c r="B97"/>
  <c r="B98"/>
  <c r="B59"/>
  <c r="B38"/>
  <c r="B39"/>
  <c r="B40"/>
  <c r="B99"/>
  <c r="B46"/>
  <c r="B222"/>
  <c r="B100"/>
  <c r="B21"/>
  <c r="B223"/>
  <c r="B4"/>
  <c r="B224"/>
  <c r="B6"/>
  <c r="B225"/>
  <c r="B226"/>
  <c r="B101"/>
  <c r="B102"/>
  <c r="B227"/>
  <c r="B103"/>
  <c r="B17"/>
  <c r="B228"/>
  <c r="B229"/>
  <c r="B104"/>
  <c r="B105"/>
  <c r="B47"/>
  <c r="B230"/>
  <c r="B5"/>
  <c r="B18"/>
  <c r="B29"/>
  <c r="B9"/>
  <c r="B7"/>
  <c r="B19"/>
  <c r="B60"/>
  <c r="B231"/>
  <c r="B232"/>
  <c r="B233"/>
  <c r="B234"/>
  <c r="B106"/>
  <c r="B107"/>
  <c r="B108"/>
  <c r="B109"/>
  <c r="B110"/>
  <c r="B235"/>
  <c r="B111"/>
  <c r="B236"/>
  <c r="B20"/>
  <c r="B237"/>
  <c r="B238"/>
  <c r="B239"/>
  <c r="B8"/>
  <c r="G18" i="30"/>
  <c r="G19"/>
  <c r="G17"/>
  <c r="G12"/>
  <c r="G13"/>
  <c r="G11"/>
  <c r="G3"/>
  <c r="G4"/>
  <c r="G5"/>
  <c r="G6"/>
  <c r="G2"/>
  <c r="F3"/>
  <c r="F4"/>
  <c r="F5"/>
  <c r="F6"/>
  <c r="F7"/>
  <c r="F2"/>
  <c r="F14"/>
  <c r="F12"/>
  <c r="F13"/>
  <c r="F11"/>
  <c r="F18"/>
  <c r="F19"/>
  <c r="F20"/>
  <c r="F17"/>
  <c r="AJ3" i="31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  <c r="AJ151"/>
  <c r="AJ152"/>
  <c r="AJ153"/>
  <c r="AJ154"/>
  <c r="AJ155"/>
  <c r="AJ156"/>
  <c r="AJ157"/>
  <c r="AJ158"/>
  <c r="AJ159"/>
  <c r="AJ160"/>
  <c r="AJ161"/>
  <c r="AJ162"/>
  <c r="AJ163"/>
  <c r="AJ164"/>
  <c r="AJ165"/>
  <c r="AJ166"/>
  <c r="AJ167"/>
  <c r="AJ168"/>
  <c r="AJ169"/>
  <c r="AJ170"/>
  <c r="AJ171"/>
  <c r="AJ172"/>
  <c r="AJ173"/>
  <c r="AJ174"/>
  <c r="AJ175"/>
  <c r="AJ176"/>
  <c r="AJ177"/>
  <c r="AJ178"/>
  <c r="AJ179"/>
  <c r="AJ180"/>
  <c r="AJ181"/>
  <c r="AJ182"/>
  <c r="AJ183"/>
  <c r="AJ184"/>
  <c r="AJ185"/>
  <c r="AJ186"/>
  <c r="AJ187"/>
  <c r="AJ188"/>
  <c r="AJ189"/>
  <c r="AJ190"/>
  <c r="AJ191"/>
  <c r="AJ192"/>
  <c r="AJ193"/>
  <c r="AJ194"/>
  <c r="AJ195"/>
  <c r="AJ196"/>
  <c r="AJ197"/>
  <c r="AJ198"/>
  <c r="AJ199"/>
  <c r="AJ200"/>
  <c r="AJ201"/>
  <c r="AJ202"/>
  <c r="AJ203"/>
  <c r="AJ204"/>
  <c r="AJ205"/>
  <c r="AJ206"/>
  <c r="AJ207"/>
  <c r="AJ208"/>
  <c r="AJ209"/>
  <c r="AJ210"/>
  <c r="AJ211"/>
  <c r="AJ212"/>
  <c r="AJ213"/>
  <c r="AJ214"/>
  <c r="AJ215"/>
  <c r="AJ216"/>
  <c r="AJ217"/>
  <c r="AJ218"/>
  <c r="AJ219"/>
  <c r="AJ220"/>
  <c r="AJ221"/>
  <c r="AJ222"/>
  <c r="AJ223"/>
  <c r="AJ224"/>
  <c r="AJ225"/>
  <c r="AJ226"/>
  <c r="AJ227"/>
  <c r="AJ228"/>
  <c r="AJ229"/>
  <c r="AJ230"/>
  <c r="AJ231"/>
  <c r="AJ232"/>
  <c r="AJ233"/>
  <c r="AJ234"/>
  <c r="AJ235"/>
  <c r="AJ236"/>
  <c r="AJ237"/>
  <c r="AJ238"/>
  <c r="AJ239"/>
  <c r="AJ240"/>
  <c r="AJ241"/>
  <c r="AJ242"/>
  <c r="AJ243"/>
  <c r="AJ244"/>
  <c r="AJ245"/>
  <c r="AJ246"/>
  <c r="AJ247"/>
  <c r="AJ248"/>
  <c r="AJ249"/>
  <c r="AJ250"/>
  <c r="AJ251"/>
  <c r="AJ252"/>
  <c r="AJ253"/>
  <c r="AJ254"/>
  <c r="AJ255"/>
  <c r="AJ256"/>
  <c r="AJ257"/>
  <c r="AJ258"/>
  <c r="AJ259"/>
  <c r="AJ260"/>
  <c r="AJ261"/>
  <c r="AJ262"/>
  <c r="AJ263"/>
  <c r="AJ264"/>
  <c r="AJ265"/>
  <c r="AJ266"/>
  <c r="AJ267"/>
  <c r="AJ268"/>
  <c r="AJ269"/>
  <c r="AJ270"/>
  <c r="AJ271"/>
  <c r="AJ272"/>
  <c r="AJ273"/>
  <c r="AJ274"/>
  <c r="AJ275"/>
  <c r="AJ276"/>
  <c r="AJ277"/>
  <c r="AJ278"/>
  <c r="AJ279"/>
  <c r="AJ280"/>
  <c r="AJ281"/>
  <c r="AJ282"/>
  <c r="AJ283"/>
  <c r="AJ284"/>
  <c r="AJ285"/>
  <c r="AJ286"/>
  <c r="AJ287"/>
  <c r="AJ288"/>
  <c r="AJ289"/>
  <c r="AJ290"/>
  <c r="AJ291"/>
  <c r="AJ292"/>
  <c r="AJ293"/>
  <c r="AJ294"/>
  <c r="AJ295"/>
  <c r="AJ296"/>
  <c r="AJ297"/>
  <c r="AJ298"/>
  <c r="AJ299"/>
  <c r="AJ300"/>
  <c r="AJ301"/>
  <c r="AJ302"/>
  <c r="AJ303"/>
  <c r="AJ304"/>
  <c r="AJ305"/>
  <c r="AJ306"/>
  <c r="AJ307"/>
  <c r="AJ308"/>
  <c r="AJ309"/>
  <c r="AJ310"/>
  <c r="AJ311"/>
  <c r="AJ312"/>
  <c r="AJ313"/>
  <c r="AJ314"/>
  <c r="AJ315"/>
  <c r="AJ316"/>
  <c r="AJ317"/>
  <c r="AJ318"/>
  <c r="AJ319"/>
  <c r="AJ320"/>
  <c r="AJ321"/>
  <c r="AJ322"/>
  <c r="AJ323"/>
  <c r="AJ324"/>
  <c r="AJ325"/>
  <c r="AJ326"/>
  <c r="AJ327"/>
  <c r="AJ328"/>
  <c r="AJ329"/>
  <c r="AJ330"/>
  <c r="AJ331"/>
  <c r="AJ332"/>
  <c r="AJ333"/>
  <c r="AJ334"/>
  <c r="AJ335"/>
  <c r="AJ336"/>
  <c r="AJ337"/>
  <c r="AJ338"/>
  <c r="AJ339"/>
  <c r="AJ340"/>
  <c r="AJ341"/>
  <c r="AJ342"/>
  <c r="AJ343"/>
  <c r="AJ344"/>
  <c r="AJ345"/>
  <c r="AJ346"/>
  <c r="AJ347"/>
  <c r="AJ348"/>
  <c r="AJ349"/>
  <c r="AJ350"/>
  <c r="AJ351"/>
  <c r="AJ352"/>
  <c r="AJ353"/>
  <c r="AJ354"/>
  <c r="AJ355"/>
  <c r="AJ356"/>
  <c r="AJ357"/>
  <c r="AJ358"/>
  <c r="AJ359"/>
  <c r="AJ360"/>
  <c r="AJ361"/>
  <c r="AJ362"/>
  <c r="AJ363"/>
  <c r="AJ364"/>
  <c r="AJ365"/>
  <c r="AJ366"/>
  <c r="AJ367"/>
  <c r="AJ368"/>
  <c r="AJ369"/>
  <c r="AJ370"/>
  <c r="AJ371"/>
  <c r="AJ372"/>
  <c r="AJ373"/>
  <c r="AJ374"/>
  <c r="AJ375"/>
  <c r="AJ376"/>
  <c r="AJ377"/>
  <c r="AJ378"/>
  <c r="AJ379"/>
  <c r="AJ380"/>
  <c r="AJ381"/>
  <c r="AJ382"/>
  <c r="AJ383"/>
  <c r="AJ384"/>
  <c r="AJ385"/>
  <c r="AJ386"/>
  <c r="AJ387"/>
  <c r="AJ388"/>
  <c r="AJ389"/>
  <c r="AJ390"/>
  <c r="AJ391"/>
  <c r="AJ392"/>
  <c r="AJ393"/>
  <c r="AJ394"/>
  <c r="AJ395"/>
  <c r="AJ396"/>
  <c r="AJ397"/>
  <c r="AJ398"/>
  <c r="AJ399"/>
  <c r="AJ400"/>
  <c r="AJ401"/>
  <c r="AJ402"/>
  <c r="AJ403"/>
  <c r="AJ404"/>
  <c r="AJ405"/>
  <c r="AJ406"/>
  <c r="AJ407"/>
  <c r="AJ408"/>
  <c r="AJ409"/>
  <c r="AJ410"/>
  <c r="AJ411"/>
  <c r="AJ412"/>
  <c r="AJ413"/>
  <c r="AJ414"/>
  <c r="AJ415"/>
  <c r="AJ416"/>
  <c r="AJ417"/>
  <c r="AJ418"/>
  <c r="AJ419"/>
  <c r="AJ420"/>
  <c r="AJ421"/>
  <c r="AJ422"/>
  <c r="AJ423"/>
  <c r="AJ424"/>
  <c r="AJ425"/>
  <c r="AJ426"/>
  <c r="AJ427"/>
  <c r="AJ428"/>
  <c r="AJ429"/>
  <c r="AJ430"/>
  <c r="AJ431"/>
  <c r="AJ432"/>
  <c r="AJ433"/>
  <c r="AJ434"/>
  <c r="AJ435"/>
  <c r="AJ436"/>
  <c r="AJ437"/>
  <c r="AJ438"/>
  <c r="AJ439"/>
  <c r="AJ440"/>
  <c r="AJ441"/>
  <c r="AJ442"/>
  <c r="AJ443"/>
  <c r="AJ444"/>
  <c r="AJ445"/>
  <c r="AJ446"/>
  <c r="AJ447"/>
  <c r="AJ448"/>
  <c r="AJ449"/>
  <c r="AJ450"/>
  <c r="AJ451"/>
  <c r="AJ452"/>
  <c r="AJ453"/>
  <c r="AJ454"/>
  <c r="AJ455"/>
  <c r="AJ456"/>
  <c r="AJ457"/>
  <c r="AJ458"/>
  <c r="AJ459"/>
  <c r="AJ460"/>
  <c r="AJ461"/>
  <c r="AJ462"/>
  <c r="AJ463"/>
  <c r="AJ464"/>
  <c r="AJ465"/>
  <c r="AJ466"/>
  <c r="AJ467"/>
  <c r="AJ468"/>
  <c r="AJ469"/>
  <c r="AJ470"/>
  <c r="AJ471"/>
  <c r="AJ472"/>
  <c r="AJ473"/>
  <c r="AJ474"/>
  <c r="AJ475"/>
  <c r="AJ476"/>
  <c r="AJ477"/>
  <c r="AJ478"/>
  <c r="AJ479"/>
  <c r="AJ480"/>
  <c r="AJ481"/>
  <c r="AJ482"/>
  <c r="AJ483"/>
  <c r="AJ484"/>
  <c r="AJ485"/>
  <c r="AJ486"/>
  <c r="AJ487"/>
  <c r="AJ488"/>
  <c r="AJ489"/>
  <c r="AJ490"/>
  <c r="AJ491"/>
  <c r="AJ492"/>
  <c r="AJ493"/>
  <c r="AJ494"/>
  <c r="AJ495"/>
  <c r="AJ496"/>
  <c r="AJ497"/>
  <c r="AJ498"/>
  <c r="AJ499"/>
  <c r="AJ500"/>
  <c r="AJ501"/>
  <c r="AJ502"/>
  <c r="AJ503"/>
  <c r="AJ504"/>
  <c r="AJ505"/>
  <c r="AJ506"/>
  <c r="AJ507"/>
  <c r="AJ508"/>
  <c r="AJ509"/>
  <c r="AJ510"/>
  <c r="AJ511"/>
  <c r="AJ512"/>
  <c r="AJ513"/>
  <c r="AJ514"/>
  <c r="AJ515"/>
  <c r="AJ516"/>
  <c r="AJ517"/>
  <c r="AJ518"/>
  <c r="AJ519"/>
  <c r="AJ520"/>
  <c r="AJ521"/>
  <c r="AJ522"/>
  <c r="AJ523"/>
  <c r="AJ524"/>
  <c r="AJ525"/>
  <c r="AJ526"/>
  <c r="AJ527"/>
  <c r="AJ528"/>
  <c r="AJ529"/>
  <c r="AJ530"/>
  <c r="AJ531"/>
  <c r="AJ532"/>
  <c r="AJ533"/>
  <c r="AJ534"/>
  <c r="AJ535"/>
  <c r="AJ536"/>
  <c r="AJ537"/>
  <c r="AJ538"/>
  <c r="AJ539"/>
  <c r="AJ540"/>
  <c r="AJ541"/>
  <c r="AJ542"/>
  <c r="AJ543"/>
  <c r="AJ544"/>
  <c r="AJ545"/>
  <c r="AJ546"/>
  <c r="AJ547"/>
  <c r="AJ548"/>
  <c r="AJ549"/>
  <c r="AJ550"/>
  <c r="AJ551"/>
  <c r="AJ552"/>
  <c r="AJ553"/>
  <c r="AJ554"/>
  <c r="AJ555"/>
  <c r="AJ556"/>
  <c r="AJ557"/>
  <c r="AJ558"/>
  <c r="AJ559"/>
  <c r="AJ560"/>
  <c r="AJ561"/>
  <c r="AJ562"/>
  <c r="AJ563"/>
  <c r="AJ564"/>
  <c r="AJ565"/>
  <c r="AJ566"/>
  <c r="AJ567"/>
  <c r="AJ568"/>
  <c r="AJ569"/>
  <c r="AJ570"/>
  <c r="AJ571"/>
  <c r="AJ572"/>
  <c r="AJ573"/>
  <c r="AJ574"/>
  <c r="AJ575"/>
  <c r="AJ576"/>
  <c r="AJ577"/>
  <c r="AJ578"/>
  <c r="AJ579"/>
  <c r="AJ580"/>
  <c r="AJ581"/>
  <c r="AJ582"/>
  <c r="AJ583"/>
  <c r="AJ584"/>
  <c r="AJ585"/>
  <c r="AJ586"/>
  <c r="AJ587"/>
  <c r="AJ588"/>
  <c r="AJ589"/>
  <c r="AJ590"/>
  <c r="AJ591"/>
  <c r="AJ592"/>
  <c r="AJ593"/>
  <c r="AJ594"/>
  <c r="AJ595"/>
  <c r="AJ596"/>
  <c r="AJ597"/>
  <c r="AJ598"/>
  <c r="AJ599"/>
  <c r="AJ600"/>
  <c r="AJ601"/>
  <c r="AJ602"/>
  <c r="AJ603"/>
  <c r="AJ604"/>
  <c r="AJ605"/>
  <c r="AJ606"/>
  <c r="AJ607"/>
  <c r="AJ608"/>
  <c r="AJ609"/>
  <c r="AJ610"/>
  <c r="AJ611"/>
  <c r="AJ612"/>
  <c r="AJ613"/>
  <c r="AJ614"/>
  <c r="AJ615"/>
  <c r="AJ616"/>
  <c r="AJ617"/>
  <c r="AJ618"/>
  <c r="AJ619"/>
  <c r="AJ620"/>
  <c r="AJ621"/>
  <c r="AJ622"/>
  <c r="AJ623"/>
  <c r="AJ624"/>
  <c r="AJ625"/>
  <c r="AJ626"/>
  <c r="AJ627"/>
  <c r="AJ628"/>
  <c r="AJ629"/>
  <c r="AJ630"/>
  <c r="AJ631"/>
  <c r="AJ632"/>
  <c r="AJ633"/>
  <c r="AJ634"/>
  <c r="AJ635"/>
  <c r="AJ636"/>
  <c r="AJ637"/>
  <c r="AJ638"/>
  <c r="AJ639"/>
  <c r="AJ640"/>
  <c r="AJ641"/>
  <c r="AJ642"/>
  <c r="AJ643"/>
  <c r="AJ644"/>
  <c r="AJ645"/>
  <c r="AJ646"/>
  <c r="AJ647"/>
  <c r="AJ648"/>
  <c r="AJ649"/>
  <c r="AJ650"/>
  <c r="AJ651"/>
  <c r="AJ652"/>
  <c r="AJ653"/>
  <c r="AJ654"/>
  <c r="AJ655"/>
  <c r="AJ656"/>
  <c r="AJ657"/>
  <c r="AJ658"/>
  <c r="AJ659"/>
  <c r="AJ660"/>
  <c r="AJ661"/>
  <c r="AJ662"/>
  <c r="AJ663"/>
  <c r="AJ664"/>
  <c r="AJ665"/>
  <c r="AJ666"/>
  <c r="AJ667"/>
  <c r="AJ668"/>
  <c r="AJ669"/>
  <c r="AJ670"/>
  <c r="AJ671"/>
  <c r="AJ672"/>
  <c r="AJ673"/>
  <c r="AJ674"/>
  <c r="AJ675"/>
  <c r="AJ676"/>
  <c r="AJ677"/>
  <c r="AJ678"/>
  <c r="AJ679"/>
  <c r="AJ680"/>
  <c r="AJ681"/>
  <c r="AJ682"/>
  <c r="AJ683"/>
  <c r="AJ684"/>
  <c r="AJ685"/>
  <c r="AJ686"/>
  <c r="AJ687"/>
  <c r="AJ688"/>
  <c r="AJ689"/>
  <c r="AJ690"/>
  <c r="AJ691"/>
  <c r="AJ692"/>
  <c r="AJ693"/>
  <c r="AJ694"/>
  <c r="AJ695"/>
  <c r="AJ696"/>
  <c r="AJ697"/>
  <c r="AJ698"/>
  <c r="AJ699"/>
  <c r="AJ700"/>
  <c r="AJ701"/>
  <c r="AJ702"/>
  <c r="AJ703"/>
  <c r="AJ704"/>
  <c r="AJ705"/>
  <c r="AJ706"/>
  <c r="AJ707"/>
  <c r="AJ708"/>
  <c r="AJ709"/>
  <c r="AJ710"/>
  <c r="AJ711"/>
  <c r="AJ712"/>
  <c r="AJ713"/>
  <c r="AJ714"/>
  <c r="AJ715"/>
  <c r="AJ716"/>
  <c r="AJ717"/>
  <c r="AJ718"/>
  <c r="AJ719"/>
  <c r="AJ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119"/>
  <c r="AI120"/>
  <c r="AI121"/>
  <c r="AI122"/>
  <c r="AI123"/>
  <c r="AI124"/>
  <c r="AI125"/>
  <c r="AI126"/>
  <c r="AI127"/>
  <c r="AI128"/>
  <c r="AI129"/>
  <c r="AI130"/>
  <c r="AI131"/>
  <c r="AI132"/>
  <c r="AI133"/>
  <c r="AI134"/>
  <c r="AI135"/>
  <c r="AI136"/>
  <c r="AI137"/>
  <c r="AI138"/>
  <c r="AI139"/>
  <c r="AI140"/>
  <c r="AI141"/>
  <c r="AI142"/>
  <c r="AI143"/>
  <c r="AI144"/>
  <c r="AI145"/>
  <c r="AI146"/>
  <c r="AI147"/>
  <c r="AI148"/>
  <c r="AI149"/>
  <c r="AI150"/>
  <c r="AI151"/>
  <c r="AI152"/>
  <c r="AI153"/>
  <c r="AI154"/>
  <c r="AI155"/>
  <c r="AI156"/>
  <c r="AI157"/>
  <c r="AI158"/>
  <c r="AI159"/>
  <c r="AI160"/>
  <c r="AI161"/>
  <c r="AI162"/>
  <c r="AI163"/>
  <c r="AI164"/>
  <c r="AI165"/>
  <c r="AI166"/>
  <c r="AI167"/>
  <c r="AI168"/>
  <c r="AI169"/>
  <c r="AI170"/>
  <c r="AI171"/>
  <c r="AI172"/>
  <c r="AI173"/>
  <c r="AI174"/>
  <c r="AI175"/>
  <c r="AI176"/>
  <c r="AI177"/>
  <c r="AI178"/>
  <c r="AI179"/>
  <c r="AI180"/>
  <c r="AI181"/>
  <c r="AI182"/>
  <c r="AI183"/>
  <c r="AI184"/>
  <c r="AI185"/>
  <c r="AI186"/>
  <c r="AI187"/>
  <c r="AI188"/>
  <c r="AI189"/>
  <c r="AI190"/>
  <c r="AI191"/>
  <c r="AI192"/>
  <c r="AI193"/>
  <c r="AI194"/>
  <c r="AI195"/>
  <c r="AI196"/>
  <c r="AI197"/>
  <c r="AI198"/>
  <c r="AI199"/>
  <c r="AI200"/>
  <c r="AI201"/>
  <c r="AI202"/>
  <c r="AI203"/>
  <c r="AI204"/>
  <c r="AI205"/>
  <c r="AI206"/>
  <c r="AI207"/>
  <c r="AI208"/>
  <c r="AI209"/>
  <c r="AI210"/>
  <c r="AI211"/>
  <c r="AI212"/>
  <c r="AI213"/>
  <c r="AI214"/>
  <c r="AI215"/>
  <c r="AI216"/>
  <c r="AI217"/>
  <c r="AI218"/>
  <c r="AI219"/>
  <c r="AI220"/>
  <c r="AI221"/>
  <c r="AI222"/>
  <c r="AI223"/>
  <c r="AI224"/>
  <c r="AI225"/>
  <c r="AI226"/>
  <c r="AI227"/>
  <c r="AI228"/>
  <c r="AI229"/>
  <c r="AI230"/>
  <c r="AI231"/>
  <c r="AI232"/>
  <c r="AI233"/>
  <c r="AI234"/>
  <c r="AI235"/>
  <c r="AI236"/>
  <c r="AI237"/>
  <c r="AI238"/>
  <c r="AI239"/>
  <c r="AI240"/>
  <c r="AI241"/>
  <c r="AI242"/>
  <c r="AI243"/>
  <c r="AI244"/>
  <c r="AI245"/>
  <c r="AI246"/>
  <c r="AI247"/>
  <c r="AI248"/>
  <c r="AI249"/>
  <c r="AI250"/>
  <c r="AI251"/>
  <c r="AI252"/>
  <c r="AI253"/>
  <c r="AI254"/>
  <c r="AI255"/>
  <c r="AI256"/>
  <c r="AI257"/>
  <c r="AI258"/>
  <c r="AI259"/>
  <c r="AI260"/>
  <c r="AI261"/>
  <c r="AI262"/>
  <c r="AI263"/>
  <c r="AI264"/>
  <c r="AI265"/>
  <c r="AI266"/>
  <c r="AI267"/>
  <c r="AI268"/>
  <c r="AI269"/>
  <c r="AI270"/>
  <c r="AI271"/>
  <c r="AI272"/>
  <c r="AI273"/>
  <c r="AI274"/>
  <c r="AI275"/>
  <c r="AI276"/>
  <c r="AI277"/>
  <c r="AI278"/>
  <c r="AI279"/>
  <c r="AI280"/>
  <c r="AI281"/>
  <c r="AI282"/>
  <c r="AI283"/>
  <c r="AI284"/>
  <c r="AI285"/>
  <c r="AI286"/>
  <c r="AI287"/>
  <c r="AI288"/>
  <c r="AI289"/>
  <c r="AI290"/>
  <c r="AI291"/>
  <c r="AI292"/>
  <c r="AI293"/>
  <c r="AI294"/>
  <c r="AI295"/>
  <c r="AI296"/>
  <c r="AI297"/>
  <c r="AI298"/>
  <c r="AI299"/>
  <c r="AI300"/>
  <c r="AI301"/>
  <c r="AI302"/>
  <c r="AI303"/>
  <c r="AI304"/>
  <c r="AI305"/>
  <c r="AI306"/>
  <c r="AI307"/>
  <c r="AI308"/>
  <c r="AI309"/>
  <c r="AI310"/>
  <c r="AI311"/>
  <c r="AI312"/>
  <c r="AI313"/>
  <c r="AI314"/>
  <c r="AI315"/>
  <c r="AI316"/>
  <c r="AI317"/>
  <c r="AI318"/>
  <c r="AI319"/>
  <c r="AI320"/>
  <c r="AI321"/>
  <c r="AI322"/>
  <c r="AI323"/>
  <c r="AI324"/>
  <c r="AI325"/>
  <c r="AI326"/>
  <c r="AI327"/>
  <c r="AI328"/>
  <c r="AI329"/>
  <c r="AI330"/>
  <c r="AI331"/>
  <c r="AI332"/>
  <c r="AI333"/>
  <c r="AI334"/>
  <c r="AI335"/>
  <c r="AI336"/>
  <c r="AI337"/>
  <c r="AI338"/>
  <c r="AI339"/>
  <c r="AI340"/>
  <c r="AI341"/>
  <c r="AI342"/>
  <c r="AI343"/>
  <c r="AI344"/>
  <c r="AI345"/>
  <c r="AI346"/>
  <c r="AI347"/>
  <c r="AI348"/>
  <c r="AI349"/>
  <c r="AI350"/>
  <c r="AI351"/>
  <c r="AI352"/>
  <c r="AI353"/>
  <c r="AI354"/>
  <c r="AI355"/>
  <c r="AI356"/>
  <c r="AI357"/>
  <c r="AI358"/>
  <c r="AI359"/>
  <c r="AI360"/>
  <c r="AI361"/>
  <c r="AI362"/>
  <c r="AI363"/>
  <c r="AI364"/>
  <c r="AI365"/>
  <c r="AI366"/>
  <c r="AI367"/>
  <c r="AI368"/>
  <c r="AI369"/>
  <c r="AI370"/>
  <c r="AI371"/>
  <c r="AI372"/>
  <c r="AI373"/>
  <c r="AI374"/>
  <c r="AI375"/>
  <c r="AI376"/>
  <c r="AI377"/>
  <c r="AI378"/>
  <c r="AI379"/>
  <c r="AI380"/>
  <c r="AI381"/>
  <c r="AI382"/>
  <c r="AI383"/>
  <c r="AI384"/>
  <c r="AI385"/>
  <c r="AI386"/>
  <c r="AI387"/>
  <c r="AI388"/>
  <c r="AI389"/>
  <c r="AI390"/>
  <c r="AI391"/>
  <c r="AI392"/>
  <c r="AI393"/>
  <c r="AI394"/>
  <c r="AI395"/>
  <c r="AI396"/>
  <c r="AI397"/>
  <c r="AI398"/>
  <c r="AI399"/>
  <c r="AI400"/>
  <c r="AI401"/>
  <c r="AI402"/>
  <c r="AI403"/>
  <c r="AI404"/>
  <c r="AI405"/>
  <c r="AI406"/>
  <c r="AI407"/>
  <c r="AI408"/>
  <c r="AI409"/>
  <c r="AI410"/>
  <c r="AI411"/>
  <c r="AI412"/>
  <c r="AI413"/>
  <c r="AI414"/>
  <c r="AI415"/>
  <c r="AI416"/>
  <c r="AI417"/>
  <c r="AI418"/>
  <c r="AI419"/>
  <c r="AI420"/>
  <c r="AI421"/>
  <c r="AI422"/>
  <c r="AI423"/>
  <c r="AI424"/>
  <c r="AI425"/>
  <c r="AI426"/>
  <c r="AI427"/>
  <c r="AI428"/>
  <c r="AI429"/>
  <c r="AI430"/>
  <c r="AI431"/>
  <c r="AI432"/>
  <c r="AI433"/>
  <c r="AI434"/>
  <c r="AI435"/>
  <c r="AI436"/>
  <c r="AI437"/>
  <c r="AI438"/>
  <c r="AI439"/>
  <c r="AI440"/>
  <c r="AI441"/>
  <c r="AI442"/>
  <c r="AI443"/>
  <c r="AI444"/>
  <c r="AI445"/>
  <c r="AI446"/>
  <c r="AI447"/>
  <c r="AI448"/>
  <c r="AI449"/>
  <c r="AI450"/>
  <c r="AI451"/>
  <c r="AI452"/>
  <c r="AI453"/>
  <c r="AI454"/>
  <c r="AI455"/>
  <c r="AI456"/>
  <c r="AI457"/>
  <c r="AI458"/>
  <c r="AI459"/>
  <c r="AI460"/>
  <c r="AI461"/>
  <c r="AI462"/>
  <c r="AI463"/>
  <c r="AI464"/>
  <c r="AI465"/>
  <c r="AI466"/>
  <c r="AI467"/>
  <c r="AI468"/>
  <c r="AI469"/>
  <c r="AI470"/>
  <c r="AI471"/>
  <c r="AI472"/>
  <c r="AI473"/>
  <c r="AI474"/>
  <c r="AI475"/>
  <c r="AI476"/>
  <c r="AI477"/>
  <c r="AI478"/>
  <c r="AI479"/>
  <c r="AI480"/>
  <c r="AI481"/>
  <c r="AI482"/>
  <c r="AI483"/>
  <c r="AI484"/>
  <c r="AI485"/>
  <c r="AI486"/>
  <c r="AI487"/>
  <c r="AI488"/>
  <c r="AI489"/>
  <c r="AI490"/>
  <c r="AI491"/>
  <c r="AI492"/>
  <c r="AI493"/>
  <c r="AI494"/>
  <c r="AI495"/>
  <c r="AI496"/>
  <c r="AI497"/>
  <c r="AI498"/>
  <c r="AI499"/>
  <c r="AI500"/>
  <c r="AI501"/>
  <c r="AI502"/>
  <c r="AI503"/>
  <c r="AI504"/>
  <c r="AI505"/>
  <c r="AI506"/>
  <c r="AI507"/>
  <c r="AI508"/>
  <c r="AI509"/>
  <c r="AI510"/>
  <c r="AI511"/>
  <c r="AI512"/>
  <c r="AI513"/>
  <c r="AI514"/>
  <c r="AI515"/>
  <c r="AI516"/>
  <c r="AI517"/>
  <c r="AI518"/>
  <c r="AI519"/>
  <c r="AI520"/>
  <c r="AI521"/>
  <c r="AI522"/>
  <c r="AI523"/>
  <c r="AI524"/>
  <c r="AI525"/>
  <c r="AI526"/>
  <c r="AI527"/>
  <c r="AI528"/>
  <c r="AI529"/>
  <c r="AI530"/>
  <c r="AI531"/>
  <c r="AI532"/>
  <c r="AI533"/>
  <c r="AI534"/>
  <c r="AI535"/>
  <c r="AI536"/>
  <c r="AI537"/>
  <c r="AI538"/>
  <c r="AI539"/>
  <c r="AI540"/>
  <c r="AI541"/>
  <c r="AI542"/>
  <c r="AI543"/>
  <c r="AI544"/>
  <c r="AI545"/>
  <c r="AI546"/>
  <c r="AI547"/>
  <c r="AI548"/>
  <c r="AI549"/>
  <c r="AI550"/>
  <c r="AI551"/>
  <c r="AI552"/>
  <c r="AI553"/>
  <c r="AI554"/>
  <c r="AI555"/>
  <c r="AI556"/>
  <c r="AI557"/>
  <c r="AI558"/>
  <c r="AI559"/>
  <c r="AI560"/>
  <c r="AI561"/>
  <c r="AI562"/>
  <c r="AI563"/>
  <c r="AI564"/>
  <c r="AI565"/>
  <c r="AI566"/>
  <c r="AI567"/>
  <c r="AI568"/>
  <c r="AI569"/>
  <c r="AI570"/>
  <c r="AI571"/>
  <c r="AI572"/>
  <c r="AI573"/>
  <c r="AI574"/>
  <c r="AI575"/>
  <c r="AI576"/>
  <c r="AI577"/>
  <c r="AI578"/>
  <c r="AI579"/>
  <c r="AI580"/>
  <c r="AI581"/>
  <c r="AI582"/>
  <c r="AI583"/>
  <c r="AI584"/>
  <c r="AI585"/>
  <c r="AI586"/>
  <c r="AI587"/>
  <c r="AI588"/>
  <c r="AI589"/>
  <c r="AI590"/>
  <c r="AI591"/>
  <c r="AI592"/>
  <c r="AI593"/>
  <c r="AI594"/>
  <c r="AI595"/>
  <c r="AI596"/>
  <c r="AI597"/>
  <c r="AI598"/>
  <c r="AI599"/>
  <c r="AI600"/>
  <c r="AI601"/>
  <c r="AI602"/>
  <c r="AI603"/>
  <c r="AI604"/>
  <c r="AI605"/>
  <c r="AI606"/>
  <c r="AI607"/>
  <c r="AI608"/>
  <c r="AI609"/>
  <c r="AI610"/>
  <c r="AI611"/>
  <c r="AI612"/>
  <c r="AI613"/>
  <c r="AI614"/>
  <c r="AI615"/>
  <c r="AI616"/>
  <c r="AI617"/>
  <c r="AI618"/>
  <c r="AI619"/>
  <c r="AI620"/>
  <c r="AI621"/>
  <c r="AI622"/>
  <c r="AI623"/>
  <c r="AI624"/>
  <c r="AI625"/>
  <c r="AI626"/>
  <c r="AI627"/>
  <c r="AI628"/>
  <c r="AI629"/>
  <c r="AI630"/>
  <c r="AI631"/>
  <c r="AI632"/>
  <c r="AI633"/>
  <c r="AI634"/>
  <c r="AI635"/>
  <c r="AI636"/>
  <c r="AI637"/>
  <c r="AI638"/>
  <c r="AI639"/>
  <c r="AI640"/>
  <c r="AI641"/>
  <c r="AI642"/>
  <c r="AI643"/>
  <c r="AI644"/>
  <c r="AI645"/>
  <c r="AI646"/>
  <c r="AI647"/>
  <c r="AI648"/>
  <c r="AI649"/>
  <c r="AI650"/>
  <c r="AI651"/>
  <c r="AI652"/>
  <c r="AI653"/>
  <c r="AI654"/>
  <c r="AI655"/>
  <c r="AI656"/>
  <c r="AI657"/>
  <c r="AI658"/>
  <c r="AI659"/>
  <c r="AI660"/>
  <c r="AI661"/>
  <c r="AI662"/>
  <c r="AI663"/>
  <c r="AI664"/>
  <c r="AI665"/>
  <c r="AI666"/>
  <c r="AI667"/>
  <c r="AI668"/>
  <c r="AI669"/>
  <c r="AI670"/>
  <c r="AI671"/>
  <c r="AI672"/>
  <c r="AI673"/>
  <c r="AI674"/>
  <c r="AI675"/>
  <c r="AI676"/>
  <c r="AI677"/>
  <c r="AI678"/>
  <c r="AI679"/>
  <c r="AI680"/>
  <c r="AI681"/>
  <c r="AI682"/>
  <c r="AI683"/>
  <c r="AI684"/>
  <c r="AI685"/>
  <c r="AI686"/>
  <c r="AI687"/>
  <c r="AI688"/>
  <c r="AI689"/>
  <c r="AI690"/>
  <c r="AI691"/>
  <c r="AI692"/>
  <c r="AI693"/>
  <c r="AI694"/>
  <c r="AI695"/>
  <c r="AI696"/>
  <c r="AI697"/>
  <c r="AI698"/>
  <c r="AI699"/>
  <c r="AI700"/>
  <c r="AI701"/>
  <c r="AI702"/>
  <c r="AI703"/>
  <c r="AI704"/>
  <c r="AI705"/>
  <c r="AI706"/>
  <c r="AI707"/>
  <c r="AI708"/>
  <c r="AI709"/>
  <c r="AI710"/>
  <c r="AI711"/>
  <c r="AI712"/>
  <c r="AI713"/>
  <c r="AI714"/>
  <c r="AI715"/>
  <c r="AI716"/>
  <c r="AI717"/>
  <c r="AI718"/>
  <c r="AI719"/>
  <c r="AI2"/>
  <c r="AH719"/>
  <c r="AG719"/>
  <c r="AH718"/>
  <c r="AG718"/>
  <c r="AH717"/>
  <c r="AG717"/>
  <c r="AH716"/>
  <c r="AG716"/>
  <c r="AH715"/>
  <c r="AG715"/>
  <c r="AH714"/>
  <c r="AG714"/>
  <c r="AH713"/>
  <c r="AG713"/>
  <c r="AH712"/>
  <c r="AG712"/>
  <c r="AH711"/>
  <c r="AG711"/>
  <c r="AH710"/>
  <c r="AG710"/>
  <c r="AH709"/>
  <c r="AG709"/>
  <c r="AH708"/>
  <c r="AG708"/>
  <c r="AH707"/>
  <c r="AG707"/>
  <c r="AH706"/>
  <c r="AG706"/>
  <c r="AH705"/>
  <c r="AG705"/>
  <c r="AH704"/>
  <c r="AG704"/>
  <c r="AH703"/>
  <c r="AG703"/>
  <c r="AH702"/>
  <c r="AG702"/>
  <c r="AH701"/>
  <c r="AG701"/>
  <c r="AH700"/>
  <c r="AG700"/>
  <c r="AH699"/>
  <c r="AG699"/>
  <c r="AH698"/>
  <c r="AG698"/>
  <c r="AH697"/>
  <c r="AG697"/>
  <c r="AH696"/>
  <c r="AG696"/>
  <c r="AH695"/>
  <c r="AG695"/>
  <c r="AH694"/>
  <c r="AG694"/>
  <c r="AH693"/>
  <c r="AG693"/>
  <c r="AH692"/>
  <c r="AG692"/>
  <c r="AH691"/>
  <c r="AG691"/>
  <c r="AH690"/>
  <c r="AG690"/>
  <c r="AH689"/>
  <c r="AG689"/>
  <c r="AH688"/>
  <c r="AG688"/>
  <c r="AH687"/>
  <c r="AG687"/>
  <c r="AH686"/>
  <c r="AG686"/>
  <c r="AH685"/>
  <c r="AG685"/>
  <c r="AH684"/>
  <c r="AG684"/>
  <c r="AH683"/>
  <c r="AG683"/>
  <c r="AH682"/>
  <c r="AG682"/>
  <c r="AH681"/>
  <c r="AG681"/>
  <c r="AH680"/>
  <c r="AG680"/>
  <c r="AH679"/>
  <c r="AG679"/>
  <c r="AH678"/>
  <c r="AG678"/>
  <c r="AH677"/>
  <c r="AG677"/>
  <c r="AH676"/>
  <c r="AG676"/>
  <c r="AH675"/>
  <c r="AG675"/>
  <c r="AH674"/>
  <c r="AG674"/>
  <c r="AH673"/>
  <c r="AG673"/>
  <c r="AH672"/>
  <c r="AG672"/>
  <c r="AH671"/>
  <c r="AG671"/>
  <c r="AH670"/>
  <c r="AG670"/>
  <c r="AH669"/>
  <c r="AG669"/>
  <c r="AH668"/>
  <c r="AG668"/>
  <c r="AH667"/>
  <c r="AG667"/>
  <c r="AH666"/>
  <c r="AG666"/>
  <c r="AH665"/>
  <c r="AG665"/>
  <c r="AH664"/>
  <c r="AG664"/>
  <c r="AH663"/>
  <c r="AG663"/>
  <c r="AH662"/>
  <c r="AG662"/>
  <c r="AH661"/>
  <c r="AG661"/>
  <c r="AH660"/>
  <c r="AG660"/>
  <c r="AH659"/>
  <c r="AG659"/>
  <c r="AH658"/>
  <c r="AG658"/>
  <c r="AH657"/>
  <c r="AG657"/>
  <c r="AH656"/>
  <c r="AG656"/>
  <c r="AH655"/>
  <c r="AG655"/>
  <c r="AH654"/>
  <c r="AG654"/>
  <c r="AH653"/>
  <c r="AG653"/>
  <c r="AH652"/>
  <c r="AG652"/>
  <c r="AH651"/>
  <c r="AG651"/>
  <c r="AH650"/>
  <c r="AG650"/>
  <c r="AH649"/>
  <c r="AG649"/>
  <c r="AH648"/>
  <c r="AG648"/>
  <c r="AH647"/>
  <c r="AG647"/>
  <c r="AH646"/>
  <c r="AG646"/>
  <c r="AH645"/>
  <c r="AG645"/>
  <c r="AH644"/>
  <c r="AG644"/>
  <c r="AH643"/>
  <c r="AG643"/>
  <c r="AH642"/>
  <c r="AG642"/>
  <c r="AH641"/>
  <c r="AG641"/>
  <c r="AH640"/>
  <c r="AG640"/>
  <c r="AH639"/>
  <c r="AG639"/>
  <c r="AH638"/>
  <c r="AG638"/>
  <c r="AH637"/>
  <c r="AG637"/>
  <c r="AH636"/>
  <c r="AG636"/>
  <c r="AH635"/>
  <c r="AG635"/>
  <c r="AH634"/>
  <c r="AG634"/>
  <c r="AH633"/>
  <c r="AG633"/>
  <c r="AH632"/>
  <c r="AG632"/>
  <c r="AH631"/>
  <c r="AG631"/>
  <c r="AH630"/>
  <c r="AG630"/>
  <c r="AH629"/>
  <c r="AG629"/>
  <c r="AH628"/>
  <c r="AG628"/>
  <c r="AH627"/>
  <c r="AG627"/>
  <c r="AH626"/>
  <c r="AG626"/>
  <c r="AH625"/>
  <c r="AG625"/>
  <c r="AH624"/>
  <c r="AG624"/>
  <c r="AH623"/>
  <c r="AG623"/>
  <c r="AH622"/>
  <c r="AG622"/>
  <c r="AH621"/>
  <c r="AG621"/>
  <c r="AH620"/>
  <c r="AG620"/>
  <c r="AH619"/>
  <c r="AG619"/>
  <c r="AH618"/>
  <c r="AG618"/>
  <c r="AH617"/>
  <c r="AG617"/>
  <c r="AH616"/>
  <c r="AG616"/>
  <c r="AH615"/>
  <c r="AG615"/>
  <c r="AH614"/>
  <c r="AG614"/>
  <c r="AH613"/>
  <c r="AG613"/>
  <c r="AH612"/>
  <c r="AG612"/>
  <c r="AH611"/>
  <c r="AG611"/>
  <c r="AH610"/>
  <c r="AG610"/>
  <c r="AH609"/>
  <c r="AG609"/>
  <c r="AH608"/>
  <c r="AG608"/>
  <c r="AH607"/>
  <c r="AG607"/>
  <c r="AH606"/>
  <c r="AG606"/>
  <c r="AH605"/>
  <c r="AG605"/>
  <c r="AH604"/>
  <c r="AG604"/>
  <c r="AH603"/>
  <c r="AG603"/>
  <c r="AH602"/>
  <c r="AG602"/>
  <c r="AH601"/>
  <c r="AG601"/>
  <c r="AH600"/>
  <c r="AG600"/>
  <c r="AH599"/>
  <c r="AG599"/>
  <c r="AH598"/>
  <c r="AG598"/>
  <c r="AH597"/>
  <c r="AG597"/>
  <c r="AH596"/>
  <c r="AG596"/>
  <c r="AH595"/>
  <c r="AG595"/>
  <c r="AH594"/>
  <c r="AG594"/>
  <c r="AH593"/>
  <c r="AG593"/>
  <c r="AH592"/>
  <c r="AG592"/>
  <c r="AH591"/>
  <c r="AG591"/>
  <c r="AH590"/>
  <c r="AG590"/>
  <c r="AH589"/>
  <c r="AG589"/>
  <c r="AH588"/>
  <c r="AG588"/>
  <c r="AH587"/>
  <c r="AG587"/>
  <c r="AH586"/>
  <c r="AG586"/>
  <c r="AH585"/>
  <c r="AG585"/>
  <c r="AH584"/>
  <c r="AG584"/>
  <c r="AH583"/>
  <c r="AG583"/>
  <c r="AH582"/>
  <c r="AG582"/>
  <c r="AH581"/>
  <c r="AG581"/>
  <c r="AH580"/>
  <c r="AG580"/>
  <c r="AH579"/>
  <c r="AG579"/>
  <c r="AH578"/>
  <c r="AG578"/>
  <c r="AH577"/>
  <c r="AG577"/>
  <c r="AH576"/>
  <c r="AG576"/>
  <c r="AH575"/>
  <c r="AG575"/>
  <c r="AH574"/>
  <c r="AG574"/>
  <c r="AH573"/>
  <c r="AG573"/>
  <c r="AH572"/>
  <c r="AG572"/>
  <c r="AH571"/>
  <c r="AG571"/>
  <c r="AH570"/>
  <c r="AG570"/>
  <c r="AH569"/>
  <c r="AG569"/>
  <c r="AH568"/>
  <c r="AG568"/>
  <c r="AH567"/>
  <c r="AG567"/>
  <c r="AH566"/>
  <c r="AG566"/>
  <c r="AH565"/>
  <c r="AG565"/>
  <c r="AH564"/>
  <c r="AG564"/>
  <c r="AH563"/>
  <c r="AG563"/>
  <c r="AH562"/>
  <c r="AG562"/>
  <c r="AH561"/>
  <c r="AG561"/>
  <c r="AH560"/>
  <c r="AG560"/>
  <c r="AH559"/>
  <c r="AG559"/>
  <c r="AH558"/>
  <c r="AG558"/>
  <c r="AH557"/>
  <c r="AG557"/>
  <c r="AH556"/>
  <c r="AG556"/>
  <c r="AH555"/>
  <c r="AG555"/>
  <c r="AH554"/>
  <c r="AG554"/>
  <c r="AH553"/>
  <c r="AG553"/>
  <c r="AH552"/>
  <c r="AG552"/>
  <c r="AH551"/>
  <c r="AG551"/>
  <c r="AH550"/>
  <c r="AG550"/>
  <c r="AH549"/>
  <c r="AG549"/>
  <c r="AH548"/>
  <c r="AG548"/>
  <c r="AH547"/>
  <c r="AG547"/>
  <c r="AH546"/>
  <c r="AG546"/>
  <c r="AH545"/>
  <c r="AG545"/>
  <c r="AH544"/>
  <c r="AG544"/>
  <c r="AH543"/>
  <c r="AG543"/>
  <c r="AH542"/>
  <c r="AG542"/>
  <c r="AH541"/>
  <c r="AG541"/>
  <c r="AH540"/>
  <c r="AG540"/>
  <c r="AH539"/>
  <c r="AG539"/>
  <c r="AH538"/>
  <c r="AG538"/>
  <c r="AH537"/>
  <c r="AG537"/>
  <c r="AH536"/>
  <c r="AG536"/>
  <c r="AH535"/>
  <c r="AG535"/>
  <c r="AH534"/>
  <c r="AG534"/>
  <c r="AH533"/>
  <c r="AG533"/>
  <c r="AH532"/>
  <c r="AG532"/>
  <c r="AH531"/>
  <c r="AG531"/>
  <c r="AH530"/>
  <c r="AG530"/>
  <c r="AH529"/>
  <c r="AG529"/>
  <c r="AH528"/>
  <c r="AG528"/>
  <c r="AH527"/>
  <c r="AG527"/>
  <c r="AH526"/>
  <c r="AG526"/>
  <c r="AH525"/>
  <c r="AG525"/>
  <c r="AH524"/>
  <c r="AG524"/>
  <c r="AH523"/>
  <c r="AG523"/>
  <c r="AH522"/>
  <c r="AG522"/>
  <c r="AH521"/>
  <c r="AG521"/>
  <c r="AH520"/>
  <c r="AG520"/>
  <c r="AH519"/>
  <c r="AG519"/>
  <c r="AH518"/>
  <c r="AG518"/>
  <c r="AH517"/>
  <c r="AG517"/>
  <c r="AH516"/>
  <c r="AG516"/>
  <c r="AH515"/>
  <c r="AG515"/>
  <c r="AH514"/>
  <c r="AG514"/>
  <c r="AH513"/>
  <c r="AG513"/>
  <c r="AH512"/>
  <c r="AG512"/>
  <c r="AH511"/>
  <c r="AG511"/>
  <c r="AH510"/>
  <c r="AG510"/>
  <c r="AH509"/>
  <c r="AG509"/>
  <c r="AH508"/>
  <c r="AG508"/>
  <c r="AH507"/>
  <c r="AG507"/>
  <c r="AH506"/>
  <c r="AG506"/>
  <c r="AH505"/>
  <c r="AG505"/>
  <c r="AH504"/>
  <c r="AG504"/>
  <c r="AH503"/>
  <c r="AG503"/>
  <c r="AH502"/>
  <c r="AG502"/>
  <c r="AH501"/>
  <c r="AG501"/>
  <c r="AH500"/>
  <c r="AG500"/>
  <c r="AH499"/>
  <c r="AG499"/>
  <c r="AH498"/>
  <c r="AG498"/>
  <c r="AH497"/>
  <c r="AG497"/>
  <c r="AH496"/>
  <c r="AG496"/>
  <c r="AH495"/>
  <c r="AG495"/>
  <c r="AH494"/>
  <c r="AG494"/>
  <c r="AH493"/>
  <c r="AG493"/>
  <c r="AH492"/>
  <c r="AG492"/>
  <c r="AH491"/>
  <c r="AG491"/>
  <c r="AH490"/>
  <c r="AG490"/>
  <c r="AH489"/>
  <c r="AG489"/>
  <c r="AH488"/>
  <c r="AG488"/>
  <c r="AH487"/>
  <c r="AG487"/>
  <c r="AH486"/>
  <c r="AG486"/>
  <c r="AH485"/>
  <c r="AG485"/>
  <c r="AH484"/>
  <c r="AG484"/>
  <c r="AH483"/>
  <c r="AG483"/>
  <c r="AH482"/>
  <c r="AG482"/>
  <c r="AH481"/>
  <c r="AG481"/>
  <c r="AH480"/>
  <c r="AG480"/>
  <c r="AH479"/>
  <c r="AG479"/>
  <c r="AH478"/>
  <c r="AG478"/>
  <c r="AH477"/>
  <c r="AG477"/>
  <c r="AH476"/>
  <c r="AG476"/>
  <c r="AH475"/>
  <c r="AG475"/>
  <c r="AH474"/>
  <c r="AG474"/>
  <c r="AH473"/>
  <c r="AG473"/>
  <c r="AH472"/>
  <c r="AG472"/>
  <c r="AH471"/>
  <c r="AG471"/>
  <c r="AH470"/>
  <c r="AG470"/>
  <c r="AH469"/>
  <c r="AG469"/>
  <c r="AH468"/>
  <c r="AG468"/>
  <c r="AH467"/>
  <c r="AG467"/>
  <c r="AH466"/>
  <c r="AG466"/>
  <c r="AH465"/>
  <c r="AG465"/>
  <c r="AH464"/>
  <c r="AG464"/>
  <c r="AH463"/>
  <c r="AG463"/>
  <c r="AH462"/>
  <c r="AG462"/>
  <c r="AH461"/>
  <c r="AG461"/>
  <c r="AH460"/>
  <c r="AG460"/>
  <c r="AH459"/>
  <c r="AG459"/>
  <c r="AH458"/>
  <c r="AG458"/>
  <c r="AH457"/>
  <c r="AG457"/>
  <c r="AH456"/>
  <c r="AG456"/>
  <c r="AH455"/>
  <c r="AG455"/>
  <c r="AH454"/>
  <c r="AG454"/>
  <c r="AH453"/>
  <c r="AG453"/>
  <c r="AH452"/>
  <c r="AG452"/>
  <c r="AH451"/>
  <c r="AG451"/>
  <c r="AH450"/>
  <c r="AG450"/>
  <c r="AH449"/>
  <c r="AG449"/>
  <c r="AH448"/>
  <c r="AG448"/>
  <c r="AH447"/>
  <c r="AG447"/>
  <c r="AH446"/>
  <c r="AG446"/>
  <c r="AH445"/>
  <c r="AG445"/>
  <c r="AH444"/>
  <c r="AG444"/>
  <c r="AH443"/>
  <c r="AG443"/>
  <c r="AH442"/>
  <c r="AG442"/>
  <c r="AH441"/>
  <c r="AG441"/>
  <c r="AH440"/>
  <c r="AG440"/>
  <c r="AH439"/>
  <c r="AG439"/>
  <c r="AH438"/>
  <c r="AG438"/>
  <c r="AH437"/>
  <c r="AG437"/>
  <c r="AH436"/>
  <c r="AG436"/>
  <c r="AH435"/>
  <c r="AG435"/>
  <c r="AH434"/>
  <c r="AG434"/>
  <c r="AH433"/>
  <c r="AG433"/>
  <c r="AH432"/>
  <c r="AG432"/>
  <c r="AH431"/>
  <c r="AG431"/>
  <c r="AH430"/>
  <c r="AG430"/>
  <c r="AH429"/>
  <c r="AG429"/>
  <c r="AH428"/>
  <c r="AG428"/>
  <c r="AH427"/>
  <c r="AG427"/>
  <c r="AH426"/>
  <c r="AG426"/>
  <c r="AH425"/>
  <c r="AG425"/>
  <c r="AH424"/>
  <c r="AG424"/>
  <c r="AH423"/>
  <c r="AG423"/>
  <c r="AH422"/>
  <c r="AG422"/>
  <c r="AH421"/>
  <c r="AG421"/>
  <c r="AH420"/>
  <c r="AG420"/>
  <c r="AH419"/>
  <c r="AG419"/>
  <c r="AH418"/>
  <c r="AG418"/>
  <c r="AH417"/>
  <c r="AG417"/>
  <c r="AH416"/>
  <c r="AG416"/>
  <c r="AH415"/>
  <c r="AG415"/>
  <c r="AH414"/>
  <c r="AG414"/>
  <c r="AH413"/>
  <c r="AG413"/>
  <c r="AH412"/>
  <c r="AG412"/>
  <c r="AH411"/>
  <c r="AG411"/>
  <c r="AH410"/>
  <c r="AG410"/>
  <c r="AH409"/>
  <c r="AG409"/>
  <c r="AH408"/>
  <c r="AG408"/>
  <c r="AH407"/>
  <c r="AG407"/>
  <c r="AH406"/>
  <c r="AG406"/>
  <c r="AH405"/>
  <c r="AG405"/>
  <c r="AH404"/>
  <c r="AG404"/>
  <c r="AH403"/>
  <c r="AG403"/>
  <c r="AH402"/>
  <c r="AG402"/>
  <c r="AH401"/>
  <c r="AG401"/>
  <c r="AH400"/>
  <c r="AG400"/>
  <c r="AH399"/>
  <c r="AG399"/>
  <c r="AH398"/>
  <c r="AG398"/>
  <c r="AH397"/>
  <c r="AG397"/>
  <c r="AH396"/>
  <c r="AG396"/>
  <c r="AH395"/>
  <c r="AG395"/>
  <c r="AH394"/>
  <c r="AG394"/>
  <c r="AH393"/>
  <c r="AG393"/>
  <c r="AH392"/>
  <c r="AG392"/>
  <c r="AH391"/>
  <c r="AG391"/>
  <c r="AH390"/>
  <c r="AG390"/>
  <c r="AH389"/>
  <c r="AG389"/>
  <c r="AH388"/>
  <c r="AG388"/>
  <c r="AH387"/>
  <c r="AG387"/>
  <c r="AH386"/>
  <c r="AG386"/>
  <c r="AH385"/>
  <c r="AG385"/>
  <c r="AH384"/>
  <c r="AG384"/>
  <c r="AH383"/>
  <c r="AG383"/>
  <c r="AH382"/>
  <c r="AG382"/>
  <c r="AH381"/>
  <c r="AG381"/>
  <c r="AH380"/>
  <c r="AG380"/>
  <c r="AH379"/>
  <c r="AG379"/>
  <c r="AH378"/>
  <c r="AG378"/>
  <c r="AH377"/>
  <c r="AG377"/>
  <c r="AH376"/>
  <c r="AG376"/>
  <c r="AH375"/>
  <c r="AG375"/>
  <c r="AH374"/>
  <c r="AG374"/>
  <c r="AH373"/>
  <c r="AG373"/>
  <c r="AH372"/>
  <c r="AG372"/>
  <c r="AH371"/>
  <c r="AG371"/>
  <c r="AH370"/>
  <c r="AG370"/>
  <c r="AH369"/>
  <c r="AG369"/>
  <c r="AH368"/>
  <c r="AG368"/>
  <c r="AH367"/>
  <c r="AG367"/>
  <c r="AH366"/>
  <c r="AG366"/>
  <c r="AH365"/>
  <c r="AG365"/>
  <c r="AH364"/>
  <c r="AG364"/>
  <c r="AH363"/>
  <c r="AG363"/>
  <c r="AH362"/>
  <c r="AG362"/>
  <c r="AH361"/>
  <c r="AG361"/>
  <c r="AH360"/>
  <c r="AG360"/>
  <c r="AH359"/>
  <c r="AG359"/>
  <c r="AH358"/>
  <c r="AG358"/>
  <c r="AH357"/>
  <c r="AG357"/>
  <c r="AH356"/>
  <c r="AG356"/>
  <c r="AH355"/>
  <c r="AG355"/>
  <c r="AH354"/>
  <c r="AG354"/>
  <c r="AH353"/>
  <c r="AG353"/>
  <c r="AH352"/>
  <c r="AG352"/>
  <c r="AH351"/>
  <c r="AG351"/>
  <c r="AH350"/>
  <c r="AG350"/>
  <c r="AH349"/>
  <c r="AG349"/>
  <c r="AH348"/>
  <c r="AG348"/>
  <c r="AH347"/>
  <c r="AG347"/>
  <c r="AH346"/>
  <c r="AG346"/>
  <c r="AH345"/>
  <c r="AG345"/>
  <c r="AH344"/>
  <c r="AG344"/>
  <c r="AH343"/>
  <c r="AG343"/>
  <c r="AH342"/>
  <c r="AG342"/>
  <c r="AH341"/>
  <c r="AG341"/>
  <c r="AH340"/>
  <c r="AG340"/>
  <c r="AH339"/>
  <c r="AG339"/>
  <c r="AH338"/>
  <c r="AG338"/>
  <c r="AH337"/>
  <c r="AG337"/>
  <c r="AH336"/>
  <c r="AG336"/>
  <c r="AH335"/>
  <c r="AG335"/>
  <c r="AH334"/>
  <c r="AG334"/>
  <c r="AH333"/>
  <c r="AG333"/>
  <c r="AH332"/>
  <c r="AG332"/>
  <c r="AH331"/>
  <c r="AG331"/>
  <c r="AH330"/>
  <c r="AG330"/>
  <c r="AH329"/>
  <c r="AG329"/>
  <c r="AH328"/>
  <c r="AG328"/>
  <c r="AH327"/>
  <c r="AG327"/>
  <c r="AH326"/>
  <c r="AG326"/>
  <c r="AH325"/>
  <c r="AG325"/>
  <c r="AH324"/>
  <c r="AG324"/>
  <c r="AH323"/>
  <c r="AG323"/>
  <c r="AH322"/>
  <c r="AG322"/>
  <c r="AH321"/>
  <c r="AG321"/>
  <c r="AH320"/>
  <c r="AG320"/>
  <c r="AH319"/>
  <c r="AG319"/>
  <c r="AH318"/>
  <c r="AG318"/>
  <c r="AH317"/>
  <c r="AG317"/>
  <c r="AH316"/>
  <c r="AG316"/>
  <c r="AH315"/>
  <c r="AG315"/>
  <c r="AH314"/>
  <c r="AG314"/>
  <c r="AH313"/>
  <c r="AG313"/>
  <c r="AH312"/>
  <c r="AG312"/>
  <c r="AH311"/>
  <c r="AG311"/>
  <c r="AH310"/>
  <c r="AG310"/>
  <c r="AH309"/>
  <c r="AG309"/>
  <c r="AH308"/>
  <c r="AG308"/>
  <c r="AH307"/>
  <c r="AG307"/>
  <c r="AH306"/>
  <c r="AG306"/>
  <c r="AH305"/>
  <c r="AG305"/>
  <c r="AH304"/>
  <c r="AG304"/>
  <c r="AH303"/>
  <c r="AG303"/>
  <c r="AH302"/>
  <c r="AG302"/>
  <c r="AH301"/>
  <c r="AG301"/>
  <c r="AH300"/>
  <c r="AG300"/>
  <c r="AH299"/>
  <c r="AG299"/>
  <c r="AH298"/>
  <c r="AG298"/>
  <c r="AH297"/>
  <c r="AG297"/>
  <c r="AH296"/>
  <c r="AG296"/>
  <c r="AH295"/>
  <c r="AG295"/>
  <c r="AH294"/>
  <c r="AG294"/>
  <c r="AH293"/>
  <c r="AG293"/>
  <c r="AH292"/>
  <c r="AG292"/>
  <c r="AH291"/>
  <c r="AG291"/>
  <c r="AH290"/>
  <c r="AG290"/>
  <c r="AH289"/>
  <c r="AG289"/>
  <c r="AH288"/>
  <c r="AG288"/>
  <c r="AH287"/>
  <c r="AG287"/>
  <c r="AH286"/>
  <c r="AG286"/>
  <c r="AH285"/>
  <c r="AG285"/>
  <c r="AH284"/>
  <c r="AG284"/>
  <c r="AH283"/>
  <c r="AG283"/>
  <c r="AH282"/>
  <c r="AG282"/>
  <c r="AH281"/>
  <c r="AG281"/>
  <c r="AH280"/>
  <c r="AG280"/>
  <c r="AH279"/>
  <c r="AG279"/>
  <c r="AH278"/>
  <c r="AG278"/>
  <c r="AH277"/>
  <c r="AG277"/>
  <c r="AH276"/>
  <c r="AG276"/>
  <c r="AH275"/>
  <c r="AG275"/>
  <c r="AH274"/>
  <c r="AG274"/>
  <c r="AH273"/>
  <c r="AG273"/>
  <c r="AH272"/>
  <c r="AG272"/>
  <c r="AH271"/>
  <c r="AG271"/>
  <c r="AH270"/>
  <c r="AG270"/>
  <c r="AH269"/>
  <c r="AG269"/>
  <c r="AH268"/>
  <c r="AG268"/>
  <c r="AH267"/>
  <c r="AG267"/>
  <c r="AH266"/>
  <c r="AG266"/>
  <c r="AH265"/>
  <c r="AG265"/>
  <c r="AH264"/>
  <c r="AG264"/>
  <c r="AH263"/>
  <c r="AG263"/>
  <c r="AH262"/>
  <c r="AG262"/>
  <c r="AH261"/>
  <c r="AG261"/>
  <c r="AH260"/>
  <c r="AG260"/>
  <c r="AH259"/>
  <c r="AG259"/>
  <c r="AH258"/>
  <c r="AG258"/>
  <c r="AH257"/>
  <c r="AG257"/>
  <c r="AH256"/>
  <c r="AG256"/>
  <c r="AH255"/>
  <c r="AG255"/>
  <c r="AH254"/>
  <c r="AG254"/>
  <c r="AH253"/>
  <c r="AG253"/>
  <c r="AH252"/>
  <c r="AG252"/>
  <c r="AH251"/>
  <c r="AG251"/>
  <c r="AH250"/>
  <c r="AG250"/>
  <c r="AH249"/>
  <c r="AG249"/>
  <c r="AH248"/>
  <c r="AG248"/>
  <c r="AH247"/>
  <c r="AG247"/>
  <c r="AH246"/>
  <c r="AG246"/>
  <c r="AH245"/>
  <c r="AG245"/>
  <c r="AH244"/>
  <c r="AG244"/>
  <c r="AH243"/>
  <c r="AG243"/>
  <c r="AH242"/>
  <c r="AG242"/>
  <c r="AH241"/>
  <c r="AG241"/>
  <c r="AH240"/>
  <c r="AG240"/>
  <c r="AH239"/>
  <c r="AG239"/>
  <c r="AH238"/>
  <c r="AG238"/>
  <c r="AH237"/>
  <c r="AG237"/>
  <c r="AH236"/>
  <c r="AG236"/>
  <c r="AH235"/>
  <c r="AG235"/>
  <c r="AH234"/>
  <c r="AG234"/>
  <c r="AH233"/>
  <c r="AG233"/>
  <c r="AH232"/>
  <c r="AG232"/>
  <c r="AH231"/>
  <c r="AG231"/>
  <c r="AH230"/>
  <c r="AG230"/>
  <c r="AH229"/>
  <c r="AG229"/>
  <c r="AH228"/>
  <c r="AG228"/>
  <c r="AH227"/>
  <c r="AG227"/>
  <c r="AH226"/>
  <c r="AG226"/>
  <c r="AH225"/>
  <c r="AG225"/>
  <c r="AH224"/>
  <c r="AG224"/>
  <c r="AH223"/>
  <c r="AG223"/>
  <c r="AH222"/>
  <c r="AG222"/>
  <c r="AH221"/>
  <c r="AG221"/>
  <c r="AH220"/>
  <c r="AG220"/>
  <c r="AH219"/>
  <c r="AG219"/>
  <c r="AH218"/>
  <c r="AG218"/>
  <c r="AH217"/>
  <c r="AG217"/>
  <c r="AH216"/>
  <c r="AG216"/>
  <c r="AH215"/>
  <c r="AG215"/>
  <c r="AH214"/>
  <c r="AG214"/>
  <c r="AH213"/>
  <c r="AG213"/>
  <c r="AH212"/>
  <c r="AG212"/>
  <c r="AH211"/>
  <c r="AG211"/>
  <c r="AH210"/>
  <c r="AG210"/>
  <c r="AH209"/>
  <c r="AG209"/>
  <c r="AH208"/>
  <c r="AG208"/>
  <c r="AH207"/>
  <c r="AG207"/>
  <c r="AH206"/>
  <c r="AG206"/>
  <c r="AH205"/>
  <c r="AG205"/>
  <c r="AH204"/>
  <c r="AG204"/>
  <c r="AH203"/>
  <c r="AG203"/>
  <c r="AH202"/>
  <c r="AG202"/>
  <c r="AH201"/>
  <c r="AG201"/>
  <c r="AH200"/>
  <c r="AG200"/>
  <c r="AH199"/>
  <c r="AG199"/>
  <c r="AH198"/>
  <c r="AG198"/>
  <c r="AH197"/>
  <c r="AG197"/>
  <c r="AH196"/>
  <c r="AG196"/>
  <c r="AH195"/>
  <c r="AG195"/>
  <c r="AH194"/>
  <c r="AG194"/>
  <c r="AH193"/>
  <c r="AG193"/>
  <c r="AH192"/>
  <c r="AG192"/>
  <c r="AH191"/>
  <c r="AG191"/>
  <c r="AH190"/>
  <c r="AG190"/>
  <c r="AH189"/>
  <c r="AG189"/>
  <c r="AH188"/>
  <c r="AG188"/>
  <c r="AH187"/>
  <c r="AG187"/>
  <c r="AH186"/>
  <c r="AG186"/>
  <c r="AH185"/>
  <c r="AG185"/>
  <c r="AH184"/>
  <c r="AG184"/>
  <c r="AH183"/>
  <c r="AG183"/>
  <c r="AH182"/>
  <c r="AG182"/>
  <c r="AH181"/>
  <c r="AG181"/>
  <c r="AH180"/>
  <c r="AG180"/>
  <c r="AH179"/>
  <c r="AG179"/>
  <c r="AH178"/>
  <c r="AG178"/>
  <c r="AH177"/>
  <c r="AG177"/>
  <c r="AH176"/>
  <c r="AG176"/>
  <c r="AH175"/>
  <c r="AG175"/>
  <c r="AH174"/>
  <c r="AG174"/>
  <c r="AH173"/>
  <c r="AG173"/>
  <c r="AH172"/>
  <c r="AG172"/>
  <c r="AH171"/>
  <c r="AG171"/>
  <c r="AH170"/>
  <c r="AG170"/>
  <c r="AH169"/>
  <c r="AG169"/>
  <c r="AH168"/>
  <c r="AG168"/>
  <c r="AH167"/>
  <c r="AG167"/>
  <c r="AH166"/>
  <c r="AG166"/>
  <c r="AH165"/>
  <c r="AG165"/>
  <c r="AH164"/>
  <c r="AG164"/>
  <c r="AH163"/>
  <c r="AG163"/>
  <c r="AH162"/>
  <c r="AG162"/>
  <c r="AH161"/>
  <c r="AG161"/>
  <c r="AH160"/>
  <c r="AG160"/>
  <c r="AH159"/>
  <c r="AG159"/>
  <c r="AH158"/>
  <c r="AG158"/>
  <c r="AH157"/>
  <c r="AG157"/>
  <c r="AH156"/>
  <c r="AG156"/>
  <c r="AH155"/>
  <c r="AG155"/>
  <c r="AH154"/>
  <c r="AG154"/>
  <c r="AH153"/>
  <c r="AG153"/>
  <c r="AH152"/>
  <c r="AG152"/>
  <c r="AH151"/>
  <c r="AG151"/>
  <c r="AH150"/>
  <c r="AG150"/>
  <c r="AH149"/>
  <c r="AG149"/>
  <c r="AH148"/>
  <c r="AG148"/>
  <c r="AH147"/>
  <c r="AG147"/>
  <c r="AH146"/>
  <c r="AG146"/>
  <c r="AH145"/>
  <c r="AG145"/>
  <c r="AH144"/>
  <c r="AG144"/>
  <c r="AH143"/>
  <c r="AG143"/>
  <c r="AH142"/>
  <c r="AG142"/>
  <c r="AH141"/>
  <c r="AG141"/>
  <c r="AH140"/>
  <c r="AG140"/>
  <c r="AH139"/>
  <c r="AG139"/>
  <c r="AH138"/>
  <c r="AG138"/>
  <c r="AH137"/>
  <c r="AG137"/>
  <c r="AH136"/>
  <c r="AG136"/>
  <c r="AH135"/>
  <c r="AG135"/>
  <c r="AH134"/>
  <c r="AG134"/>
  <c r="AH133"/>
  <c r="AG133"/>
  <c r="AH132"/>
  <c r="AG132"/>
  <c r="AH131"/>
  <c r="AG131"/>
  <c r="AH130"/>
  <c r="AG130"/>
  <c r="AH129"/>
  <c r="AG129"/>
  <c r="AH128"/>
  <c r="AG128"/>
  <c r="AH127"/>
  <c r="AG127"/>
  <c r="AH126"/>
  <c r="AG126"/>
  <c r="AH125"/>
  <c r="AG125"/>
  <c r="AH124"/>
  <c r="AG124"/>
  <c r="AH123"/>
  <c r="AG123"/>
  <c r="AH122"/>
  <c r="AG122"/>
  <c r="AH121"/>
  <c r="AG121"/>
  <c r="AH120"/>
  <c r="AG120"/>
  <c r="AH119"/>
  <c r="AG119"/>
  <c r="AH118"/>
  <c r="AG118"/>
  <c r="AH117"/>
  <c r="AG117"/>
  <c r="AH116"/>
  <c r="AG116"/>
  <c r="AH115"/>
  <c r="AG115"/>
  <c r="AH114"/>
  <c r="AG114"/>
  <c r="AH113"/>
  <c r="AG113"/>
  <c r="AH112"/>
  <c r="AG112"/>
  <c r="AH111"/>
  <c r="AG111"/>
  <c r="AH110"/>
  <c r="AG110"/>
  <c r="AH109"/>
  <c r="AG109"/>
  <c r="AH108"/>
  <c r="AG108"/>
  <c r="AH107"/>
  <c r="AG107"/>
  <c r="AH106"/>
  <c r="AG106"/>
  <c r="AH105"/>
  <c r="AG105"/>
  <c r="AH104"/>
  <c r="AG104"/>
  <c r="AH103"/>
  <c r="AG103"/>
  <c r="AH102"/>
  <c r="AG102"/>
  <c r="AH101"/>
  <c r="AG101"/>
  <c r="AH100"/>
  <c r="AG100"/>
  <c r="AH99"/>
  <c r="AG99"/>
  <c r="AH98"/>
  <c r="AG98"/>
  <c r="AH97"/>
  <c r="AG97"/>
  <c r="AH96"/>
  <c r="AG96"/>
  <c r="AH95"/>
  <c r="AG95"/>
  <c r="AH94"/>
  <c r="AG94"/>
  <c r="AH93"/>
  <c r="AG93"/>
  <c r="AH92"/>
  <c r="AG92"/>
  <c r="AH91"/>
  <c r="AG91"/>
  <c r="AH90"/>
  <c r="AG90"/>
  <c r="AH89"/>
  <c r="AG89"/>
  <c r="AH88"/>
  <c r="AG88"/>
  <c r="AH87"/>
  <c r="AG87"/>
  <c r="AH86"/>
  <c r="AG86"/>
  <c r="AH85"/>
  <c r="AG85"/>
  <c r="AH84"/>
  <c r="AG84"/>
  <c r="AH83"/>
  <c r="AG83"/>
  <c r="AH82"/>
  <c r="AG82"/>
  <c r="AH81"/>
  <c r="AG81"/>
  <c r="AH80"/>
  <c r="AG80"/>
  <c r="AH79"/>
  <c r="AG79"/>
  <c r="AH78"/>
  <c r="AG78"/>
  <c r="AH77"/>
  <c r="AG77"/>
  <c r="AH76"/>
  <c r="AG76"/>
  <c r="AH75"/>
  <c r="AG75"/>
  <c r="AH74"/>
  <c r="AG74"/>
  <c r="AH73"/>
  <c r="AG73"/>
  <c r="AH72"/>
  <c r="AG72"/>
  <c r="AH71"/>
  <c r="AG71"/>
  <c r="AH70"/>
  <c r="AG70"/>
  <c r="AH69"/>
  <c r="AG69"/>
  <c r="AH68"/>
  <c r="AG68"/>
  <c r="AH67"/>
  <c r="AG67"/>
  <c r="AH66"/>
  <c r="AG66"/>
  <c r="AH65"/>
  <c r="AG65"/>
  <c r="AH64"/>
  <c r="AG64"/>
  <c r="AH63"/>
  <c r="AG63"/>
  <c r="AH62"/>
  <c r="AG62"/>
  <c r="AH61"/>
  <c r="AG61"/>
  <c r="AH60"/>
  <c r="AG60"/>
  <c r="AH59"/>
  <c r="AG59"/>
  <c r="AH58"/>
  <c r="AG58"/>
  <c r="AH57"/>
  <c r="AG57"/>
  <c r="AH56"/>
  <c r="AG56"/>
  <c r="AH55"/>
  <c r="AG55"/>
  <c r="AH54"/>
  <c r="AG54"/>
  <c r="AH53"/>
  <c r="AG53"/>
  <c r="AH52"/>
  <c r="AG52"/>
  <c r="AH51"/>
  <c r="AG51"/>
  <c r="AH50"/>
  <c r="AG50"/>
  <c r="AH49"/>
  <c r="AG49"/>
  <c r="AH48"/>
  <c r="AG48"/>
  <c r="AH47"/>
  <c r="AG47"/>
  <c r="AH46"/>
  <c r="AG46"/>
  <c r="AH45"/>
  <c r="AG45"/>
  <c r="AH44"/>
  <c r="AG44"/>
  <c r="AH43"/>
  <c r="AG43"/>
  <c r="AH42"/>
  <c r="AG42"/>
  <c r="AH41"/>
  <c r="AG41"/>
  <c r="AH40"/>
  <c r="AG40"/>
  <c r="AH39"/>
  <c r="AG39"/>
  <c r="AH38"/>
  <c r="AG38"/>
  <c r="AH37"/>
  <c r="AG37"/>
  <c r="AH36"/>
  <c r="AG36"/>
  <c r="AH35"/>
  <c r="AG35"/>
  <c r="AH34"/>
  <c r="AG34"/>
  <c r="AH33"/>
  <c r="AG33"/>
  <c r="AH32"/>
  <c r="AG32"/>
  <c r="AH31"/>
  <c r="AG31"/>
  <c r="AH30"/>
  <c r="AG30"/>
  <c r="AH29"/>
  <c r="AG29"/>
  <c r="AH28"/>
  <c r="AG28"/>
  <c r="AH27"/>
  <c r="AG27"/>
  <c r="AH26"/>
  <c r="AG26"/>
  <c r="AH25"/>
  <c r="AG25"/>
  <c r="AH24"/>
  <c r="AG24"/>
  <c r="AH23"/>
  <c r="AG23"/>
  <c r="AH22"/>
  <c r="AG22"/>
  <c r="AH21"/>
  <c r="AG21"/>
  <c r="AH20"/>
  <c r="AG20"/>
  <c r="AH19"/>
  <c r="AG19"/>
  <c r="AH18"/>
  <c r="AG18"/>
  <c r="AH17"/>
  <c r="AG17"/>
  <c r="AH16"/>
  <c r="AG16"/>
  <c r="AH15"/>
  <c r="AG15"/>
  <c r="AH14"/>
  <c r="AG14"/>
  <c r="AH13"/>
  <c r="AG13"/>
  <c r="AH12"/>
  <c r="AG12"/>
  <c r="AH11"/>
  <c r="AG11"/>
  <c r="AH10"/>
  <c r="AG10"/>
  <c r="AH9"/>
  <c r="AG9"/>
  <c r="AH8"/>
  <c r="AG8"/>
  <c r="AH7"/>
  <c r="AG7"/>
  <c r="AH6"/>
  <c r="AG6"/>
  <c r="AH5"/>
  <c r="AG5"/>
  <c r="AH4"/>
  <c r="AG4"/>
  <c r="AH3"/>
  <c r="AG3"/>
  <c r="AH2"/>
  <c r="AG2"/>
  <c r="E20" i="30"/>
  <c r="E14"/>
  <c r="E7"/>
  <c r="C7"/>
  <c r="D20"/>
  <c r="D14"/>
  <c r="C20"/>
  <c r="C14"/>
  <c r="F2" i="2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E35"/>
  <c r="D35"/>
  <c r="C35"/>
  <c r="I31" i="4"/>
  <c r="I32"/>
  <c r="I33"/>
  <c r="I34"/>
  <c r="I35"/>
  <c r="I36"/>
  <c r="I37"/>
  <c r="I38"/>
  <c r="I39"/>
  <c r="I40"/>
  <c r="I41"/>
  <c r="I42"/>
  <c r="I43"/>
  <c r="I44"/>
  <c r="I30"/>
  <c r="H45"/>
  <c r="C56"/>
  <c r="N22" i="19"/>
  <c r="O22"/>
  <c r="O18"/>
  <c r="O19"/>
  <c r="O20"/>
  <c r="O21"/>
  <c r="O17"/>
  <c r="N21"/>
  <c r="N17"/>
  <c r="J22"/>
  <c r="J17"/>
  <c r="J18"/>
  <c r="J19"/>
  <c r="J20"/>
  <c r="J21"/>
  <c r="J16"/>
  <c r="N19"/>
  <c r="N20"/>
  <c r="I22"/>
  <c r="H22"/>
  <c r="H41"/>
  <c r="J41"/>
  <c r="I41"/>
  <c r="J40"/>
  <c r="J39"/>
  <c r="J38"/>
  <c r="J32"/>
  <c r="J33"/>
  <c r="J34"/>
  <c r="J31"/>
  <c r="H34"/>
  <c r="I34"/>
  <c r="N18"/>
  <c r="O14"/>
  <c r="N14"/>
  <c r="E32"/>
  <c r="E33"/>
  <c r="E31"/>
  <c r="D34"/>
  <c r="C34"/>
  <c r="V17"/>
  <c r="W17"/>
  <c r="U17"/>
  <c r="W16"/>
  <c r="W15"/>
  <c r="W14"/>
  <c r="W13"/>
  <c r="W12"/>
  <c r="W11"/>
  <c r="W10"/>
  <c r="W9"/>
  <c r="W8"/>
  <c r="W7"/>
  <c r="W6"/>
  <c r="W5"/>
  <c r="W4"/>
  <c r="W3"/>
  <c r="J12"/>
  <c r="J4"/>
  <c r="J5"/>
  <c r="J7"/>
  <c r="J8"/>
  <c r="J9"/>
  <c r="J11"/>
  <c r="J3"/>
  <c r="I12"/>
  <c r="H12"/>
  <c r="J6"/>
  <c r="D26"/>
  <c r="C26"/>
  <c r="B26"/>
  <c r="J10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K28" i="5"/>
  <c r="J29"/>
  <c r="J28"/>
  <c r="K27"/>
  <c r="K26"/>
  <c r="K25"/>
  <c r="K24"/>
  <c r="G24"/>
  <c r="F32"/>
  <c r="G30"/>
  <c r="G3"/>
  <c r="G4"/>
  <c r="G5"/>
  <c r="G2"/>
  <c r="F6"/>
  <c r="G6"/>
  <c r="G31"/>
  <c r="G28"/>
  <c r="G29"/>
  <c r="G26"/>
  <c r="G25"/>
  <c r="G27"/>
  <c r="C40" i="6"/>
  <c r="Y291"/>
  <c r="Y290"/>
  <c r="Y289"/>
  <c r="Y288"/>
  <c r="Y287"/>
  <c r="Y286"/>
  <c r="Y285"/>
  <c r="Y284"/>
  <c r="Y283"/>
  <c r="Y282"/>
  <c r="Y281"/>
  <c r="Y280"/>
  <c r="Y279"/>
  <c r="Y278"/>
  <c r="Y277"/>
  <c r="Y276"/>
  <c r="Y275"/>
  <c r="Y274"/>
  <c r="Y273"/>
  <c r="Y272"/>
  <c r="Y271"/>
  <c r="Y270"/>
  <c r="Y269"/>
  <c r="Y268"/>
  <c r="Y267"/>
  <c r="Y266"/>
  <c r="Y265"/>
  <c r="Y264"/>
  <c r="Y263"/>
  <c r="Y262"/>
  <c r="Y261"/>
  <c r="Y260"/>
  <c r="Y259"/>
  <c r="Y258"/>
  <c r="Y257"/>
  <c r="Y256"/>
  <c r="Y255"/>
  <c r="Y254"/>
  <c r="Y253"/>
  <c r="Y252"/>
  <c r="Y251"/>
  <c r="Y250"/>
  <c r="Y249"/>
  <c r="Y248"/>
  <c r="Y247"/>
  <c r="Y246"/>
  <c r="Y245"/>
  <c r="Y244"/>
  <c r="Y243"/>
  <c r="Y242"/>
  <c r="Y241"/>
  <c r="Y240"/>
  <c r="Y239"/>
  <c r="Y238"/>
  <c r="Y237"/>
  <c r="Y236"/>
  <c r="Y235"/>
  <c r="Y234"/>
  <c r="Y233"/>
  <c r="Y232"/>
  <c r="Y231"/>
  <c r="Y230"/>
  <c r="Y229"/>
  <c r="Y228"/>
  <c r="Y227"/>
  <c r="Y226"/>
  <c r="Y225"/>
  <c r="Y224"/>
  <c r="Y223"/>
  <c r="Y222"/>
  <c r="Y221"/>
  <c r="Y220"/>
  <c r="Y219"/>
  <c r="Y218"/>
  <c r="Y217"/>
  <c r="Y216"/>
  <c r="Y215"/>
  <c r="Y214"/>
  <c r="Y213"/>
  <c r="Y212"/>
  <c r="Y211"/>
  <c r="Y210"/>
  <c r="Y209"/>
  <c r="Y208"/>
  <c r="Y207"/>
  <c r="Y206"/>
  <c r="Y205"/>
  <c r="Y204"/>
  <c r="Y203"/>
  <c r="Y202"/>
  <c r="Y201"/>
  <c r="Y200"/>
  <c r="Y199"/>
  <c r="Y198"/>
  <c r="Y197"/>
  <c r="Y196"/>
  <c r="Y195"/>
  <c r="Y194"/>
  <c r="Y193"/>
  <c r="Y192"/>
  <c r="Y191"/>
  <c r="Y190"/>
  <c r="Y189"/>
  <c r="Y188"/>
  <c r="Y187"/>
  <c r="Y186"/>
  <c r="Y185"/>
  <c r="Y184"/>
  <c r="Y183"/>
  <c r="Y182"/>
  <c r="Y181"/>
  <c r="Y180"/>
  <c r="Y179"/>
  <c r="Y178"/>
  <c r="Y177"/>
  <c r="Y176"/>
  <c r="Y175"/>
  <c r="Y174"/>
  <c r="Y173"/>
  <c r="Y172"/>
  <c r="Y171"/>
  <c r="Y170"/>
  <c r="Y169"/>
  <c r="Y168"/>
  <c r="Y167"/>
  <c r="Y166"/>
  <c r="Y165"/>
  <c r="Y164"/>
  <c r="Y163"/>
  <c r="Y162"/>
  <c r="Y161"/>
  <c r="Y160"/>
  <c r="Y159"/>
  <c r="Y158"/>
  <c r="Y157"/>
  <c r="Y156"/>
  <c r="Y155"/>
  <c r="Y154"/>
  <c r="Y153"/>
  <c r="Y152"/>
  <c r="Y151"/>
  <c r="Y150"/>
  <c r="Y149"/>
  <c r="Y148"/>
  <c r="Y147"/>
  <c r="Y146"/>
  <c r="Y145"/>
  <c r="Y144"/>
  <c r="Y143"/>
  <c r="Y142"/>
  <c r="Y141"/>
  <c r="Y140"/>
  <c r="Y139"/>
  <c r="Y138"/>
  <c r="Y137"/>
  <c r="Y136"/>
  <c r="Y135"/>
  <c r="Y134"/>
  <c r="Y133"/>
  <c r="Y132"/>
  <c r="Y131"/>
  <c r="Y130"/>
  <c r="Y129"/>
  <c r="Y128"/>
  <c r="Y127"/>
  <c r="Y126"/>
  <c r="Y125"/>
  <c r="Y124"/>
  <c r="Y123"/>
  <c r="Y122"/>
  <c r="Y121"/>
  <c r="Y120"/>
  <c r="Y119"/>
  <c r="Y118"/>
  <c r="Y117"/>
  <c r="Y116"/>
  <c r="Y115"/>
  <c r="Y114"/>
  <c r="Y113"/>
  <c r="Y112"/>
  <c r="Y111"/>
  <c r="Y110"/>
  <c r="Y109"/>
  <c r="Y108"/>
  <c r="Y107"/>
  <c r="Y106"/>
  <c r="Y105"/>
  <c r="Y104"/>
  <c r="Y103"/>
  <c r="Y102"/>
  <c r="Y101"/>
  <c r="Y100"/>
  <c r="Y99"/>
  <c r="Y98"/>
  <c r="Y97"/>
  <c r="Y96"/>
  <c r="Y95"/>
  <c r="Y94"/>
  <c r="Y93"/>
  <c r="Y92"/>
  <c r="Y91"/>
  <c r="Y90"/>
  <c r="Y89"/>
  <c r="Y88"/>
  <c r="Y87"/>
  <c r="Y86"/>
  <c r="Y85"/>
  <c r="Y84"/>
  <c r="Y83"/>
  <c r="Y82"/>
  <c r="Y81"/>
  <c r="Y80"/>
  <c r="Y79"/>
  <c r="Y78"/>
  <c r="Y77"/>
  <c r="Y76"/>
  <c r="Y75"/>
  <c r="Y74"/>
  <c r="Y73"/>
  <c r="Y72"/>
  <c r="Y71"/>
  <c r="Y70"/>
  <c r="Y69"/>
  <c r="Y68"/>
  <c r="Y67"/>
  <c r="Y66"/>
  <c r="Y65"/>
  <c r="Y64"/>
  <c r="Y63"/>
  <c r="Y62"/>
  <c r="Y61"/>
  <c r="Y60"/>
  <c r="Y59"/>
  <c r="Y58"/>
  <c r="Y57"/>
  <c r="Y56"/>
  <c r="Y55"/>
  <c r="Y54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Y2"/>
  <c r="D36"/>
  <c r="E36"/>
  <c r="F36"/>
  <c r="G36"/>
  <c r="H36"/>
  <c r="I36"/>
  <c r="J36"/>
  <c r="C36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2"/>
  <c r="K36"/>
  <c r="L7" i="4"/>
  <c r="L6"/>
  <c r="L5"/>
  <c r="L4"/>
  <c r="L8"/>
  <c r="E26"/>
  <c r="H4"/>
  <c r="H5"/>
  <c r="H7"/>
  <c r="H6"/>
  <c r="C26"/>
  <c r="M8"/>
  <c r="M4"/>
  <c r="M5"/>
  <c r="M6"/>
  <c r="M7"/>
  <c r="H8"/>
  <c r="H9"/>
  <c r="I5"/>
  <c r="I7"/>
  <c r="I6"/>
  <c r="I8"/>
  <c r="I4"/>
</calcChain>
</file>

<file path=xl/sharedStrings.xml><?xml version="1.0" encoding="utf-8"?>
<sst xmlns="http://schemas.openxmlformats.org/spreadsheetml/2006/main" count="29326" uniqueCount="2071">
  <si>
    <t xml:space="preserve"> Indigena</t>
  </si>
  <si>
    <t xml:space="preserve"> Negro(a) o Afrocolombiano(a)</t>
  </si>
  <si>
    <t xml:space="preserve"> Ninguna</t>
  </si>
  <si>
    <t>Total general</t>
  </si>
  <si>
    <t>Personas</t>
  </si>
  <si>
    <t>Porcentaje</t>
  </si>
  <si>
    <t xml:space="preserve"> Hombre</t>
  </si>
  <si>
    <t xml:space="preserve"> LGBTI</t>
  </si>
  <si>
    <t xml:space="preserve"> Mujer</t>
  </si>
  <si>
    <t>IDPs</t>
  </si>
  <si>
    <t>Mes</t>
  </si>
  <si>
    <t>Divipola</t>
  </si>
  <si>
    <t>05001</t>
  </si>
  <si>
    <t>05002</t>
  </si>
  <si>
    <t>05004</t>
  </si>
  <si>
    <t>05030</t>
  </si>
  <si>
    <t>05031</t>
  </si>
  <si>
    <t>05034</t>
  </si>
  <si>
    <t>05036</t>
  </si>
  <si>
    <t>05038</t>
  </si>
  <si>
    <t>05040</t>
  </si>
  <si>
    <t>05042</t>
  </si>
  <si>
    <t>05044</t>
  </si>
  <si>
    <t>05045</t>
  </si>
  <si>
    <t>05051</t>
  </si>
  <si>
    <t>05055</t>
  </si>
  <si>
    <t>05079</t>
  </si>
  <si>
    <t>05086</t>
  </si>
  <si>
    <t>05088</t>
  </si>
  <si>
    <t>05091</t>
  </si>
  <si>
    <t>05093</t>
  </si>
  <si>
    <t>05101</t>
  </si>
  <si>
    <t>05107</t>
  </si>
  <si>
    <t>05113</t>
  </si>
  <si>
    <t>05120</t>
  </si>
  <si>
    <t>05125</t>
  </si>
  <si>
    <t>05129</t>
  </si>
  <si>
    <t>05134</t>
  </si>
  <si>
    <t>05138</t>
  </si>
  <si>
    <t>05142</t>
  </si>
  <si>
    <t>05147</t>
  </si>
  <si>
    <t>05148</t>
  </si>
  <si>
    <t>05150</t>
  </si>
  <si>
    <t>05154</t>
  </si>
  <si>
    <t>05172</t>
  </si>
  <si>
    <t>05190</t>
  </si>
  <si>
    <t>05197</t>
  </si>
  <si>
    <t>05209</t>
  </si>
  <si>
    <t>05212</t>
  </si>
  <si>
    <t>05234</t>
  </si>
  <si>
    <t>05237</t>
  </si>
  <si>
    <t>05240</t>
  </si>
  <si>
    <t>05250</t>
  </si>
  <si>
    <t>05264</t>
  </si>
  <si>
    <t>05266</t>
  </si>
  <si>
    <t>05282</t>
  </si>
  <si>
    <t>05284</t>
  </si>
  <si>
    <t>05306</t>
  </si>
  <si>
    <t>05308</t>
  </si>
  <si>
    <t>05313</t>
  </si>
  <si>
    <t>05315</t>
  </si>
  <si>
    <t>05318</t>
  </si>
  <si>
    <t>05321</t>
  </si>
  <si>
    <t>05347</t>
  </si>
  <si>
    <t>05353</t>
  </si>
  <si>
    <t>05360</t>
  </si>
  <si>
    <t>05361</t>
  </si>
  <si>
    <t>05364</t>
  </si>
  <si>
    <t>05368</t>
  </si>
  <si>
    <t>05376</t>
  </si>
  <si>
    <t>05380</t>
  </si>
  <si>
    <t>05400</t>
  </si>
  <si>
    <t>05411</t>
  </si>
  <si>
    <t>05425</t>
  </si>
  <si>
    <t>05440</t>
  </si>
  <si>
    <t>05467</t>
  </si>
  <si>
    <t>05475</t>
  </si>
  <si>
    <t>05480</t>
  </si>
  <si>
    <t>05483</t>
  </si>
  <si>
    <t>05490</t>
  </si>
  <si>
    <t>05495</t>
  </si>
  <si>
    <t>05541</t>
  </si>
  <si>
    <t>05543</t>
  </si>
  <si>
    <t>05576</t>
  </si>
  <si>
    <t>05579</t>
  </si>
  <si>
    <t>05585</t>
  </si>
  <si>
    <t>05591</t>
  </si>
  <si>
    <t>05604</t>
  </si>
  <si>
    <t>05607</t>
  </si>
  <si>
    <t>05615</t>
  </si>
  <si>
    <t>05631</t>
  </si>
  <si>
    <t>05642</t>
  </si>
  <si>
    <t>05647</t>
  </si>
  <si>
    <t>05649</t>
  </si>
  <si>
    <t>05652</t>
  </si>
  <si>
    <t>05656</t>
  </si>
  <si>
    <t>05658</t>
  </si>
  <si>
    <t>05659</t>
  </si>
  <si>
    <t>05660</t>
  </si>
  <si>
    <t>05664</t>
  </si>
  <si>
    <t>05665</t>
  </si>
  <si>
    <t>05667</t>
  </si>
  <si>
    <t>05670</t>
  </si>
  <si>
    <t>05674</t>
  </si>
  <si>
    <t>05679</t>
  </si>
  <si>
    <t>05686</t>
  </si>
  <si>
    <t>05697</t>
  </si>
  <si>
    <t>05736</t>
  </si>
  <si>
    <t>05756</t>
  </si>
  <si>
    <t>05761</t>
  </si>
  <si>
    <t>05790</t>
  </si>
  <si>
    <t>05792</t>
  </si>
  <si>
    <t>05809</t>
  </si>
  <si>
    <t>05819</t>
  </si>
  <si>
    <t>05837</t>
  </si>
  <si>
    <t>05847</t>
  </si>
  <si>
    <t>05854</t>
  </si>
  <si>
    <t>05858</t>
  </si>
  <si>
    <t>05861</t>
  </si>
  <si>
    <t>05873</t>
  </si>
  <si>
    <t>05885</t>
  </si>
  <si>
    <t>05887</t>
  </si>
  <si>
    <t>05890</t>
  </si>
  <si>
    <t>05893</t>
  </si>
  <si>
    <t>05895</t>
  </si>
  <si>
    <t>08001</t>
  </si>
  <si>
    <t>08078</t>
  </si>
  <si>
    <t>08137</t>
  </si>
  <si>
    <t>08141</t>
  </si>
  <si>
    <t>08296</t>
  </si>
  <si>
    <t>08421</t>
  </si>
  <si>
    <t>08433</t>
  </si>
  <si>
    <t>08520</t>
  </si>
  <si>
    <t>08549</t>
  </si>
  <si>
    <t>08558</t>
  </si>
  <si>
    <t>08560</t>
  </si>
  <si>
    <t>08573</t>
  </si>
  <si>
    <t>08606</t>
  </si>
  <si>
    <t>08634</t>
  </si>
  <si>
    <t>08638</t>
  </si>
  <si>
    <t>08675</t>
  </si>
  <si>
    <t>08758</t>
  </si>
  <si>
    <t>11001</t>
  </si>
  <si>
    <t>13001</t>
  </si>
  <si>
    <t>13006</t>
  </si>
  <si>
    <t>13030</t>
  </si>
  <si>
    <t>13042</t>
  </si>
  <si>
    <t>13052</t>
  </si>
  <si>
    <t>13062</t>
  </si>
  <si>
    <t>13074</t>
  </si>
  <si>
    <t>13140</t>
  </si>
  <si>
    <t>13160</t>
  </si>
  <si>
    <t>13188</t>
  </si>
  <si>
    <t>13212</t>
  </si>
  <si>
    <t>13222</t>
  </si>
  <si>
    <t>13244</t>
  </si>
  <si>
    <t>13248</t>
  </si>
  <si>
    <t>13268</t>
  </si>
  <si>
    <t>13300</t>
  </si>
  <si>
    <t>13430</t>
  </si>
  <si>
    <t>13433</t>
  </si>
  <si>
    <t>13442</t>
  </si>
  <si>
    <t>13458</t>
  </si>
  <si>
    <t>13468</t>
  </si>
  <si>
    <t>13473</t>
  </si>
  <si>
    <t>13490</t>
  </si>
  <si>
    <t>13549</t>
  </si>
  <si>
    <t>13580</t>
  </si>
  <si>
    <t>13600</t>
  </si>
  <si>
    <t>13647</t>
  </si>
  <si>
    <t>13654</t>
  </si>
  <si>
    <t>13657</t>
  </si>
  <si>
    <t>13667</t>
  </si>
  <si>
    <t>13670</t>
  </si>
  <si>
    <t>13673</t>
  </si>
  <si>
    <t>13683</t>
  </si>
  <si>
    <t>13688</t>
  </si>
  <si>
    <t>13744</t>
  </si>
  <si>
    <t>13760</t>
  </si>
  <si>
    <t>13780</t>
  </si>
  <si>
    <t>13810</t>
  </si>
  <si>
    <t>13836</t>
  </si>
  <si>
    <t>13838</t>
  </si>
  <si>
    <t>13873</t>
  </si>
  <si>
    <t>13894</t>
  </si>
  <si>
    <t>15001</t>
  </si>
  <si>
    <t>15047</t>
  </si>
  <si>
    <t>15087</t>
  </si>
  <si>
    <t>15097</t>
  </si>
  <si>
    <t>15104</t>
  </si>
  <si>
    <t>15162</t>
  </si>
  <si>
    <t>15176</t>
  </si>
  <si>
    <t>15183</t>
  </si>
  <si>
    <t>15223</t>
  </si>
  <si>
    <t>15224</t>
  </si>
  <si>
    <t>15238</t>
  </si>
  <si>
    <t>15244</t>
  </si>
  <si>
    <t>15322</t>
  </si>
  <si>
    <t>15377</t>
  </si>
  <si>
    <t>15425</t>
  </si>
  <si>
    <t>15442</t>
  </si>
  <si>
    <t>15455</t>
  </si>
  <si>
    <t>15464</t>
  </si>
  <si>
    <t>15480</t>
  </si>
  <si>
    <t>15507</t>
  </si>
  <si>
    <t>15514</t>
  </si>
  <si>
    <t>15518</t>
  </si>
  <si>
    <t>15522</t>
  </si>
  <si>
    <t>15533</t>
  </si>
  <si>
    <t>15542</t>
  </si>
  <si>
    <t>15550</t>
  </si>
  <si>
    <t>15572</t>
  </si>
  <si>
    <t>15599</t>
  </si>
  <si>
    <t>15600</t>
  </si>
  <si>
    <t>15646</t>
  </si>
  <si>
    <t>15667</t>
  </si>
  <si>
    <t>15681</t>
  </si>
  <si>
    <t>15690</t>
  </si>
  <si>
    <t>15720</t>
  </si>
  <si>
    <t>15753</t>
  </si>
  <si>
    <t>15755</t>
  </si>
  <si>
    <t>15757</t>
  </si>
  <si>
    <t>15759</t>
  </si>
  <si>
    <t>15790</t>
  </si>
  <si>
    <t>15798</t>
  </si>
  <si>
    <t>15814</t>
  </si>
  <si>
    <t>15820</t>
  </si>
  <si>
    <t>15832</t>
  </si>
  <si>
    <t>15842</t>
  </si>
  <si>
    <t>17001</t>
  </si>
  <si>
    <t>17013</t>
  </si>
  <si>
    <t>17042</t>
  </si>
  <si>
    <t>17050</t>
  </si>
  <si>
    <t>17088</t>
  </si>
  <si>
    <t>17174</t>
  </si>
  <si>
    <t>17272</t>
  </si>
  <si>
    <t>17380</t>
  </si>
  <si>
    <t>17388</t>
  </si>
  <si>
    <t>17433</t>
  </si>
  <si>
    <t>17442</t>
  </si>
  <si>
    <t>17444</t>
  </si>
  <si>
    <t>17446</t>
  </si>
  <si>
    <t>17486</t>
  </si>
  <si>
    <t>17495</t>
  </si>
  <si>
    <t>17513</t>
  </si>
  <si>
    <t>17524</t>
  </si>
  <si>
    <t>17541</t>
  </si>
  <si>
    <t>17614</t>
  </si>
  <si>
    <t>17616</t>
  </si>
  <si>
    <t>17653</t>
  </si>
  <si>
    <t>17662</t>
  </si>
  <si>
    <t>17665</t>
  </si>
  <si>
    <t>17777</t>
  </si>
  <si>
    <t>17873</t>
  </si>
  <si>
    <t>17877</t>
  </si>
  <si>
    <t>18001</t>
  </si>
  <si>
    <t>18029</t>
  </si>
  <si>
    <t>18094</t>
  </si>
  <si>
    <t>18150</t>
  </si>
  <si>
    <t>18205</t>
  </si>
  <si>
    <t>18247</t>
  </si>
  <si>
    <t>18256</t>
  </si>
  <si>
    <t>18410</t>
  </si>
  <si>
    <t>18460</t>
  </si>
  <si>
    <t>18479</t>
  </si>
  <si>
    <t>18592</t>
  </si>
  <si>
    <t>18610</t>
  </si>
  <si>
    <t>18753</t>
  </si>
  <si>
    <t>18756</t>
  </si>
  <si>
    <t>18785</t>
  </si>
  <si>
    <t>18860</t>
  </si>
  <si>
    <t>19001</t>
  </si>
  <si>
    <t>19022</t>
  </si>
  <si>
    <t>19050</t>
  </si>
  <si>
    <t>19075</t>
  </si>
  <si>
    <t>19100</t>
  </si>
  <si>
    <t>19110</t>
  </si>
  <si>
    <t>19130</t>
  </si>
  <si>
    <t>19137</t>
  </si>
  <si>
    <t>19142</t>
  </si>
  <si>
    <t>19212</t>
  </si>
  <si>
    <t>19256</t>
  </si>
  <si>
    <t>19300</t>
  </si>
  <si>
    <t>19318</t>
  </si>
  <si>
    <t>19355</t>
  </si>
  <si>
    <t>19364</t>
  </si>
  <si>
    <t>19392</t>
  </si>
  <si>
    <t>19397</t>
  </si>
  <si>
    <t>19418</t>
  </si>
  <si>
    <t>19450</t>
  </si>
  <si>
    <t>19455</t>
  </si>
  <si>
    <t>19473</t>
  </si>
  <si>
    <t>19513</t>
  </si>
  <si>
    <t>19517</t>
  </si>
  <si>
    <t>19532</t>
  </si>
  <si>
    <t>19533</t>
  </si>
  <si>
    <t>19548</t>
  </si>
  <si>
    <t>19573</t>
  </si>
  <si>
    <t>19585</t>
  </si>
  <si>
    <t>19622</t>
  </si>
  <si>
    <t>19693</t>
  </si>
  <si>
    <t>19698</t>
  </si>
  <si>
    <t>19701</t>
  </si>
  <si>
    <t>19743</t>
  </si>
  <si>
    <t>19760</t>
  </si>
  <si>
    <t>19780</t>
  </si>
  <si>
    <t>19785</t>
  </si>
  <si>
    <t>19807</t>
  </si>
  <si>
    <t>19809</t>
  </si>
  <si>
    <t>19821</t>
  </si>
  <si>
    <t>19824</t>
  </si>
  <si>
    <t>19845</t>
  </si>
  <si>
    <t>20001</t>
  </si>
  <si>
    <t>20011</t>
  </si>
  <si>
    <t>20013</t>
  </si>
  <si>
    <t>20032</t>
  </si>
  <si>
    <t>20045</t>
  </si>
  <si>
    <t>20060</t>
  </si>
  <si>
    <t>20175</t>
  </si>
  <si>
    <t>20178</t>
  </si>
  <si>
    <t>20228</t>
  </si>
  <si>
    <t>20238</t>
  </si>
  <si>
    <t>20250</t>
  </si>
  <si>
    <t>20295</t>
  </si>
  <si>
    <t>20310</t>
  </si>
  <si>
    <t>20383</t>
  </si>
  <si>
    <t>20400</t>
  </si>
  <si>
    <t>20443</t>
  </si>
  <si>
    <t>20517</t>
  </si>
  <si>
    <t>20550</t>
  </si>
  <si>
    <t>20570</t>
  </si>
  <si>
    <t>20614</t>
  </si>
  <si>
    <t>20621</t>
  </si>
  <si>
    <t>20710</t>
  </si>
  <si>
    <t>20750</t>
  </si>
  <si>
    <t>20770</t>
  </si>
  <si>
    <t>20787</t>
  </si>
  <si>
    <t>23001</t>
  </si>
  <si>
    <t>23068</t>
  </si>
  <si>
    <t>23079</t>
  </si>
  <si>
    <t>23090</t>
  </si>
  <si>
    <t>23162</t>
  </si>
  <si>
    <t>23168</t>
  </si>
  <si>
    <t>23182</t>
  </si>
  <si>
    <t>23189</t>
  </si>
  <si>
    <t>23300</t>
  </si>
  <si>
    <t>23350</t>
  </si>
  <si>
    <t>23417</t>
  </si>
  <si>
    <t>23419</t>
  </si>
  <si>
    <t>23464</t>
  </si>
  <si>
    <t>23466</t>
  </si>
  <si>
    <t>23500</t>
  </si>
  <si>
    <t>23555</t>
  </si>
  <si>
    <t>23570</t>
  </si>
  <si>
    <t>23574</t>
  </si>
  <si>
    <t>23580</t>
  </si>
  <si>
    <t>23586</t>
  </si>
  <si>
    <t>23660</t>
  </si>
  <si>
    <t>23670</t>
  </si>
  <si>
    <t>23672</t>
  </si>
  <si>
    <t>23675</t>
  </si>
  <si>
    <t>23678</t>
  </si>
  <si>
    <t>23682</t>
  </si>
  <si>
    <t>23686</t>
  </si>
  <si>
    <t>23807</t>
  </si>
  <si>
    <t>23815</t>
  </si>
  <si>
    <t>23855</t>
  </si>
  <si>
    <t>25001</t>
  </si>
  <si>
    <t>25019</t>
  </si>
  <si>
    <t>25035</t>
  </si>
  <si>
    <t>25040</t>
  </si>
  <si>
    <t>25053</t>
  </si>
  <si>
    <t>25086</t>
  </si>
  <si>
    <t>25120</t>
  </si>
  <si>
    <t>25126</t>
  </si>
  <si>
    <t>25148</t>
  </si>
  <si>
    <t>25175</t>
  </si>
  <si>
    <t>25178</t>
  </si>
  <si>
    <t>25183</t>
  </si>
  <si>
    <t>25224</t>
  </si>
  <si>
    <t>25245</t>
  </si>
  <si>
    <t>25269</t>
  </si>
  <si>
    <t>25279</t>
  </si>
  <si>
    <t>25286</t>
  </si>
  <si>
    <t>25288</t>
  </si>
  <si>
    <t>25290</t>
  </si>
  <si>
    <t>25295</t>
  </si>
  <si>
    <t>25307</t>
  </si>
  <si>
    <t>25320</t>
  </si>
  <si>
    <t>25322</t>
  </si>
  <si>
    <t>25324</t>
  </si>
  <si>
    <t>25339</t>
  </si>
  <si>
    <t>25377</t>
  </si>
  <si>
    <t>25386</t>
  </si>
  <si>
    <t>25407</t>
  </si>
  <si>
    <t>25430</t>
  </si>
  <si>
    <t>25438</t>
  </si>
  <si>
    <t>25473</t>
  </si>
  <si>
    <t>25483</t>
  </si>
  <si>
    <t>25488</t>
  </si>
  <si>
    <t>25506</t>
  </si>
  <si>
    <t>25513</t>
  </si>
  <si>
    <t>25518</t>
  </si>
  <si>
    <t>25524</t>
  </si>
  <si>
    <t>25530</t>
  </si>
  <si>
    <t>25535</t>
  </si>
  <si>
    <t>25572</t>
  </si>
  <si>
    <t>25594</t>
  </si>
  <si>
    <t>25596</t>
  </si>
  <si>
    <t>25645</t>
  </si>
  <si>
    <t>25649</t>
  </si>
  <si>
    <t>25662</t>
  </si>
  <si>
    <t>25718</t>
  </si>
  <si>
    <t>25740</t>
  </si>
  <si>
    <t>25743</t>
  </si>
  <si>
    <t>25754</t>
  </si>
  <si>
    <t>25769</t>
  </si>
  <si>
    <t>25793</t>
  </si>
  <si>
    <t>25799</t>
  </si>
  <si>
    <t>25805</t>
  </si>
  <si>
    <t>25815</t>
  </si>
  <si>
    <t>25817</t>
  </si>
  <si>
    <t>25823</t>
  </si>
  <si>
    <t>25843</t>
  </si>
  <si>
    <t>25845</t>
  </si>
  <si>
    <t>25851</t>
  </si>
  <si>
    <t>25862</t>
  </si>
  <si>
    <t>25867</t>
  </si>
  <si>
    <t>25873</t>
  </si>
  <si>
    <t>25875</t>
  </si>
  <si>
    <t>25878</t>
  </si>
  <si>
    <t>25885</t>
  </si>
  <si>
    <t>25899</t>
  </si>
  <si>
    <t>27001</t>
  </si>
  <si>
    <t>27006</t>
  </si>
  <si>
    <t>27025</t>
  </si>
  <si>
    <t>27050</t>
  </si>
  <si>
    <t>27073</t>
  </si>
  <si>
    <t>27075</t>
  </si>
  <si>
    <t>27077</t>
  </si>
  <si>
    <t>27099</t>
  </si>
  <si>
    <t>27135</t>
  </si>
  <si>
    <t>27150</t>
  </si>
  <si>
    <t>27160</t>
  </si>
  <si>
    <t>27205</t>
  </si>
  <si>
    <t>27245</t>
  </si>
  <si>
    <t>27250</t>
  </si>
  <si>
    <t>27361</t>
  </si>
  <si>
    <t>27413</t>
  </si>
  <si>
    <t>27425</t>
  </si>
  <si>
    <t>27430</t>
  </si>
  <si>
    <t>27450</t>
  </si>
  <si>
    <t>27491</t>
  </si>
  <si>
    <t>27495</t>
  </si>
  <si>
    <t>27580</t>
  </si>
  <si>
    <t>27600</t>
  </si>
  <si>
    <t>27615</t>
  </si>
  <si>
    <t>27660</t>
  </si>
  <si>
    <t>27745</t>
  </si>
  <si>
    <t>27787</t>
  </si>
  <si>
    <t>27810</t>
  </si>
  <si>
    <t>41001</t>
  </si>
  <si>
    <t>41006</t>
  </si>
  <si>
    <t>41013</t>
  </si>
  <si>
    <t>41016</t>
  </si>
  <si>
    <t>41020</t>
  </si>
  <si>
    <t>41026</t>
  </si>
  <si>
    <t>41078</t>
  </si>
  <si>
    <t>41132</t>
  </si>
  <si>
    <t>41206</t>
  </si>
  <si>
    <t>41298</t>
  </si>
  <si>
    <t>41306</t>
  </si>
  <si>
    <t>41319</t>
  </si>
  <si>
    <t>41349</t>
  </si>
  <si>
    <t>41357</t>
  </si>
  <si>
    <t>41359</t>
  </si>
  <si>
    <t>41378</t>
  </si>
  <si>
    <t>41396</t>
  </si>
  <si>
    <t>41483</t>
  </si>
  <si>
    <t>41503</t>
  </si>
  <si>
    <t>41524</t>
  </si>
  <si>
    <t>41530</t>
  </si>
  <si>
    <t>41548</t>
  </si>
  <si>
    <t>41551</t>
  </si>
  <si>
    <t>41615</t>
  </si>
  <si>
    <t>41660</t>
  </si>
  <si>
    <t>41668</t>
  </si>
  <si>
    <t>41676</t>
  </si>
  <si>
    <t>41770</t>
  </si>
  <si>
    <t>41791</t>
  </si>
  <si>
    <t>41797</t>
  </si>
  <si>
    <t>41799</t>
  </si>
  <si>
    <t>41801</t>
  </si>
  <si>
    <t>41807</t>
  </si>
  <si>
    <t>41872</t>
  </si>
  <si>
    <t>41885</t>
  </si>
  <si>
    <t>44001</t>
  </si>
  <si>
    <t>44035</t>
  </si>
  <si>
    <t>44078</t>
  </si>
  <si>
    <t>44090</t>
  </si>
  <si>
    <t>44098</t>
  </si>
  <si>
    <t>44110</t>
  </si>
  <si>
    <t>44279</t>
  </si>
  <si>
    <t>44378</t>
  </si>
  <si>
    <t>44420</t>
  </si>
  <si>
    <t>44430</t>
  </si>
  <si>
    <t>44560</t>
  </si>
  <si>
    <t>44650</t>
  </si>
  <si>
    <t>44847</t>
  </si>
  <si>
    <t>44855</t>
  </si>
  <si>
    <t>44874</t>
  </si>
  <si>
    <t>47001</t>
  </si>
  <si>
    <t>47030</t>
  </si>
  <si>
    <t>47053</t>
  </si>
  <si>
    <t>47058</t>
  </si>
  <si>
    <t>47170</t>
  </si>
  <si>
    <t>47189</t>
  </si>
  <si>
    <t>47245</t>
  </si>
  <si>
    <t>47268</t>
  </si>
  <si>
    <t>47288</t>
  </si>
  <si>
    <t>47318</t>
  </si>
  <si>
    <t>47460</t>
  </si>
  <si>
    <t>47541</t>
  </si>
  <si>
    <t>47545</t>
  </si>
  <si>
    <t>47551</t>
  </si>
  <si>
    <t>47555</t>
  </si>
  <si>
    <t>47570</t>
  </si>
  <si>
    <t>47605</t>
  </si>
  <si>
    <t>47660</t>
  </si>
  <si>
    <t>47692</t>
  </si>
  <si>
    <t>47703</t>
  </si>
  <si>
    <t>47707</t>
  </si>
  <si>
    <t>47720</t>
  </si>
  <si>
    <t>47745</t>
  </si>
  <si>
    <t>47798</t>
  </si>
  <si>
    <t>47960</t>
  </si>
  <si>
    <t>47980</t>
  </si>
  <si>
    <t>50001</t>
  </si>
  <si>
    <t>50006</t>
  </si>
  <si>
    <t>50110</t>
  </si>
  <si>
    <t>50124</t>
  </si>
  <si>
    <t>50150</t>
  </si>
  <si>
    <t>50223</t>
  </si>
  <si>
    <t>50226</t>
  </si>
  <si>
    <t>50245</t>
  </si>
  <si>
    <t>50251</t>
  </si>
  <si>
    <t>50270</t>
  </si>
  <si>
    <t>50287</t>
  </si>
  <si>
    <t>50313</t>
  </si>
  <si>
    <t>50318</t>
  </si>
  <si>
    <t>50325</t>
  </si>
  <si>
    <t>50330</t>
  </si>
  <si>
    <t>50350</t>
  </si>
  <si>
    <t>50370</t>
  </si>
  <si>
    <t>50400</t>
  </si>
  <si>
    <t>50450</t>
  </si>
  <si>
    <t>50568</t>
  </si>
  <si>
    <t>50573</t>
  </si>
  <si>
    <t>50577</t>
  </si>
  <si>
    <t>50590</t>
  </si>
  <si>
    <t>50606</t>
  </si>
  <si>
    <t>50680</t>
  </si>
  <si>
    <t>50683</t>
  </si>
  <si>
    <t>50686</t>
  </si>
  <si>
    <t>50689</t>
  </si>
  <si>
    <t>50711</t>
  </si>
  <si>
    <t>52001</t>
  </si>
  <si>
    <t>52019</t>
  </si>
  <si>
    <t>52022</t>
  </si>
  <si>
    <t>52036</t>
  </si>
  <si>
    <t>52079</t>
  </si>
  <si>
    <t>52083</t>
  </si>
  <si>
    <t>52110</t>
  </si>
  <si>
    <t>52203</t>
  </si>
  <si>
    <t>52207</t>
  </si>
  <si>
    <t>52210</t>
  </si>
  <si>
    <t>52215</t>
  </si>
  <si>
    <t>52224</t>
  </si>
  <si>
    <t>52227</t>
  </si>
  <si>
    <t>52233</t>
  </si>
  <si>
    <t>52240</t>
  </si>
  <si>
    <t>52250</t>
  </si>
  <si>
    <t>52254</t>
  </si>
  <si>
    <t>52256</t>
  </si>
  <si>
    <t>52258</t>
  </si>
  <si>
    <t>52260</t>
  </si>
  <si>
    <t>52287</t>
  </si>
  <si>
    <t>52317</t>
  </si>
  <si>
    <t>52320</t>
  </si>
  <si>
    <t>52323</t>
  </si>
  <si>
    <t>52352</t>
  </si>
  <si>
    <t>52354</t>
  </si>
  <si>
    <t>52356</t>
  </si>
  <si>
    <t>52378</t>
  </si>
  <si>
    <t>52381</t>
  </si>
  <si>
    <t>52385</t>
  </si>
  <si>
    <t>52390</t>
  </si>
  <si>
    <t>52399</t>
  </si>
  <si>
    <t>52405</t>
  </si>
  <si>
    <t>52418</t>
  </si>
  <si>
    <t>52427</t>
  </si>
  <si>
    <t>52435</t>
  </si>
  <si>
    <t>52473</t>
  </si>
  <si>
    <t>52480</t>
  </si>
  <si>
    <t>52490</t>
  </si>
  <si>
    <t>52506</t>
  </si>
  <si>
    <t>52520</t>
  </si>
  <si>
    <t>52540</t>
  </si>
  <si>
    <t>52560</t>
  </si>
  <si>
    <t>52565</t>
  </si>
  <si>
    <t>52573</t>
  </si>
  <si>
    <t>52585</t>
  </si>
  <si>
    <t>52612</t>
  </si>
  <si>
    <t>52621</t>
  </si>
  <si>
    <t>52678</t>
  </si>
  <si>
    <t>52683</t>
  </si>
  <si>
    <t>52685</t>
  </si>
  <si>
    <t>52693</t>
  </si>
  <si>
    <t>52699</t>
  </si>
  <si>
    <t>52720</t>
  </si>
  <si>
    <t>52786</t>
  </si>
  <si>
    <t>52788</t>
  </si>
  <si>
    <t>52835</t>
  </si>
  <si>
    <t>52838</t>
  </si>
  <si>
    <t>54001</t>
  </si>
  <si>
    <t>54003</t>
  </si>
  <si>
    <t>54099</t>
  </si>
  <si>
    <t>54172</t>
  </si>
  <si>
    <t>54174</t>
  </si>
  <si>
    <t>54206</t>
  </si>
  <si>
    <t>54223</t>
  </si>
  <si>
    <t>54239</t>
  </si>
  <si>
    <t>54245</t>
  </si>
  <si>
    <t>54250</t>
  </si>
  <si>
    <t>54261</t>
  </si>
  <si>
    <t>54344</t>
  </si>
  <si>
    <t>54347</t>
  </si>
  <si>
    <t>54377</t>
  </si>
  <si>
    <t>54385</t>
  </si>
  <si>
    <t>54398</t>
  </si>
  <si>
    <t>54405</t>
  </si>
  <si>
    <t>54480</t>
  </si>
  <si>
    <t>54498</t>
  </si>
  <si>
    <t>54518</t>
  </si>
  <si>
    <t>54553</t>
  </si>
  <si>
    <t>54660</t>
  </si>
  <si>
    <t>54670</t>
  </si>
  <si>
    <t>54673</t>
  </si>
  <si>
    <t>54720</t>
  </si>
  <si>
    <t>54743</t>
  </si>
  <si>
    <t>54800</t>
  </si>
  <si>
    <t>54810</t>
  </si>
  <si>
    <t>54820</t>
  </si>
  <si>
    <t>54871</t>
  </si>
  <si>
    <t>54874</t>
  </si>
  <si>
    <t>63001</t>
  </si>
  <si>
    <t>63111</t>
  </si>
  <si>
    <t>63130</t>
  </si>
  <si>
    <t>63190</t>
  </si>
  <si>
    <t>63212</t>
  </si>
  <si>
    <t>63272</t>
  </si>
  <si>
    <t>63302</t>
  </si>
  <si>
    <t>63401</t>
  </si>
  <si>
    <t>63470</t>
  </si>
  <si>
    <t>63548</t>
  </si>
  <si>
    <t>63594</t>
  </si>
  <si>
    <t>63690</t>
  </si>
  <si>
    <t>66001</t>
  </si>
  <si>
    <t>66045</t>
  </si>
  <si>
    <t>66075</t>
  </si>
  <si>
    <t>66088</t>
  </si>
  <si>
    <t>66170</t>
  </si>
  <si>
    <t>66318</t>
  </si>
  <si>
    <t>66383</t>
  </si>
  <si>
    <t>66400</t>
  </si>
  <si>
    <t>66440</t>
  </si>
  <si>
    <t>66456</t>
  </si>
  <si>
    <t>66572</t>
  </si>
  <si>
    <t>66594</t>
  </si>
  <si>
    <t>66682</t>
  </si>
  <si>
    <t>66687</t>
  </si>
  <si>
    <t>68001</t>
  </si>
  <si>
    <t>68020</t>
  </si>
  <si>
    <t>68077</t>
  </si>
  <si>
    <t>68079</t>
  </si>
  <si>
    <t>68081</t>
  </si>
  <si>
    <t>68092</t>
  </si>
  <si>
    <t>68101</t>
  </si>
  <si>
    <t>68147</t>
  </si>
  <si>
    <t>68162</t>
  </si>
  <si>
    <t>68167</t>
  </si>
  <si>
    <t>68179</t>
  </si>
  <si>
    <t>68190</t>
  </si>
  <si>
    <t>68211</t>
  </si>
  <si>
    <t>68217</t>
  </si>
  <si>
    <t>68229</t>
  </si>
  <si>
    <t>68235</t>
  </si>
  <si>
    <t>68250</t>
  </si>
  <si>
    <t>68255</t>
  </si>
  <si>
    <t>68266</t>
  </si>
  <si>
    <t>68271</t>
  </si>
  <si>
    <t>68276</t>
  </si>
  <si>
    <t>68298</t>
  </si>
  <si>
    <t>68307</t>
  </si>
  <si>
    <t>68324</t>
  </si>
  <si>
    <t>68368</t>
  </si>
  <si>
    <t>68377</t>
  </si>
  <si>
    <t>68385</t>
  </si>
  <si>
    <t>68397</t>
  </si>
  <si>
    <t>68406</t>
  </si>
  <si>
    <t>68418</t>
  </si>
  <si>
    <t>68425</t>
  </si>
  <si>
    <t>68432</t>
  </si>
  <si>
    <t>68444</t>
  </si>
  <si>
    <t>68464</t>
  </si>
  <si>
    <t>68468</t>
  </si>
  <si>
    <t>68500</t>
  </si>
  <si>
    <t>68547</t>
  </si>
  <si>
    <t>68572</t>
  </si>
  <si>
    <t>68573</t>
  </si>
  <si>
    <t>68575</t>
  </si>
  <si>
    <t>68615</t>
  </si>
  <si>
    <t>68655</t>
  </si>
  <si>
    <t>68673</t>
  </si>
  <si>
    <t>68689</t>
  </si>
  <si>
    <t>68720</t>
  </si>
  <si>
    <t>68745</t>
  </si>
  <si>
    <t>68755</t>
  </si>
  <si>
    <t>68770</t>
  </si>
  <si>
    <t>68773</t>
  </si>
  <si>
    <t>68820</t>
  </si>
  <si>
    <t>68861</t>
  </si>
  <si>
    <t>68895</t>
  </si>
  <si>
    <t>70001</t>
  </si>
  <si>
    <t>70110</t>
  </si>
  <si>
    <t>70204</t>
  </si>
  <si>
    <t>70215</t>
  </si>
  <si>
    <t>70221</t>
  </si>
  <si>
    <t>70230</t>
  </si>
  <si>
    <t>70233</t>
  </si>
  <si>
    <t>70235</t>
  </si>
  <si>
    <t>70418</t>
  </si>
  <si>
    <t>70429</t>
  </si>
  <si>
    <t>70473</t>
  </si>
  <si>
    <t>70508</t>
  </si>
  <si>
    <t>70523</t>
  </si>
  <si>
    <t>70670</t>
  </si>
  <si>
    <t>70678</t>
  </si>
  <si>
    <t>70702</t>
  </si>
  <si>
    <t>70708</t>
  </si>
  <si>
    <t>70713</t>
  </si>
  <si>
    <t>70717</t>
  </si>
  <si>
    <t>70742</t>
  </si>
  <si>
    <t>70771</t>
  </si>
  <si>
    <t>70820</t>
  </si>
  <si>
    <t>70823</t>
  </si>
  <si>
    <t>73001</t>
  </si>
  <si>
    <t>73026</t>
  </si>
  <si>
    <t>73030</t>
  </si>
  <si>
    <t>73043</t>
  </si>
  <si>
    <t>73055</t>
  </si>
  <si>
    <t>73067</t>
  </si>
  <si>
    <t>73124</t>
  </si>
  <si>
    <t>73148</t>
  </si>
  <si>
    <t>73152</t>
  </si>
  <si>
    <t>73168</t>
  </si>
  <si>
    <t>73200</t>
  </si>
  <si>
    <t>73217</t>
  </si>
  <si>
    <t>73226</t>
  </si>
  <si>
    <t>73236</t>
  </si>
  <si>
    <t>73268</t>
  </si>
  <si>
    <t>73270</t>
  </si>
  <si>
    <t>73275</t>
  </si>
  <si>
    <t>73283</t>
  </si>
  <si>
    <t>73319</t>
  </si>
  <si>
    <t>73347</t>
  </si>
  <si>
    <t>73349</t>
  </si>
  <si>
    <t>73352</t>
  </si>
  <si>
    <t>73408</t>
  </si>
  <si>
    <t>73411</t>
  </si>
  <si>
    <t>73443</t>
  </si>
  <si>
    <t>73449</t>
  </si>
  <si>
    <t>73461</t>
  </si>
  <si>
    <t>73483</t>
  </si>
  <si>
    <t>73504</t>
  </si>
  <si>
    <t>73520</t>
  </si>
  <si>
    <t>73547</t>
  </si>
  <si>
    <t>73555</t>
  </si>
  <si>
    <t>73563</t>
  </si>
  <si>
    <t>73585</t>
  </si>
  <si>
    <t>73616</t>
  </si>
  <si>
    <t>73622</t>
  </si>
  <si>
    <t>73624</t>
  </si>
  <si>
    <t>73671</t>
  </si>
  <si>
    <t>73675</t>
  </si>
  <si>
    <t>73678</t>
  </si>
  <si>
    <t>73686</t>
  </si>
  <si>
    <t>73770</t>
  </si>
  <si>
    <t>73854</t>
  </si>
  <si>
    <t>73861</t>
  </si>
  <si>
    <t>73870</t>
  </si>
  <si>
    <t>73873</t>
  </si>
  <si>
    <t>76001</t>
  </si>
  <si>
    <t>76020</t>
  </si>
  <si>
    <t>76036</t>
  </si>
  <si>
    <t>76041</t>
  </si>
  <si>
    <t>76054</t>
  </si>
  <si>
    <t>76100</t>
  </si>
  <si>
    <t>76109</t>
  </si>
  <si>
    <t>76111</t>
  </si>
  <si>
    <t>76113</t>
  </si>
  <si>
    <t>76122</t>
  </si>
  <si>
    <t>76126</t>
  </si>
  <si>
    <t>76130</t>
  </si>
  <si>
    <t>76147</t>
  </si>
  <si>
    <t>76233</t>
  </si>
  <si>
    <t>76243</t>
  </si>
  <si>
    <t>76246</t>
  </si>
  <si>
    <t>76248</t>
  </si>
  <si>
    <t>76250</t>
  </si>
  <si>
    <t>76275</t>
  </si>
  <si>
    <t>76306</t>
  </si>
  <si>
    <t>76318</t>
  </si>
  <si>
    <t>76364</t>
  </si>
  <si>
    <t>76377</t>
  </si>
  <si>
    <t>76400</t>
  </si>
  <si>
    <t>76403</t>
  </si>
  <si>
    <t>76497</t>
  </si>
  <si>
    <t>76520</t>
  </si>
  <si>
    <t>76563</t>
  </si>
  <si>
    <t>76606</t>
  </si>
  <si>
    <t>76616</t>
  </si>
  <si>
    <t>76622</t>
  </si>
  <si>
    <t>76670</t>
  </si>
  <si>
    <t>76736</t>
  </si>
  <si>
    <t>76823</t>
  </si>
  <si>
    <t>76828</t>
  </si>
  <si>
    <t>76834</t>
  </si>
  <si>
    <t>76845</t>
  </si>
  <si>
    <t>76863</t>
  </si>
  <si>
    <t>76869</t>
  </si>
  <si>
    <t>76890</t>
  </si>
  <si>
    <t>76892</t>
  </si>
  <si>
    <t>76895</t>
  </si>
  <si>
    <t>81001</t>
  </si>
  <si>
    <t>81065</t>
  </si>
  <si>
    <t>81220</t>
  </si>
  <si>
    <t>81300</t>
  </si>
  <si>
    <t>81591</t>
  </si>
  <si>
    <t>81736</t>
  </si>
  <si>
    <t>81794</t>
  </si>
  <si>
    <t>85001</t>
  </si>
  <si>
    <t>85010</t>
  </si>
  <si>
    <t>85015</t>
  </si>
  <si>
    <t>85125</t>
  </si>
  <si>
    <t>85136</t>
  </si>
  <si>
    <t>85139</t>
  </si>
  <si>
    <t>85162</t>
  </si>
  <si>
    <t>85225</t>
  </si>
  <si>
    <t>85230</t>
  </si>
  <si>
    <t>85250</t>
  </si>
  <si>
    <t>85263</t>
  </si>
  <si>
    <t>85300</t>
  </si>
  <si>
    <t>85325</t>
  </si>
  <si>
    <t>85400</t>
  </si>
  <si>
    <t>85410</t>
  </si>
  <si>
    <t>85430</t>
  </si>
  <si>
    <t>85440</t>
  </si>
  <si>
    <t>86001</t>
  </si>
  <si>
    <t>86219</t>
  </si>
  <si>
    <t>86320</t>
  </si>
  <si>
    <t>86568</t>
  </si>
  <si>
    <t>86569</t>
  </si>
  <si>
    <t>86571</t>
  </si>
  <si>
    <t>86573</t>
  </si>
  <si>
    <t>86749</t>
  </si>
  <si>
    <t>86755</t>
  </si>
  <si>
    <t>86757</t>
  </si>
  <si>
    <t>86760</t>
  </si>
  <si>
    <t>86865</t>
  </si>
  <si>
    <t>86885</t>
  </si>
  <si>
    <t>88001</t>
  </si>
  <si>
    <t>91001</t>
  </si>
  <si>
    <t>91263</t>
  </si>
  <si>
    <t>91405</t>
  </si>
  <si>
    <t>91540</t>
  </si>
  <si>
    <t>91669</t>
  </si>
  <si>
    <t>91798</t>
  </si>
  <si>
    <t>94001</t>
  </si>
  <si>
    <t>94884</t>
  </si>
  <si>
    <t>95001</t>
  </si>
  <si>
    <t>95015</t>
  </si>
  <si>
    <t>95025</t>
  </si>
  <si>
    <t>95200</t>
  </si>
  <si>
    <t>97001</t>
  </si>
  <si>
    <t>97161</t>
  </si>
  <si>
    <t>99001</t>
  </si>
  <si>
    <t>99524</t>
  </si>
  <si>
    <t>99624</t>
  </si>
  <si>
    <t>99773</t>
  </si>
  <si>
    <t>Departamento</t>
  </si>
  <si>
    <t>Municipio</t>
  </si>
  <si>
    <t>Antioquia</t>
  </si>
  <si>
    <t>Medellín</t>
  </si>
  <si>
    <t>Amagá</t>
  </si>
  <si>
    <t>Amalfi</t>
  </si>
  <si>
    <t>Andes</t>
  </si>
  <si>
    <t>Angostura</t>
  </si>
  <si>
    <t>Anorí</t>
  </si>
  <si>
    <t>Apartadó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</si>
  <si>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</si>
  <si>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</si>
  <si>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</si>
  <si>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</si>
  <si>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</si>
  <si>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</si>
  <si>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</si>
  <si>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</si>
  <si>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Bolívar</t>
  </si>
  <si>
    <t>Briceño</t>
  </si>
  <si>
    <t>Buriticá</t>
  </si>
  <si>
    <t>Cáceres</t>
  </si>
  <si>
    <t>Caicedo</t>
  </si>
  <si>
    <t>Caldas</t>
  </si>
  <si>
    <t>Campamento</t>
  </si>
  <si>
    <t>Carepa</t>
  </si>
  <si>
    <t>El Carmen de Viboral</t>
  </si>
  <si>
    <t>Caucasia</t>
  </si>
  <si>
    <t>Chigorodó</t>
  </si>
  <si>
    <t>Cisneros</t>
  </si>
  <si>
    <t>Copacabana</t>
  </si>
  <si>
    <t>Dabeiba</t>
  </si>
  <si>
    <t>El Bagre</t>
  </si>
  <si>
    <t>Envigado</t>
  </si>
  <si>
    <t>Fredonia</t>
  </si>
  <si>
    <t>Frontino</t>
  </si>
  <si>
    <t>Giraldo</t>
  </si>
  <si>
    <t>Girardota</t>
  </si>
  <si>
    <t>Granada</t>
  </si>
  <si>
    <t>Guadalupe</t>
  </si>
  <si>
    <t>Guatapé</t>
  </si>
  <si>
    <t>Heliconia</t>
  </si>
  <si>
    <t>Hispania</t>
  </si>
  <si>
    <t>Ituango</t>
  </si>
  <si>
    <t>Jericó</t>
  </si>
  <si>
    <t>La Ceja</t>
  </si>
  <si>
    <t>La Estrella</t>
  </si>
  <si>
    <t>La Unión</t>
  </si>
  <si>
    <t>Maceo</t>
  </si>
  <si>
    <t>Marinilla</t>
  </si>
  <si>
    <t>Montebello</t>
  </si>
  <si>
    <t>Murindó</t>
  </si>
  <si>
    <t>Mutatá</t>
  </si>
  <si>
    <t>Nariño</t>
  </si>
  <si>
    <t>Necoclí</t>
  </si>
  <si>
    <t>Nechí</t>
  </si>
  <si>
    <t>Peñol</t>
  </si>
  <si>
    <t>Peque</t>
  </si>
  <si>
    <t>Pueblorrico</t>
  </si>
  <si>
    <t>Puerto Berrío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</si>
  <si>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</si>
  <si>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</si>
  <si>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</si>
  <si>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</si>
  <si>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</si>
  <si>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</si>
  <si>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</si>
  <si>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Carlos</t>
  </si>
  <si>
    <t>San Francisco</t>
  </si>
  <si>
    <t>San Jerónimo</t>
  </si>
  <si>
    <t>San Juan de Urabá</t>
  </si>
  <si>
    <t>San Luis</t>
  </si>
  <si>
    <t>San Pedro</t>
  </si>
  <si>
    <t>San Rafael</t>
  </si>
  <si>
    <t>Santa Bárbara</t>
  </si>
  <si>
    <t>Santa Rosa de Osos</t>
  </si>
  <si>
    <t>El Santuario</t>
  </si>
  <si>
    <t>Segovia</t>
  </si>
  <si>
    <t>Sopetrán</t>
  </si>
  <si>
    <t>Tarazá</t>
  </si>
  <si>
    <t>Tarso</t>
  </si>
  <si>
    <t>Toledo</t>
  </si>
  <si>
    <t>Turbo</t>
  </si>
  <si>
    <t>Urrao</t>
  </si>
  <si>
    <t>Valdivia</t>
  </si>
  <si>
    <t>Valparaíso</t>
  </si>
  <si>
    <t>Venecia</t>
  </si>
  <si>
    <t>Yalí</t>
  </si>
  <si>
    <t>Yarumal</t>
  </si>
  <si>
    <t>Yolombó</t>
  </si>
  <si>
    <t>Yondó</t>
  </si>
  <si>
    <t>Zaragoza</t>
  </si>
  <si>
    <t>Atlántico</t>
  </si>
  <si>
    <t>Barranquilla</t>
  </si>
  <si>
    <t>Baranoa</t>
  </si>
  <si>
    <t>Candelaria</t>
  </si>
  <si>
    <t>Galapa</t>
  </si>
  <si>
    <t>Luruaco</t>
  </si>
  <si>
    <t>Malambo</t>
  </si>
  <si>
    <t>Palmar de Varela</t>
  </si>
  <si>
    <t>Piojó</t>
  </si>
  <si>
    <t>Polonuevo</t>
  </si>
  <si>
    <t>Ponedera</t>
  </si>
  <si>
    <t>Puerto Colombia</t>
  </si>
  <si>
    <t>Repelón</t>
  </si>
  <si>
    <t>Sabanagrande</t>
  </si>
  <si>
    <t>Santa Lucía</t>
  </si>
  <si>
    <t>Soledad</t>
  </si>
  <si>
    <t>Bogotá, D.C.</t>
  </si>
  <si>
    <t>Bolívar</t>
  </si>
  <si>
    <t>Cartagena</t>
  </si>
  <si>
    <t>Achí</t>
  </si>
  <si>
    <t>Arenal</t>
  </si>
  <si>
    <t>Arjona</t>
  </si>
  <si>
    <t>Arroyohondo</t>
  </si>
  <si>
    <t>Barranco de Loba</t>
  </si>
  <si>
    <t>Calamar</t>
  </si>
  <si>
    <t>Cantagallo</t>
  </si>
  <si>
    <t>Cicuco</t>
  </si>
  <si>
    <t>Córdoba</t>
  </si>
  <si>
    <t>Clemencia</t>
  </si>
  <si>
    <t>El Carmen de Bolívar</t>
  </si>
  <si>
    <t>El Guamo</t>
  </si>
  <si>
    <t>El Peñón</t>
  </si>
  <si>
    <t>Hatillo de Loba</t>
  </si>
  <si>
    <t>Magangué</t>
  </si>
  <si>
    <t>Mahates</t>
  </si>
  <si>
    <t>Montecristo</t>
  </si>
  <si>
    <t>Mompós</t>
  </si>
  <si>
    <t>Morales</t>
  </si>
  <si>
    <t>Pinillos</t>
  </si>
  <si>
    <t>Regidor</t>
  </si>
  <si>
    <t>San Estanislao</t>
  </si>
  <si>
    <t>San Jacinto</t>
  </si>
  <si>
    <t>San Juan Nepomuceno</t>
  </si>
  <si>
    <t>San Martín de Loba</t>
  </si>
  <si>
    <t>San Pablo</t>
  </si>
  <si>
    <t>Santa Catalina</t>
  </si>
  <si>
    <t>Santa Rosa</t>
  </si>
  <si>
    <t>Santa Rosa del Sur</t>
  </si>
  <si>
    <t>Simití</t>
  </si>
  <si>
    <t>Soplaviento</t>
  </si>
  <si>
    <t>Talaigua Nuevo</t>
  </si>
  <si>
    <t>Tiquisio</t>
  </si>
  <si>
    <t>Turbaco</t>
  </si>
  <si>
    <t>Turbaná</t>
  </si>
  <si>
    <t>Villanueva</t>
  </si>
  <si>
    <t>Zambrano</t>
  </si>
  <si>
    <t>Boyacá</t>
  </si>
  <si>
    <t>Tunja</t>
  </si>
  <si>
    <t>Aquitania</t>
  </si>
  <si>
    <t>Belén</t>
  </si>
  <si>
    <t>Cerinza</t>
  </si>
  <si>
    <t>Chiquinquirá</t>
  </si>
  <si>
    <t>Chita</t>
  </si>
  <si>
    <t>Cubará</t>
  </si>
  <si>
    <t>Cucaita</t>
  </si>
  <si>
    <t>Duitama</t>
  </si>
  <si>
    <t>Guateque</t>
  </si>
  <si>
    <t>Macanal</t>
  </si>
  <si>
    <t>Maripí</t>
  </si>
  <si>
    <t>Miraflores</t>
  </si>
  <si>
    <t>Mongua</t>
  </si>
  <si>
    <t>Muzo</t>
  </si>
  <si>
    <t>Otanche</t>
  </si>
  <si>
    <t>Páez</t>
  </si>
  <si>
    <t>Pajarito</t>
  </si>
  <si>
    <t>Paya</t>
  </si>
  <si>
    <t>Pesca</t>
  </si>
  <si>
    <t>Pisba</t>
  </si>
  <si>
    <t>Puerto Boyacá</t>
  </si>
  <si>
    <t>Ramiriquí</t>
  </si>
  <si>
    <t>Ráquira</t>
  </si>
  <si>
    <t>Samacá</t>
  </si>
  <si>
    <t>San Luis de Gaceno</t>
  </si>
  <si>
    <t>San Pablo de Borbur</t>
  </si>
  <si>
    <t>Santa María</t>
  </si>
  <si>
    <t>Soatá</t>
  </si>
  <si>
    <t>Sogamoso</t>
  </si>
  <si>
    <t>Tasco</t>
  </si>
  <si>
    <t>Tenza</t>
  </si>
  <si>
    <t>Toca</t>
  </si>
  <si>
    <t>Manizales</t>
  </si>
  <si>
    <t>Aguadas</t>
  </si>
  <si>
    <t>Anserma</t>
  </si>
  <si>
    <t>Aranzazu</t>
  </si>
  <si>
    <t>Belalcázar</t>
  </si>
  <si>
    <t>Chinchiná</t>
  </si>
  <si>
    <t>Filadelfia</t>
  </si>
  <si>
    <t>La Dorada</t>
  </si>
  <si>
    <t>La Merced</t>
  </si>
  <si>
    <t>Marmato</t>
  </si>
  <si>
    <t>Marulanda</t>
  </si>
  <si>
    <t>Neira</t>
  </si>
  <si>
    <t>Pácora</t>
  </si>
  <si>
    <t>Palestina</t>
  </si>
  <si>
    <t>Pensilvania</t>
  </si>
  <si>
    <t>Riosucio</t>
  </si>
  <si>
    <t>Risaralda</t>
  </si>
  <si>
    <t>Salamina</t>
  </si>
  <si>
    <t>Samaná</t>
  </si>
  <si>
    <t>San José</t>
  </si>
  <si>
    <t>Supía</t>
  </si>
  <si>
    <t>Villamaría</t>
  </si>
  <si>
    <t>Viterbo</t>
  </si>
  <si>
    <t>Caquetá</t>
  </si>
  <si>
    <t>Florencia</t>
  </si>
  <si>
    <t>Albania</t>
  </si>
  <si>
    <t>Cartagena del Chairá</t>
  </si>
  <si>
    <t>Curillo</t>
  </si>
  <si>
    <t>El Doncello</t>
  </si>
  <si>
    <t>El Paujil</t>
  </si>
  <si>
    <t>La Montañita</t>
  </si>
  <si>
    <t>Milán</t>
  </si>
  <si>
    <t>Morelia</t>
  </si>
  <si>
    <t>Puerto Rico</t>
  </si>
  <si>
    <t>San José del Fragua</t>
  </si>
  <si>
    <t>San Vicente del Caguán</t>
  </si>
  <si>
    <t>Solano</t>
  </si>
  <si>
    <t>Solita</t>
  </si>
  <si>
    <t>Cauca</t>
  </si>
  <si>
    <t>Popayán</t>
  </si>
  <si>
    <t>Almaguer</t>
  </si>
  <si>
    <t>Balboa</t>
  </si>
  <si>
    <t>Buenos Aires</t>
  </si>
  <si>
    <t>Cajibío</t>
  </si>
  <si>
    <t>Caldono</t>
  </si>
  <si>
    <t>Caloto</t>
  </si>
  <si>
    <t>Corinto</t>
  </si>
  <si>
    <t>El Tambo</t>
  </si>
  <si>
    <t>Guapi</t>
  </si>
  <si>
    <t>Inzá</t>
  </si>
  <si>
    <t>Jambaló</t>
  </si>
  <si>
    <t>La Sierra</t>
  </si>
  <si>
    <t>La Vega</t>
  </si>
  <si>
    <t>López</t>
  </si>
  <si>
    <t>Mercaderes</t>
  </si>
  <si>
    <t>Miranda</t>
  </si>
  <si>
    <t>Padilla</t>
  </si>
  <si>
    <t>Paez</t>
  </si>
  <si>
    <t>Patía</t>
  </si>
  <si>
    <t>Piamonte</t>
  </si>
  <si>
    <t>Piendamó</t>
  </si>
  <si>
    <t>Puerto Tejada</t>
  </si>
  <si>
    <t>Puracé</t>
  </si>
  <si>
    <t>Rosas</t>
  </si>
  <si>
    <t>San Sebastián</t>
  </si>
  <si>
    <t>Santander de Quilichao</t>
  </si>
  <si>
    <t>Silvia</t>
  </si>
  <si>
    <t>Sotara</t>
  </si>
  <si>
    <t>Suárez</t>
  </si>
  <si>
    <t>Sucre</t>
  </si>
  <si>
    <t>Timbío</t>
  </si>
  <si>
    <t>Timbiquí</t>
  </si>
  <si>
    <t>Toribio</t>
  </si>
  <si>
    <t>Totoró</t>
  </si>
  <si>
    <t>Villa Rica</t>
  </si>
  <si>
    <t>Cesar</t>
  </si>
  <si>
    <t>Valledupar</t>
  </si>
  <si>
    <t>Aguachica</t>
  </si>
  <si>
    <t>Agustín Codazzi</t>
  </si>
  <si>
    <t>Astrea</t>
  </si>
  <si>
    <t>Becerril</t>
  </si>
  <si>
    <t>Bosconia</t>
  </si>
  <si>
    <t>Chimichagua</t>
  </si>
  <si>
    <t>Chiriguaná</t>
  </si>
  <si>
    <t>Curumaní</t>
  </si>
  <si>
    <t>El Copey</t>
  </si>
  <si>
    <t>El Paso</t>
  </si>
  <si>
    <t>Gamarra</t>
  </si>
  <si>
    <t>González</t>
  </si>
  <si>
    <t>La Gloria</t>
  </si>
  <si>
    <t>La Jagua de Ibirico</t>
  </si>
  <si>
    <t>Manaure</t>
  </si>
  <si>
    <t>Pailitas</t>
  </si>
  <si>
    <t>Pelaya</t>
  </si>
  <si>
    <t>Pueblo Bello</t>
  </si>
  <si>
    <t>Río de Oro</t>
  </si>
  <si>
    <t>La Paz</t>
  </si>
  <si>
    <t>San Alberto</t>
  </si>
  <si>
    <t>San Diego</t>
  </si>
  <si>
    <t>San Martín</t>
  </si>
  <si>
    <t>Tamalameque</t>
  </si>
  <si>
    <t>Montería</t>
  </si>
  <si>
    <t>Ayapel</t>
  </si>
  <si>
    <t>Buenavista</t>
  </si>
  <si>
    <t>Canalete</t>
  </si>
  <si>
    <t>Cereté</t>
  </si>
  <si>
    <t>Chimá</t>
  </si>
  <si>
    <t>Chinú</t>
  </si>
  <si>
    <t>Ciénaga de Oro</t>
  </si>
  <si>
    <t>Cotorra</t>
  </si>
  <si>
    <t>La Apartada</t>
  </si>
  <si>
    <t>Lorica</t>
  </si>
  <si>
    <t>Los Córdobas</t>
  </si>
  <si>
    <t>Momil</t>
  </si>
  <si>
    <t>Moñitos</t>
  </si>
  <si>
    <t>Planeta Rica</t>
  </si>
  <si>
    <t>Pueblo Nuevo</t>
  </si>
  <si>
    <t>Puerto Escondido</t>
  </si>
  <si>
    <t>Puerto Libertador</t>
  </si>
  <si>
    <t>Sahagún</t>
  </si>
  <si>
    <t>San Antero</t>
  </si>
  <si>
    <t>San Bernardo del Viento</t>
  </si>
  <si>
    <t>San Pelayo</t>
  </si>
  <si>
    <t>Tierralta</t>
  </si>
  <si>
    <t>Valencia</t>
  </si>
  <si>
    <t>Cundinamarca</t>
  </si>
  <si>
    <t>Agua de Dios</t>
  </si>
  <si>
    <t>Albán</t>
  </si>
  <si>
    <t>Anapoima</t>
  </si>
  <si>
    <t>Anolaima</t>
  </si>
  <si>
    <t>Arbeláez</t>
  </si>
  <si>
    <t>Beltrán</t>
  </si>
  <si>
    <t>Cabrera</t>
  </si>
  <si>
    <t>Cajicá</t>
  </si>
  <si>
    <t>Chía</t>
  </si>
  <si>
    <t>Chipaque</t>
  </si>
  <si>
    <t>Chocontá</t>
  </si>
  <si>
    <t>Cucunubá</t>
  </si>
  <si>
    <t>El Colegio</t>
  </si>
  <si>
    <t>Facatativá</t>
  </si>
  <si>
    <t>Funza</t>
  </si>
  <si>
    <t>Fúquene</t>
  </si>
  <si>
    <t>Fusagasugá</t>
  </si>
  <si>
    <t>Gachancipá</t>
  </si>
  <si>
    <t>Girardot</t>
  </si>
  <si>
    <t>Guaduas</t>
  </si>
  <si>
    <t>Guasca</t>
  </si>
  <si>
    <t>Guataquí</t>
  </si>
  <si>
    <t>Gutiérrez</t>
  </si>
  <si>
    <t>La Calera</t>
  </si>
  <si>
    <t>La Mesa</t>
  </si>
  <si>
    <t>Lenguazaque</t>
  </si>
  <si>
    <t>Madrid</t>
  </si>
  <si>
    <t>Medina</t>
  </si>
  <si>
    <t>Mosquera</t>
  </si>
  <si>
    <t>Nilo</t>
  </si>
  <si>
    <t>Pacho</t>
  </si>
  <si>
    <t>Paime</t>
  </si>
  <si>
    <t>Pandi</t>
  </si>
  <si>
    <t>Paratebueno</t>
  </si>
  <si>
    <t>Pasca</t>
  </si>
  <si>
    <t>Puerto Salgar</t>
  </si>
  <si>
    <t>Quetame</t>
  </si>
  <si>
    <t>Quipile</t>
  </si>
  <si>
    <t>San Bernardo</t>
  </si>
  <si>
    <t>Sasaima</t>
  </si>
  <si>
    <t>Sibaté</t>
  </si>
  <si>
    <t>Silvania</t>
  </si>
  <si>
    <t>Soacha</t>
  </si>
  <si>
    <t>Subachoque</t>
  </si>
  <si>
    <t>Tausa</t>
  </si>
  <si>
    <t>Tenjo</t>
  </si>
  <si>
    <t>Tibacuy</t>
  </si>
  <si>
    <t>Tocaima</t>
  </si>
  <si>
    <t>Tocancipá</t>
  </si>
  <si>
    <t>Útica</t>
  </si>
  <si>
    <t>Vergara</t>
  </si>
  <si>
    <t>Villapinzón</t>
  </si>
  <si>
    <t>Villeta</t>
  </si>
  <si>
    <t>Viotá</t>
  </si>
  <si>
    <t>Yacopí</t>
  </si>
  <si>
    <t>Zipaquirá</t>
  </si>
  <si>
    <t>Chocó</t>
  </si>
  <si>
    <t>Quibdó</t>
  </si>
  <si>
    <t>Alto Baudo</t>
  </si>
  <si>
    <t>Atrato</t>
  </si>
  <si>
    <t>Bagadó</t>
  </si>
  <si>
    <t>Bahía Solano</t>
  </si>
  <si>
    <t>Bajo Baudó</t>
  </si>
  <si>
    <t>Bojaya</t>
  </si>
  <si>
    <t>El Cantón del San Pablo</t>
  </si>
  <si>
    <t>Cértegui</t>
  </si>
  <si>
    <t>Condoto</t>
  </si>
  <si>
    <t>El Carmen de Atrato</t>
  </si>
  <si>
    <t>Istmina</t>
  </si>
  <si>
    <t>Lloró</t>
  </si>
  <si>
    <t>Medio Atrato</t>
  </si>
  <si>
    <t>Medio Baudó</t>
  </si>
  <si>
    <t>Medio San Juan</t>
  </si>
  <si>
    <t>Nóvita</t>
  </si>
  <si>
    <t>Nuquí</t>
  </si>
  <si>
    <t>Río Iro</t>
  </si>
  <si>
    <t>Río Quito</t>
  </si>
  <si>
    <t>San José del Palmar</t>
  </si>
  <si>
    <t>Sipí</t>
  </si>
  <si>
    <t>Tadó</t>
  </si>
  <si>
    <t>Unión Panamericana</t>
  </si>
  <si>
    <t>Huila</t>
  </si>
  <si>
    <t>Neiva</t>
  </si>
  <si>
    <t>Acevedo</t>
  </si>
  <si>
    <t>Agrado</t>
  </si>
  <si>
    <t>Algeciras</t>
  </si>
  <si>
    <t>Altamira</t>
  </si>
  <si>
    <t>Baraya</t>
  </si>
  <si>
    <t>Campoalegre</t>
  </si>
  <si>
    <t>Colombia</t>
  </si>
  <si>
    <t>Garzón</t>
  </si>
  <si>
    <t>Gigante</t>
  </si>
  <si>
    <t>Hobo</t>
  </si>
  <si>
    <t>Isnos</t>
  </si>
  <si>
    <t>La Argentina</t>
  </si>
  <si>
    <t>La Plata</t>
  </si>
  <si>
    <t>Nátaga</t>
  </si>
  <si>
    <t>Oporapa</t>
  </si>
  <si>
    <t>Palermo</t>
  </si>
  <si>
    <t>Pital</t>
  </si>
  <si>
    <t>Pitalito</t>
  </si>
  <si>
    <t>Rivera</t>
  </si>
  <si>
    <t>Saladoblanco</t>
  </si>
  <si>
    <t>San Agustín</t>
  </si>
  <si>
    <t>Suaza</t>
  </si>
  <si>
    <t>Tarqui</t>
  </si>
  <si>
    <t>Tesalia</t>
  </si>
  <si>
    <t>Tello</t>
  </si>
  <si>
    <t>Teruel</t>
  </si>
  <si>
    <t>Timaná</t>
  </si>
  <si>
    <t>Yaguará</t>
  </si>
  <si>
    <t>La Guajira</t>
  </si>
  <si>
    <t>Riohacha</t>
  </si>
  <si>
    <t>Barrancas</t>
  </si>
  <si>
    <t>Dibulla</t>
  </si>
  <si>
    <t>Distracción</t>
  </si>
  <si>
    <t>El Molino</t>
  </si>
  <si>
    <t>Fonseca</t>
  </si>
  <si>
    <t>Hatonuevo</t>
  </si>
  <si>
    <t>La Jagua del Pilar</t>
  </si>
  <si>
    <t>Maicao</t>
  </si>
  <si>
    <t>San Juan del Cesar</t>
  </si>
  <si>
    <t>Uribia</t>
  </si>
  <si>
    <t>Urumita</t>
  </si>
  <si>
    <t>Magdalena</t>
  </si>
  <si>
    <t>Santa Marta</t>
  </si>
  <si>
    <t>Algarrobo</t>
  </si>
  <si>
    <t>Aracataca</t>
  </si>
  <si>
    <t>Ariguaní</t>
  </si>
  <si>
    <t>Chivolo</t>
  </si>
  <si>
    <t>Ciénaga</t>
  </si>
  <si>
    <t>El Banco</t>
  </si>
  <si>
    <t>El Retén</t>
  </si>
  <si>
    <t>Fundación</t>
  </si>
  <si>
    <t>Guamal</t>
  </si>
  <si>
    <t>Nueva Granada</t>
  </si>
  <si>
    <t>Pedraza</t>
  </si>
  <si>
    <t>Pijiño del Carmen</t>
  </si>
  <si>
    <t>Plato</t>
  </si>
  <si>
    <t>Puebloviejo</t>
  </si>
  <si>
    <t>Remolino</t>
  </si>
  <si>
    <t>San Zenón</t>
  </si>
  <si>
    <t>Santa Bárbara de Pinto</t>
  </si>
  <si>
    <t>Sitionuevo</t>
  </si>
  <si>
    <t>Tenerife</t>
  </si>
  <si>
    <t>Zapayán</t>
  </si>
  <si>
    <t>Zona Bananera</t>
  </si>
  <si>
    <t>Meta</t>
  </si>
  <si>
    <t>Villavicencio</t>
  </si>
  <si>
    <t>Acacías</t>
  </si>
  <si>
    <t>Barranca de Upía</t>
  </si>
  <si>
    <t>Castilla la Nueva</t>
  </si>
  <si>
    <t>Cubarral</t>
  </si>
  <si>
    <t>Cumaral</t>
  </si>
  <si>
    <t>El Castillo</t>
  </si>
  <si>
    <t>El Dorado</t>
  </si>
  <si>
    <t>Fuente de Oro</t>
  </si>
  <si>
    <t>Mapiripán</t>
  </si>
  <si>
    <t>Mesetas</t>
  </si>
  <si>
    <t>La Macarena</t>
  </si>
  <si>
    <t>Uribe</t>
  </si>
  <si>
    <t>Lejanías</t>
  </si>
  <si>
    <t>Puerto Concordia</t>
  </si>
  <si>
    <t>Puerto Gaitán</t>
  </si>
  <si>
    <t>Puerto López</t>
  </si>
  <si>
    <t>Puerto Lleras</t>
  </si>
  <si>
    <t>Restrepo</t>
  </si>
  <si>
    <t>San Carlos de Guaroa</t>
  </si>
  <si>
    <t>San Juan de Arama</t>
  </si>
  <si>
    <t>San Juanito</t>
  </si>
  <si>
    <t>Vistahermosa</t>
  </si>
  <si>
    <t>Pasto</t>
  </si>
  <si>
    <t>Aldana</t>
  </si>
  <si>
    <t>Ancuyá</t>
  </si>
  <si>
    <t>Barbacoas</t>
  </si>
  <si>
    <t>Buesaco</t>
  </si>
  <si>
    <t>Colón</t>
  </si>
  <si>
    <t>Cuaspud</t>
  </si>
  <si>
    <t>Cumbal</t>
  </si>
  <si>
    <t>Cumbitara</t>
  </si>
  <si>
    <t>Chachagüí</t>
  </si>
  <si>
    <t>El Charco</t>
  </si>
  <si>
    <t>El Rosario</t>
  </si>
  <si>
    <t>El Tablón de Gómez</t>
  </si>
  <si>
    <t>Funes</t>
  </si>
  <si>
    <t>Guachucal</t>
  </si>
  <si>
    <t>Guaitarilla</t>
  </si>
  <si>
    <t>Gualmatán</t>
  </si>
  <si>
    <t>Iles</t>
  </si>
  <si>
    <t>Imués</t>
  </si>
  <si>
    <t>Ipiales</t>
  </si>
  <si>
    <t>La Cruz</t>
  </si>
  <si>
    <t>La Florida</t>
  </si>
  <si>
    <t>La Llanada</t>
  </si>
  <si>
    <t>La Tola</t>
  </si>
  <si>
    <t>Leiva</t>
  </si>
  <si>
    <t>Mallama</t>
  </si>
  <si>
    <t>Ospina</t>
  </si>
  <si>
    <t>Francisco Pizarro</t>
  </si>
  <si>
    <t>Policarpa</t>
  </si>
  <si>
    <t>Potosí</t>
  </si>
  <si>
    <t>Providencia</t>
  </si>
  <si>
    <t>Puerres</t>
  </si>
  <si>
    <t>Pupiales</t>
  </si>
  <si>
    <t>Ricaurte</t>
  </si>
  <si>
    <t>Roberto Payán</t>
  </si>
  <si>
    <t>Samaniego</t>
  </si>
  <si>
    <t>Sandoná</t>
  </si>
  <si>
    <t>Santacruz</t>
  </si>
  <si>
    <t>Taminango</t>
  </si>
  <si>
    <t>Tangua</t>
  </si>
  <si>
    <t>Túquerres</t>
  </si>
  <si>
    <t>Norte de Santander</t>
  </si>
  <si>
    <t>Cúcuta</t>
  </si>
  <si>
    <t>Chinácota</t>
  </si>
  <si>
    <t>Chitagá</t>
  </si>
  <si>
    <t>Convención</t>
  </si>
  <si>
    <t>Cucutilla</t>
  </si>
  <si>
    <t>El Carmen</t>
  </si>
  <si>
    <t>El Tarra</t>
  </si>
  <si>
    <t>El Zulia</t>
  </si>
  <si>
    <t>Hacarí</t>
  </si>
  <si>
    <t>Herrán</t>
  </si>
  <si>
    <t>Labateca</t>
  </si>
  <si>
    <t>La Esperanza</t>
  </si>
  <si>
    <t>La Playa</t>
  </si>
  <si>
    <t>Los Patios</t>
  </si>
  <si>
    <t>Ocaña</t>
  </si>
  <si>
    <t>Pamplona</t>
  </si>
  <si>
    <t>Puerto Santander</t>
  </si>
  <si>
    <t>Salazar</t>
  </si>
  <si>
    <t>San Calixto</t>
  </si>
  <si>
    <t>San Cayetano</t>
  </si>
  <si>
    <t>Santiago</t>
  </si>
  <si>
    <t>Sardinata</t>
  </si>
  <si>
    <t>Silos</t>
  </si>
  <si>
    <t>Teorama</t>
  </si>
  <si>
    <t>Tibú</t>
  </si>
  <si>
    <t>Villa del Rosario</t>
  </si>
  <si>
    <t>Quindío</t>
  </si>
  <si>
    <t>Circasia</t>
  </si>
  <si>
    <t>Filandia</t>
  </si>
  <si>
    <t>Génova</t>
  </si>
  <si>
    <t>La Tebaida</t>
  </si>
  <si>
    <t>Montenegro</t>
  </si>
  <si>
    <t>Pijao</t>
  </si>
  <si>
    <t>Quimbaya</t>
  </si>
  <si>
    <t>Salento</t>
  </si>
  <si>
    <t>Pereira</t>
  </si>
  <si>
    <t>Apía</t>
  </si>
  <si>
    <t>Belén de Umbría</t>
  </si>
  <si>
    <t>Dosquebradas</t>
  </si>
  <si>
    <t>Guática</t>
  </si>
  <si>
    <t>La Celia</t>
  </si>
  <si>
    <t>La Virginia</t>
  </si>
  <si>
    <t>Marsella</t>
  </si>
  <si>
    <t>Mistrató</t>
  </si>
  <si>
    <t>Pueblo Rico</t>
  </si>
  <si>
    <t>Quinchía</t>
  </si>
  <si>
    <t>Santa Rosa de Cabal</t>
  </si>
  <si>
    <t>Santuario</t>
  </si>
  <si>
    <t>Santander</t>
  </si>
  <si>
    <t>Bucaramanga</t>
  </si>
  <si>
    <t>Barichara</t>
  </si>
  <si>
    <t>Barrancabermeja</t>
  </si>
  <si>
    <t>Cerrito</t>
  </si>
  <si>
    <t>Charalá</t>
  </si>
  <si>
    <t>Chipatá</t>
  </si>
  <si>
    <t>Cimitarra</t>
  </si>
  <si>
    <t>Contratación</t>
  </si>
  <si>
    <t>Coromoro</t>
  </si>
  <si>
    <t>Curití</t>
  </si>
  <si>
    <t>El Carmen de Chucurí</t>
  </si>
  <si>
    <t>El Playón</t>
  </si>
  <si>
    <t>Enciso</t>
  </si>
  <si>
    <t>Florián</t>
  </si>
  <si>
    <t>Floridablanca</t>
  </si>
  <si>
    <t>Girón</t>
  </si>
  <si>
    <t>Guavatá</t>
  </si>
  <si>
    <t>Jesús María</t>
  </si>
  <si>
    <t>La Belleza</t>
  </si>
  <si>
    <t>Landázuri</t>
  </si>
  <si>
    <t>Los Santos</t>
  </si>
  <si>
    <t>Málaga</t>
  </si>
  <si>
    <t>Matanza</t>
  </si>
  <si>
    <t>Mogotes</t>
  </si>
  <si>
    <t>Molagavita</t>
  </si>
  <si>
    <t>Oiba</t>
  </si>
  <si>
    <t>Piedecuesta</t>
  </si>
  <si>
    <t>Puente Nacional</t>
  </si>
  <si>
    <t>Puerto Parra</t>
  </si>
  <si>
    <t>Puerto Wilches</t>
  </si>
  <si>
    <t>Sabana de Torres</t>
  </si>
  <si>
    <t>San Benito</t>
  </si>
  <si>
    <t>San Vicente de Chucurí</t>
  </si>
  <si>
    <t>Santa Helena del Opón</t>
  </si>
  <si>
    <t>Simacota</t>
  </si>
  <si>
    <t>Socorro</t>
  </si>
  <si>
    <t>Suaita</t>
  </si>
  <si>
    <t>Tona</t>
  </si>
  <si>
    <t>Vélez</t>
  </si>
  <si>
    <t>Zapatoca</t>
  </si>
  <si>
    <t>Sincelejo</t>
  </si>
  <si>
    <t>Coloso</t>
  </si>
  <si>
    <t>Corozal</t>
  </si>
  <si>
    <t>Coveñas</t>
  </si>
  <si>
    <t>Chalán</t>
  </si>
  <si>
    <t>El Roble</t>
  </si>
  <si>
    <t>Galeras</t>
  </si>
  <si>
    <t>Los Palmitos</t>
  </si>
  <si>
    <t>Majagual</t>
  </si>
  <si>
    <t>Morroa</t>
  </si>
  <si>
    <t>Ovejas</t>
  </si>
  <si>
    <t>Palmito</t>
  </si>
  <si>
    <t>Sampués</t>
  </si>
  <si>
    <t>San Benito Abad</t>
  </si>
  <si>
    <t>San Juan de Betulia</t>
  </si>
  <si>
    <t>San Marcos</t>
  </si>
  <si>
    <t>San Onofre</t>
  </si>
  <si>
    <t>San Luis de Sincé</t>
  </si>
  <si>
    <t>Santiago de Tolú</t>
  </si>
  <si>
    <t>Tolú Viejo</t>
  </si>
  <si>
    <t>Tolima</t>
  </si>
  <si>
    <t>Ibagué</t>
  </si>
  <si>
    <t>Anzoátegui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</si>
  <si>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</si>
  <si>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</si>
  <si>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</si>
  <si>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</si>
  <si>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</si>
  <si>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</si>
  <si>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</si>
  <si>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Dolores</t>
  </si>
  <si>
    <t>Espinal</t>
  </si>
  <si>
    <t>Flandes</t>
  </si>
  <si>
    <t>Fresno</t>
  </si>
  <si>
    <t>Guamo</t>
  </si>
  <si>
    <t>Herveo</t>
  </si>
  <si>
    <t>Honda</t>
  </si>
  <si>
    <t>Lérida</t>
  </si>
  <si>
    <t>Líbano</t>
  </si>
  <si>
    <t>Melgar</t>
  </si>
  <si>
    <t>Natagaima</t>
  </si>
  <si>
    <t>Ortega</t>
  </si>
  <si>
    <t>Piedras</t>
  </si>
  <si>
    <t>Planadas</t>
  </si>
  <si>
    <t>Prado</t>
  </si>
  <si>
    <t>Purificación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</si>
  <si>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</si>
  <si>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</si>
  <si>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</si>
  <si>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</si>
  <si>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</si>
  <si>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</si>
  <si>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</si>
  <si>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</si>
  <si>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</si>
  <si>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</si>
  <si>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Valle del Cauca</t>
  </si>
  <si>
    <t>Cali</t>
  </si>
  <si>
    <t>Alcalá</t>
  </si>
  <si>
    <t>Andalucía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</si>
  <si>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</si>
  <si>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</si>
  <si>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</si>
  <si>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</si>
  <si>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</si>
  <si>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</si>
  <si>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</si>
  <si>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</si>
  <si>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Águila</t>
  </si>
  <si>
    <t>El Cairo</t>
  </si>
  <si>
    <t>El Cerrito</t>
  </si>
  <si>
    <t>El Dovio</t>
  </si>
  <si>
    <t>Florida</t>
  </si>
  <si>
    <t>Ginebra</t>
  </si>
  <si>
    <t>Guacarí</t>
  </si>
  <si>
    <t>Jamundí</t>
  </si>
  <si>
    <t>La Cumbre</t>
  </si>
  <si>
    <t>La Victoria</t>
  </si>
  <si>
    <t>Obando</t>
  </si>
  <si>
    <t>Palmira</t>
  </si>
  <si>
    <t>Pradera</t>
  </si>
  <si>
    <t>Riofrío</t>
  </si>
  <si>
    <t>Roldanillo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</si>
  <si>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</si>
  <si>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</si>
  <si>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</si>
  <si>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</si>
  <si>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</si>
  <si>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</si>
  <si>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</si>
  <si>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</si>
  <si>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</si>
  <si>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</si>
  <si>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Arauca</t>
  </si>
  <si>
    <t>Arauquita</t>
  </si>
  <si>
    <t>Fortul</t>
  </si>
  <si>
    <t>Puerto Rondón</t>
  </si>
  <si>
    <t>Saravena</t>
  </si>
  <si>
    <t>Tame</t>
  </si>
  <si>
    <t>Casanare</t>
  </si>
  <si>
    <t>Yopal</t>
  </si>
  <si>
    <t>Aguazul</t>
  </si>
  <si>
    <t>Hato Corozal</t>
  </si>
  <si>
    <t>La Salina</t>
  </si>
  <si>
    <t>Maní</t>
  </si>
  <si>
    <t>Nunchía</t>
  </si>
  <si>
    <t>Orocué</t>
  </si>
  <si>
    <t>Paz de Ariporo</t>
  </si>
  <si>
    <t>San Luis de Palenque</t>
  </si>
  <si>
    <t>Támara</t>
  </si>
  <si>
    <t>Tauramena</t>
  </si>
  <si>
    <t>Trinidad</t>
  </si>
  <si>
    <t>Putumayo</t>
  </si>
  <si>
    <t>Mocoa</t>
  </si>
  <si>
    <t>Orito</t>
  </si>
  <si>
    <t>Puerto Asís</t>
  </si>
  <si>
    <t>Puerto Caicedo</t>
  </si>
  <si>
    <t>Puerto Guzmán</t>
  </si>
  <si>
    <t>San Miguel</t>
  </si>
  <si>
    <t>Valle del Guamuez</t>
  </si>
  <si>
    <t>Villagarzón</t>
  </si>
  <si>
    <t>San Andrés</t>
  </si>
  <si>
    <t>Amazonas</t>
  </si>
  <si>
    <t>Leticia</t>
  </si>
  <si>
    <t>Puerto Nariño</t>
  </si>
  <si>
    <t>Guainía</t>
  </si>
  <si>
    <t>Guaviare</t>
  </si>
  <si>
    <t>San José del Guaviare</t>
  </si>
  <si>
    <t>El Retorno</t>
  </si>
  <si>
    <t>Vaupés</t>
  </si>
  <si>
    <t>Vichada</t>
  </si>
  <si>
    <t>Puerto Carreño</t>
  </si>
  <si>
    <t>La Primavera</t>
  </si>
  <si>
    <t>Cumaribo</t>
  </si>
  <si>
    <t xml:space="preserve"> Autodefensa o Paramilitares</t>
  </si>
  <si>
    <t xml:space="preserve"> Bacrim</t>
  </si>
  <si>
    <t xml:space="preserve"> Grupos Guerrilleros</t>
  </si>
  <si>
    <t xml:space="preserve"> No Identifica</t>
  </si>
  <si>
    <t xml:space="preserve"> Otros</t>
  </si>
  <si>
    <t>Actor</t>
  </si>
  <si>
    <t>Total</t>
  </si>
  <si>
    <t>Otros</t>
  </si>
  <si>
    <t>ELN</t>
  </si>
  <si>
    <t>FARC</t>
  </si>
  <si>
    <t>GAPD</t>
  </si>
  <si>
    <t>Desconocido</t>
  </si>
  <si>
    <t>Indígenas</t>
  </si>
  <si>
    <t>Afrocolombianos</t>
  </si>
  <si>
    <t>FFMM-FARC</t>
  </si>
  <si>
    <t>ELN-GAPD</t>
  </si>
  <si>
    <t>OTROS</t>
  </si>
  <si>
    <t>FARC-GAPD</t>
  </si>
  <si>
    <t>FFMM</t>
  </si>
  <si>
    <t>FARC-ELN</t>
  </si>
  <si>
    <t>FFMM-GAPD</t>
  </si>
  <si>
    <t xml:space="preserve">FFMM-ELN </t>
  </si>
  <si>
    <t>FFMM-EPL</t>
  </si>
  <si>
    <t>Nov 2012 - sep 2014</t>
  </si>
  <si>
    <t>Octubre</t>
  </si>
  <si>
    <t>Grupos de limpieza social</t>
  </si>
  <si>
    <t>Campesinos</t>
  </si>
  <si>
    <t>Noviembre</t>
  </si>
  <si>
    <t>FARC- Ejército</t>
  </si>
  <si>
    <t>GANE- Infantería de Marina</t>
  </si>
  <si>
    <t>Sin determinar</t>
  </si>
  <si>
    <t>Diciembre</t>
  </si>
  <si>
    <t xml:space="preserve">Desconocido </t>
  </si>
  <si>
    <t>afrocolombianos e indígenas</t>
  </si>
  <si>
    <t>Campesinos e indígenas</t>
  </si>
  <si>
    <t xml:space="preserve">Ciudadanos </t>
  </si>
  <si>
    <t>Afrocolombianos y Mestizos</t>
  </si>
  <si>
    <t>Grupo</t>
  </si>
  <si>
    <t>Otros*</t>
  </si>
  <si>
    <t>IDPs masivos</t>
  </si>
  <si>
    <t>Etnia</t>
  </si>
  <si>
    <t>Etnias</t>
  </si>
  <si>
    <t>Sin información</t>
  </si>
  <si>
    <t>No. Eventos acciones belicas</t>
  </si>
  <si>
    <t>COD. DEPTO</t>
  </si>
  <si>
    <t>Ataque a infraestructura militar</t>
  </si>
  <si>
    <t>Bloqueo de vías/Retén ilegal</t>
  </si>
  <si>
    <t>Combates</t>
  </si>
  <si>
    <t>Emboscada</t>
  </si>
  <si>
    <t>Enfrentamiento entre actores no estatales</t>
  </si>
  <si>
    <t>Eventos de fuego amigo</t>
  </si>
  <si>
    <t>Hostigamiento</t>
  </si>
  <si>
    <t>Incursión</t>
  </si>
  <si>
    <t>91</t>
  </si>
  <si>
    <t>05</t>
  </si>
  <si>
    <t>81</t>
  </si>
  <si>
    <t>08</t>
  </si>
  <si>
    <t>11</t>
  </si>
  <si>
    <t>Bogotá D.C.</t>
  </si>
  <si>
    <t>13</t>
  </si>
  <si>
    <t>Bolivar</t>
  </si>
  <si>
    <t>15</t>
  </si>
  <si>
    <t>17</t>
  </si>
  <si>
    <t>18</t>
  </si>
  <si>
    <t>85</t>
  </si>
  <si>
    <t>19</t>
  </si>
  <si>
    <t>20</t>
  </si>
  <si>
    <t>27</t>
  </si>
  <si>
    <t>23</t>
  </si>
  <si>
    <t>25</t>
  </si>
  <si>
    <t>94</t>
  </si>
  <si>
    <t>95</t>
  </si>
  <si>
    <t>41</t>
  </si>
  <si>
    <t>44</t>
  </si>
  <si>
    <t>47</t>
  </si>
  <si>
    <t>50</t>
  </si>
  <si>
    <t>00</t>
  </si>
  <si>
    <t>Nacional</t>
  </si>
  <si>
    <t>52</t>
  </si>
  <si>
    <t>54</t>
  </si>
  <si>
    <t>86</t>
  </si>
  <si>
    <t>63</t>
  </si>
  <si>
    <t>66</t>
  </si>
  <si>
    <t>88</t>
  </si>
  <si>
    <t>68</t>
  </si>
  <si>
    <t>70</t>
  </si>
  <si>
    <t>73</t>
  </si>
  <si>
    <t>76</t>
  </si>
  <si>
    <t>97</t>
  </si>
  <si>
    <t>99</t>
  </si>
  <si>
    <t>COD. MPIO</t>
  </si>
  <si>
    <t>La Chorrera</t>
  </si>
  <si>
    <t>San José De La Montaña</t>
  </si>
  <si>
    <t>Vigía Del Fuerte</t>
  </si>
  <si>
    <t>Bogotá</t>
  </si>
  <si>
    <t>Barranco De Loba</t>
  </si>
  <si>
    <t>Norosí</t>
  </si>
  <si>
    <t>Santa Rosa Del Sur</t>
  </si>
  <si>
    <t>15051</t>
  </si>
  <si>
    <t>Arcabuco</t>
  </si>
  <si>
    <t>15299</t>
  </si>
  <si>
    <t>Garagoa</t>
  </si>
  <si>
    <t>15861</t>
  </si>
  <si>
    <t>Ventaquemada</t>
  </si>
  <si>
    <t>Belén De Los Andaquies</t>
  </si>
  <si>
    <t>Cartagena Del Chairá</t>
  </si>
  <si>
    <t>San José Del Fragua</t>
  </si>
  <si>
    <t>San Vicente Del Caguán</t>
  </si>
  <si>
    <t>Paz De Ariporo</t>
  </si>
  <si>
    <t>Santander De Quilichao</t>
  </si>
  <si>
    <t>Carmen Del Darien</t>
  </si>
  <si>
    <t>El Carmen De Atrato</t>
  </si>
  <si>
    <t>El Litoral Del San Juan</t>
  </si>
  <si>
    <t>San José Del Palmar</t>
  </si>
  <si>
    <t>Montelíbano</t>
  </si>
  <si>
    <t>San José de Uré</t>
  </si>
  <si>
    <t>25745</t>
  </si>
  <si>
    <t>Simijaca</t>
  </si>
  <si>
    <t>San José Del Guaviare</t>
  </si>
  <si>
    <t>San Juan Del Cesar</t>
  </si>
  <si>
    <t>San Juan De Arama</t>
  </si>
  <si>
    <t>MagÜi</t>
  </si>
  <si>
    <t>Tumaco</t>
  </si>
  <si>
    <t>Puerto Leguízamo</t>
  </si>
  <si>
    <t>Valle Del Guamuez</t>
  </si>
  <si>
    <t>Santa Rosa De Cabal</t>
  </si>
  <si>
    <t>Santiago De Tolú</t>
  </si>
  <si>
    <t>Guadalajara De Buga</t>
  </si>
  <si>
    <t>Total acciones bélicas departamento</t>
  </si>
  <si>
    <t>Número de municipios con acciones bélicas</t>
  </si>
  <si>
    <t>Porcentaje de municipios con acciones bélicas</t>
  </si>
  <si>
    <t>FFMM - FARC</t>
  </si>
  <si>
    <t>No acciones bélicas</t>
  </si>
  <si>
    <t>Categoría</t>
  </si>
  <si>
    <t>Otras categorías*</t>
  </si>
  <si>
    <t>15131</t>
  </si>
  <si>
    <t>15189</t>
  </si>
  <si>
    <t>15204</t>
  </si>
  <si>
    <t>15367</t>
  </si>
  <si>
    <t>15407</t>
  </si>
  <si>
    <t>15764</t>
  </si>
  <si>
    <t>25772</t>
  </si>
  <si>
    <t>25785</t>
  </si>
  <si>
    <t>68327</t>
  </si>
  <si>
    <t>68679</t>
  </si>
  <si>
    <t>Ciénega</t>
  </si>
  <si>
    <t>Cómbita</t>
  </si>
  <si>
    <t>Villa de Leyva</t>
  </si>
  <si>
    <t>Soracá</t>
  </si>
  <si>
    <t>Suesca</t>
  </si>
  <si>
    <t>Güepsa</t>
  </si>
  <si>
    <t>San Gil</t>
  </si>
  <si>
    <t>05206</t>
  </si>
  <si>
    <t>08372</t>
  </si>
  <si>
    <t>08685</t>
  </si>
  <si>
    <t>08832</t>
  </si>
  <si>
    <t>08849</t>
  </si>
  <si>
    <t>15109</t>
  </si>
  <si>
    <t>15172</t>
  </si>
  <si>
    <t>15187</t>
  </si>
  <si>
    <t>15215</t>
  </si>
  <si>
    <t>15226</t>
  </si>
  <si>
    <t>15232</t>
  </si>
  <si>
    <t>15469</t>
  </si>
  <si>
    <t>15476</t>
  </si>
  <si>
    <t>15491</t>
  </si>
  <si>
    <t>15516</t>
  </si>
  <si>
    <t>15537</t>
  </si>
  <si>
    <t>15664</t>
  </si>
  <si>
    <t>15693</t>
  </si>
  <si>
    <t>15740</t>
  </si>
  <si>
    <t>15763</t>
  </si>
  <si>
    <t>15776</t>
  </si>
  <si>
    <t>15806</t>
  </si>
  <si>
    <t>15808</t>
  </si>
  <si>
    <t>15816</t>
  </si>
  <si>
    <t>15837</t>
  </si>
  <si>
    <t>15839</t>
  </si>
  <si>
    <t>15879</t>
  </si>
  <si>
    <t>25099</t>
  </si>
  <si>
    <t>25123</t>
  </si>
  <si>
    <t>25151</t>
  </si>
  <si>
    <t>25181</t>
  </si>
  <si>
    <t>25200</t>
  </si>
  <si>
    <t>25214</t>
  </si>
  <si>
    <t>25260</t>
  </si>
  <si>
    <t>25312</t>
  </si>
  <si>
    <t>25328</t>
  </si>
  <si>
    <t>25372</t>
  </si>
  <si>
    <t>25402</t>
  </si>
  <si>
    <t>25426</t>
  </si>
  <si>
    <t>25486</t>
  </si>
  <si>
    <t>25489</t>
  </si>
  <si>
    <t>25592</t>
  </si>
  <si>
    <t>25612</t>
  </si>
  <si>
    <t>25653</t>
  </si>
  <si>
    <t>25658</t>
  </si>
  <si>
    <t>25736</t>
  </si>
  <si>
    <t>25758</t>
  </si>
  <si>
    <t>25777</t>
  </si>
  <si>
    <t>25781</t>
  </si>
  <si>
    <t>25797</t>
  </si>
  <si>
    <t>25898</t>
  </si>
  <si>
    <t>68121</t>
  </si>
  <si>
    <t>68209</t>
  </si>
  <si>
    <t>68320</t>
  </si>
  <si>
    <t>68682</t>
  </si>
  <si>
    <t>68684</t>
  </si>
  <si>
    <t>68705</t>
  </si>
  <si>
    <t>68855</t>
  </si>
  <si>
    <t>Juan de Acosta</t>
  </si>
  <si>
    <t>Santo Tomás</t>
  </si>
  <si>
    <t>Tubará</t>
  </si>
  <si>
    <t>Usiacurí</t>
  </si>
  <si>
    <t>Chinavita</t>
  </si>
  <si>
    <t>Cuítiva</t>
  </si>
  <si>
    <t>Chíquiza</t>
  </si>
  <si>
    <t>Moniquirá</t>
  </si>
  <si>
    <t>Motavita</t>
  </si>
  <si>
    <t>Nobsa</t>
  </si>
  <si>
    <t>Paipa</t>
  </si>
  <si>
    <t>San José de Pare</t>
  </si>
  <si>
    <t>Santa Rosa de Viterbo</t>
  </si>
  <si>
    <t>Siachoque</t>
  </si>
  <si>
    <t>Sotaquirá</t>
  </si>
  <si>
    <t>Tibasosa</t>
  </si>
  <si>
    <t>Tinjacá</t>
  </si>
  <si>
    <t>Togüí</t>
  </si>
  <si>
    <t>Tuta</t>
  </si>
  <si>
    <t>Tutazá</t>
  </si>
  <si>
    <t>Viracachá</t>
  </si>
  <si>
    <t>Bojacá</t>
  </si>
  <si>
    <t>Cachipay</t>
  </si>
  <si>
    <t>Choachí</t>
  </si>
  <si>
    <t>Cogua</t>
  </si>
  <si>
    <t>Cota</t>
  </si>
  <si>
    <t>El Rosal</t>
  </si>
  <si>
    <t>Nemocón</t>
  </si>
  <si>
    <t>Quebradanegra</t>
  </si>
  <si>
    <t>Sesquilé</t>
  </si>
  <si>
    <t>Supatá</t>
  </si>
  <si>
    <t>Sutatausa</t>
  </si>
  <si>
    <t>Tena</t>
  </si>
  <si>
    <t>Zipacón</t>
  </si>
  <si>
    <t>Confines</t>
  </si>
  <si>
    <t>San Joaquín</t>
  </si>
  <si>
    <t>San José de Miranda</t>
  </si>
  <si>
    <t>Valle de San José</t>
  </si>
  <si>
    <t>15466</t>
  </si>
  <si>
    <t>15621</t>
  </si>
  <si>
    <t>25095</t>
  </si>
  <si>
    <t>68051</t>
  </si>
  <si>
    <t>68160</t>
  </si>
  <si>
    <t>68549</t>
  </si>
  <si>
    <t>Monguí</t>
  </si>
  <si>
    <t>Bituima</t>
  </si>
  <si>
    <t>Aratoca</t>
  </si>
  <si>
    <t>Pinchote</t>
  </si>
  <si>
    <t xml:space="preserve">Eventos </t>
  </si>
  <si>
    <t>Eventos</t>
  </si>
  <si>
    <t>No. Personas confinadas</t>
  </si>
  <si>
    <t>No. Personas con limitaciones de acceso o movilidad</t>
  </si>
  <si>
    <t>porcentaje de confinados entre restricciones de acceso</t>
  </si>
  <si>
    <t>Caqueta</t>
  </si>
  <si>
    <t>Acceso Tipo de Actor 2014</t>
  </si>
  <si>
    <t>Tipo de actor</t>
  </si>
  <si>
    <t># Personas</t>
  </si>
  <si>
    <t>Participación</t>
  </si>
  <si>
    <t>Sin Determinar</t>
  </si>
  <si>
    <t>FARC/ELN</t>
  </si>
  <si>
    <t>Educadores/Sindicalistas</t>
  </si>
  <si>
    <t>AGC-ELN</t>
  </si>
  <si>
    <t>Acceso y confinamiento por personas y eventos de Enero a Diciembre 2013</t>
  </si>
  <si>
    <t xml:space="preserve">Departamento </t>
  </si>
  <si>
    <t xml:space="preserve">Personas </t>
  </si>
  <si>
    <t xml:space="preserve">Participación </t>
  </si>
  <si>
    <t>Valle del Cauca, Cauca</t>
  </si>
  <si>
    <t>Categoria</t>
  </si>
  <si>
    <t xml:space="preserve">particiapación </t>
  </si>
  <si>
    <t xml:space="preserve">acciones armadas </t>
  </si>
  <si>
    <t xml:space="preserve">protestas sociales </t>
  </si>
  <si>
    <t xml:space="preserve">Ambiente fisico </t>
  </si>
  <si>
    <t>tipo de eventos por numero de afectados (2013)</t>
  </si>
  <si>
    <t>Actores Causantes del acceso y/o Confinamiento  en el 2013</t>
  </si>
  <si>
    <t xml:space="preserve">Comunidad ( Protestas, manifestaciones) </t>
  </si>
  <si>
    <t>FARC - FFMM</t>
  </si>
  <si>
    <t>GAPD-ELN</t>
  </si>
  <si>
    <t>Desastres naturales</t>
  </si>
  <si>
    <t>GAPD -FARC</t>
  </si>
  <si>
    <t>Acceso Tipo de población afectada 2014</t>
  </si>
  <si>
    <t xml:space="preserve">Tipo de población </t>
  </si>
  <si>
    <t xml:space="preserve">Actor </t>
  </si>
  <si>
    <t>Evento</t>
  </si>
  <si>
    <t>AGC</t>
  </si>
  <si>
    <t>Urabeños</t>
  </si>
  <si>
    <t>FARC -EP</t>
  </si>
  <si>
    <t xml:space="preserve">(Confinamiento)Actor del evento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</si>
  <si>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</si>
  <si>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</si>
  <si>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</si>
  <si>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</si>
  <si>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</si>
  <si>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</si>
  <si>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</si>
  <si>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</si>
  <si>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</si>
  <si>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Confinamiento</t>
  </si>
  <si>
    <t>Acceso</t>
  </si>
  <si>
    <t>Valle de Cauca</t>
  </si>
  <si>
    <t>Valle del Cauca/Chocó</t>
  </si>
  <si>
    <t>Guajira</t>
  </si>
  <si>
    <t>Masivos</t>
  </si>
  <si>
    <t>Total 2013</t>
  </si>
  <si>
    <t>Total 2014</t>
  </si>
  <si>
    <t>(en blanco)</t>
  </si>
  <si>
    <t>Ene - Sep 2014</t>
  </si>
  <si>
    <t>Oct -Dic 2014</t>
  </si>
  <si>
    <t xml:space="preserve">No. NNA en el programa especial del ICBF
</t>
  </si>
  <si>
    <t>Nov - Dic 2012</t>
  </si>
  <si>
    <t>Genero</t>
  </si>
  <si>
    <t>total</t>
  </si>
  <si>
    <t>Etiquetas de fila</t>
  </si>
  <si>
    <t>Alto Baudó</t>
  </si>
  <si>
    <t>15778</t>
  </si>
  <si>
    <t>Sutatenza</t>
  </si>
  <si>
    <t>Secuestros total</t>
  </si>
  <si>
    <t>Suma de Secuestros total</t>
  </si>
  <si>
    <t>Suma de nov-12</t>
  </si>
  <si>
    <t>Suma de dic-12</t>
  </si>
  <si>
    <t>Suma de 2013</t>
  </si>
  <si>
    <t>Suma de 2014</t>
  </si>
  <si>
    <t>Suma de 2015</t>
  </si>
  <si>
    <t>Hombre</t>
  </si>
  <si>
    <t>Mujer</t>
  </si>
  <si>
    <t>Examenes medico legales por presunto delito sexual practicados en Colombia, según departamento, municipio del hecho, grupo de edad y sexo de la victima - Año 2014*</t>
  </si>
  <si>
    <t>Código DIVIPOLA</t>
  </si>
  <si>
    <t>Departamento y municipio del hecho</t>
  </si>
  <si>
    <t>Total Hombre</t>
  </si>
  <si>
    <t>Total Mujer</t>
  </si>
  <si>
    <t>Total Año 2014*</t>
  </si>
  <si>
    <t>(00 a 04)</t>
  </si>
  <si>
    <t>(05 a 09)</t>
  </si>
  <si>
    <t>(10 a 14)</t>
  </si>
  <si>
    <t>(15 a 17)</t>
  </si>
  <si>
    <t>(18 a 19)</t>
  </si>
  <si>
    <t>(20 a 24)</t>
  </si>
  <si>
    <t>(25 a 29)</t>
  </si>
  <si>
    <t>(30 a 34)</t>
  </si>
  <si>
    <t>(35 a 39)</t>
  </si>
  <si>
    <t>(40 a 44)</t>
  </si>
  <si>
    <t>(45 a 49)</t>
  </si>
  <si>
    <t>(50 a 54)</t>
  </si>
  <si>
    <t>(55 a 59)</t>
  </si>
  <si>
    <t>(60 a 64)</t>
  </si>
  <si>
    <t>(65 a 69)</t>
  </si>
  <si>
    <t>(70 a 74)</t>
  </si>
  <si>
    <t>(75 a 79)</t>
  </si>
  <si>
    <t>(80 y más)</t>
  </si>
  <si>
    <t>-</t>
  </si>
  <si>
    <t>El Encanto</t>
  </si>
  <si>
    <t>La Pedrera</t>
  </si>
  <si>
    <t>Tarapacá</t>
  </si>
  <si>
    <t>Anzá</t>
  </si>
  <si>
    <t>Donmatías</t>
  </si>
  <si>
    <t>Entrerríos</t>
  </si>
  <si>
    <t>Itagüí</t>
  </si>
  <si>
    <t>San Pedro de los Milagros</t>
  </si>
  <si>
    <t>San Vicente Ferrer</t>
  </si>
  <si>
    <t>Santa Fé de Antioquia</t>
  </si>
  <si>
    <t>Sonsón</t>
  </si>
  <si>
    <t>Campo de la Cruz</t>
  </si>
  <si>
    <t>Cartagena de Indias</t>
  </si>
  <si>
    <t>María la Baja</t>
  </si>
  <si>
    <t>El Espino</t>
  </si>
  <si>
    <t>Gachantivá</t>
  </si>
  <si>
    <t>Nuevo Colón</t>
  </si>
  <si>
    <t>Oicatá</t>
  </si>
  <si>
    <t>San Miguel de Sema</t>
  </si>
  <si>
    <t>Turmequé</t>
  </si>
  <si>
    <t>El Paujíl</t>
  </si>
  <si>
    <t>Chámeza</t>
  </si>
  <si>
    <t>Guapí</t>
  </si>
  <si>
    <t>Toribío</t>
  </si>
  <si>
    <t>Manaure Balcón del Cesar</t>
  </si>
  <si>
    <t>Río Iró</t>
  </si>
  <si>
    <t>Purísima de la Concepción</t>
  </si>
  <si>
    <t>San Andrés de Sotavento</t>
  </si>
  <si>
    <t>Tuchín</t>
  </si>
  <si>
    <t>Cáqueza</t>
  </si>
  <si>
    <t>Guachetá</t>
  </si>
  <si>
    <t>Guayabal de Síquima</t>
  </si>
  <si>
    <t>Machetá</t>
  </si>
  <si>
    <t>San Juan de Rioseco</t>
  </si>
  <si>
    <t>Villa de San Diego de Ubaté</t>
  </si>
  <si>
    <t>Íquira</t>
  </si>
  <si>
    <t>Sabanas de San Ángel</t>
  </si>
  <si>
    <t>San Luis de Cubarral</t>
  </si>
  <si>
    <t>Consacá</t>
  </si>
  <si>
    <t>Cuaspúd</t>
  </si>
  <si>
    <t>Magüí</t>
  </si>
  <si>
    <t>San Andrés de Tumaco</t>
  </si>
  <si>
    <t>Ábrego</t>
  </si>
  <si>
    <t>Pamplonita</t>
  </si>
  <si>
    <t>Quindio</t>
  </si>
  <si>
    <t>Calarcá</t>
  </si>
  <si>
    <t>San Andrés y Providencia</t>
  </si>
  <si>
    <t>Lebrija</t>
  </si>
  <si>
    <t>Palmar</t>
  </si>
  <si>
    <t>Páramo</t>
  </si>
  <si>
    <t>Armero Guayabal</t>
  </si>
  <si>
    <t>San Sebastián de Mariquita</t>
  </si>
  <si>
    <t>2014*: Información preliminar sujeta a cambios por actualización (consulta base: 07 de enero de 2015 - fecha de corte: 31 de diciembre de 2014)</t>
  </si>
  <si>
    <t>Fuente: Instituto Nacional de Medicina Legal y Ciencias Forenses - INMLCF / Grupo Centro de Referencia Nacional sobre la Violencia - GCRNV</t>
  </si>
  <si>
    <t>Bases: Sistema de Información para el Análisis de la Violencia  y la Accidentalidad en Colombia y Sistema de informacion de Clinica y Odontologia Forense</t>
  </si>
  <si>
    <t>80</t>
  </si>
  <si>
    <t>91407</t>
  </si>
  <si>
    <t>15248</t>
  </si>
  <si>
    <t>15293</t>
  </si>
  <si>
    <t>15494</t>
  </si>
  <si>
    <t>15500</t>
  </si>
  <si>
    <t>15676</t>
  </si>
  <si>
    <t>15835</t>
  </si>
  <si>
    <t>25317</t>
  </si>
  <si>
    <t>54520</t>
  </si>
  <si>
    <t>68522</t>
  </si>
  <si>
    <t>68533</t>
  </si>
  <si>
    <t>Suma de Total Nov 2012 - jun 2015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</si>
</sst>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0.0%"/>
    <numFmt numFmtId="165" formatCode="_-* #,##0.00\ _$_-;\-* #,##0.00\ _$_-;_-* &quot;-&quot;??\ _$_-;_-@_-"/>
    <numFmt numFmtId="166" formatCode="[$-C0A]dddd\,\ dd&quot; de &quot;mmmm&quot; de &quot;yyyy"/>
    <numFmt numFmtId="167" formatCode="_ [$€-2]\ * #,##0.00_ ;_ [$€-2]\ * \-#,##0.00_ ;_ [$€-2]\ * &quot;-&quot;??_ "/>
    <numFmt numFmtId="168" formatCode="_-* #,##0.00_-;\-* #,##0.00_-;_-* &quot;-&quot;??_-;_-@_-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b/>
      <sz val="10"/>
      <color rgb="FF000000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color theme="1"/>
      <name val="Comic Sans MS"/>
      <family val="4"/>
    </font>
    <font>
      <b/>
      <sz val="14"/>
      <color theme="0"/>
      <name val="Calibri"/>
      <family val="2"/>
      <scheme val="minor"/>
    </font>
    <font>
      <b/>
      <i/>
      <sz val="9"/>
      <color theme="1"/>
      <name val="Century Gothic"/>
      <family val="2"/>
    </font>
    <font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1"/>
      <color indexed="56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1"/>
      <color rgb="FF000000"/>
      <name val="Calibri"/>
      <family val="2"/>
    </font>
    <font>
      <sz val="10"/>
      <color theme="1"/>
      <name val="Century Gothic"/>
      <family val="2"/>
    </font>
    <font>
      <sz val="11"/>
      <color indexed="8"/>
      <name val="Calibri"/>
    </font>
  </fonts>
  <fills count="5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theme="4" tint="0.79998168889431442"/>
      </patternFill>
    </fill>
    <fill>
      <patternFill patternType="solid">
        <fgColor theme="4" tint="-0.49998474074526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0" tint="-0.14999847407452621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theme="4" tint="0.79998168889431442"/>
      </patternFill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08">
    <xf numFmtId="0" fontId="0" fillId="0" borderId="0"/>
    <xf numFmtId="9" fontId="1" fillId="0" borderId="0" applyFont="0" applyFill="0" applyBorder="0" applyAlignment="0" applyProtection="0"/>
    <xf numFmtId="0" fontId="3" fillId="0" borderId="0" applyFill="0" applyProtection="0"/>
    <xf numFmtId="0" fontId="13" fillId="0" borderId="0" applyNumberFormat="0" applyFill="0" applyBorder="0" applyAlignment="0" applyProtection="0"/>
    <xf numFmtId="0" fontId="14" fillId="0" borderId="24" applyNumberFormat="0" applyFill="0" applyAlignment="0" applyProtection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7" fillId="13" borderId="0" applyNumberFormat="0" applyBorder="0" applyAlignment="0" applyProtection="0"/>
    <xf numFmtId="0" fontId="18" fillId="14" borderId="0" applyNumberFormat="0" applyBorder="0" applyAlignment="0" applyProtection="0"/>
    <xf numFmtId="0" fontId="19" fillId="15" borderId="28" applyNumberFormat="0" applyAlignment="0" applyProtection="0"/>
    <xf numFmtId="0" fontId="20" fillId="15" borderId="27" applyNumberFormat="0" applyAlignment="0" applyProtection="0"/>
    <xf numFmtId="0" fontId="22" fillId="0" borderId="0" applyNumberFormat="0" applyFill="0" applyBorder="0" applyAlignment="0" applyProtection="0"/>
    <xf numFmtId="0" fontId="2" fillId="0" borderId="29" applyNumberFormat="0" applyFill="0" applyAlignment="0" applyProtection="0"/>
    <xf numFmtId="0" fontId="23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23" fillId="39" borderId="0" applyNumberFormat="0" applyBorder="0" applyAlignment="0" applyProtection="0"/>
    <xf numFmtId="0" fontId="24" fillId="0" borderId="0"/>
    <xf numFmtId="0" fontId="25" fillId="0" borderId="0"/>
    <xf numFmtId="165" fontId="25" fillId="0" borderId="0" applyFont="0" applyFill="0" applyBorder="0" applyAlignment="0" applyProtection="0"/>
    <xf numFmtId="0" fontId="3" fillId="0" borderId="0" applyFill="0" applyProtection="0"/>
    <xf numFmtId="0" fontId="25" fillId="0" borderId="0"/>
    <xf numFmtId="0" fontId="29" fillId="0" borderId="0"/>
    <xf numFmtId="0" fontId="40" fillId="0" borderId="0"/>
    <xf numFmtId="168" fontId="1" fillId="0" borderId="0" applyFont="0" applyFill="0" applyBorder="0" applyAlignment="0" applyProtection="0"/>
    <xf numFmtId="0" fontId="1" fillId="0" borderId="0"/>
    <xf numFmtId="0" fontId="24" fillId="0" borderId="0">
      <alignment vertical="center"/>
    </xf>
    <xf numFmtId="166" fontId="33" fillId="0" borderId="0" applyFont="0" applyFill="0" applyBorder="0" applyAlignment="0" applyProtection="0"/>
    <xf numFmtId="0" fontId="33" fillId="0" borderId="0"/>
    <xf numFmtId="164" fontId="24" fillId="0" borderId="0" applyFont="0" applyFill="0" applyBorder="0" applyAlignment="0" applyProtection="0"/>
    <xf numFmtId="0" fontId="34" fillId="51" borderId="33" applyNumberFormat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52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35" fillId="50" borderId="0" applyNumberFormat="0" applyBorder="0" applyAlignment="0" applyProtection="0"/>
    <xf numFmtId="0" fontId="32" fillId="0" borderId="0" applyNumberFormat="0" applyFill="0" applyBorder="0" applyAlignment="0" applyProtection="0"/>
    <xf numFmtId="0" fontId="36" fillId="53" borderId="32" applyNumberFormat="0" applyAlignment="0" applyProtection="0"/>
    <xf numFmtId="0" fontId="37" fillId="0" borderId="34" applyNumberFormat="0" applyFill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3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54" borderId="35" applyNumberFormat="0" applyFont="0" applyAlignment="0" applyProtection="0"/>
    <xf numFmtId="9" fontId="2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1" fillId="0" borderId="0"/>
    <xf numFmtId="0" fontId="24" fillId="0" borderId="0">
      <alignment vertical="center"/>
    </xf>
    <xf numFmtId="0" fontId="24" fillId="0" borderId="0"/>
    <xf numFmtId="0" fontId="39" fillId="0" borderId="0"/>
    <xf numFmtId="0" fontId="39" fillId="0" borderId="0"/>
    <xf numFmtId="0" fontId="39" fillId="0" borderId="0"/>
    <xf numFmtId="0" fontId="1" fillId="0" borderId="0"/>
    <xf numFmtId="0" fontId="31" fillId="0" borderId="0"/>
    <xf numFmtId="0" fontId="39" fillId="0" borderId="0"/>
    <xf numFmtId="0" fontId="3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9" fillId="0" borderId="0"/>
    <xf numFmtId="0" fontId="10" fillId="0" borderId="0"/>
    <xf numFmtId="0" fontId="3" fillId="0" borderId="0" applyFill="0" applyProtection="0"/>
    <xf numFmtId="0" fontId="10" fillId="0" borderId="0"/>
    <xf numFmtId="0" fontId="10" fillId="0" borderId="0"/>
    <xf numFmtId="0" fontId="3" fillId="0" borderId="0" applyFill="0" applyProtection="0"/>
    <xf numFmtId="0" fontId="24" fillId="0" borderId="0"/>
    <xf numFmtId="0" fontId="24" fillId="0" borderId="0"/>
    <xf numFmtId="165" fontId="24" fillId="0" borderId="0" applyFont="0" applyFill="0" applyBorder="0" applyAlignment="0" applyProtection="0"/>
    <xf numFmtId="0" fontId="3" fillId="0" borderId="0" applyFill="0" applyProtection="0"/>
    <xf numFmtId="0" fontId="24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9" fillId="0" borderId="0"/>
    <xf numFmtId="0" fontId="3" fillId="0" borderId="0"/>
    <xf numFmtId="0" fontId="41" fillId="0" borderId="0" applyFill="0" applyProtection="0"/>
  </cellStyleXfs>
  <cellXfs count="231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2" fillId="0" borderId="1" xfId="0" applyFont="1" applyBorder="1" applyAlignment="1">
      <alignment horizontal="left"/>
    </xf>
    <xf numFmtId="0" fontId="0" fillId="0" borderId="0" xfId="0" applyFill="1" applyBorder="1" applyAlignment="1">
      <alignment horizontal="left"/>
    </xf>
    <xf numFmtId="9" fontId="0" fillId="0" borderId="1" xfId="1" applyFont="1" applyBorder="1"/>
    <xf numFmtId="0" fontId="0" fillId="0" borderId="0" xfId="0" applyAlignment="1"/>
    <xf numFmtId="0" fontId="0" fillId="0" borderId="4" xfId="0" applyNumberFormat="1" applyFill="1" applyBorder="1" applyAlignment="1"/>
    <xf numFmtId="0" fontId="0" fillId="0" borderId="3" xfId="0" applyBorder="1" applyAlignment="1">
      <alignment horizontal="left"/>
    </xf>
    <xf numFmtId="0" fontId="0" fillId="0" borderId="3" xfId="0" applyNumberFormat="1" applyBorder="1" applyAlignment="1"/>
    <xf numFmtId="0" fontId="0" fillId="0" borderId="0" xfId="0" applyNumberFormat="1" applyAlignment="1"/>
    <xf numFmtId="0" fontId="2" fillId="0" borderId="1" xfId="0" applyFont="1" applyBorder="1" applyAlignment="1"/>
    <xf numFmtId="0" fontId="2" fillId="0" borderId="1" xfId="0" applyFont="1" applyFill="1" applyBorder="1" applyAlignment="1"/>
    <xf numFmtId="0" fontId="0" fillId="0" borderId="4" xfId="0" applyBorder="1" applyAlignment="1">
      <alignment horizontal="left"/>
    </xf>
    <xf numFmtId="0" fontId="0" fillId="0" borderId="4" xfId="0" applyNumberFormat="1" applyBorder="1" applyAlignment="1"/>
    <xf numFmtId="0" fontId="0" fillId="0" borderId="1" xfId="0" applyBorder="1" applyAlignment="1"/>
    <xf numFmtId="164" fontId="0" fillId="0" borderId="1" xfId="1" applyNumberFormat="1" applyFont="1" applyBorder="1" applyAlignment="1"/>
    <xf numFmtId="0" fontId="0" fillId="3" borderId="4" xfId="0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8" xfId="0" applyNumberFormat="1" applyBorder="1" applyAlignment="1"/>
    <xf numFmtId="0" fontId="0" fillId="0" borderId="7" xfId="0" applyBorder="1" applyAlignment="1">
      <alignment horizontal="left"/>
    </xf>
    <xf numFmtId="0" fontId="0" fillId="0" borderId="9" xfId="0" applyNumberFormat="1" applyBorder="1" applyAlignment="1"/>
    <xf numFmtId="0" fontId="0" fillId="0" borderId="10" xfId="0" applyBorder="1" applyAlignment="1">
      <alignment horizontal="left"/>
    </xf>
    <xf numFmtId="0" fontId="0" fillId="0" borderId="10" xfId="0" applyNumberFormat="1" applyBorder="1" applyAlignment="1"/>
    <xf numFmtId="0" fontId="0" fillId="0" borderId="6" xfId="0" applyBorder="1" applyAlignment="1">
      <alignment horizontal="left"/>
    </xf>
    <xf numFmtId="0" fontId="0" fillId="0" borderId="0" xfId="0" applyNumberFormat="1" applyBorder="1" applyAlignment="1"/>
    <xf numFmtId="17" fontId="3" fillId="0" borderId="1" xfId="2" applyNumberFormat="1" applyFill="1" applyBorder="1" applyProtection="1"/>
    <xf numFmtId="0" fontId="3" fillId="0" borderId="1" xfId="2" applyFill="1" applyBorder="1" applyProtection="1"/>
    <xf numFmtId="0" fontId="0" fillId="0" borderId="11" xfId="0" applyBorder="1" applyAlignment="1"/>
    <xf numFmtId="0" fontId="0" fillId="0" borderId="13" xfId="0" applyBorder="1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49" fontId="0" fillId="0" borderId="11" xfId="0" applyNumberFormat="1" applyBorder="1" applyAlignment="1"/>
    <xf numFmtId="0" fontId="0" fillId="0" borderId="13" xfId="0" applyBorder="1" applyAlignment="1">
      <alignment horizontal="center"/>
    </xf>
    <xf numFmtId="0" fontId="0" fillId="0" borderId="14" xfId="0" applyBorder="1" applyAlignment="1"/>
    <xf numFmtId="0" fontId="0" fillId="0" borderId="1" xfId="0" applyFill="1" applyBorder="1" applyAlignment="1"/>
    <xf numFmtId="164" fontId="0" fillId="0" borderId="1" xfId="1" applyNumberFormat="1" applyFont="1" applyFill="1" applyBorder="1" applyProtection="1"/>
    <xf numFmtId="0" fontId="0" fillId="0" borderId="15" xfId="0" applyBorder="1"/>
    <xf numFmtId="17" fontId="0" fillId="0" borderId="1" xfId="0" applyNumberFormat="1" applyBorder="1"/>
    <xf numFmtId="0" fontId="0" fillId="0" borderId="2" xfId="0" applyFill="1" applyBorder="1"/>
    <xf numFmtId="17" fontId="0" fillId="0" borderId="0" xfId="0" applyNumberFormat="1"/>
    <xf numFmtId="164" fontId="0" fillId="0" borderId="0" xfId="1" applyNumberFormat="1" applyFont="1"/>
    <xf numFmtId="0" fontId="0" fillId="0" borderId="1" xfId="0" applyBorder="1" applyAlignment="1">
      <alignment horizontal="center"/>
    </xf>
    <xf numFmtId="0" fontId="6" fillId="5" borderId="20" xfId="0" applyNumberFormat="1" applyFont="1" applyFill="1" applyBorder="1" applyAlignment="1">
      <alignment wrapText="1"/>
    </xf>
    <xf numFmtId="0" fontId="7" fillId="6" borderId="20" xfId="0" applyFont="1" applyFill="1" applyBorder="1"/>
    <xf numFmtId="0" fontId="7" fillId="6" borderId="20" xfId="0" applyFont="1" applyFill="1" applyBorder="1" applyAlignment="1">
      <alignment horizontal="center"/>
    </xf>
    <xf numFmtId="0" fontId="0" fillId="0" borderId="20" xfId="0" applyBorder="1"/>
    <xf numFmtId="0" fontId="0" fillId="0" borderId="0" xfId="0" applyAlignment="1">
      <alignment wrapText="1"/>
    </xf>
    <xf numFmtId="0" fontId="9" fillId="0" borderId="1" xfId="0" applyFont="1" applyBorder="1"/>
    <xf numFmtId="0" fontId="5" fillId="0" borderId="1" xfId="0" applyFont="1" applyFill="1" applyBorder="1" applyAlignment="1">
      <alignment horizontal="center" vertical="top" wrapText="1"/>
    </xf>
    <xf numFmtId="17" fontId="5" fillId="0" borderId="1" xfId="0" applyNumberFormat="1" applyFont="1" applyFill="1" applyBorder="1" applyAlignment="1">
      <alignment wrapText="1"/>
    </xf>
    <xf numFmtId="164" fontId="9" fillId="0" borderId="1" xfId="1" applyNumberFormat="1" applyFont="1" applyBorder="1"/>
    <xf numFmtId="0" fontId="4" fillId="0" borderId="0" xfId="0" applyFont="1" applyAlignment="1">
      <alignment wrapText="1"/>
    </xf>
    <xf numFmtId="14" fontId="0" fillId="0" borderId="0" xfId="0" applyNumberFormat="1" applyAlignment="1">
      <alignment wrapText="1"/>
    </xf>
    <xf numFmtId="0" fontId="2" fillId="0" borderId="1" xfId="0" applyFont="1" applyBorder="1" applyAlignment="1">
      <alignment horizontal="right" wrapText="1"/>
    </xf>
    <xf numFmtId="0" fontId="7" fillId="6" borderId="20" xfId="0" applyNumberFormat="1" applyFont="1" applyFill="1" applyBorder="1" applyAlignment="1">
      <alignment horizontal="center" wrapText="1"/>
    </xf>
    <xf numFmtId="0" fontId="8" fillId="0" borderId="3" xfId="0" applyFont="1" applyBorder="1"/>
    <xf numFmtId="0" fontId="8" fillId="0" borderId="3" xfId="0" applyNumberFormat="1" applyFont="1" applyBorder="1" applyAlignment="1">
      <alignment wrapText="1"/>
    </xf>
    <xf numFmtId="0" fontId="8" fillId="0" borderId="4" xfId="0" applyFont="1" applyBorder="1"/>
    <xf numFmtId="0" fontId="8" fillId="0" borderId="4" xfId="0" applyNumberFormat="1" applyFont="1" applyBorder="1" applyAlignment="1">
      <alignment wrapText="1"/>
    </xf>
    <xf numFmtId="0" fontId="8" fillId="0" borderId="4" xfId="0" applyFont="1" applyBorder="1" applyAlignment="1">
      <alignment horizontal="left" wrapText="1"/>
    </xf>
    <xf numFmtId="0" fontId="8" fillId="0" borderId="4" xfId="0" applyFont="1" applyBorder="1" applyAlignment="1">
      <alignment horizontal="left"/>
    </xf>
    <xf numFmtId="0" fontId="7" fillId="7" borderId="20" xfId="0" applyFont="1" applyFill="1" applyBorder="1"/>
    <xf numFmtId="164" fontId="8" fillId="0" borderId="3" xfId="1" applyNumberFormat="1" applyFont="1" applyBorder="1" applyAlignment="1">
      <alignment wrapText="1"/>
    </xf>
    <xf numFmtId="164" fontId="8" fillId="0" borderId="4" xfId="1" applyNumberFormat="1" applyFont="1" applyBorder="1" applyAlignment="1">
      <alignment wrapText="1"/>
    </xf>
    <xf numFmtId="164" fontId="8" fillId="0" borderId="4" xfId="1" applyNumberFormat="1" applyFont="1" applyBorder="1"/>
    <xf numFmtId="164" fontId="7" fillId="7" borderId="20" xfId="1" applyNumberFormat="1" applyFont="1" applyFill="1" applyBorder="1"/>
    <xf numFmtId="0" fontId="2" fillId="4" borderId="20" xfId="0" applyFont="1" applyFill="1" applyBorder="1"/>
    <xf numFmtId="0" fontId="2" fillId="4" borderId="17" xfId="0" applyFont="1" applyFill="1" applyBorder="1"/>
    <xf numFmtId="0" fontId="2" fillId="4" borderId="18" xfId="0" applyFont="1" applyFill="1" applyBorder="1"/>
    <xf numFmtId="0" fontId="0" fillId="0" borderId="4" xfId="0" applyBorder="1" applyAlignment="1">
      <alignment horizontal="left" wrapText="1"/>
    </xf>
    <xf numFmtId="0" fontId="0" fillId="0" borderId="3" xfId="0" applyNumberFormat="1" applyBorder="1" applyAlignment="1">
      <alignment wrapText="1"/>
    </xf>
    <xf numFmtId="0" fontId="0" fillId="0" borderId="0" xfId="0" applyNumberFormat="1" applyAlignment="1">
      <alignment wrapText="1"/>
    </xf>
    <xf numFmtId="9" fontId="0" fillId="0" borderId="3" xfId="1" applyFont="1" applyBorder="1"/>
    <xf numFmtId="0" fontId="0" fillId="0" borderId="4" xfId="0" applyNumberFormat="1" applyBorder="1" applyAlignment="1">
      <alignment wrapText="1"/>
    </xf>
    <xf numFmtId="9" fontId="0" fillId="0" borderId="4" xfId="1" applyFont="1" applyBorder="1"/>
    <xf numFmtId="0" fontId="0" fillId="0" borderId="10" xfId="0" applyNumberFormat="1" applyBorder="1" applyAlignment="1">
      <alignment wrapText="1"/>
    </xf>
    <xf numFmtId="0" fontId="2" fillId="4" borderId="20" xfId="0" applyFont="1" applyFill="1" applyBorder="1" applyAlignment="1">
      <alignment horizontal="left" wrapText="1"/>
    </xf>
    <xf numFmtId="0" fontId="2" fillId="4" borderId="16" xfId="0" applyFont="1" applyFill="1" applyBorder="1"/>
    <xf numFmtId="9" fontId="2" fillId="4" borderId="20" xfId="1" applyFont="1" applyFill="1" applyBorder="1"/>
    <xf numFmtId="0" fontId="2" fillId="4" borderId="6" xfId="0" applyFont="1" applyFill="1" applyBorder="1"/>
    <xf numFmtId="0" fontId="2" fillId="4" borderId="21" xfId="0" applyFont="1" applyFill="1" applyBorder="1"/>
    <xf numFmtId="0" fontId="0" fillId="0" borderId="3" xfId="0" applyNumberFormat="1" applyBorder="1"/>
    <xf numFmtId="9" fontId="0" fillId="0" borderId="20" xfId="1" applyFont="1" applyBorder="1"/>
    <xf numFmtId="0" fontId="0" fillId="0" borderId="16" xfId="0" applyNumberFormat="1" applyBorder="1"/>
    <xf numFmtId="0" fontId="0" fillId="0" borderId="20" xfId="0" applyNumberFormat="1" applyBorder="1"/>
    <xf numFmtId="0" fontId="0" fillId="0" borderId="3" xfId="0" applyBorder="1"/>
    <xf numFmtId="0" fontId="0" fillId="0" borderId="0" xfId="0" applyNumberFormat="1" applyBorder="1"/>
    <xf numFmtId="0" fontId="0" fillId="0" borderId="10" xfId="0" applyNumberFormat="1" applyBorder="1"/>
    <xf numFmtId="0" fontId="2" fillId="8" borderId="7" xfId="0" applyFont="1" applyFill="1" applyBorder="1"/>
    <xf numFmtId="0" fontId="2" fillId="8" borderId="10" xfId="0" applyFont="1" applyFill="1" applyBorder="1"/>
    <xf numFmtId="0" fontId="2" fillId="8" borderId="22" xfId="0" applyFont="1" applyFill="1" applyBorder="1"/>
    <xf numFmtId="0" fontId="2" fillId="8" borderId="19" xfId="0" applyFont="1" applyFill="1" applyBorder="1"/>
    <xf numFmtId="0" fontId="10" fillId="0" borderId="5" xfId="0" applyFont="1" applyBorder="1" applyAlignment="1">
      <alignment horizontal="left" wrapText="1"/>
    </xf>
    <xf numFmtId="0" fontId="0" fillId="0" borderId="21" xfId="0" applyNumberFormat="1" applyBorder="1" applyAlignment="1">
      <alignment wrapText="1"/>
    </xf>
    <xf numFmtId="0" fontId="10" fillId="0" borderId="6" xfId="0" applyFont="1" applyBorder="1" applyAlignment="1">
      <alignment horizontal="left" wrapText="1"/>
    </xf>
    <xf numFmtId="0" fontId="0" fillId="0" borderId="19" xfId="0" applyNumberFormat="1" applyBorder="1" applyAlignment="1">
      <alignment wrapText="1"/>
    </xf>
    <xf numFmtId="0" fontId="0" fillId="0" borderId="6" xfId="0" applyBorder="1" applyAlignment="1">
      <alignment horizontal="left" wrapText="1"/>
    </xf>
    <xf numFmtId="0" fontId="2" fillId="8" borderId="16" xfId="0" applyFont="1" applyFill="1" applyBorder="1"/>
    <xf numFmtId="0" fontId="2" fillId="8" borderId="20" xfId="0" applyFont="1" applyFill="1" applyBorder="1"/>
    <xf numFmtId="0" fontId="2" fillId="8" borderId="18" xfId="0" applyFont="1" applyFill="1" applyBorder="1"/>
    <xf numFmtId="9" fontId="2" fillId="8" borderId="20" xfId="1" applyFont="1" applyFill="1" applyBorder="1"/>
    <xf numFmtId="0" fontId="7" fillId="10" borderId="20" xfId="0" applyFont="1" applyFill="1" applyBorder="1" applyAlignment="1">
      <alignment horizontal="center"/>
    </xf>
    <xf numFmtId="0" fontId="7" fillId="10" borderId="20" xfId="0" applyFont="1" applyFill="1" applyBorder="1"/>
    <xf numFmtId="0" fontId="7" fillId="10" borderId="20" xfId="0" applyNumberFormat="1" applyFont="1" applyFill="1" applyBorder="1" applyAlignment="1">
      <alignment horizontal="center" wrapText="1"/>
    </xf>
    <xf numFmtId="0" fontId="11" fillId="0" borderId="20" xfId="0" applyFont="1" applyBorder="1" applyAlignment="1">
      <alignment wrapText="1"/>
    </xf>
    <xf numFmtId="0" fontId="8" fillId="0" borderId="20" xfId="0" applyFont="1" applyBorder="1" applyAlignment="1">
      <alignment wrapText="1"/>
    </xf>
    <xf numFmtId="9" fontId="8" fillId="0" borderId="20" xfId="1" applyFont="1" applyBorder="1"/>
    <xf numFmtId="0" fontId="8" fillId="0" borderId="20" xfId="0" applyFont="1" applyBorder="1" applyAlignment="1">
      <alignment horizontal="right" wrapText="1"/>
    </xf>
    <xf numFmtId="0" fontId="7" fillId="9" borderId="20" xfId="0" applyFont="1" applyFill="1" applyBorder="1" applyAlignment="1">
      <alignment horizontal="left" wrapText="1"/>
    </xf>
    <xf numFmtId="0" fontId="7" fillId="9" borderId="20" xfId="0" applyNumberFormat="1" applyFont="1" applyFill="1" applyBorder="1" applyAlignment="1">
      <alignment wrapText="1"/>
    </xf>
    <xf numFmtId="164" fontId="8" fillId="0" borderId="20" xfId="1" applyNumberFormat="1" applyFont="1" applyBorder="1"/>
    <xf numFmtId="164" fontId="7" fillId="9" borderId="20" xfId="1" applyNumberFormat="1" applyFont="1" applyFill="1" applyBorder="1" applyAlignment="1">
      <alignment wrapText="1"/>
    </xf>
    <xf numFmtId="0" fontId="7" fillId="7" borderId="20" xfId="0" applyFont="1" applyFill="1" applyBorder="1" applyAlignment="1">
      <alignment horizontal="left" wrapText="1"/>
    </xf>
    <xf numFmtId="0" fontId="7" fillId="7" borderId="20" xfId="0" applyNumberFormat="1" applyFont="1" applyFill="1" applyBorder="1" applyAlignment="1">
      <alignment wrapText="1"/>
    </xf>
    <xf numFmtId="9" fontId="8" fillId="7" borderId="20" xfId="1" applyFont="1" applyFill="1" applyBorder="1"/>
    <xf numFmtId="0" fontId="7" fillId="4" borderId="20" xfId="0" applyFont="1" applyFill="1" applyBorder="1"/>
    <xf numFmtId="0" fontId="7" fillId="4" borderId="17" xfId="0" applyFont="1" applyFill="1" applyBorder="1"/>
    <xf numFmtId="0" fontId="8" fillId="0" borderId="3" xfId="0" applyFont="1" applyFill="1" applyBorder="1" applyAlignment="1">
      <alignment horizontal="left" wrapText="1"/>
    </xf>
    <xf numFmtId="0" fontId="8" fillId="0" borderId="3" xfId="0" applyNumberFormat="1" applyFont="1" applyFill="1" applyBorder="1" applyAlignment="1">
      <alignment wrapText="1"/>
    </xf>
    <xf numFmtId="0" fontId="8" fillId="0" borderId="4" xfId="0" applyFont="1" applyFill="1" applyBorder="1"/>
    <xf numFmtId="0" fontId="8" fillId="0" borderId="4" xfId="0" applyFont="1" applyFill="1" applyBorder="1" applyAlignment="1">
      <alignment horizontal="right" wrapText="1"/>
    </xf>
    <xf numFmtId="0" fontId="8" fillId="0" borderId="4" xfId="0" applyNumberFormat="1" applyFont="1" applyFill="1" applyBorder="1" applyAlignment="1">
      <alignment wrapText="1"/>
    </xf>
    <xf numFmtId="9" fontId="8" fillId="0" borderId="4" xfId="1" applyFont="1" applyFill="1" applyBorder="1"/>
    <xf numFmtId="0" fontId="7" fillId="9" borderId="20" xfId="0" applyFont="1" applyFill="1" applyBorder="1"/>
    <xf numFmtId="9" fontId="8" fillId="0" borderId="3" xfId="1" applyFont="1" applyFill="1" applyBorder="1" applyAlignment="1">
      <alignment wrapText="1"/>
    </xf>
    <xf numFmtId="9" fontId="8" fillId="0" borderId="4" xfId="1" applyFont="1" applyFill="1" applyBorder="1" applyAlignment="1">
      <alignment wrapText="1"/>
    </xf>
    <xf numFmtId="9" fontId="8" fillId="0" borderId="4" xfId="1" applyFont="1" applyBorder="1"/>
    <xf numFmtId="9" fontId="7" fillId="9" borderId="20" xfId="1" applyFont="1" applyFill="1" applyBorder="1"/>
    <xf numFmtId="9" fontId="0" fillId="0" borderId="1" xfId="1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NumberFormat="1" applyBorder="1" applyAlignment="1">
      <alignment wrapText="1"/>
    </xf>
    <xf numFmtId="0" fontId="6" fillId="2" borderId="1" xfId="0" applyFont="1" applyFill="1" applyBorder="1" applyAlignment="1">
      <alignment horizontal="left" wrapText="1"/>
    </xf>
    <xf numFmtId="0" fontId="6" fillId="2" borderId="1" xfId="0" applyNumberFormat="1" applyFont="1" applyFill="1" applyBorder="1" applyAlignment="1">
      <alignment wrapText="1"/>
    </xf>
    <xf numFmtId="0" fontId="2" fillId="11" borderId="20" xfId="0" applyFont="1" applyFill="1" applyBorder="1"/>
    <xf numFmtId="0" fontId="0" fillId="0" borderId="3" xfId="0" applyBorder="1" applyAlignment="1">
      <alignment horizontal="left" wrapText="1"/>
    </xf>
    <xf numFmtId="0" fontId="2" fillId="11" borderId="17" xfId="0" applyFont="1" applyFill="1" applyBorder="1"/>
    <xf numFmtId="0" fontId="0" fillId="0" borderId="4" xfId="0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9" fontId="0" fillId="0" borderId="1" xfId="1" applyFont="1" applyBorder="1" applyAlignment="1"/>
    <xf numFmtId="0" fontId="2" fillId="2" borderId="0" xfId="0" applyFont="1" applyFill="1" applyBorder="1" applyAlignment="1">
      <alignment horizontal="left"/>
    </xf>
    <xf numFmtId="0" fontId="12" fillId="1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9" fontId="0" fillId="0" borderId="0" xfId="1" applyFon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2" fillId="2" borderId="23" xfId="0" applyFont="1" applyFill="1" applyBorder="1" applyAlignment="1">
      <alignment horizontal="left"/>
    </xf>
    <xf numFmtId="0" fontId="2" fillId="2" borderId="23" xfId="0" applyNumberFormat="1" applyFont="1" applyFill="1" applyBorder="1"/>
    <xf numFmtId="0" fontId="2" fillId="2" borderId="0" xfId="0" applyNumberFormat="1" applyFont="1" applyFill="1" applyBorder="1"/>
    <xf numFmtId="0" fontId="2" fillId="2" borderId="30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Alignment="1">
      <alignment wrapText="1"/>
    </xf>
    <xf numFmtId="17" fontId="2" fillId="0" borderId="0" xfId="0" applyNumberFormat="1" applyFont="1" applyAlignment="1">
      <alignment wrapText="1"/>
    </xf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21" fillId="40" borderId="3" xfId="0" applyFont="1" applyFill="1" applyBorder="1" applyAlignment="1">
      <alignment horizontal="center" vertical="center" wrapText="1"/>
    </xf>
    <xf numFmtId="0" fontId="0" fillId="42" borderId="1" xfId="0" applyNumberFormat="1" applyFill="1" applyBorder="1" applyAlignment="1">
      <alignment horizontal="right"/>
    </xf>
    <xf numFmtId="0" fontId="28" fillId="0" borderId="0" xfId="0" applyFont="1" applyFill="1" applyBorder="1"/>
    <xf numFmtId="0" fontId="0" fillId="0" borderId="1" xfId="0" applyNumberFormat="1" applyBorder="1" applyAlignment="1">
      <alignment horizontal="right"/>
    </xf>
    <xf numFmtId="0" fontId="2" fillId="47" borderId="1" xfId="0" applyNumberFormat="1" applyFont="1" applyFill="1" applyBorder="1" applyAlignment="1">
      <alignment horizontal="right"/>
    </xf>
    <xf numFmtId="0" fontId="21" fillId="45" borderId="20" xfId="0" applyFont="1" applyFill="1" applyBorder="1" applyAlignment="1">
      <alignment horizontal="center" vertical="center" textRotation="90"/>
    </xf>
    <xf numFmtId="0" fontId="2" fillId="2" borderId="1" xfId="0" applyNumberFormat="1" applyFont="1" applyFill="1" applyBorder="1" applyAlignment="1">
      <alignment horizontal="right"/>
    </xf>
    <xf numFmtId="0" fontId="28" fillId="0" borderId="0" xfId="0" applyFont="1"/>
    <xf numFmtId="0" fontId="2" fillId="49" borderId="1" xfId="0" applyNumberFormat="1" applyFont="1" applyFill="1" applyBorder="1" applyAlignment="1">
      <alignment horizontal="right"/>
    </xf>
    <xf numFmtId="0" fontId="2" fillId="46" borderId="31" xfId="0" applyNumberFormat="1" applyFont="1" applyFill="1" applyBorder="1" applyAlignment="1">
      <alignment horizontal="right"/>
    </xf>
    <xf numFmtId="0" fontId="0" fillId="0" borderId="1" xfId="0" applyBorder="1" applyAlignment="1">
      <alignment horizontal="left" indent="1"/>
    </xf>
    <xf numFmtId="0" fontId="21" fillId="40" borderId="10" xfId="0" applyFont="1" applyFill="1" applyBorder="1" applyAlignment="1">
      <alignment horizontal="center" vertical="center" wrapText="1"/>
    </xf>
    <xf numFmtId="0" fontId="0" fillId="48" borderId="1" xfId="0" applyNumberFormat="1" applyFill="1" applyBorder="1" applyAlignment="1">
      <alignment horizontal="right"/>
    </xf>
    <xf numFmtId="0" fontId="2" fillId="44" borderId="1" xfId="0" applyNumberFormat="1" applyFont="1" applyFill="1" applyBorder="1" applyAlignment="1">
      <alignment horizontal="right"/>
    </xf>
    <xf numFmtId="0" fontId="2" fillId="46" borderId="1" xfId="0" applyNumberFormat="1" applyFont="1" applyFill="1" applyBorder="1" applyAlignment="1">
      <alignment horizontal="right"/>
    </xf>
    <xf numFmtId="0" fontId="2" fillId="46" borderId="1" xfId="0" applyFont="1" applyFill="1" applyBorder="1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/>
    </xf>
    <xf numFmtId="0" fontId="7" fillId="7" borderId="16" xfId="0" applyFont="1" applyFill="1" applyBorder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7" fillId="7" borderId="18" xfId="0" applyFont="1" applyFill="1" applyBorder="1" applyAlignment="1">
      <alignment horizontal="center"/>
    </xf>
    <xf numFmtId="0" fontId="7" fillId="9" borderId="16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9" borderId="18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7" fillId="9" borderId="20" xfId="0" applyFont="1" applyFill="1" applyBorder="1" applyAlignment="1">
      <alignment horizontal="center"/>
    </xf>
    <xf numFmtId="0" fontId="2" fillId="43" borderId="3" xfId="0" applyFont="1" applyFill="1" applyBorder="1" applyAlignment="1">
      <alignment horizontal="center" vertical="center" wrapText="1"/>
    </xf>
    <xf numFmtId="0" fontId="2" fillId="43" borderId="10" xfId="0" applyFont="1" applyFill="1" applyBorder="1" applyAlignment="1">
      <alignment horizontal="center" vertical="center" wrapText="1"/>
    </xf>
    <xf numFmtId="0" fontId="2" fillId="44" borderId="3" xfId="0" applyFont="1" applyFill="1" applyBorder="1" applyAlignment="1">
      <alignment horizontal="center" vertical="center" wrapText="1"/>
    </xf>
    <xf numFmtId="0" fontId="2" fillId="44" borderId="10" xfId="0" applyFont="1" applyFill="1" applyBorder="1" applyAlignment="1">
      <alignment horizontal="center" vertical="center" wrapText="1"/>
    </xf>
    <xf numFmtId="0" fontId="26" fillId="0" borderId="9" xfId="0" applyFont="1" applyBorder="1" applyAlignment="1">
      <alignment horizontal="left" wrapText="1"/>
    </xf>
    <xf numFmtId="0" fontId="21" fillId="40" borderId="3" xfId="0" applyFont="1" applyFill="1" applyBorder="1" applyAlignment="1">
      <alignment horizontal="center" vertical="center" wrapText="1"/>
    </xf>
    <xf numFmtId="0" fontId="21" fillId="40" borderId="10" xfId="0" applyFont="1" applyFill="1" applyBorder="1" applyAlignment="1">
      <alignment horizontal="center" vertical="center" wrapText="1"/>
    </xf>
    <xf numFmtId="0" fontId="27" fillId="40" borderId="3" xfId="0" applyFont="1" applyFill="1" applyBorder="1" applyAlignment="1">
      <alignment horizontal="center" vertical="center" wrapText="1"/>
    </xf>
    <xf numFmtId="0" fontId="27" fillId="40" borderId="10" xfId="0" applyFont="1" applyFill="1" applyBorder="1" applyAlignment="1">
      <alignment horizontal="center" vertical="center" wrapText="1"/>
    </xf>
    <xf numFmtId="0" fontId="2" fillId="41" borderId="16" xfId="0" applyFont="1" applyFill="1" applyBorder="1" applyAlignment="1">
      <alignment horizontal="center" vertical="center"/>
    </xf>
    <xf numFmtId="0" fontId="2" fillId="41" borderId="17" xfId="0" applyFont="1" applyFill="1" applyBorder="1" applyAlignment="1">
      <alignment horizontal="center" vertical="center"/>
    </xf>
    <xf numFmtId="0" fontId="2" fillId="41" borderId="18" xfId="0" applyFont="1" applyFill="1" applyBorder="1" applyAlignment="1">
      <alignment horizontal="center" vertical="center"/>
    </xf>
    <xf numFmtId="0" fontId="2" fillId="42" borderId="3" xfId="0" applyFont="1" applyFill="1" applyBorder="1" applyAlignment="1">
      <alignment horizontal="center" vertical="center" wrapText="1"/>
    </xf>
    <xf numFmtId="0" fontId="2" fillId="42" borderId="10" xfId="0" applyFont="1" applyFill="1" applyBorder="1" applyAlignment="1">
      <alignment horizontal="center" vertical="center" wrapText="1"/>
    </xf>
  </cellXfs>
  <cellStyles count="408">
    <cellStyle name="20% - Accent1" xfId="14"/>
    <cellStyle name="20% - Accent2" xfId="18"/>
    <cellStyle name="20% - Accent3" xfId="22"/>
    <cellStyle name="20% - Accent4" xfId="26"/>
    <cellStyle name="20% - Accent5" xfId="30"/>
    <cellStyle name="20% - Accent6" xfId="34"/>
    <cellStyle name="40% - Accent1" xfId="15"/>
    <cellStyle name="40% - Accent2" xfId="19"/>
    <cellStyle name="40% - Accent3" xfId="23"/>
    <cellStyle name="40% - Accent4" xfId="27"/>
    <cellStyle name="40% - Accent5" xfId="31"/>
    <cellStyle name="40% - Accent6" xfId="35"/>
    <cellStyle name="60% - Accent1" xfId="16"/>
    <cellStyle name="60% - Accent2" xfId="20"/>
    <cellStyle name="60% - Accent3" xfId="24"/>
    <cellStyle name="60% - Accent4" xfId="28"/>
    <cellStyle name="60% - Accent5" xfId="32"/>
    <cellStyle name="60% - Accent6" xfId="36"/>
    <cellStyle name="Accent1" xfId="13"/>
    <cellStyle name="Accent2" xfId="17"/>
    <cellStyle name="Accent3" xfId="21"/>
    <cellStyle name="Accent4" xfId="25"/>
    <cellStyle name="Accent5" xfId="29"/>
    <cellStyle name="Accent6" xfId="33"/>
    <cellStyle name="Bad" xfId="7"/>
    <cellStyle name="Calculation" xfId="10"/>
    <cellStyle name="Check Cell" xfId="50" builtinId="23" customBuiltin="1"/>
    <cellStyle name="Euro" xfId="51"/>
    <cellStyle name="Euro 10" xfId="52"/>
    <cellStyle name="Euro 10 2" xfId="53"/>
    <cellStyle name="Euro 10 3" xfId="54"/>
    <cellStyle name="Euro 11" xfId="55"/>
    <cellStyle name="Euro 11 2" xfId="56"/>
    <cellStyle name="Euro 11 3" xfId="57"/>
    <cellStyle name="Euro 12" xfId="58"/>
    <cellStyle name="Euro 12 2" xfId="59"/>
    <cellStyle name="Euro 12 3" xfId="60"/>
    <cellStyle name="Euro 13" xfId="61"/>
    <cellStyle name="Euro 13 2" xfId="62"/>
    <cellStyle name="Euro 13 3" xfId="63"/>
    <cellStyle name="Euro 14" xfId="64"/>
    <cellStyle name="Euro 14 2" xfId="65"/>
    <cellStyle name="Euro 14 3" xfId="66"/>
    <cellStyle name="Euro 15" xfId="67"/>
    <cellStyle name="Euro 15 2" xfId="68"/>
    <cellStyle name="Euro 15 3" xfId="69"/>
    <cellStyle name="Euro 16" xfId="70"/>
    <cellStyle name="Euro 17" xfId="71"/>
    <cellStyle name="Euro 18" xfId="72"/>
    <cellStyle name="Euro 19" xfId="73"/>
    <cellStyle name="Euro 2" xfId="74"/>
    <cellStyle name="Euro 2 2" xfId="75"/>
    <cellStyle name="Euro 2 2 2" xfId="76"/>
    <cellStyle name="Euro 2 2 3" xfId="77"/>
    <cellStyle name="Euro 2 3" xfId="78"/>
    <cellStyle name="Euro 2 3 2" xfId="79"/>
    <cellStyle name="Euro 2 3 2 2" xfId="80"/>
    <cellStyle name="Euro 2 3 2 3" xfId="81"/>
    <cellStyle name="Euro 2 3 3" xfId="82"/>
    <cellStyle name="Euro 2 3 3 2" xfId="83"/>
    <cellStyle name="Euro 2 3 4" xfId="84"/>
    <cellStyle name="Euro 2 3 5" xfId="85"/>
    <cellStyle name="Euro 2 3 6" xfId="86"/>
    <cellStyle name="Euro 2 3 7" xfId="87"/>
    <cellStyle name="Euro 2 3 8" xfId="88"/>
    <cellStyle name="Euro 2 4" xfId="89"/>
    <cellStyle name="Euro 2 5" xfId="90"/>
    <cellStyle name="Euro 20" xfId="91"/>
    <cellStyle name="Euro 21" xfId="92"/>
    <cellStyle name="Euro 22" xfId="93"/>
    <cellStyle name="Euro 23" xfId="94"/>
    <cellStyle name="Euro 24" xfId="95"/>
    <cellStyle name="Euro 25" xfId="96"/>
    <cellStyle name="Euro 26" xfId="97"/>
    <cellStyle name="Euro 27" xfId="98"/>
    <cellStyle name="Euro 28" xfId="99"/>
    <cellStyle name="Euro 29" xfId="100"/>
    <cellStyle name="Euro 3" xfId="101"/>
    <cellStyle name="Euro 3 2" xfId="102"/>
    <cellStyle name="Euro 3 3" xfId="103"/>
    <cellStyle name="Euro 30" xfId="104"/>
    <cellStyle name="Euro 31" xfId="105"/>
    <cellStyle name="Euro 32" xfId="106"/>
    <cellStyle name="Euro 33" xfId="107"/>
    <cellStyle name="Euro 34" xfId="108"/>
    <cellStyle name="Euro 35" xfId="109"/>
    <cellStyle name="Euro 36" xfId="110"/>
    <cellStyle name="Euro 37" xfId="111"/>
    <cellStyle name="Euro 38" xfId="112"/>
    <cellStyle name="Euro 39" xfId="113"/>
    <cellStyle name="Euro 4" xfId="114"/>
    <cellStyle name="Euro 4 10" xfId="115"/>
    <cellStyle name="Euro 4 11" xfId="116"/>
    <cellStyle name="Euro 4 12" xfId="117"/>
    <cellStyle name="Euro 4 13" xfId="118"/>
    <cellStyle name="Euro 4 14" xfId="119"/>
    <cellStyle name="Euro 4 15" xfId="120"/>
    <cellStyle name="Euro 4 16" xfId="121"/>
    <cellStyle name="Euro 4 17" xfId="122"/>
    <cellStyle name="Euro 4 18" xfId="123"/>
    <cellStyle name="Euro 4 19" xfId="124"/>
    <cellStyle name="Euro 4 2" xfId="125"/>
    <cellStyle name="Euro 4 2 2" xfId="126"/>
    <cellStyle name="Euro 4 2 3" xfId="127"/>
    <cellStyle name="Euro 4 20" xfId="128"/>
    <cellStyle name="Euro 4 21" xfId="129"/>
    <cellStyle name="Euro 4 22" xfId="130"/>
    <cellStyle name="Euro 4 23" xfId="131"/>
    <cellStyle name="Euro 4 24" xfId="132"/>
    <cellStyle name="Euro 4 25" xfId="133"/>
    <cellStyle name="Euro 4 26" xfId="134"/>
    <cellStyle name="Euro 4 27" xfId="135"/>
    <cellStyle name="Euro 4 28" xfId="136"/>
    <cellStyle name="Euro 4 29" xfId="137"/>
    <cellStyle name="Euro 4 3" xfId="138"/>
    <cellStyle name="Euro 4 30" xfId="139"/>
    <cellStyle name="Euro 4 31" xfId="140"/>
    <cellStyle name="Euro 4 32" xfId="141"/>
    <cellStyle name="Euro 4 33" xfId="142"/>
    <cellStyle name="Euro 4 34" xfId="143"/>
    <cellStyle name="Euro 4 35" xfId="144"/>
    <cellStyle name="Euro 4 36" xfId="145"/>
    <cellStyle name="Euro 4 37" xfId="146"/>
    <cellStyle name="Euro 4 38" xfId="147"/>
    <cellStyle name="Euro 4 39" xfId="148"/>
    <cellStyle name="Euro 4 4" xfId="149"/>
    <cellStyle name="Euro 4 40" xfId="150"/>
    <cellStyle name="Euro 4 41" xfId="151"/>
    <cellStyle name="Euro 4 42" xfId="152"/>
    <cellStyle name="Euro 4 43" xfId="153"/>
    <cellStyle name="Euro 4 44" xfId="154"/>
    <cellStyle name="Euro 4 45" xfId="155"/>
    <cellStyle name="Euro 4 46" xfId="156"/>
    <cellStyle name="Euro 4 47" xfId="157"/>
    <cellStyle name="Euro 4 48" xfId="158"/>
    <cellStyle name="Euro 4 49" xfId="159"/>
    <cellStyle name="Euro 4 5" xfId="160"/>
    <cellStyle name="Euro 4 50" xfId="161"/>
    <cellStyle name="Euro 4 51" xfId="162"/>
    <cellStyle name="Euro 4 52" xfId="163"/>
    <cellStyle name="Euro 4 53" xfId="164"/>
    <cellStyle name="Euro 4 54" xfId="165"/>
    <cellStyle name="Euro 4 55" xfId="166"/>
    <cellStyle name="Euro 4 56" xfId="167"/>
    <cellStyle name="Euro 4 57" xfId="168"/>
    <cellStyle name="Euro 4 58" xfId="169"/>
    <cellStyle name="Euro 4 59" xfId="170"/>
    <cellStyle name="Euro 4 6" xfId="171"/>
    <cellStyle name="Euro 4 60" xfId="172"/>
    <cellStyle name="Euro 4 61" xfId="173"/>
    <cellStyle name="Euro 4 62" xfId="174"/>
    <cellStyle name="Euro 4 63" xfId="175"/>
    <cellStyle name="Euro 4 64" xfId="176"/>
    <cellStyle name="Euro 4 65" xfId="177"/>
    <cellStyle name="Euro 4 7" xfId="178"/>
    <cellStyle name="Euro 4 8" xfId="179"/>
    <cellStyle name="Euro 4 9" xfId="180"/>
    <cellStyle name="Euro 40" xfId="181"/>
    <cellStyle name="Euro 41" xfId="182"/>
    <cellStyle name="Euro 42" xfId="183"/>
    <cellStyle name="Euro 43" xfId="184"/>
    <cellStyle name="Euro 44" xfId="185"/>
    <cellStyle name="Euro 45" xfId="186"/>
    <cellStyle name="Euro 46" xfId="187"/>
    <cellStyle name="Euro 47" xfId="188"/>
    <cellStyle name="Euro 48" xfId="189"/>
    <cellStyle name="Euro 49" xfId="190"/>
    <cellStyle name="Euro 5" xfId="191"/>
    <cellStyle name="Euro 5 10" xfId="192"/>
    <cellStyle name="Euro 5 11" xfId="193"/>
    <cellStyle name="Euro 5 12" xfId="194"/>
    <cellStyle name="Euro 5 13" xfId="195"/>
    <cellStyle name="Euro 5 14" xfId="196"/>
    <cellStyle name="Euro 5 15" xfId="197"/>
    <cellStyle name="Euro 5 16" xfId="198"/>
    <cellStyle name="Euro 5 17" xfId="199"/>
    <cellStyle name="Euro 5 18" xfId="200"/>
    <cellStyle name="Euro 5 2" xfId="201"/>
    <cellStyle name="Euro 5 3" xfId="202"/>
    <cellStyle name="Euro 5 4" xfId="203"/>
    <cellStyle name="Euro 5 5" xfId="204"/>
    <cellStyle name="Euro 5 6" xfId="205"/>
    <cellStyle name="Euro 5 7" xfId="206"/>
    <cellStyle name="Euro 5 8" xfId="207"/>
    <cellStyle name="Euro 5 9" xfId="208"/>
    <cellStyle name="Euro 50" xfId="209"/>
    <cellStyle name="Euro 51" xfId="210"/>
    <cellStyle name="Euro 52" xfId="211"/>
    <cellStyle name="Euro 53" xfId="212"/>
    <cellStyle name="Euro 54" xfId="213"/>
    <cellStyle name="Euro 55" xfId="214"/>
    <cellStyle name="Euro 56" xfId="215"/>
    <cellStyle name="Euro 57" xfId="216"/>
    <cellStyle name="Euro 58" xfId="217"/>
    <cellStyle name="Euro 59" xfId="218"/>
    <cellStyle name="Euro 6" xfId="219"/>
    <cellStyle name="Euro 6 2" xfId="220"/>
    <cellStyle name="Euro 6 2 2" xfId="221"/>
    <cellStyle name="Euro 6 3" xfId="222"/>
    <cellStyle name="Euro 60" xfId="223"/>
    <cellStyle name="Euro 61" xfId="224"/>
    <cellStyle name="Euro 62" xfId="225"/>
    <cellStyle name="Euro 63" xfId="226"/>
    <cellStyle name="Euro 64" xfId="227"/>
    <cellStyle name="Euro 65" xfId="228"/>
    <cellStyle name="Euro 66" xfId="229"/>
    <cellStyle name="Euro 67" xfId="230"/>
    <cellStyle name="Euro 68" xfId="231"/>
    <cellStyle name="Euro 69" xfId="232"/>
    <cellStyle name="Euro 7" xfId="233"/>
    <cellStyle name="Euro 7 2" xfId="234"/>
    <cellStyle name="Euro 7 3" xfId="235"/>
    <cellStyle name="Euro 70" xfId="236"/>
    <cellStyle name="Euro 71" xfId="237"/>
    <cellStyle name="Euro 72" xfId="238"/>
    <cellStyle name="Euro 73" xfId="239"/>
    <cellStyle name="Euro 74" xfId="240"/>
    <cellStyle name="Euro 75" xfId="241"/>
    <cellStyle name="Euro 76" xfId="242"/>
    <cellStyle name="Euro 77" xfId="243"/>
    <cellStyle name="Euro 78" xfId="244"/>
    <cellStyle name="Euro 79" xfId="245"/>
    <cellStyle name="Euro 8" xfId="246"/>
    <cellStyle name="Euro 8 2" xfId="247"/>
    <cellStyle name="Euro 8 3" xfId="248"/>
    <cellStyle name="Euro 80" xfId="249"/>
    <cellStyle name="Euro 81" xfId="250"/>
    <cellStyle name="Euro 9" xfId="251"/>
    <cellStyle name="Euro 9 2" xfId="252"/>
    <cellStyle name="Euro 9 3" xfId="253"/>
    <cellStyle name="Explanatory Text" xfId="11"/>
    <cellStyle name="Good" xfId="254" builtinId="26" customBuiltin="1"/>
    <cellStyle name="Heading 1" xfId="4"/>
    <cellStyle name="Heading 2" xfId="5"/>
    <cellStyle name="Heading 3" xfId="6"/>
    <cellStyle name="Heading 4" xfId="255" builtinId="19" customBuiltin="1"/>
    <cellStyle name="Input" xfId="256" builtinId="20" customBuiltin="1"/>
    <cellStyle name="Linked Cell" xfId="257" builtinId="24" customBuiltin="1"/>
    <cellStyle name="Millares 2" xfId="47"/>
    <cellStyle name="Millares 2 10" xfId="44"/>
    <cellStyle name="Millares 2 2" xfId="39"/>
    <cellStyle name="Millares 2 2 2" xfId="259"/>
    <cellStyle name="Millares 2 2 3" xfId="260"/>
    <cellStyle name="Millares 2 2 4" xfId="258"/>
    <cellStyle name="Millares 2 2 5" xfId="391"/>
    <cellStyle name="Millares 2 3" xfId="261"/>
    <cellStyle name="Millares 2 3 2" xfId="262"/>
    <cellStyle name="Millares 2 4" xfId="263"/>
    <cellStyle name="Millares 2 5" xfId="264"/>
    <cellStyle name="Millares 2 6" xfId="265"/>
    <cellStyle name="Millares 2 7" xfId="266"/>
    <cellStyle name="Millares 2 8" xfId="267"/>
    <cellStyle name="Millares 2 9" xfId="367"/>
    <cellStyle name="Millares 3" xfId="49"/>
    <cellStyle name="Neutral" xfId="8" builtinId="28" customBuiltin="1"/>
    <cellStyle name="Normal" xfId="0" builtinId="0"/>
    <cellStyle name="Normal 10" xfId="268"/>
    <cellStyle name="Normal 10 2" xfId="269"/>
    <cellStyle name="Normal 10 2 2" xfId="371"/>
    <cellStyle name="Normal 10 3" xfId="270"/>
    <cellStyle name="Normal 10 4" xfId="271"/>
    <cellStyle name="Normal 11" xfId="272"/>
    <cellStyle name="Normal 11 2" xfId="273"/>
    <cellStyle name="Normal 11 3" xfId="395"/>
    <cellStyle name="Normal 12" xfId="274"/>
    <cellStyle name="Normal 12 2" xfId="275"/>
    <cellStyle name="Normal 12 3" xfId="276"/>
    <cellStyle name="Normal 12 4" xfId="396"/>
    <cellStyle name="Normal 13" xfId="366"/>
    <cellStyle name="Normal 13 2" xfId="404"/>
    <cellStyle name="Normal 14" xfId="277"/>
    <cellStyle name="Normal 14 2" xfId="278"/>
    <cellStyle name="Normal 14 3" xfId="397"/>
    <cellStyle name="Normal 15" xfId="279"/>
    <cellStyle name="Normal 15 2" xfId="280"/>
    <cellStyle name="Normal 15 3" xfId="398"/>
    <cellStyle name="Normal 16" xfId="281"/>
    <cellStyle name="Normal 16 2" xfId="282"/>
    <cellStyle name="Normal 16 3" xfId="399"/>
    <cellStyle name="Normal 17" xfId="283"/>
    <cellStyle name="Normal 17 2" xfId="284"/>
    <cellStyle name="Normal 18" xfId="285"/>
    <cellStyle name="Normal 19" xfId="286"/>
    <cellStyle name="Normal 2" xfId="2"/>
    <cellStyle name="Normal 2 10" xfId="287"/>
    <cellStyle name="Normal 2 11" xfId="288"/>
    <cellStyle name="Normal 2 12" xfId="289"/>
    <cellStyle name="Normal 2 13" xfId="290"/>
    <cellStyle name="Normal 2 14" xfId="291"/>
    <cellStyle name="Normal 2 15" xfId="368"/>
    <cellStyle name="Normal 2 16" xfId="373"/>
    <cellStyle name="Normal 2 17" xfId="45"/>
    <cellStyle name="Normal 2 18" xfId="46"/>
    <cellStyle name="Normal 2 19" xfId="384"/>
    <cellStyle name="Normal 2 2" xfId="38"/>
    <cellStyle name="Normal 2 2 2" xfId="292"/>
    <cellStyle name="Normal 2 2 3" xfId="370"/>
    <cellStyle name="Normal 2 2 4" xfId="378"/>
    <cellStyle name="Normal 2 2 5" xfId="48"/>
    <cellStyle name="Normal 2 2 6" xfId="390"/>
    <cellStyle name="Normal 2 3" xfId="40"/>
    <cellStyle name="Normal 2 3 2" xfId="294"/>
    <cellStyle name="Normal 2 3 3" xfId="293"/>
    <cellStyle name="Normal 2 3 4" xfId="392"/>
    <cellStyle name="Normal 2 4" xfId="295"/>
    <cellStyle name="Normal 2 4 2" xfId="387"/>
    <cellStyle name="Normal 2 4 3" xfId="400"/>
    <cellStyle name="Normal 2 5" xfId="296"/>
    <cellStyle name="Normal 2 5 2" xfId="388"/>
    <cellStyle name="Normal 2 5 3" xfId="401"/>
    <cellStyle name="Normal 2 6" xfId="297"/>
    <cellStyle name="Normal 2 7" xfId="298"/>
    <cellStyle name="Normal 2 8" xfId="299"/>
    <cellStyle name="Normal 2 9" xfId="300"/>
    <cellStyle name="Normal 20" xfId="407"/>
    <cellStyle name="Normal 21" xfId="301"/>
    <cellStyle name="Normal 22" xfId="302"/>
    <cellStyle name="Normal 23" xfId="303"/>
    <cellStyle name="Normal 24" xfId="304"/>
    <cellStyle name="Normal 25" xfId="305"/>
    <cellStyle name="Normal 26" xfId="306"/>
    <cellStyle name="Normal 27" xfId="307"/>
    <cellStyle name="Normal 28" xfId="308"/>
    <cellStyle name="Normal 29" xfId="309"/>
    <cellStyle name="Normal 3" xfId="37"/>
    <cellStyle name="Normal 3 2" xfId="41"/>
    <cellStyle name="Normal 3 2 2" xfId="311"/>
    <cellStyle name="Normal 3 2 3" xfId="310"/>
    <cellStyle name="Normal 3 2 4" xfId="393"/>
    <cellStyle name="Normal 3 3" xfId="312"/>
    <cellStyle name="Normal 3 4" xfId="369"/>
    <cellStyle name="Normal 3 5" xfId="374"/>
    <cellStyle name="Normal 3 6" xfId="379"/>
    <cellStyle name="Normal 3 7" xfId="43"/>
    <cellStyle name="Normal 3 8" xfId="389"/>
    <cellStyle name="Normal 3 9" xfId="406"/>
    <cellStyle name="Normal 30" xfId="313"/>
    <cellStyle name="Normal 31" xfId="314"/>
    <cellStyle name="Normal 32" xfId="315"/>
    <cellStyle name="Normal 36" xfId="316"/>
    <cellStyle name="Normal 37" xfId="317"/>
    <cellStyle name="Normal 39" xfId="318"/>
    <cellStyle name="Normal 4" xfId="42"/>
    <cellStyle name="Normal 4 2" xfId="320"/>
    <cellStyle name="Normal 4 3" xfId="321"/>
    <cellStyle name="Normal 4 4" xfId="322"/>
    <cellStyle name="Normal 4 5" xfId="375"/>
    <cellStyle name="Normal 4 6" xfId="380"/>
    <cellStyle name="Normal 4 7" xfId="319"/>
    <cellStyle name="Normal 4 8" xfId="385"/>
    <cellStyle name="Normal 4 9" xfId="394"/>
    <cellStyle name="Normal 40" xfId="323"/>
    <cellStyle name="Normal 42" xfId="324"/>
    <cellStyle name="Normal 43" xfId="325"/>
    <cellStyle name="Normal 44" xfId="326"/>
    <cellStyle name="Normal 45" xfId="327"/>
    <cellStyle name="Normal 46" xfId="328"/>
    <cellStyle name="Normal 47" xfId="329"/>
    <cellStyle name="Normal 48" xfId="330"/>
    <cellStyle name="Normal 49" xfId="331"/>
    <cellStyle name="Normal 5" xfId="332"/>
    <cellStyle name="Normal 5 2" xfId="333"/>
    <cellStyle name="Normal 5 3" xfId="334"/>
    <cellStyle name="Normal 5 4" xfId="372"/>
    <cellStyle name="Normal 5 4 2" xfId="383"/>
    <cellStyle name="Normal 5 5" xfId="381"/>
    <cellStyle name="Normal 5 6" xfId="377"/>
    <cellStyle name="Normal 5 7" xfId="386"/>
    <cellStyle name="Normal 5 8" xfId="402"/>
    <cellStyle name="Normal 50" xfId="335"/>
    <cellStyle name="Normal 51" xfId="336"/>
    <cellStyle name="Normal 52" xfId="337"/>
    <cellStyle name="Normal 53" xfId="338"/>
    <cellStyle name="Normal 54" xfId="339"/>
    <cellStyle name="Normal 55" xfId="340"/>
    <cellStyle name="Normal 56" xfId="341"/>
    <cellStyle name="Normal 57" xfId="342"/>
    <cellStyle name="Normal 58" xfId="343"/>
    <cellStyle name="Normal 59" xfId="344"/>
    <cellStyle name="Normal 6" xfId="345"/>
    <cellStyle name="Normal 6 2" xfId="346"/>
    <cellStyle name="Normal 6 3" xfId="347"/>
    <cellStyle name="Normal 6 4" xfId="348"/>
    <cellStyle name="Normal 6 5" xfId="376"/>
    <cellStyle name="Normal 6 5 2" xfId="405"/>
    <cellStyle name="Normal 6 6" xfId="382"/>
    <cellStyle name="Normal 60" xfId="349"/>
    <cellStyle name="Normal 61" xfId="350"/>
    <cellStyle name="Normal 62" xfId="351"/>
    <cellStyle name="Normal 63" xfId="352"/>
    <cellStyle name="Normal 64" xfId="353"/>
    <cellStyle name="Normal 65" xfId="354"/>
    <cellStyle name="Normal 7" xfId="355"/>
    <cellStyle name="Normal 7 2" xfId="356"/>
    <cellStyle name="Normal 7 3" xfId="357"/>
    <cellStyle name="Normal 8" xfId="358"/>
    <cellStyle name="Normal 8 2" xfId="359"/>
    <cellStyle name="Normal 8 3" xfId="360"/>
    <cellStyle name="Normal 9" xfId="361"/>
    <cellStyle name="Normal 9 2" xfId="362"/>
    <cellStyle name="Normal 9 3" xfId="403"/>
    <cellStyle name="Note" xfId="363" builtinId="10" customBuiltin="1"/>
    <cellStyle name="Output" xfId="9"/>
    <cellStyle name="Percent" xfId="1" builtinId="5"/>
    <cellStyle name="Porcentual 2" xfId="364"/>
    <cellStyle name="Title" xfId="3"/>
    <cellStyle name="Total" xfId="12" builtinId="25" customBuiltin="1"/>
    <cellStyle name="Warning Text" xfId="36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 sz="1200"/>
            </a:pPr>
            <a:r>
              <a:rPr lang="es-CO" sz="1200" b="1" i="0" baseline="0">
                <a:effectLst/>
              </a:rPr>
              <a:t>Actores generadores del desplazamiento</a:t>
            </a:r>
            <a:endParaRPr lang="es-CO" sz="1200">
              <a:effectLst/>
            </a:endParaRPr>
          </a:p>
          <a:p>
            <a:pPr>
              <a:defRPr sz="1200"/>
            </a:pPr>
            <a:r>
              <a:rPr lang="es-CO" sz="1200" b="1" i="0" baseline="0">
                <a:effectLst/>
              </a:rPr>
              <a:t>Nov. 2012 – Dic. 2014</a:t>
            </a:r>
            <a:endParaRPr lang="es-CO" sz="1200">
              <a:effectLst/>
            </a:endParaRPr>
          </a:p>
          <a:p>
            <a:pPr>
              <a:defRPr sz="1200"/>
            </a:pPr>
            <a:r>
              <a:rPr lang="es-CO" sz="1200" b="1" i="0" baseline="0">
                <a:effectLst/>
              </a:rPr>
              <a:t>(Masivos OCHA)</a:t>
            </a:r>
            <a:endParaRPr lang="es-CO" sz="1200">
              <a:effectLst/>
            </a:endParaRPr>
          </a:p>
        </c:rich>
      </c:tx>
    </c:title>
    <c:plotArea>
      <c:layout>
        <c:manualLayout>
          <c:layoutTarget val="inner"/>
          <c:xMode val="edge"/>
          <c:yMode val="edge"/>
          <c:x val="0.1747117547806524"/>
          <c:y val="0.30709205556622499"/>
          <c:w val="0.45015466816647931"/>
          <c:h val="0.61484540042250924"/>
        </c:manualLayout>
      </c:layout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Masivos!$G$4:$G$8</c:f>
              <c:strCache>
                <c:ptCount val="5"/>
                <c:pt idx="0">
                  <c:v>FARC</c:v>
                </c:pt>
                <c:pt idx="1">
                  <c:v>GAPD</c:v>
                </c:pt>
                <c:pt idx="2">
                  <c:v>FFMM-FARC</c:v>
                </c:pt>
                <c:pt idx="3">
                  <c:v>ELN-GAPD</c:v>
                </c:pt>
                <c:pt idx="4">
                  <c:v>Otros*</c:v>
                </c:pt>
              </c:strCache>
            </c:strRef>
          </c:cat>
          <c:val>
            <c:numRef>
              <c:f>Masivos!$I$4:$I$8</c:f>
              <c:numCache>
                <c:formatCode>0.0%</c:formatCode>
                <c:ptCount val="5"/>
                <c:pt idx="0">
                  <c:v>0.16237953904217509</c:v>
                </c:pt>
                <c:pt idx="1">
                  <c:v>0.20162324575867502</c:v>
                </c:pt>
                <c:pt idx="2">
                  <c:v>0.35246051811952661</c:v>
                </c:pt>
                <c:pt idx="3">
                  <c:v>7.2807885383459753E-2</c:v>
                </c:pt>
                <c:pt idx="4">
                  <c:v>0.21072881169616356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/>
    <c:plotArea>
      <c:layout>
        <c:manualLayout>
          <c:layoutTarget val="inner"/>
          <c:xMode val="edge"/>
          <c:yMode val="edge"/>
          <c:x val="0.10063299190665244"/>
          <c:y val="0.16302130812959964"/>
          <c:w val="0.86424977518478785"/>
          <c:h val="0.60359321848217884"/>
        </c:manualLayout>
      </c:layout>
      <c:lineChart>
        <c:grouping val="standard"/>
        <c:ser>
          <c:idx val="0"/>
          <c:order val="0"/>
          <c:tx>
            <c:strRef>
              <c:f>AccionesBelicas!$B$1</c:f>
              <c:strCache>
                <c:ptCount val="1"/>
                <c:pt idx="0">
                  <c:v>No. Eventos acciones belicas</c:v>
                </c:pt>
              </c:strCache>
            </c:strRef>
          </c:tx>
          <c:marker>
            <c:symbol val="none"/>
          </c:marker>
          <c:cat>
            <c:numRef>
              <c:f>AccionesBelicas!$A$3:$A$61</c:f>
              <c:numCache>
                <c:formatCode>mmm\-yy</c:formatCode>
                <c:ptCount val="59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</c:numCache>
            </c:numRef>
          </c:cat>
          <c:val>
            <c:numRef>
              <c:f>AccionesBelicas!$B$3:$B$61</c:f>
              <c:numCache>
                <c:formatCode>General</c:formatCode>
                <c:ptCount val="59"/>
                <c:pt idx="0">
                  <c:v>91</c:v>
                </c:pt>
                <c:pt idx="1">
                  <c:v>82</c:v>
                </c:pt>
                <c:pt idx="2">
                  <c:v>70</c:v>
                </c:pt>
                <c:pt idx="3">
                  <c:v>147</c:v>
                </c:pt>
                <c:pt idx="4">
                  <c:v>93</c:v>
                </c:pt>
                <c:pt idx="5">
                  <c:v>89</c:v>
                </c:pt>
                <c:pt idx="6">
                  <c:v>102</c:v>
                </c:pt>
                <c:pt idx="7">
                  <c:v>84</c:v>
                </c:pt>
                <c:pt idx="8">
                  <c:v>97</c:v>
                </c:pt>
                <c:pt idx="9">
                  <c:v>104</c:v>
                </c:pt>
                <c:pt idx="10">
                  <c:v>67</c:v>
                </c:pt>
                <c:pt idx="11">
                  <c:v>48</c:v>
                </c:pt>
                <c:pt idx="12">
                  <c:v>71</c:v>
                </c:pt>
                <c:pt idx="13">
                  <c:v>165</c:v>
                </c:pt>
                <c:pt idx="14">
                  <c:v>114</c:v>
                </c:pt>
                <c:pt idx="15">
                  <c:v>136</c:v>
                </c:pt>
                <c:pt idx="16">
                  <c:v>83</c:v>
                </c:pt>
                <c:pt idx="17">
                  <c:v>105</c:v>
                </c:pt>
                <c:pt idx="18">
                  <c:v>118</c:v>
                </c:pt>
                <c:pt idx="19">
                  <c:v>112</c:v>
                </c:pt>
                <c:pt idx="20">
                  <c:v>93</c:v>
                </c:pt>
                <c:pt idx="21">
                  <c:v>49</c:v>
                </c:pt>
                <c:pt idx="22">
                  <c:v>61</c:v>
                </c:pt>
                <c:pt idx="23">
                  <c:v>113</c:v>
                </c:pt>
                <c:pt idx="24">
                  <c:v>70</c:v>
                </c:pt>
                <c:pt idx="25">
                  <c:v>78</c:v>
                </c:pt>
                <c:pt idx="26">
                  <c:v>51</c:v>
                </c:pt>
                <c:pt idx="27">
                  <c:v>76</c:v>
                </c:pt>
                <c:pt idx="28">
                  <c:v>71</c:v>
                </c:pt>
                <c:pt idx="29">
                  <c:v>78</c:v>
                </c:pt>
                <c:pt idx="30">
                  <c:v>95</c:v>
                </c:pt>
                <c:pt idx="31">
                  <c:v>90</c:v>
                </c:pt>
                <c:pt idx="32">
                  <c:v>63</c:v>
                </c:pt>
                <c:pt idx="33">
                  <c:v>91</c:v>
                </c:pt>
                <c:pt idx="34">
                  <c:v>37</c:v>
                </c:pt>
                <c:pt idx="35">
                  <c:v>85</c:v>
                </c:pt>
                <c:pt idx="36">
                  <c:v>75</c:v>
                </c:pt>
                <c:pt idx="37">
                  <c:v>65</c:v>
                </c:pt>
                <c:pt idx="38">
                  <c:v>63</c:v>
                </c:pt>
                <c:pt idx="39">
                  <c:v>80</c:v>
                </c:pt>
                <c:pt idx="40">
                  <c:v>37</c:v>
                </c:pt>
                <c:pt idx="41">
                  <c:v>42</c:v>
                </c:pt>
                <c:pt idx="42">
                  <c:v>55</c:v>
                </c:pt>
                <c:pt idx="43">
                  <c:v>61</c:v>
                </c:pt>
                <c:pt idx="44">
                  <c:v>73</c:v>
                </c:pt>
                <c:pt idx="45">
                  <c:v>57</c:v>
                </c:pt>
                <c:pt idx="46">
                  <c:v>48</c:v>
                </c:pt>
                <c:pt idx="47">
                  <c:v>51</c:v>
                </c:pt>
                <c:pt idx="48">
                  <c:v>56</c:v>
                </c:pt>
                <c:pt idx="49">
                  <c:v>73</c:v>
                </c:pt>
                <c:pt idx="50">
                  <c:v>49</c:v>
                </c:pt>
                <c:pt idx="51">
                  <c:v>41</c:v>
                </c:pt>
                <c:pt idx="52">
                  <c:v>45</c:v>
                </c:pt>
                <c:pt idx="53">
                  <c:v>69</c:v>
                </c:pt>
                <c:pt idx="54">
                  <c:v>82</c:v>
                </c:pt>
                <c:pt idx="55">
                  <c:v>48</c:v>
                </c:pt>
                <c:pt idx="56">
                  <c:v>47</c:v>
                </c:pt>
                <c:pt idx="57">
                  <c:v>69</c:v>
                </c:pt>
                <c:pt idx="58">
                  <c:v>42</c:v>
                </c:pt>
              </c:numCache>
            </c:numRef>
          </c:val>
        </c:ser>
        <c:marker val="1"/>
        <c:axId val="51355648"/>
        <c:axId val="51357184"/>
      </c:lineChart>
      <c:dateAx>
        <c:axId val="51355648"/>
        <c:scaling>
          <c:orientation val="minMax"/>
        </c:scaling>
        <c:axPos val="b"/>
        <c:numFmt formatCode="mmm\-yy" sourceLinked="1"/>
        <c:majorTickMark val="none"/>
        <c:tickLblPos val="nextTo"/>
        <c:crossAx val="51357184"/>
        <c:crosses val="autoZero"/>
        <c:auto val="1"/>
        <c:lblOffset val="100"/>
        <c:baseTimeUnit val="months"/>
        <c:majorUnit val="7"/>
        <c:majorTimeUnit val="months"/>
      </c:dateAx>
      <c:valAx>
        <c:axId val="5135718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1355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3164228426878417"/>
          <c:y val="0.92276941723580386"/>
          <c:w val="0.34338092835888601"/>
          <c:h val="7.4186287361587014E-2"/>
        </c:manualLayout>
      </c:layout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n-US"/>
              <a:t>% Participación de actores armados </a:t>
            </a:r>
            <a:endParaRPr lang="es-CO"/>
          </a:p>
          <a:p>
            <a:pPr>
              <a:defRPr/>
            </a:pPr>
            <a:r>
              <a:rPr lang="en-US"/>
              <a:t>en acciones bélicas </a:t>
            </a:r>
            <a:endParaRPr lang="es-CO"/>
          </a:p>
          <a:p>
            <a:pPr>
              <a:defRPr/>
            </a:pPr>
            <a:r>
              <a:rPr lang="en-US"/>
              <a:t>Nov. 2012 – Dic. 2014 (OCHA)</a:t>
            </a:r>
            <a:endParaRPr lang="es-CO"/>
          </a:p>
        </c:rich>
      </c:tx>
    </c:title>
    <c:plotArea>
      <c:layout>
        <c:manualLayout>
          <c:layoutTarget val="inner"/>
          <c:xMode val="edge"/>
          <c:yMode val="edge"/>
          <c:x val="0.22578433945756798"/>
          <c:y val="0.30263821860977058"/>
          <c:w val="0.40377125058537777"/>
          <c:h val="0.62779917026500798"/>
        </c:manualLayout>
      </c:layout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AccionesBelicas!$E$2:$E$6</c:f>
              <c:strCache>
                <c:ptCount val="5"/>
                <c:pt idx="0">
                  <c:v>FARC</c:v>
                </c:pt>
                <c:pt idx="1">
                  <c:v>GAPD</c:v>
                </c:pt>
                <c:pt idx="2">
                  <c:v>FFMM - FARC</c:v>
                </c:pt>
                <c:pt idx="3">
                  <c:v>ELN</c:v>
                </c:pt>
                <c:pt idx="4">
                  <c:v>Otros*</c:v>
                </c:pt>
              </c:strCache>
            </c:strRef>
          </c:cat>
          <c:val>
            <c:numRef>
              <c:f>AccionesBelicas!$F$2:$F$6</c:f>
              <c:numCache>
                <c:formatCode>General</c:formatCode>
                <c:ptCount val="5"/>
                <c:pt idx="0">
                  <c:v>360</c:v>
                </c:pt>
                <c:pt idx="1">
                  <c:v>24</c:v>
                </c:pt>
                <c:pt idx="2">
                  <c:v>536</c:v>
                </c:pt>
                <c:pt idx="3">
                  <c:v>111</c:v>
                </c:pt>
                <c:pt idx="4">
                  <c:v>510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txPr>
    <a:bodyPr/>
    <a:lstStyle/>
    <a:p>
      <a:pPr>
        <a:defRPr sz="900"/>
      </a:pPr>
      <a:endParaRPr lang="es-CO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/>
              <a:t>% Acciones bélicas por subcategoría</a:t>
            </a:r>
          </a:p>
          <a:p>
            <a:pPr>
              <a:defRPr/>
            </a:pPr>
            <a:r>
              <a:rPr lang="es-CO"/>
              <a:t>Nov. 2012 – Dic. 2014 (OCHA)</a:t>
            </a:r>
          </a:p>
        </c:rich>
      </c:tx>
    </c:title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AccionesBelicas!$I$24:$I$28</c:f>
              <c:strCache>
                <c:ptCount val="5"/>
                <c:pt idx="0">
                  <c:v>Combates</c:v>
                </c:pt>
                <c:pt idx="1">
                  <c:v>Hostigamiento</c:v>
                </c:pt>
                <c:pt idx="2">
                  <c:v>Emboscada</c:v>
                </c:pt>
                <c:pt idx="3">
                  <c:v>Enfrentamiento entre actores no estatales</c:v>
                </c:pt>
                <c:pt idx="4">
                  <c:v>Otras categorías*</c:v>
                </c:pt>
              </c:strCache>
            </c:strRef>
          </c:cat>
          <c:val>
            <c:numRef>
              <c:f>AccionesBelicas!$K$24:$K$28</c:f>
              <c:numCache>
                <c:formatCode>0%</c:formatCode>
                <c:ptCount val="5"/>
                <c:pt idx="0">
                  <c:v>0.43899448191293683</c:v>
                </c:pt>
                <c:pt idx="1">
                  <c:v>0.21397915389331698</c:v>
                </c:pt>
                <c:pt idx="2">
                  <c:v>8.15450643776824E-2</c:v>
                </c:pt>
                <c:pt idx="3">
                  <c:v>7.5413856529736353E-2</c:v>
                </c:pt>
                <c:pt idx="4">
                  <c:v>0.19006744328632741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txPr>
    <a:bodyPr/>
    <a:lstStyle/>
    <a:p>
      <a:pPr>
        <a:defRPr sz="900"/>
      </a:pPr>
      <a:endParaRPr lang="es-CO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/>
              <a:t>No. Personas afectadas por limitaciones de acceso, movilidad y confinamiento </a:t>
            </a:r>
          </a:p>
          <a:p>
            <a:pPr>
              <a:defRPr/>
            </a:pPr>
            <a:r>
              <a:rPr lang="es-CO"/>
              <a:t>Ene. 2013 – Dic. 2014 </a:t>
            </a:r>
          </a:p>
          <a:p>
            <a:pPr>
              <a:defRPr/>
            </a:pPr>
            <a:r>
              <a:rPr lang="es-CO"/>
              <a:t>(OCHA)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Acceso!$B$1</c:f>
              <c:strCache>
                <c:ptCount val="1"/>
                <c:pt idx="0">
                  <c:v>No. Personas confinadas</c:v>
                </c:pt>
              </c:strCache>
            </c:strRef>
          </c:tx>
          <c:marker>
            <c:symbol val="none"/>
          </c:marker>
          <c:cat>
            <c:numRef>
              <c:f>Acceso!$A$2:$A$25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Acceso!$B$2:$B$25</c:f>
              <c:numCache>
                <c:formatCode>General</c:formatCode>
                <c:ptCount val="24"/>
                <c:pt idx="0">
                  <c:v>12975</c:v>
                </c:pt>
                <c:pt idx="1">
                  <c:v>22432</c:v>
                </c:pt>
                <c:pt idx="2">
                  <c:v>2545</c:v>
                </c:pt>
                <c:pt idx="3">
                  <c:v>4575</c:v>
                </c:pt>
                <c:pt idx="4">
                  <c:v>35136</c:v>
                </c:pt>
                <c:pt idx="5">
                  <c:v>18015</c:v>
                </c:pt>
                <c:pt idx="6">
                  <c:v>0</c:v>
                </c:pt>
                <c:pt idx="7">
                  <c:v>161054</c:v>
                </c:pt>
                <c:pt idx="8">
                  <c:v>4167</c:v>
                </c:pt>
                <c:pt idx="9">
                  <c:v>250</c:v>
                </c:pt>
                <c:pt idx="10">
                  <c:v>16769</c:v>
                </c:pt>
                <c:pt idx="11">
                  <c:v>2057</c:v>
                </c:pt>
                <c:pt idx="12">
                  <c:v>0</c:v>
                </c:pt>
                <c:pt idx="13">
                  <c:v>245</c:v>
                </c:pt>
                <c:pt idx="14">
                  <c:v>0</c:v>
                </c:pt>
                <c:pt idx="15">
                  <c:v>0</c:v>
                </c:pt>
                <c:pt idx="16">
                  <c:v>2531</c:v>
                </c:pt>
                <c:pt idx="17">
                  <c:v>0</c:v>
                </c:pt>
                <c:pt idx="18">
                  <c:v>3621</c:v>
                </c:pt>
                <c:pt idx="19">
                  <c:v>0</c:v>
                </c:pt>
                <c:pt idx="20">
                  <c:v>3674</c:v>
                </c:pt>
                <c:pt idx="21">
                  <c:v>0</c:v>
                </c:pt>
                <c:pt idx="22">
                  <c:v>2000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Acceso!$C$1</c:f>
              <c:strCache>
                <c:ptCount val="1"/>
                <c:pt idx="0">
                  <c:v>No. Personas con limitaciones de acceso o movilidad</c:v>
                </c:pt>
              </c:strCache>
            </c:strRef>
          </c:tx>
          <c:marker>
            <c:symbol val="none"/>
          </c:marker>
          <c:cat>
            <c:numRef>
              <c:f>Acceso!$A$2:$A$25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Acceso!$C$2:$C$25</c:f>
              <c:numCache>
                <c:formatCode>General</c:formatCode>
                <c:ptCount val="24"/>
                <c:pt idx="0">
                  <c:v>12975</c:v>
                </c:pt>
                <c:pt idx="1">
                  <c:v>22432</c:v>
                </c:pt>
                <c:pt idx="2">
                  <c:v>2545</c:v>
                </c:pt>
                <c:pt idx="3">
                  <c:v>4725</c:v>
                </c:pt>
                <c:pt idx="4">
                  <c:v>35138</c:v>
                </c:pt>
                <c:pt idx="5">
                  <c:v>82507</c:v>
                </c:pt>
                <c:pt idx="6">
                  <c:v>56322</c:v>
                </c:pt>
                <c:pt idx="7">
                  <c:v>232265</c:v>
                </c:pt>
                <c:pt idx="8">
                  <c:v>4167</c:v>
                </c:pt>
                <c:pt idx="9">
                  <c:v>386739</c:v>
                </c:pt>
                <c:pt idx="10">
                  <c:v>34595</c:v>
                </c:pt>
                <c:pt idx="11">
                  <c:v>5057</c:v>
                </c:pt>
                <c:pt idx="12">
                  <c:v>12579</c:v>
                </c:pt>
                <c:pt idx="13">
                  <c:v>46070</c:v>
                </c:pt>
                <c:pt idx="14">
                  <c:v>4458</c:v>
                </c:pt>
                <c:pt idx="15">
                  <c:v>29196</c:v>
                </c:pt>
                <c:pt idx="16">
                  <c:v>117049</c:v>
                </c:pt>
                <c:pt idx="17">
                  <c:v>12942</c:v>
                </c:pt>
                <c:pt idx="18">
                  <c:v>74636</c:v>
                </c:pt>
                <c:pt idx="19">
                  <c:v>30065</c:v>
                </c:pt>
                <c:pt idx="20">
                  <c:v>16948</c:v>
                </c:pt>
                <c:pt idx="21">
                  <c:v>130231</c:v>
                </c:pt>
                <c:pt idx="22">
                  <c:v>66894</c:v>
                </c:pt>
                <c:pt idx="23">
                  <c:v>48832</c:v>
                </c:pt>
              </c:numCache>
            </c:numRef>
          </c:val>
        </c:ser>
        <c:marker val="1"/>
        <c:axId val="102775808"/>
        <c:axId val="102777600"/>
      </c:lineChart>
      <c:dateAx>
        <c:axId val="102775808"/>
        <c:scaling>
          <c:orientation val="minMax"/>
        </c:scaling>
        <c:axPos val="b"/>
        <c:numFmt formatCode="mmm\-yy" sourceLinked="1"/>
        <c:majorTickMark val="none"/>
        <c:tickLblPos val="nextTo"/>
        <c:crossAx val="102777600"/>
        <c:crosses val="autoZero"/>
        <c:auto val="1"/>
        <c:lblOffset val="100"/>
        <c:baseTimeUnit val="months"/>
      </c:dateAx>
      <c:valAx>
        <c:axId val="10277760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02775808"/>
        <c:crosses val="autoZero"/>
        <c:crossBetween val="between"/>
      </c:valAx>
    </c:plotArea>
    <c:legend>
      <c:legendPos val="r"/>
    </c:legend>
    <c:plotVisOnly val="1"/>
    <c:dispBlanksAs val="gap"/>
  </c:chart>
  <c:txPr>
    <a:bodyPr/>
    <a:lstStyle/>
    <a:p>
      <a:pPr>
        <a:defRPr sz="900"/>
      </a:pPr>
      <a:endParaRPr lang="es-CO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/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Acceso!$M$17:$M$21</c:f>
              <c:strCache>
                <c:ptCount val="5"/>
                <c:pt idx="0">
                  <c:v>FARC</c:v>
                </c:pt>
                <c:pt idx="1">
                  <c:v>FARC - FFMM</c:v>
                </c:pt>
                <c:pt idx="2">
                  <c:v>GAPD</c:v>
                </c:pt>
                <c:pt idx="3">
                  <c:v>Desconocido</c:v>
                </c:pt>
                <c:pt idx="4">
                  <c:v>Otros*</c:v>
                </c:pt>
              </c:strCache>
            </c:strRef>
          </c:cat>
          <c:val>
            <c:numRef>
              <c:f>Acceso!$O$17:$O$21</c:f>
              <c:numCache>
                <c:formatCode>0%</c:formatCode>
                <c:ptCount val="5"/>
                <c:pt idx="0">
                  <c:v>0.60043022848823513</c:v>
                </c:pt>
                <c:pt idx="1">
                  <c:v>5.8916379870373068E-3</c:v>
                </c:pt>
                <c:pt idx="2">
                  <c:v>3.7142106144817714E-2</c:v>
                </c:pt>
                <c:pt idx="3">
                  <c:v>0.18259855827832339</c:v>
                </c:pt>
                <c:pt idx="4">
                  <c:v>0.1739374691015865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 sz="1800" b="1" i="0" baseline="0">
                <a:effectLst/>
              </a:rPr>
              <a:t>No. NNA en el programa especial del ICBF. </a:t>
            </a:r>
            <a:endParaRPr lang="es-CO">
              <a:effectLst/>
            </a:endParaRPr>
          </a:p>
          <a:p>
            <a:pPr>
              <a:defRPr/>
            </a:pPr>
            <a:r>
              <a:rPr lang="es-CO" sz="1800" b="1" i="0" baseline="0">
                <a:effectLst/>
              </a:rPr>
              <a:t>Ene. 2013 - Dic. 2014</a:t>
            </a:r>
            <a:endParaRPr lang="es-CO">
              <a:effectLst/>
            </a:endParaRPr>
          </a:p>
          <a:p>
            <a:pPr>
              <a:defRPr/>
            </a:pPr>
            <a:r>
              <a:rPr lang="es-CO" sz="1800" b="1" i="0" baseline="0">
                <a:effectLst/>
              </a:rPr>
              <a:t>(UNICEF)</a:t>
            </a:r>
            <a:endParaRPr lang="es-CO">
              <a:effectLst/>
            </a:endParaRP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Proteccion_niñez!$K$1</c:f>
              <c:strCache>
                <c:ptCount val="1"/>
                <c:pt idx="0">
                  <c:v>No. NNA en el programa especial del ICBF
</c:v>
                </c:pt>
              </c:strCache>
            </c:strRef>
          </c:tx>
          <c:marker>
            <c:symbol val="none"/>
          </c:marker>
          <c:cat>
            <c:numRef>
              <c:f>Proteccion_niñez!$J$2:$J$25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Proteccion_niñez!$K$2:$K$25</c:f>
              <c:numCache>
                <c:formatCode>General</c:formatCode>
                <c:ptCount val="24"/>
                <c:pt idx="0">
                  <c:v>19</c:v>
                </c:pt>
                <c:pt idx="1">
                  <c:v>27</c:v>
                </c:pt>
                <c:pt idx="2">
                  <c:v>36</c:v>
                </c:pt>
                <c:pt idx="3">
                  <c:v>25</c:v>
                </c:pt>
                <c:pt idx="4">
                  <c:v>35</c:v>
                </c:pt>
                <c:pt idx="5">
                  <c:v>36</c:v>
                </c:pt>
                <c:pt idx="6">
                  <c:v>28</c:v>
                </c:pt>
                <c:pt idx="7">
                  <c:v>27</c:v>
                </c:pt>
                <c:pt idx="8">
                  <c:v>23</c:v>
                </c:pt>
                <c:pt idx="9">
                  <c:v>26</c:v>
                </c:pt>
                <c:pt idx="10">
                  <c:v>32</c:v>
                </c:pt>
                <c:pt idx="11">
                  <c:v>33</c:v>
                </c:pt>
                <c:pt idx="12">
                  <c:v>18</c:v>
                </c:pt>
                <c:pt idx="13">
                  <c:v>23</c:v>
                </c:pt>
                <c:pt idx="14">
                  <c:v>30</c:v>
                </c:pt>
                <c:pt idx="15">
                  <c:v>17</c:v>
                </c:pt>
                <c:pt idx="16">
                  <c:v>29</c:v>
                </c:pt>
                <c:pt idx="17">
                  <c:v>19</c:v>
                </c:pt>
                <c:pt idx="18">
                  <c:v>23</c:v>
                </c:pt>
                <c:pt idx="19">
                  <c:v>24</c:v>
                </c:pt>
                <c:pt idx="20">
                  <c:v>18</c:v>
                </c:pt>
                <c:pt idx="21">
                  <c:v>26</c:v>
                </c:pt>
                <c:pt idx="22">
                  <c:v>15</c:v>
                </c:pt>
                <c:pt idx="23">
                  <c:v>14</c:v>
                </c:pt>
              </c:numCache>
            </c:numRef>
          </c:val>
        </c:ser>
        <c:marker val="1"/>
        <c:axId val="103171200"/>
        <c:axId val="103172736"/>
      </c:lineChart>
      <c:dateAx>
        <c:axId val="103171200"/>
        <c:scaling>
          <c:orientation val="minMax"/>
        </c:scaling>
        <c:axPos val="b"/>
        <c:numFmt formatCode="mmm\-yy" sourceLinked="1"/>
        <c:tickLblPos val="nextTo"/>
        <c:crossAx val="103172736"/>
        <c:crosses val="autoZero"/>
        <c:auto val="1"/>
        <c:lblOffset val="100"/>
        <c:baseTimeUnit val="months"/>
      </c:dateAx>
      <c:valAx>
        <c:axId val="103172736"/>
        <c:scaling>
          <c:orientation val="minMax"/>
        </c:scaling>
        <c:axPos val="l"/>
        <c:majorGridlines/>
        <c:numFmt formatCode="General" sourceLinked="1"/>
        <c:tickLblPos val="nextTo"/>
        <c:crossAx val="1031712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9</xdr:row>
      <xdr:rowOff>180975</xdr:rowOff>
    </xdr:from>
    <xdr:to>
      <xdr:col>11</xdr:col>
      <xdr:colOff>142875</xdr:colOff>
      <xdr:row>26</xdr:row>
      <xdr:rowOff>19050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8</xdr:row>
      <xdr:rowOff>19049</xdr:rowOff>
    </xdr:from>
    <xdr:to>
      <xdr:col>9</xdr:col>
      <xdr:colOff>142875</xdr:colOff>
      <xdr:row>21</xdr:row>
      <xdr:rowOff>57150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</xdr:row>
      <xdr:rowOff>76200</xdr:rowOff>
    </xdr:from>
    <xdr:to>
      <xdr:col>15</xdr:col>
      <xdr:colOff>323850</xdr:colOff>
      <xdr:row>16</xdr:row>
      <xdr:rowOff>171450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209550</xdr:colOff>
      <xdr:row>18</xdr:row>
      <xdr:rowOff>28575</xdr:rowOff>
    </xdr:from>
    <xdr:to>
      <xdr:col>17</xdr:col>
      <xdr:colOff>209550</xdr:colOff>
      <xdr:row>32</xdr:row>
      <xdr:rowOff>104775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200025</xdr:rowOff>
    </xdr:from>
    <xdr:to>
      <xdr:col>4</xdr:col>
      <xdr:colOff>914400</xdr:colOff>
      <xdr:row>50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323850</xdr:colOff>
      <xdr:row>22</xdr:row>
      <xdr:rowOff>171450</xdr:rowOff>
    </xdr:from>
    <xdr:to>
      <xdr:col>15</xdr:col>
      <xdr:colOff>466725</xdr:colOff>
      <xdr:row>36</xdr:row>
      <xdr:rowOff>95250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742950</xdr:colOff>
      <xdr:row>0</xdr:row>
      <xdr:rowOff>123825</xdr:rowOff>
    </xdr:from>
    <xdr:to>
      <xdr:col>17</xdr:col>
      <xdr:colOff>742950</xdr:colOff>
      <xdr:row>14</xdr:row>
      <xdr:rowOff>66675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OCHA\Documents\Xitong\DANE\Municipal_area_1985-202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pios"/>
      <sheetName val="Municipios"/>
      <sheetName val="Departamentos"/>
      <sheetName val="Municipios (2)"/>
      <sheetName val="Poblacion2012-2015"/>
    </sheetNames>
    <sheetDataSet>
      <sheetData sheetId="0"/>
      <sheetData sheetId="1"/>
      <sheetData sheetId="2"/>
      <sheetData sheetId="3"/>
      <sheetData sheetId="4">
        <row r="2">
          <cell r="A2" t="str">
            <v>05</v>
          </cell>
          <cell r="H2" t="str">
            <v>05001</v>
          </cell>
          <cell r="I2" t="str">
            <v>Medellín</v>
          </cell>
          <cell r="J2" t="str">
            <v>AntioquiaMedellín</v>
          </cell>
          <cell r="K2" t="str">
            <v>05001</v>
          </cell>
          <cell r="L2">
            <v>2368282</v>
          </cell>
          <cell r="M2">
            <v>2393011</v>
          </cell>
          <cell r="N2">
            <v>2417325</v>
          </cell>
          <cell r="O2">
            <v>2441123</v>
          </cell>
          <cell r="P2">
            <v>2464322</v>
          </cell>
          <cell r="Q2" t="str">
            <v>05</v>
          </cell>
          <cell r="R2" t="str">
            <v>Antioquia</v>
          </cell>
        </row>
        <row r="3">
          <cell r="H3" t="str">
            <v>05002</v>
          </cell>
          <cell r="I3" t="str">
            <v>Abejorral</v>
          </cell>
          <cell r="J3" t="str">
            <v>AntioquiaAbejorral</v>
          </cell>
          <cell r="K3" t="str">
            <v>05002</v>
          </cell>
          <cell r="L3">
            <v>19672</v>
          </cell>
          <cell r="M3">
            <v>19570</v>
          </cell>
          <cell r="N3">
            <v>19478</v>
          </cell>
          <cell r="O3">
            <v>19382</v>
          </cell>
          <cell r="P3">
            <v>19290</v>
          </cell>
          <cell r="Q3" t="str">
            <v>05</v>
          </cell>
          <cell r="R3" t="str">
            <v>Antioquia</v>
          </cell>
        </row>
        <row r="4">
          <cell r="H4" t="str">
            <v>05004</v>
          </cell>
          <cell r="I4" t="str">
            <v>Abriaquí</v>
          </cell>
          <cell r="J4" t="str">
            <v>AntioquiaAbriaquí</v>
          </cell>
          <cell r="K4" t="str">
            <v>05004</v>
          </cell>
          <cell r="L4">
            <v>2336</v>
          </cell>
          <cell r="M4">
            <v>2290</v>
          </cell>
          <cell r="N4">
            <v>2231</v>
          </cell>
          <cell r="O4">
            <v>2175</v>
          </cell>
          <cell r="P4">
            <v>2128</v>
          </cell>
          <cell r="Q4" t="str">
            <v>05</v>
          </cell>
          <cell r="R4" t="str">
            <v>Antioquia</v>
          </cell>
        </row>
        <row r="5">
          <cell r="H5" t="str">
            <v>05021</v>
          </cell>
          <cell r="I5" t="str">
            <v>Alejandría</v>
          </cell>
          <cell r="J5" t="str">
            <v>AntioquiaAlejandría</v>
          </cell>
          <cell r="K5" t="str">
            <v>05021</v>
          </cell>
          <cell r="L5">
            <v>3618</v>
          </cell>
          <cell r="M5">
            <v>3575</v>
          </cell>
          <cell r="N5">
            <v>3550</v>
          </cell>
          <cell r="O5">
            <v>3502</v>
          </cell>
          <cell r="P5">
            <v>3466</v>
          </cell>
          <cell r="Q5" t="str">
            <v>05</v>
          </cell>
          <cell r="R5" t="str">
            <v>Antioquia</v>
          </cell>
        </row>
        <row r="6">
          <cell r="H6" t="str">
            <v>05030</v>
          </cell>
          <cell r="I6" t="str">
            <v>Amagá</v>
          </cell>
          <cell r="J6" t="str">
            <v>AntioquiaAmagá</v>
          </cell>
          <cell r="K6" t="str">
            <v>05030</v>
          </cell>
          <cell r="L6">
            <v>28664</v>
          </cell>
          <cell r="M6">
            <v>28897</v>
          </cell>
          <cell r="N6">
            <v>29117</v>
          </cell>
          <cell r="O6">
            <v>29339</v>
          </cell>
          <cell r="P6">
            <v>29555</v>
          </cell>
          <cell r="Q6" t="str">
            <v>05</v>
          </cell>
          <cell r="R6" t="str">
            <v>Antioquia</v>
          </cell>
        </row>
        <row r="7">
          <cell r="H7" t="str">
            <v>05031</v>
          </cell>
          <cell r="I7" t="str">
            <v>Amalfi</v>
          </cell>
          <cell r="J7" t="str">
            <v>AntioquiaAmalfi</v>
          </cell>
          <cell r="K7" t="str">
            <v>05031</v>
          </cell>
          <cell r="L7">
            <v>21449</v>
          </cell>
          <cell r="M7">
            <v>21615</v>
          </cell>
          <cell r="N7">
            <v>21768</v>
          </cell>
          <cell r="O7">
            <v>21932</v>
          </cell>
          <cell r="P7">
            <v>22088</v>
          </cell>
          <cell r="Q7" t="str">
            <v>05</v>
          </cell>
          <cell r="R7" t="str">
            <v>Antioquia</v>
          </cell>
        </row>
        <row r="8">
          <cell r="H8" t="str">
            <v>05034</v>
          </cell>
          <cell r="I8" t="str">
            <v>Andes</v>
          </cell>
          <cell r="J8" t="str">
            <v>AntioquiaAndes</v>
          </cell>
          <cell r="K8" t="str">
            <v>05034</v>
          </cell>
          <cell r="L8">
            <v>44149</v>
          </cell>
          <cell r="M8">
            <v>44573</v>
          </cell>
          <cell r="N8">
            <v>44994</v>
          </cell>
          <cell r="O8">
            <v>45417</v>
          </cell>
          <cell r="P8">
            <v>45814</v>
          </cell>
          <cell r="Q8" t="str">
            <v>05</v>
          </cell>
          <cell r="R8" t="str">
            <v>Antioquia</v>
          </cell>
        </row>
        <row r="9">
          <cell r="H9" t="str">
            <v>05036</v>
          </cell>
          <cell r="I9" t="str">
            <v>Angelópolis</v>
          </cell>
          <cell r="J9" t="str">
            <v>AntioquiaAngelópolis</v>
          </cell>
          <cell r="K9" t="str">
            <v>05036</v>
          </cell>
          <cell r="L9">
            <v>8415</v>
          </cell>
          <cell r="M9">
            <v>8551</v>
          </cell>
          <cell r="N9">
            <v>8680</v>
          </cell>
          <cell r="O9">
            <v>8806</v>
          </cell>
          <cell r="P9">
            <v>8946</v>
          </cell>
          <cell r="Q9" t="str">
            <v>05</v>
          </cell>
          <cell r="R9" t="str">
            <v>Antioquia</v>
          </cell>
        </row>
        <row r="10">
          <cell r="H10" t="str">
            <v>05038</v>
          </cell>
          <cell r="I10" t="str">
            <v>Angostura</v>
          </cell>
          <cell r="J10" t="str">
            <v>AntioquiaAngostura</v>
          </cell>
          <cell r="K10" t="str">
            <v>05038</v>
          </cell>
          <cell r="L10">
            <v>11811</v>
          </cell>
          <cell r="M10">
            <v>11695</v>
          </cell>
          <cell r="N10">
            <v>11579</v>
          </cell>
          <cell r="O10">
            <v>11464</v>
          </cell>
          <cell r="P10">
            <v>11354</v>
          </cell>
          <cell r="Q10" t="str">
            <v>05</v>
          </cell>
          <cell r="R10" t="str">
            <v>Antioquia</v>
          </cell>
        </row>
        <row r="11">
          <cell r="H11" t="str">
            <v>05040</v>
          </cell>
          <cell r="I11" t="str">
            <v>Anorí</v>
          </cell>
          <cell r="J11" t="str">
            <v>AntioquiaAnorí</v>
          </cell>
          <cell r="K11" t="str">
            <v>05040</v>
          </cell>
          <cell r="L11">
            <v>16237</v>
          </cell>
          <cell r="M11">
            <v>16447</v>
          </cell>
          <cell r="N11">
            <v>16658</v>
          </cell>
          <cell r="O11">
            <v>16870</v>
          </cell>
          <cell r="P11">
            <v>17086</v>
          </cell>
          <cell r="Q11" t="str">
            <v>05</v>
          </cell>
          <cell r="R11" t="str">
            <v>Antioquia</v>
          </cell>
        </row>
        <row r="12">
          <cell r="H12" t="str">
            <v>05042</v>
          </cell>
          <cell r="I12" t="str">
            <v>Santafé de Antioquia</v>
          </cell>
          <cell r="J12" t="str">
            <v>AntioquiaSantafé de Antioquia</v>
          </cell>
          <cell r="K12" t="str">
            <v>05042</v>
          </cell>
          <cell r="L12">
            <v>23858</v>
          </cell>
          <cell r="M12">
            <v>24025</v>
          </cell>
          <cell r="N12">
            <v>24202</v>
          </cell>
          <cell r="O12">
            <v>24369</v>
          </cell>
          <cell r="P12">
            <v>24549</v>
          </cell>
          <cell r="Q12" t="str">
            <v>05</v>
          </cell>
          <cell r="R12" t="str">
            <v>Antioquia</v>
          </cell>
        </row>
        <row r="13">
          <cell r="H13" t="str">
            <v>05044</v>
          </cell>
          <cell r="I13" t="str">
            <v>Anza</v>
          </cell>
          <cell r="J13" t="str">
            <v>AntioquiaAnza</v>
          </cell>
          <cell r="K13" t="str">
            <v>05044</v>
          </cell>
          <cell r="L13">
            <v>7515</v>
          </cell>
          <cell r="M13">
            <v>7529</v>
          </cell>
          <cell r="N13">
            <v>7543</v>
          </cell>
          <cell r="O13">
            <v>7556</v>
          </cell>
          <cell r="P13">
            <v>7568</v>
          </cell>
          <cell r="Q13" t="str">
            <v>05</v>
          </cell>
          <cell r="R13" t="str">
            <v>Antioquia</v>
          </cell>
        </row>
        <row r="14">
          <cell r="H14" t="str">
            <v>05045</v>
          </cell>
          <cell r="I14" t="str">
            <v>Apartadó</v>
          </cell>
          <cell r="J14" t="str">
            <v>AntioquiaApartadó</v>
          </cell>
          <cell r="K14" t="str">
            <v>05045</v>
          </cell>
          <cell r="L14">
            <v>158059</v>
          </cell>
          <cell r="M14">
            <v>162914</v>
          </cell>
          <cell r="N14">
            <v>167895</v>
          </cell>
          <cell r="O14">
            <v>173008</v>
          </cell>
          <cell r="P14">
            <v>178257</v>
          </cell>
          <cell r="Q14" t="str">
            <v>05</v>
          </cell>
          <cell r="R14" t="str">
            <v>Antioquia</v>
          </cell>
        </row>
        <row r="15">
          <cell r="H15" t="str">
            <v>05051</v>
          </cell>
          <cell r="I15" t="str">
            <v>Arboletes</v>
          </cell>
          <cell r="J15" t="str">
            <v>AntioquiaArboletes</v>
          </cell>
          <cell r="K15" t="str">
            <v>05051</v>
          </cell>
          <cell r="L15">
            <v>36149</v>
          </cell>
          <cell r="M15">
            <v>37124</v>
          </cell>
          <cell r="N15">
            <v>38100</v>
          </cell>
          <cell r="O15">
            <v>39113</v>
          </cell>
          <cell r="P15">
            <v>40147</v>
          </cell>
          <cell r="Q15" t="str">
            <v>05</v>
          </cell>
          <cell r="R15" t="str">
            <v>Antioquia</v>
          </cell>
        </row>
        <row r="16">
          <cell r="H16" t="str">
            <v>05055</v>
          </cell>
          <cell r="I16" t="str">
            <v>Argelia</v>
          </cell>
          <cell r="J16" t="str">
            <v>AntioquiaArgelia</v>
          </cell>
          <cell r="K16" t="str">
            <v>05055</v>
          </cell>
          <cell r="L16">
            <v>9240</v>
          </cell>
          <cell r="M16">
            <v>9108</v>
          </cell>
          <cell r="N16">
            <v>8968</v>
          </cell>
          <cell r="O16">
            <v>8837</v>
          </cell>
          <cell r="P16">
            <v>8699</v>
          </cell>
          <cell r="Q16" t="str">
            <v>05</v>
          </cell>
          <cell r="R16" t="str">
            <v>Antioquia</v>
          </cell>
        </row>
        <row r="17">
          <cell r="H17" t="str">
            <v>05059</v>
          </cell>
          <cell r="I17" t="str">
            <v>Armenia</v>
          </cell>
          <cell r="J17" t="str">
            <v>AntioquiaArmenia</v>
          </cell>
          <cell r="K17" t="str">
            <v>05059</v>
          </cell>
          <cell r="L17">
            <v>4578</v>
          </cell>
          <cell r="M17">
            <v>4484</v>
          </cell>
          <cell r="N17">
            <v>4383</v>
          </cell>
          <cell r="O17">
            <v>4297</v>
          </cell>
          <cell r="P17">
            <v>4210</v>
          </cell>
          <cell r="Q17" t="str">
            <v>05</v>
          </cell>
          <cell r="R17" t="str">
            <v>Antioquia</v>
          </cell>
        </row>
        <row r="18">
          <cell r="H18" t="str">
            <v>05079</v>
          </cell>
          <cell r="I18" t="str">
            <v>Barbosa</v>
          </cell>
          <cell r="J18" t="str">
            <v>AntioquiaBarbosa</v>
          </cell>
          <cell r="K18" t="str">
            <v>05079</v>
          </cell>
          <cell r="L18">
            <v>46954</v>
          </cell>
          <cell r="M18">
            <v>47722</v>
          </cell>
          <cell r="N18">
            <v>48503</v>
          </cell>
          <cell r="O18">
            <v>49274</v>
          </cell>
          <cell r="P18">
            <v>50052</v>
          </cell>
          <cell r="Q18" t="str">
            <v>05</v>
          </cell>
          <cell r="R18" t="str">
            <v>Antioquia</v>
          </cell>
        </row>
        <row r="19">
          <cell r="H19" t="str">
            <v>05086</v>
          </cell>
          <cell r="I19" t="str">
            <v>Belmira</v>
          </cell>
          <cell r="J19" t="str">
            <v>AntioquiaBelmira</v>
          </cell>
          <cell r="K19" t="str">
            <v>05086</v>
          </cell>
          <cell r="L19">
            <v>6534</v>
          </cell>
          <cell r="M19">
            <v>6590</v>
          </cell>
          <cell r="N19">
            <v>6645</v>
          </cell>
          <cell r="O19">
            <v>6709</v>
          </cell>
          <cell r="P19">
            <v>6760</v>
          </cell>
          <cell r="Q19" t="str">
            <v>05</v>
          </cell>
          <cell r="R19" t="str">
            <v>Antioquia</v>
          </cell>
        </row>
        <row r="20">
          <cell r="H20" t="str">
            <v>05088</v>
          </cell>
          <cell r="I20" t="str">
            <v>Bello</v>
          </cell>
          <cell r="J20" t="str">
            <v>AntioquiaBello</v>
          </cell>
          <cell r="K20" t="str">
            <v>05088</v>
          </cell>
          <cell r="L20">
            <v>421576</v>
          </cell>
          <cell r="M20">
            <v>430034</v>
          </cell>
          <cell r="N20">
            <v>438577</v>
          </cell>
          <cell r="O20">
            <v>447185</v>
          </cell>
          <cell r="P20">
            <v>455865</v>
          </cell>
          <cell r="Q20" t="str">
            <v>05</v>
          </cell>
          <cell r="R20" t="str">
            <v>Antioquia</v>
          </cell>
        </row>
        <row r="21">
          <cell r="H21" t="str">
            <v>05091</v>
          </cell>
          <cell r="I21" t="str">
            <v>Betania</v>
          </cell>
          <cell r="J21" t="str">
            <v>AntioquiaBetania</v>
          </cell>
          <cell r="K21" t="str">
            <v>05091</v>
          </cell>
          <cell r="L21">
            <v>9688</v>
          </cell>
          <cell r="M21">
            <v>9586</v>
          </cell>
          <cell r="N21">
            <v>9487</v>
          </cell>
          <cell r="O21">
            <v>9388</v>
          </cell>
          <cell r="P21">
            <v>9286</v>
          </cell>
          <cell r="Q21" t="str">
            <v>05</v>
          </cell>
          <cell r="R21" t="str">
            <v>Antioquia</v>
          </cell>
        </row>
        <row r="22">
          <cell r="H22" t="str">
            <v>05093</v>
          </cell>
          <cell r="I22" t="str">
            <v>Betulia</v>
          </cell>
          <cell r="J22" t="str">
            <v>AntioquiaBetulia</v>
          </cell>
          <cell r="K22" t="str">
            <v>05093</v>
          </cell>
          <cell r="L22">
            <v>17245</v>
          </cell>
          <cell r="M22">
            <v>17317</v>
          </cell>
          <cell r="N22">
            <v>17409</v>
          </cell>
          <cell r="O22">
            <v>17476</v>
          </cell>
          <cell r="P22">
            <v>17542</v>
          </cell>
          <cell r="Q22" t="str">
            <v>05</v>
          </cell>
          <cell r="R22" t="str">
            <v>Antioquia</v>
          </cell>
        </row>
        <row r="23">
          <cell r="H23" t="str">
            <v>05101</v>
          </cell>
          <cell r="I23" t="str">
            <v>Ciudad Bolívar</v>
          </cell>
          <cell r="J23" t="str">
            <v>AntioquiaCiudad Bolívar</v>
          </cell>
          <cell r="K23" t="str">
            <v>05101</v>
          </cell>
          <cell r="L23">
            <v>27579</v>
          </cell>
          <cell r="M23">
            <v>27458</v>
          </cell>
          <cell r="N23">
            <v>27335</v>
          </cell>
          <cell r="O23">
            <v>27210</v>
          </cell>
          <cell r="P23">
            <v>27084</v>
          </cell>
          <cell r="Q23" t="str">
            <v>05</v>
          </cell>
          <cell r="R23" t="str">
            <v>Antioquia</v>
          </cell>
        </row>
        <row r="24">
          <cell r="H24" t="str">
            <v>05107</v>
          </cell>
          <cell r="I24" t="str">
            <v>Briceño</v>
          </cell>
          <cell r="J24" t="str">
            <v>AntioquiaBriceño</v>
          </cell>
          <cell r="K24" t="str">
            <v>05107</v>
          </cell>
          <cell r="L24">
            <v>8737</v>
          </cell>
          <cell r="M24">
            <v>8728</v>
          </cell>
          <cell r="N24">
            <v>8720</v>
          </cell>
          <cell r="O24">
            <v>8711</v>
          </cell>
          <cell r="P24">
            <v>8702</v>
          </cell>
          <cell r="Q24" t="str">
            <v>05</v>
          </cell>
          <cell r="R24" t="str">
            <v>Antioquia</v>
          </cell>
        </row>
        <row r="25">
          <cell r="H25" t="str">
            <v>05113</v>
          </cell>
          <cell r="I25" t="str">
            <v>Buriticá</v>
          </cell>
          <cell r="J25" t="str">
            <v>AntioquiaBuriticá</v>
          </cell>
          <cell r="K25" t="str">
            <v>05113</v>
          </cell>
          <cell r="L25">
            <v>6758</v>
          </cell>
          <cell r="M25">
            <v>6716</v>
          </cell>
          <cell r="N25">
            <v>6689</v>
          </cell>
          <cell r="O25">
            <v>6653</v>
          </cell>
          <cell r="P25">
            <v>6601</v>
          </cell>
          <cell r="Q25" t="str">
            <v>05</v>
          </cell>
          <cell r="R25" t="str">
            <v>Antioquia</v>
          </cell>
        </row>
        <row r="26">
          <cell r="H26" t="str">
            <v>05120</v>
          </cell>
          <cell r="I26" t="str">
            <v>Cáceres</v>
          </cell>
          <cell r="J26" t="str">
            <v>AntioquiaCáceres</v>
          </cell>
          <cell r="K26" t="str">
            <v>05120</v>
          </cell>
          <cell r="L26">
            <v>33950</v>
          </cell>
          <cell r="M26">
            <v>34865</v>
          </cell>
          <cell r="N26">
            <v>35823</v>
          </cell>
          <cell r="O26">
            <v>36804</v>
          </cell>
          <cell r="P26">
            <v>37806</v>
          </cell>
          <cell r="Q26" t="str">
            <v>05</v>
          </cell>
          <cell r="R26" t="str">
            <v>Antioquia</v>
          </cell>
        </row>
        <row r="27">
          <cell r="H27" t="str">
            <v>05125</v>
          </cell>
          <cell r="I27" t="str">
            <v>Caicedo</v>
          </cell>
          <cell r="J27" t="str">
            <v>AntioquiaCaicedo</v>
          </cell>
          <cell r="K27" t="str">
            <v>05125</v>
          </cell>
          <cell r="L27">
            <v>7992</v>
          </cell>
          <cell r="M27">
            <v>8050</v>
          </cell>
          <cell r="N27">
            <v>8099</v>
          </cell>
          <cell r="O27">
            <v>8161</v>
          </cell>
          <cell r="P27">
            <v>8205</v>
          </cell>
          <cell r="Q27" t="str">
            <v>05</v>
          </cell>
          <cell r="R27" t="str">
            <v>Antioquia</v>
          </cell>
        </row>
        <row r="28">
          <cell r="H28" t="str">
            <v>05129</v>
          </cell>
          <cell r="I28" t="str">
            <v>Caldas</v>
          </cell>
          <cell r="J28" t="str">
            <v>AntioquiaCaldas</v>
          </cell>
          <cell r="K28" t="str">
            <v>05129</v>
          </cell>
          <cell r="L28">
            <v>74069</v>
          </cell>
          <cell r="M28">
            <v>75033</v>
          </cell>
          <cell r="N28">
            <v>75984</v>
          </cell>
          <cell r="O28">
            <v>76919</v>
          </cell>
          <cell r="P28">
            <v>77847</v>
          </cell>
          <cell r="Q28" t="str">
            <v>05</v>
          </cell>
          <cell r="R28" t="str">
            <v>Antioquia</v>
          </cell>
        </row>
        <row r="29">
          <cell r="H29" t="str">
            <v>05134</v>
          </cell>
          <cell r="I29" t="str">
            <v>Campamento</v>
          </cell>
          <cell r="J29" t="str">
            <v>AntioquiaCampamento</v>
          </cell>
          <cell r="K29" t="str">
            <v>05134</v>
          </cell>
          <cell r="L29">
            <v>9330</v>
          </cell>
          <cell r="M29">
            <v>9270</v>
          </cell>
          <cell r="N29">
            <v>9209</v>
          </cell>
          <cell r="O29">
            <v>9149</v>
          </cell>
          <cell r="P29">
            <v>9091</v>
          </cell>
          <cell r="Q29" t="str">
            <v>05</v>
          </cell>
          <cell r="R29" t="str">
            <v>Antioquia</v>
          </cell>
        </row>
        <row r="30">
          <cell r="H30" t="str">
            <v>05138</v>
          </cell>
          <cell r="I30" t="str">
            <v>Cañasgordas</v>
          </cell>
          <cell r="J30" t="str">
            <v>AntioquiaCañasgordas</v>
          </cell>
          <cell r="K30" t="str">
            <v>05138</v>
          </cell>
          <cell r="L30">
            <v>16808</v>
          </cell>
          <cell r="M30">
            <v>16793</v>
          </cell>
          <cell r="N30">
            <v>16780</v>
          </cell>
          <cell r="O30">
            <v>16777</v>
          </cell>
          <cell r="P30">
            <v>16763</v>
          </cell>
          <cell r="Q30" t="str">
            <v>05</v>
          </cell>
          <cell r="R30" t="str">
            <v>Antioquia</v>
          </cell>
        </row>
        <row r="31">
          <cell r="H31" t="str">
            <v>05142</v>
          </cell>
          <cell r="I31" t="str">
            <v>Caracolí</v>
          </cell>
          <cell r="J31" t="str">
            <v>AntioquiaCaracolí</v>
          </cell>
          <cell r="K31" t="str">
            <v>05142</v>
          </cell>
          <cell r="L31">
            <v>4700</v>
          </cell>
          <cell r="M31">
            <v>4671</v>
          </cell>
          <cell r="N31">
            <v>4646</v>
          </cell>
          <cell r="O31">
            <v>4616</v>
          </cell>
          <cell r="P31">
            <v>4595</v>
          </cell>
          <cell r="Q31" t="str">
            <v>05</v>
          </cell>
          <cell r="R31" t="str">
            <v>Antioquia</v>
          </cell>
        </row>
        <row r="32">
          <cell r="H32" t="str">
            <v>05145</v>
          </cell>
          <cell r="I32" t="str">
            <v>Caramanta</v>
          </cell>
          <cell r="J32" t="str">
            <v>AntioquiaCaramanta</v>
          </cell>
          <cell r="K32" t="str">
            <v>05145</v>
          </cell>
          <cell r="L32">
            <v>5433</v>
          </cell>
          <cell r="M32">
            <v>5410</v>
          </cell>
          <cell r="N32">
            <v>5395</v>
          </cell>
          <cell r="O32">
            <v>5370</v>
          </cell>
          <cell r="P32">
            <v>5362</v>
          </cell>
          <cell r="Q32" t="str">
            <v>05</v>
          </cell>
          <cell r="R32" t="str">
            <v>Antioquia</v>
          </cell>
        </row>
        <row r="33">
          <cell r="H33" t="str">
            <v>05147</v>
          </cell>
          <cell r="I33" t="str">
            <v>Carepa</v>
          </cell>
          <cell r="J33" t="str">
            <v>AntioquiaCarepa</v>
          </cell>
          <cell r="K33" t="str">
            <v>05147</v>
          </cell>
          <cell r="L33">
            <v>50408</v>
          </cell>
          <cell r="M33">
            <v>51710</v>
          </cell>
          <cell r="N33">
            <v>53048</v>
          </cell>
          <cell r="O33">
            <v>54405</v>
          </cell>
          <cell r="P33">
            <v>55788</v>
          </cell>
          <cell r="Q33" t="str">
            <v>05</v>
          </cell>
          <cell r="R33" t="str">
            <v>Antioquia</v>
          </cell>
        </row>
        <row r="34">
          <cell r="H34" t="str">
            <v>05148</v>
          </cell>
          <cell r="I34" t="str">
            <v>El Carmen de Viboral</v>
          </cell>
          <cell r="J34" t="str">
            <v>AntioquiaEl Carmen de Viboral</v>
          </cell>
          <cell r="K34" t="str">
            <v>05148</v>
          </cell>
          <cell r="L34">
            <v>44403</v>
          </cell>
          <cell r="M34">
            <v>44992</v>
          </cell>
          <cell r="N34">
            <v>45578</v>
          </cell>
          <cell r="O34">
            <v>46166</v>
          </cell>
          <cell r="P34">
            <v>46751</v>
          </cell>
          <cell r="Q34" t="str">
            <v>05</v>
          </cell>
          <cell r="R34" t="str">
            <v>Antioquia</v>
          </cell>
        </row>
        <row r="35">
          <cell r="H35" t="str">
            <v>05150</v>
          </cell>
          <cell r="I35" t="str">
            <v>Carolina</v>
          </cell>
          <cell r="J35" t="str">
            <v>AntioquiaCarolina</v>
          </cell>
          <cell r="K35" t="str">
            <v>05150</v>
          </cell>
          <cell r="L35">
            <v>3760</v>
          </cell>
          <cell r="M35">
            <v>3734</v>
          </cell>
          <cell r="N35">
            <v>3696</v>
          </cell>
          <cell r="O35">
            <v>3652</v>
          </cell>
          <cell r="P35">
            <v>3629</v>
          </cell>
          <cell r="Q35" t="str">
            <v>05</v>
          </cell>
          <cell r="R35" t="str">
            <v>Antioquia</v>
          </cell>
        </row>
        <row r="36">
          <cell r="H36" t="str">
            <v>05154</v>
          </cell>
          <cell r="I36" t="str">
            <v>Caucasia</v>
          </cell>
          <cell r="J36" t="str">
            <v>AntioquiaCaucasia</v>
          </cell>
          <cell r="K36" t="str">
            <v>05154</v>
          </cell>
          <cell r="L36">
            <v>101788</v>
          </cell>
          <cell r="M36">
            <v>104318</v>
          </cell>
          <cell r="N36">
            <v>106887</v>
          </cell>
          <cell r="O36">
            <v>109511</v>
          </cell>
          <cell r="P36">
            <v>112168</v>
          </cell>
          <cell r="Q36" t="str">
            <v>05</v>
          </cell>
          <cell r="R36" t="str">
            <v>Antioquia</v>
          </cell>
        </row>
        <row r="37">
          <cell r="H37" t="str">
            <v>05172</v>
          </cell>
          <cell r="I37" t="str">
            <v>Chigorodó</v>
          </cell>
          <cell r="J37" t="str">
            <v>AntioquiaChigorodó</v>
          </cell>
          <cell r="K37" t="str">
            <v>05172</v>
          </cell>
          <cell r="L37">
            <v>68852</v>
          </cell>
          <cell r="M37">
            <v>70648</v>
          </cell>
          <cell r="N37">
            <v>72453</v>
          </cell>
          <cell r="O37">
            <v>74309</v>
          </cell>
          <cell r="P37">
            <v>76202</v>
          </cell>
          <cell r="Q37" t="str">
            <v>05</v>
          </cell>
          <cell r="R37" t="str">
            <v>Antioquia</v>
          </cell>
        </row>
        <row r="38">
          <cell r="H38" t="str">
            <v>05190</v>
          </cell>
          <cell r="I38" t="str">
            <v>Cisneros</v>
          </cell>
          <cell r="J38" t="str">
            <v>AntioquiaCisneros</v>
          </cell>
          <cell r="K38" t="str">
            <v>05190</v>
          </cell>
          <cell r="L38">
            <v>9315</v>
          </cell>
          <cell r="M38">
            <v>9247</v>
          </cell>
          <cell r="N38">
            <v>9191</v>
          </cell>
          <cell r="O38">
            <v>9121</v>
          </cell>
          <cell r="P38">
            <v>9058</v>
          </cell>
          <cell r="Q38" t="str">
            <v>05</v>
          </cell>
          <cell r="R38" t="str">
            <v>Antioquia</v>
          </cell>
        </row>
        <row r="39">
          <cell r="H39" t="str">
            <v>05197</v>
          </cell>
          <cell r="I39" t="str">
            <v>Cocorná</v>
          </cell>
          <cell r="J39" t="str">
            <v>AntioquiaCocorná</v>
          </cell>
          <cell r="K39" t="str">
            <v>05197</v>
          </cell>
          <cell r="L39">
            <v>15035</v>
          </cell>
          <cell r="M39">
            <v>15013</v>
          </cell>
          <cell r="N39">
            <v>15010</v>
          </cell>
          <cell r="O39">
            <v>14981</v>
          </cell>
          <cell r="P39">
            <v>14972</v>
          </cell>
          <cell r="Q39" t="str">
            <v>05</v>
          </cell>
          <cell r="R39" t="str">
            <v>Antioquia</v>
          </cell>
        </row>
        <row r="40">
          <cell r="H40" t="str">
            <v>05206</v>
          </cell>
          <cell r="I40" t="str">
            <v>Concepción</v>
          </cell>
          <cell r="J40" t="str">
            <v>AntioquiaConcepción</v>
          </cell>
          <cell r="K40" t="str">
            <v>05206</v>
          </cell>
          <cell r="L40">
            <v>3851</v>
          </cell>
          <cell r="M40">
            <v>3756</v>
          </cell>
          <cell r="N40">
            <v>3659</v>
          </cell>
          <cell r="O40">
            <v>3567</v>
          </cell>
          <cell r="P40">
            <v>3463</v>
          </cell>
          <cell r="Q40" t="str">
            <v>05</v>
          </cell>
          <cell r="R40" t="str">
            <v>Antioquia</v>
          </cell>
        </row>
        <row r="41">
          <cell r="H41" t="str">
            <v>05209</v>
          </cell>
          <cell r="I41" t="str">
            <v>Concordia</v>
          </cell>
          <cell r="J41" t="str">
            <v>AntioquiaConcordia</v>
          </cell>
          <cell r="K41" t="str">
            <v>05209</v>
          </cell>
          <cell r="L41">
            <v>20998</v>
          </cell>
          <cell r="M41">
            <v>20922</v>
          </cell>
          <cell r="N41">
            <v>20843</v>
          </cell>
          <cell r="O41">
            <v>20747</v>
          </cell>
          <cell r="P41">
            <v>20653</v>
          </cell>
          <cell r="Q41" t="str">
            <v>05</v>
          </cell>
          <cell r="R41" t="str">
            <v>Antioquia</v>
          </cell>
        </row>
        <row r="42">
          <cell r="H42" t="str">
            <v>05212</v>
          </cell>
          <cell r="I42" t="str">
            <v>Copacabana</v>
          </cell>
          <cell r="J42" t="str">
            <v>AntioquiaCopacabana</v>
          </cell>
          <cell r="K42" t="str">
            <v>05212</v>
          </cell>
          <cell r="L42">
            <v>66665</v>
          </cell>
          <cell r="M42">
            <v>67549</v>
          </cell>
          <cell r="N42">
            <v>68434</v>
          </cell>
          <cell r="O42">
            <v>69302</v>
          </cell>
          <cell r="P42">
            <v>70169</v>
          </cell>
          <cell r="Q42" t="str">
            <v>05</v>
          </cell>
          <cell r="R42" t="str">
            <v>Antioquia</v>
          </cell>
        </row>
        <row r="43">
          <cell r="H43" t="str">
            <v>05234</v>
          </cell>
          <cell r="I43" t="str">
            <v>Dabeiba</v>
          </cell>
          <cell r="J43" t="str">
            <v>AntioquiaDabeiba</v>
          </cell>
          <cell r="K43" t="str">
            <v>05234</v>
          </cell>
          <cell r="L43">
            <v>23722</v>
          </cell>
          <cell r="M43">
            <v>23643</v>
          </cell>
          <cell r="N43">
            <v>23560</v>
          </cell>
          <cell r="O43">
            <v>23472</v>
          </cell>
          <cell r="P43">
            <v>23378</v>
          </cell>
          <cell r="Q43" t="str">
            <v>05</v>
          </cell>
          <cell r="R43" t="str">
            <v>Antioquia</v>
          </cell>
        </row>
        <row r="44">
          <cell r="H44" t="str">
            <v>05237</v>
          </cell>
          <cell r="I44" t="str">
            <v>Don Matías</v>
          </cell>
          <cell r="J44" t="str">
            <v>AntioquiaDon Matías</v>
          </cell>
          <cell r="K44" t="str">
            <v>05237</v>
          </cell>
          <cell r="L44">
            <v>20371</v>
          </cell>
          <cell r="M44">
            <v>20828</v>
          </cell>
          <cell r="N44">
            <v>21295</v>
          </cell>
          <cell r="O44">
            <v>21768</v>
          </cell>
          <cell r="P44">
            <v>22243</v>
          </cell>
          <cell r="Q44" t="str">
            <v>05</v>
          </cell>
          <cell r="R44" t="str">
            <v>Antioquia</v>
          </cell>
        </row>
        <row r="45">
          <cell r="H45" t="str">
            <v>05240</v>
          </cell>
          <cell r="I45" t="str">
            <v>Ebéjico</v>
          </cell>
          <cell r="J45" t="str">
            <v>AntioquiaEbéjico</v>
          </cell>
          <cell r="K45" t="str">
            <v>05240</v>
          </cell>
          <cell r="L45">
            <v>12515</v>
          </cell>
          <cell r="M45">
            <v>12516</v>
          </cell>
          <cell r="N45">
            <v>12526</v>
          </cell>
          <cell r="O45">
            <v>12522</v>
          </cell>
          <cell r="P45">
            <v>12515</v>
          </cell>
          <cell r="Q45" t="str">
            <v>05</v>
          </cell>
          <cell r="R45" t="str">
            <v>Antioquia</v>
          </cell>
        </row>
        <row r="46">
          <cell r="H46" t="str">
            <v>05250</v>
          </cell>
          <cell r="I46" t="str">
            <v>El Bagre</v>
          </cell>
          <cell r="J46" t="str">
            <v>AntioquiaEl Bagre</v>
          </cell>
          <cell r="K46" t="str">
            <v>05250</v>
          </cell>
          <cell r="L46">
            <v>48211</v>
          </cell>
          <cell r="M46">
            <v>48568</v>
          </cell>
          <cell r="N46">
            <v>48914</v>
          </cell>
          <cell r="O46">
            <v>49248</v>
          </cell>
          <cell r="P46">
            <v>49583</v>
          </cell>
          <cell r="Q46" t="str">
            <v>05</v>
          </cell>
          <cell r="R46" t="str">
            <v>Antioquia</v>
          </cell>
        </row>
        <row r="47">
          <cell r="H47" t="str">
            <v>05264</v>
          </cell>
          <cell r="I47" t="str">
            <v>Entrerrios</v>
          </cell>
          <cell r="J47" t="str">
            <v>AntioquiaEntrerrios</v>
          </cell>
          <cell r="K47" t="str">
            <v>05264</v>
          </cell>
          <cell r="L47">
            <v>9356</v>
          </cell>
          <cell r="M47">
            <v>9501</v>
          </cell>
          <cell r="N47">
            <v>9654</v>
          </cell>
          <cell r="O47">
            <v>9807</v>
          </cell>
          <cell r="P47">
            <v>9950</v>
          </cell>
          <cell r="Q47" t="str">
            <v>05</v>
          </cell>
          <cell r="R47" t="str">
            <v>Antioquia</v>
          </cell>
        </row>
        <row r="48">
          <cell r="H48" t="str">
            <v>05266</v>
          </cell>
          <cell r="I48" t="str">
            <v>Envigado</v>
          </cell>
          <cell r="J48" t="str">
            <v>AntioquiaEnvigado</v>
          </cell>
          <cell r="K48" t="str">
            <v>05266</v>
          </cell>
          <cell r="L48">
            <v>202354</v>
          </cell>
          <cell r="M48">
            <v>207290</v>
          </cell>
          <cell r="N48">
            <v>212283</v>
          </cell>
          <cell r="O48">
            <v>217343</v>
          </cell>
          <cell r="P48">
            <v>222455</v>
          </cell>
          <cell r="Q48" t="str">
            <v>05</v>
          </cell>
          <cell r="R48" t="str">
            <v>Antioquia</v>
          </cell>
        </row>
        <row r="49">
          <cell r="H49" t="str">
            <v>05282</v>
          </cell>
          <cell r="I49" t="str">
            <v>Fredonia</v>
          </cell>
          <cell r="J49" t="str">
            <v>AntioquiaFredonia</v>
          </cell>
          <cell r="K49" t="str">
            <v>05282</v>
          </cell>
          <cell r="L49">
            <v>22055</v>
          </cell>
          <cell r="M49">
            <v>21936</v>
          </cell>
          <cell r="N49">
            <v>21817</v>
          </cell>
          <cell r="O49">
            <v>21688</v>
          </cell>
          <cell r="P49">
            <v>21561</v>
          </cell>
          <cell r="Q49" t="str">
            <v>05</v>
          </cell>
          <cell r="R49" t="str">
            <v>Antioquia</v>
          </cell>
        </row>
        <row r="50">
          <cell r="H50" t="str">
            <v>05284</v>
          </cell>
          <cell r="I50" t="str">
            <v>Frontino</v>
          </cell>
          <cell r="J50" t="str">
            <v>AntioquiaFrontino</v>
          </cell>
          <cell r="K50" t="str">
            <v>05284</v>
          </cell>
          <cell r="L50">
            <v>17913</v>
          </cell>
          <cell r="M50">
            <v>17587</v>
          </cell>
          <cell r="N50">
            <v>17261</v>
          </cell>
          <cell r="O50">
            <v>16942</v>
          </cell>
          <cell r="P50">
            <v>16615</v>
          </cell>
          <cell r="Q50" t="str">
            <v>05</v>
          </cell>
          <cell r="R50" t="str">
            <v>Antioquia</v>
          </cell>
        </row>
        <row r="51">
          <cell r="H51" t="str">
            <v>05306</v>
          </cell>
          <cell r="I51" t="str">
            <v>Giraldo</v>
          </cell>
          <cell r="J51" t="str">
            <v>AntioquiaGiraldo</v>
          </cell>
          <cell r="K51" t="str">
            <v>05306</v>
          </cell>
          <cell r="L51">
            <v>4090</v>
          </cell>
          <cell r="M51">
            <v>4077</v>
          </cell>
          <cell r="N51">
            <v>4064</v>
          </cell>
          <cell r="O51">
            <v>4043</v>
          </cell>
          <cell r="P51">
            <v>4029</v>
          </cell>
          <cell r="Q51" t="str">
            <v>05</v>
          </cell>
          <cell r="R51" t="str">
            <v>Antioquia</v>
          </cell>
        </row>
        <row r="52">
          <cell r="H52" t="str">
            <v>05308</v>
          </cell>
          <cell r="I52" t="str">
            <v>Girardota</v>
          </cell>
          <cell r="J52" t="str">
            <v>AntioquiaGirardota</v>
          </cell>
          <cell r="K52" t="str">
            <v>05308</v>
          </cell>
          <cell r="L52">
            <v>49398</v>
          </cell>
          <cell r="M52">
            <v>50583</v>
          </cell>
          <cell r="N52">
            <v>51782</v>
          </cell>
          <cell r="O52">
            <v>53006</v>
          </cell>
          <cell r="P52">
            <v>54240</v>
          </cell>
          <cell r="Q52" t="str">
            <v>05</v>
          </cell>
          <cell r="R52" t="str">
            <v>Antioquia</v>
          </cell>
        </row>
        <row r="53">
          <cell r="H53" t="str">
            <v>05310</v>
          </cell>
          <cell r="I53" t="str">
            <v>Gómez Plata</v>
          </cell>
          <cell r="J53" t="str">
            <v>AntioquiaGómez Plata</v>
          </cell>
          <cell r="K53" t="str">
            <v>05310</v>
          </cell>
          <cell r="L53">
            <v>12204</v>
          </cell>
          <cell r="M53">
            <v>12353</v>
          </cell>
          <cell r="N53">
            <v>12513</v>
          </cell>
          <cell r="O53">
            <v>12662</v>
          </cell>
          <cell r="P53">
            <v>12810</v>
          </cell>
          <cell r="Q53" t="str">
            <v>05</v>
          </cell>
          <cell r="R53" t="str">
            <v>Antioquia</v>
          </cell>
        </row>
        <row r="54">
          <cell r="H54" t="str">
            <v>05313</v>
          </cell>
          <cell r="I54" t="str">
            <v>Granada</v>
          </cell>
          <cell r="J54" t="str">
            <v>AntioquiaGranada</v>
          </cell>
          <cell r="K54" t="str">
            <v>05313</v>
          </cell>
          <cell r="L54">
            <v>9824</v>
          </cell>
          <cell r="M54">
            <v>9838</v>
          </cell>
          <cell r="N54">
            <v>9838</v>
          </cell>
          <cell r="O54">
            <v>9855</v>
          </cell>
          <cell r="P54">
            <v>9859</v>
          </cell>
          <cell r="Q54" t="str">
            <v>05</v>
          </cell>
          <cell r="R54" t="str">
            <v>Antioquia</v>
          </cell>
        </row>
        <row r="55">
          <cell r="H55" t="str">
            <v>05315</v>
          </cell>
          <cell r="I55" t="str">
            <v>Guadalupe</v>
          </cell>
          <cell r="J55" t="str">
            <v>AntioquiaGuadalupe</v>
          </cell>
          <cell r="K55" t="str">
            <v>05315</v>
          </cell>
          <cell r="L55">
            <v>6274</v>
          </cell>
          <cell r="M55">
            <v>6281</v>
          </cell>
          <cell r="N55">
            <v>6287</v>
          </cell>
          <cell r="O55">
            <v>6294</v>
          </cell>
          <cell r="P55">
            <v>6300</v>
          </cell>
          <cell r="Q55" t="str">
            <v>05</v>
          </cell>
          <cell r="R55" t="str">
            <v>Antioquia</v>
          </cell>
        </row>
        <row r="56">
          <cell r="H56" t="str">
            <v>05318</v>
          </cell>
          <cell r="I56" t="str">
            <v>Guarne</v>
          </cell>
          <cell r="J56" t="str">
            <v>AntioquiaGuarne</v>
          </cell>
          <cell r="K56" t="str">
            <v>05318</v>
          </cell>
          <cell r="L56">
            <v>44407</v>
          </cell>
          <cell r="M56">
            <v>45253</v>
          </cell>
          <cell r="N56">
            <v>46096</v>
          </cell>
          <cell r="O56">
            <v>46951</v>
          </cell>
          <cell r="P56">
            <v>47797</v>
          </cell>
          <cell r="Q56" t="str">
            <v>05</v>
          </cell>
          <cell r="R56" t="str">
            <v>Antioquia</v>
          </cell>
        </row>
        <row r="57">
          <cell r="H57" t="str">
            <v>05321</v>
          </cell>
          <cell r="I57" t="str">
            <v>Guatapé</v>
          </cell>
          <cell r="J57" t="str">
            <v>AntioquiaGuatapé</v>
          </cell>
          <cell r="K57" t="str">
            <v>05321</v>
          </cell>
          <cell r="L57">
            <v>5507</v>
          </cell>
          <cell r="M57">
            <v>5458</v>
          </cell>
          <cell r="N57">
            <v>5394</v>
          </cell>
          <cell r="O57">
            <v>5338</v>
          </cell>
          <cell r="P57">
            <v>5279</v>
          </cell>
          <cell r="Q57" t="str">
            <v>05</v>
          </cell>
          <cell r="R57" t="str">
            <v>Antioquia</v>
          </cell>
        </row>
        <row r="58">
          <cell r="H58" t="str">
            <v>05347</v>
          </cell>
          <cell r="I58" t="str">
            <v>Heliconia</v>
          </cell>
          <cell r="J58" t="str">
            <v>AntioquiaHeliconia</v>
          </cell>
          <cell r="K58" t="str">
            <v>05347</v>
          </cell>
          <cell r="L58">
            <v>6209</v>
          </cell>
          <cell r="M58">
            <v>6138</v>
          </cell>
          <cell r="N58">
            <v>6060</v>
          </cell>
          <cell r="O58">
            <v>5985</v>
          </cell>
          <cell r="P58">
            <v>5906</v>
          </cell>
          <cell r="Q58" t="str">
            <v>05</v>
          </cell>
          <cell r="R58" t="str">
            <v>Antioquia</v>
          </cell>
        </row>
        <row r="59">
          <cell r="H59" t="str">
            <v>05353</v>
          </cell>
          <cell r="I59" t="str">
            <v>Hispania</v>
          </cell>
          <cell r="J59" t="str">
            <v>AntioquiaHispania</v>
          </cell>
          <cell r="K59" t="str">
            <v>05353</v>
          </cell>
          <cell r="L59">
            <v>4849</v>
          </cell>
          <cell r="M59">
            <v>4854</v>
          </cell>
          <cell r="N59">
            <v>4859</v>
          </cell>
          <cell r="O59">
            <v>4864</v>
          </cell>
          <cell r="P59">
            <v>4869</v>
          </cell>
          <cell r="Q59" t="str">
            <v>05</v>
          </cell>
          <cell r="R59" t="str">
            <v>Antioquia</v>
          </cell>
        </row>
        <row r="60">
          <cell r="H60" t="str">
            <v>05360</v>
          </cell>
          <cell r="I60" t="str">
            <v>Itagui</v>
          </cell>
          <cell r="J60" t="str">
            <v>AntioquiaItagui</v>
          </cell>
          <cell r="K60" t="str">
            <v>05360</v>
          </cell>
          <cell r="L60">
            <v>255345</v>
          </cell>
          <cell r="M60">
            <v>258520</v>
          </cell>
          <cell r="N60">
            <v>261662</v>
          </cell>
          <cell r="O60">
            <v>264775</v>
          </cell>
          <cell r="P60">
            <v>267851</v>
          </cell>
          <cell r="Q60" t="str">
            <v>05</v>
          </cell>
          <cell r="R60" t="str">
            <v>Antioquia</v>
          </cell>
        </row>
        <row r="61">
          <cell r="H61" t="str">
            <v>05361</v>
          </cell>
          <cell r="I61" t="str">
            <v>Ituango</v>
          </cell>
          <cell r="J61" t="str">
            <v>AntioquiaItuango</v>
          </cell>
          <cell r="K61" t="str">
            <v>05361</v>
          </cell>
          <cell r="L61">
            <v>22538</v>
          </cell>
          <cell r="M61">
            <v>22148</v>
          </cell>
          <cell r="N61">
            <v>21757</v>
          </cell>
          <cell r="O61">
            <v>21372</v>
          </cell>
          <cell r="P61">
            <v>20996</v>
          </cell>
          <cell r="Q61" t="str">
            <v>05</v>
          </cell>
          <cell r="R61" t="str">
            <v>Antioquia</v>
          </cell>
        </row>
        <row r="62">
          <cell r="H62" t="str">
            <v>05364</v>
          </cell>
          <cell r="I62" t="str">
            <v>Jardín</v>
          </cell>
          <cell r="J62" t="str">
            <v>AntioquiaJardín</v>
          </cell>
          <cell r="K62" t="str">
            <v>05364</v>
          </cell>
          <cell r="L62">
            <v>14043</v>
          </cell>
          <cell r="M62">
            <v>13971</v>
          </cell>
          <cell r="N62">
            <v>13900</v>
          </cell>
          <cell r="O62">
            <v>13834</v>
          </cell>
          <cell r="P62">
            <v>13748</v>
          </cell>
          <cell r="Q62" t="str">
            <v>05</v>
          </cell>
          <cell r="R62" t="str">
            <v>Antioquia</v>
          </cell>
        </row>
        <row r="63">
          <cell r="H63" t="str">
            <v>05368</v>
          </cell>
          <cell r="I63" t="str">
            <v>Jericó</v>
          </cell>
          <cell r="J63" t="str">
            <v>AntioquiaJericó</v>
          </cell>
          <cell r="K63" t="str">
            <v>05368</v>
          </cell>
          <cell r="L63">
            <v>12394</v>
          </cell>
          <cell r="M63">
            <v>12324</v>
          </cell>
          <cell r="N63">
            <v>12249</v>
          </cell>
          <cell r="O63">
            <v>12172</v>
          </cell>
          <cell r="P63">
            <v>12103</v>
          </cell>
          <cell r="Q63" t="str">
            <v>05</v>
          </cell>
          <cell r="R63" t="str">
            <v>Antioquia</v>
          </cell>
        </row>
        <row r="64">
          <cell r="H64" t="str">
            <v>05376</v>
          </cell>
          <cell r="I64" t="str">
            <v>La Ceja</v>
          </cell>
          <cell r="J64" t="str">
            <v>AntioquiaLa Ceja</v>
          </cell>
          <cell r="K64" t="str">
            <v>05376</v>
          </cell>
          <cell r="L64">
            <v>50153</v>
          </cell>
          <cell r="M64">
            <v>50805</v>
          </cell>
          <cell r="N64">
            <v>51445</v>
          </cell>
          <cell r="O64">
            <v>52089</v>
          </cell>
          <cell r="P64">
            <v>52723</v>
          </cell>
          <cell r="Q64" t="str">
            <v>05</v>
          </cell>
          <cell r="R64" t="str">
            <v>Antioquia</v>
          </cell>
        </row>
        <row r="65">
          <cell r="H65" t="str">
            <v>05380</v>
          </cell>
          <cell r="I65" t="str">
            <v>La Estrella</v>
          </cell>
          <cell r="J65" t="str">
            <v>AntioquiaLa Estrella</v>
          </cell>
          <cell r="K65" t="str">
            <v>05380</v>
          </cell>
          <cell r="L65">
            <v>58422</v>
          </cell>
          <cell r="M65">
            <v>59400</v>
          </cell>
          <cell r="N65">
            <v>60388</v>
          </cell>
          <cell r="O65">
            <v>61365</v>
          </cell>
          <cell r="P65">
            <v>62348</v>
          </cell>
          <cell r="Q65" t="str">
            <v>05</v>
          </cell>
          <cell r="R65" t="str">
            <v>Antioquia</v>
          </cell>
        </row>
        <row r="66">
          <cell r="H66" t="str">
            <v>05390</v>
          </cell>
          <cell r="I66" t="str">
            <v>La Pintada</v>
          </cell>
          <cell r="J66" t="str">
            <v>AntioquiaLa Pintada</v>
          </cell>
          <cell r="K66" t="str">
            <v>05390</v>
          </cell>
          <cell r="L66">
            <v>6776</v>
          </cell>
          <cell r="M66">
            <v>6720</v>
          </cell>
          <cell r="N66">
            <v>6665</v>
          </cell>
          <cell r="O66">
            <v>6610</v>
          </cell>
          <cell r="P66">
            <v>6558</v>
          </cell>
          <cell r="Q66" t="str">
            <v>05</v>
          </cell>
          <cell r="R66" t="str">
            <v>Antioquia</v>
          </cell>
        </row>
        <row r="67">
          <cell r="H67" t="str">
            <v>05400</v>
          </cell>
          <cell r="I67" t="str">
            <v>La Unión</v>
          </cell>
          <cell r="J67" t="str">
            <v>AntioquiaLa Unión</v>
          </cell>
          <cell r="K67" t="str">
            <v>05400</v>
          </cell>
          <cell r="L67">
            <v>18675</v>
          </cell>
          <cell r="M67">
            <v>18793</v>
          </cell>
          <cell r="N67">
            <v>18905</v>
          </cell>
          <cell r="O67">
            <v>19010</v>
          </cell>
          <cell r="P67">
            <v>19119</v>
          </cell>
          <cell r="Q67" t="str">
            <v>05</v>
          </cell>
          <cell r="R67" t="str">
            <v>Antioquia</v>
          </cell>
        </row>
        <row r="68">
          <cell r="H68" t="str">
            <v>05411</v>
          </cell>
          <cell r="I68" t="str">
            <v>Liborina</v>
          </cell>
          <cell r="J68" t="str">
            <v>AntioquiaLiborina</v>
          </cell>
          <cell r="K68" t="str">
            <v>05411</v>
          </cell>
          <cell r="L68">
            <v>9499</v>
          </cell>
          <cell r="M68">
            <v>9507</v>
          </cell>
          <cell r="N68">
            <v>9515</v>
          </cell>
          <cell r="O68">
            <v>9524</v>
          </cell>
          <cell r="P68">
            <v>9535</v>
          </cell>
          <cell r="Q68" t="str">
            <v>05</v>
          </cell>
          <cell r="R68" t="str">
            <v>Antioquia</v>
          </cell>
        </row>
        <row r="69">
          <cell r="H69" t="str">
            <v>05425</v>
          </cell>
          <cell r="I69" t="str">
            <v>Maceo</v>
          </cell>
          <cell r="J69" t="str">
            <v>AntioquiaMaceo</v>
          </cell>
          <cell r="K69" t="str">
            <v>05425</v>
          </cell>
          <cell r="L69">
            <v>7179</v>
          </cell>
          <cell r="M69">
            <v>7102</v>
          </cell>
          <cell r="N69">
            <v>7021</v>
          </cell>
          <cell r="O69">
            <v>6937</v>
          </cell>
          <cell r="P69">
            <v>6855</v>
          </cell>
          <cell r="Q69" t="str">
            <v>05</v>
          </cell>
          <cell r="R69" t="str">
            <v>Antioquia</v>
          </cell>
        </row>
        <row r="70">
          <cell r="H70" t="str">
            <v>05440</v>
          </cell>
          <cell r="I70" t="str">
            <v>Marinilla</v>
          </cell>
          <cell r="J70" t="str">
            <v>AntioquiaMarinilla</v>
          </cell>
          <cell r="K70" t="str">
            <v>05440</v>
          </cell>
          <cell r="L70">
            <v>50161</v>
          </cell>
          <cell r="M70">
            <v>50955</v>
          </cell>
          <cell r="N70">
            <v>51767</v>
          </cell>
          <cell r="O70">
            <v>52559</v>
          </cell>
          <cell r="P70">
            <v>53374</v>
          </cell>
          <cell r="Q70" t="str">
            <v>05</v>
          </cell>
          <cell r="R70" t="str">
            <v>Antioquia</v>
          </cell>
        </row>
        <row r="71">
          <cell r="H71" t="str">
            <v>05467</v>
          </cell>
          <cell r="I71" t="str">
            <v>Montebello</v>
          </cell>
          <cell r="J71" t="str">
            <v>AntioquiaMontebello</v>
          </cell>
          <cell r="K71" t="str">
            <v>05467</v>
          </cell>
          <cell r="L71">
            <v>6716</v>
          </cell>
          <cell r="M71">
            <v>6578</v>
          </cell>
          <cell r="N71">
            <v>6450</v>
          </cell>
          <cell r="O71">
            <v>6324</v>
          </cell>
          <cell r="P71">
            <v>6197</v>
          </cell>
          <cell r="Q71" t="str">
            <v>05</v>
          </cell>
          <cell r="R71" t="str">
            <v>Antioquia</v>
          </cell>
        </row>
        <row r="72">
          <cell r="H72" t="str">
            <v>05475</v>
          </cell>
          <cell r="I72" t="str">
            <v>Murindó</v>
          </cell>
          <cell r="J72" t="str">
            <v>AntioquiaMurindó</v>
          </cell>
          <cell r="K72" t="str">
            <v>05475</v>
          </cell>
          <cell r="L72">
            <v>4222</v>
          </cell>
          <cell r="M72">
            <v>4315</v>
          </cell>
          <cell r="N72">
            <v>4402</v>
          </cell>
          <cell r="O72">
            <v>4492</v>
          </cell>
          <cell r="P72">
            <v>4593</v>
          </cell>
          <cell r="Q72" t="str">
            <v>05</v>
          </cell>
          <cell r="R72" t="str">
            <v>Antioquia</v>
          </cell>
        </row>
        <row r="73">
          <cell r="H73" t="str">
            <v>05480</v>
          </cell>
          <cell r="I73" t="str">
            <v>Mutatá</v>
          </cell>
          <cell r="J73" t="str">
            <v>AntioquiaMutatá</v>
          </cell>
          <cell r="K73" t="str">
            <v>05480</v>
          </cell>
          <cell r="L73">
            <v>18857</v>
          </cell>
          <cell r="M73">
            <v>19284</v>
          </cell>
          <cell r="N73">
            <v>19714</v>
          </cell>
          <cell r="O73">
            <v>20166</v>
          </cell>
          <cell r="P73">
            <v>20612</v>
          </cell>
          <cell r="Q73" t="str">
            <v>05</v>
          </cell>
          <cell r="R73" t="str">
            <v>Antioquia</v>
          </cell>
        </row>
        <row r="74">
          <cell r="H74" t="str">
            <v>05483</v>
          </cell>
          <cell r="I74" t="str">
            <v>Nariño</v>
          </cell>
          <cell r="J74" t="str">
            <v>AntioquiaNariño</v>
          </cell>
          <cell r="K74" t="str">
            <v>05483</v>
          </cell>
          <cell r="L74">
            <v>16553</v>
          </cell>
          <cell r="M74">
            <v>16730</v>
          </cell>
          <cell r="N74">
            <v>16913</v>
          </cell>
          <cell r="O74">
            <v>17099</v>
          </cell>
          <cell r="P74">
            <v>17291</v>
          </cell>
          <cell r="Q74" t="str">
            <v>05</v>
          </cell>
          <cell r="R74" t="str">
            <v>Antioquia</v>
          </cell>
        </row>
        <row r="75">
          <cell r="H75" t="str">
            <v>05490</v>
          </cell>
          <cell r="I75" t="str">
            <v>Necoclí</v>
          </cell>
          <cell r="J75" t="str">
            <v>AntioquiaNecoclí</v>
          </cell>
          <cell r="K75" t="str">
            <v>05490</v>
          </cell>
          <cell r="L75">
            <v>56237</v>
          </cell>
          <cell r="M75">
            <v>57728</v>
          </cell>
          <cell r="N75">
            <v>59230</v>
          </cell>
          <cell r="O75">
            <v>60778</v>
          </cell>
          <cell r="P75">
            <v>62365</v>
          </cell>
          <cell r="Q75" t="str">
            <v>05</v>
          </cell>
          <cell r="R75" t="str">
            <v>Antioquia</v>
          </cell>
        </row>
        <row r="76">
          <cell r="H76" t="str">
            <v>05495</v>
          </cell>
          <cell r="I76" t="str">
            <v>Nechí</v>
          </cell>
          <cell r="J76" t="str">
            <v>AntioquiaNechí</v>
          </cell>
          <cell r="K76" t="str">
            <v>05495</v>
          </cell>
          <cell r="L76">
            <v>24085</v>
          </cell>
          <cell r="M76">
            <v>24703</v>
          </cell>
          <cell r="N76">
            <v>25311</v>
          </cell>
          <cell r="O76">
            <v>25940</v>
          </cell>
          <cell r="P76">
            <v>26591</v>
          </cell>
          <cell r="Q76" t="str">
            <v>05</v>
          </cell>
          <cell r="R76" t="str">
            <v>Antioquia</v>
          </cell>
        </row>
        <row r="77">
          <cell r="H77" t="str">
            <v>05501</v>
          </cell>
          <cell r="I77" t="str">
            <v>Olaya</v>
          </cell>
          <cell r="J77" t="str">
            <v>AntioquiaOlaya</v>
          </cell>
          <cell r="K77" t="str">
            <v>05501</v>
          </cell>
          <cell r="L77">
            <v>3100</v>
          </cell>
          <cell r="M77">
            <v>3132</v>
          </cell>
          <cell r="N77">
            <v>3169</v>
          </cell>
          <cell r="O77">
            <v>3197</v>
          </cell>
          <cell r="P77">
            <v>3237</v>
          </cell>
          <cell r="Q77" t="str">
            <v>05</v>
          </cell>
          <cell r="R77" t="str">
            <v>Antioquia</v>
          </cell>
        </row>
        <row r="78">
          <cell r="H78" t="str">
            <v>05541</v>
          </cell>
          <cell r="I78" t="str">
            <v>Peñol</v>
          </cell>
          <cell r="J78" t="str">
            <v>AntioquiaPeñol</v>
          </cell>
          <cell r="K78" t="str">
            <v>05541</v>
          </cell>
          <cell r="L78">
            <v>16070</v>
          </cell>
          <cell r="M78">
            <v>16020</v>
          </cell>
          <cell r="N78">
            <v>15985</v>
          </cell>
          <cell r="O78">
            <v>15937</v>
          </cell>
          <cell r="P78">
            <v>15889</v>
          </cell>
          <cell r="Q78" t="str">
            <v>05</v>
          </cell>
          <cell r="R78" t="str">
            <v>Antioquia</v>
          </cell>
        </row>
        <row r="79">
          <cell r="H79" t="str">
            <v>05543</v>
          </cell>
          <cell r="I79" t="str">
            <v>Peque</v>
          </cell>
          <cell r="J79" t="str">
            <v>AntioquiaPeque</v>
          </cell>
          <cell r="K79" t="str">
            <v>05543</v>
          </cell>
          <cell r="L79">
            <v>10411</v>
          </cell>
          <cell r="M79">
            <v>10536</v>
          </cell>
          <cell r="N79">
            <v>10669</v>
          </cell>
          <cell r="O79">
            <v>10799</v>
          </cell>
          <cell r="P79">
            <v>10925</v>
          </cell>
          <cell r="Q79" t="str">
            <v>05</v>
          </cell>
          <cell r="R79" t="str">
            <v>Antioquia</v>
          </cell>
        </row>
        <row r="80">
          <cell r="H80" t="str">
            <v>05576</v>
          </cell>
          <cell r="I80" t="str">
            <v>Pueblorrico</v>
          </cell>
          <cell r="J80" t="str">
            <v>AntioquiaPueblorrico</v>
          </cell>
          <cell r="K80" t="str">
            <v>05576</v>
          </cell>
          <cell r="L80">
            <v>7522</v>
          </cell>
          <cell r="M80">
            <v>7402</v>
          </cell>
          <cell r="N80">
            <v>7272</v>
          </cell>
          <cell r="O80">
            <v>7144</v>
          </cell>
          <cell r="P80">
            <v>7030</v>
          </cell>
          <cell r="Q80" t="str">
            <v>05</v>
          </cell>
          <cell r="R80" t="str">
            <v>Antioquia</v>
          </cell>
        </row>
        <row r="81">
          <cell r="H81" t="str">
            <v>05579</v>
          </cell>
          <cell r="I81" t="str">
            <v>Puerto Berrío</v>
          </cell>
          <cell r="J81" t="str">
            <v>AntioquiaPuerto Berrío</v>
          </cell>
          <cell r="K81" t="str">
            <v>05579</v>
          </cell>
          <cell r="L81">
            <v>43617</v>
          </cell>
          <cell r="M81">
            <v>44431</v>
          </cell>
          <cell r="N81">
            <v>45239</v>
          </cell>
          <cell r="O81">
            <v>46059</v>
          </cell>
          <cell r="P81">
            <v>46883</v>
          </cell>
          <cell r="Q81" t="str">
            <v>05</v>
          </cell>
          <cell r="R81" t="str">
            <v>Antioquia</v>
          </cell>
        </row>
        <row r="82">
          <cell r="H82" t="str">
            <v>05585</v>
          </cell>
          <cell r="I82" t="str">
            <v>Puerto Nare</v>
          </cell>
          <cell r="J82" t="str">
            <v>AntioquiaPuerto Nare</v>
          </cell>
          <cell r="K82" t="str">
            <v>05585</v>
          </cell>
          <cell r="L82">
            <v>17915</v>
          </cell>
          <cell r="M82">
            <v>18103</v>
          </cell>
          <cell r="N82">
            <v>18289</v>
          </cell>
          <cell r="O82">
            <v>18470</v>
          </cell>
          <cell r="P82">
            <v>18654</v>
          </cell>
          <cell r="Q82" t="str">
            <v>05</v>
          </cell>
          <cell r="R82" t="str">
            <v>Antioquia</v>
          </cell>
        </row>
        <row r="83">
          <cell r="H83" t="str">
            <v>05591</v>
          </cell>
          <cell r="I83" t="str">
            <v>Puerto Triunfo</v>
          </cell>
          <cell r="J83" t="str">
            <v>AntioquiaPuerto Triunfo</v>
          </cell>
          <cell r="K83" t="str">
            <v>05591</v>
          </cell>
          <cell r="L83">
            <v>18493</v>
          </cell>
          <cell r="M83">
            <v>18872</v>
          </cell>
          <cell r="N83">
            <v>19263</v>
          </cell>
          <cell r="O83">
            <v>19656</v>
          </cell>
          <cell r="P83">
            <v>20062</v>
          </cell>
          <cell r="Q83" t="str">
            <v>05</v>
          </cell>
          <cell r="R83" t="str">
            <v>Antioquia</v>
          </cell>
        </row>
        <row r="84">
          <cell r="H84" t="str">
            <v>05604</v>
          </cell>
          <cell r="I84" t="str">
            <v>Remedios</v>
          </cell>
          <cell r="J84" t="str">
            <v>AntioquiaRemedios</v>
          </cell>
          <cell r="K84" t="str">
            <v>05604</v>
          </cell>
          <cell r="L84">
            <v>26510</v>
          </cell>
          <cell r="M84">
            <v>27172</v>
          </cell>
          <cell r="N84">
            <v>27832</v>
          </cell>
          <cell r="O84">
            <v>28516</v>
          </cell>
          <cell r="P84">
            <v>29199</v>
          </cell>
          <cell r="Q84" t="str">
            <v>05</v>
          </cell>
          <cell r="R84" t="str">
            <v>Antioquia</v>
          </cell>
        </row>
        <row r="85">
          <cell r="H85" t="str">
            <v>05607</v>
          </cell>
          <cell r="I85" t="str">
            <v>Retiro</v>
          </cell>
          <cell r="J85" t="str">
            <v>AntioquiaRetiro</v>
          </cell>
          <cell r="K85" t="str">
            <v>05607</v>
          </cell>
          <cell r="L85">
            <v>18281</v>
          </cell>
          <cell r="M85">
            <v>18502</v>
          </cell>
          <cell r="N85">
            <v>18712</v>
          </cell>
          <cell r="O85">
            <v>18916</v>
          </cell>
          <cell r="P85">
            <v>19108</v>
          </cell>
          <cell r="Q85" t="str">
            <v>05</v>
          </cell>
          <cell r="R85" t="str">
            <v>Antioquia</v>
          </cell>
        </row>
        <row r="86">
          <cell r="H86" t="str">
            <v>05615</v>
          </cell>
          <cell r="I86" t="str">
            <v>Rionegro</v>
          </cell>
          <cell r="J86" t="str">
            <v>AntioquiaRionegro</v>
          </cell>
          <cell r="K86" t="str">
            <v>05615</v>
          </cell>
          <cell r="L86">
            <v>112304</v>
          </cell>
          <cell r="M86">
            <v>114299</v>
          </cell>
          <cell r="N86">
            <v>116289</v>
          </cell>
          <cell r="O86">
            <v>118264</v>
          </cell>
          <cell r="P86">
            <v>120249</v>
          </cell>
          <cell r="Q86" t="str">
            <v>05</v>
          </cell>
          <cell r="R86" t="str">
            <v>Antioquia</v>
          </cell>
        </row>
        <row r="87">
          <cell r="H87" t="str">
            <v>05628</v>
          </cell>
          <cell r="I87" t="str">
            <v>Sabanalarga</v>
          </cell>
          <cell r="J87" t="str">
            <v>AntioquiaSabanalarga</v>
          </cell>
          <cell r="K87" t="str">
            <v>05628</v>
          </cell>
          <cell r="L87">
            <v>8191</v>
          </cell>
          <cell r="M87">
            <v>8191</v>
          </cell>
          <cell r="N87">
            <v>8191</v>
          </cell>
          <cell r="O87">
            <v>8191</v>
          </cell>
          <cell r="P87">
            <v>8191</v>
          </cell>
          <cell r="Q87" t="str">
            <v>05</v>
          </cell>
          <cell r="R87" t="str">
            <v>Antioquia</v>
          </cell>
        </row>
        <row r="88">
          <cell r="H88" t="str">
            <v>05631</v>
          </cell>
          <cell r="I88" t="str">
            <v>Sabaneta</v>
          </cell>
          <cell r="J88" t="str">
            <v>AntioquiaSabaneta</v>
          </cell>
          <cell r="K88" t="str">
            <v>05631</v>
          </cell>
          <cell r="L88">
            <v>48998</v>
          </cell>
          <cell r="M88">
            <v>49727</v>
          </cell>
          <cell r="N88">
            <v>50444</v>
          </cell>
          <cell r="O88">
            <v>51155</v>
          </cell>
          <cell r="P88">
            <v>51860</v>
          </cell>
          <cell r="Q88" t="str">
            <v>05</v>
          </cell>
          <cell r="R88" t="str">
            <v>Antioquia</v>
          </cell>
        </row>
        <row r="89">
          <cell r="H89" t="str">
            <v>05642</v>
          </cell>
          <cell r="I89" t="str">
            <v>Salgar</v>
          </cell>
          <cell r="J89" t="str">
            <v>AntioquiaSalgar</v>
          </cell>
          <cell r="K89" t="str">
            <v>05642</v>
          </cell>
          <cell r="L89">
            <v>17866</v>
          </cell>
          <cell r="M89">
            <v>17804</v>
          </cell>
          <cell r="N89">
            <v>17740</v>
          </cell>
          <cell r="O89">
            <v>17675</v>
          </cell>
          <cell r="P89">
            <v>17608</v>
          </cell>
          <cell r="Q89" t="str">
            <v>05</v>
          </cell>
          <cell r="R89" t="str">
            <v>Antioquia</v>
          </cell>
        </row>
        <row r="90">
          <cell r="H90" t="str">
            <v>05647</v>
          </cell>
          <cell r="I90" t="str">
            <v>San Andrés de Cuerquía</v>
          </cell>
          <cell r="J90" t="str">
            <v>AntioquiaSan Andrés de Cuerquía</v>
          </cell>
          <cell r="K90" t="str">
            <v>05647</v>
          </cell>
          <cell r="L90">
            <v>6667</v>
          </cell>
          <cell r="M90">
            <v>6556</v>
          </cell>
          <cell r="N90">
            <v>6449</v>
          </cell>
          <cell r="O90">
            <v>6336</v>
          </cell>
          <cell r="P90">
            <v>6226</v>
          </cell>
          <cell r="Q90" t="str">
            <v>05</v>
          </cell>
          <cell r="R90" t="str">
            <v>Antioquia</v>
          </cell>
        </row>
        <row r="91">
          <cell r="H91" t="str">
            <v>05649</v>
          </cell>
          <cell r="I91" t="str">
            <v>San Carlos</v>
          </cell>
          <cell r="J91" t="str">
            <v>AntioquiaSan Carlos</v>
          </cell>
          <cell r="K91" t="str">
            <v>05649</v>
          </cell>
          <cell r="L91">
            <v>15951</v>
          </cell>
          <cell r="M91">
            <v>15976</v>
          </cell>
          <cell r="N91">
            <v>16008</v>
          </cell>
          <cell r="O91">
            <v>16036</v>
          </cell>
          <cell r="P91">
            <v>16064</v>
          </cell>
          <cell r="Q91" t="str">
            <v>05</v>
          </cell>
          <cell r="R91" t="str">
            <v>Antioquia</v>
          </cell>
        </row>
        <row r="92">
          <cell r="H92" t="str">
            <v>05652</v>
          </cell>
          <cell r="I92" t="str">
            <v>San Francisco</v>
          </cell>
          <cell r="J92" t="str">
            <v>AntioquiaSan Francisco</v>
          </cell>
          <cell r="K92" t="str">
            <v>05652</v>
          </cell>
          <cell r="L92">
            <v>5733</v>
          </cell>
          <cell r="M92">
            <v>5625</v>
          </cell>
          <cell r="N92">
            <v>5521</v>
          </cell>
          <cell r="O92">
            <v>5420</v>
          </cell>
          <cell r="P92">
            <v>5318</v>
          </cell>
          <cell r="Q92" t="str">
            <v>05</v>
          </cell>
          <cell r="R92" t="str">
            <v>Antioquia</v>
          </cell>
        </row>
        <row r="93">
          <cell r="H93" t="str">
            <v>05656</v>
          </cell>
          <cell r="I93" t="str">
            <v>San Jerónimo</v>
          </cell>
          <cell r="J93" t="str">
            <v>AntioquiaSan Jerónimo</v>
          </cell>
          <cell r="K93" t="str">
            <v>05656</v>
          </cell>
          <cell r="L93">
            <v>12270</v>
          </cell>
          <cell r="M93">
            <v>12369</v>
          </cell>
          <cell r="N93">
            <v>12456</v>
          </cell>
          <cell r="O93">
            <v>12541</v>
          </cell>
          <cell r="P93">
            <v>12635</v>
          </cell>
          <cell r="Q93" t="str">
            <v>05</v>
          </cell>
          <cell r="R93" t="str">
            <v>Antioquia</v>
          </cell>
        </row>
        <row r="94">
          <cell r="H94" t="str">
            <v>05658</v>
          </cell>
          <cell r="I94" t="str">
            <v>San José de La Montaña</v>
          </cell>
          <cell r="J94" t="str">
            <v>AntioquiaSan José de La Montaña</v>
          </cell>
          <cell r="K94" t="str">
            <v>05658</v>
          </cell>
          <cell r="L94">
            <v>3224</v>
          </cell>
          <cell r="M94">
            <v>3250</v>
          </cell>
          <cell r="N94">
            <v>3277</v>
          </cell>
          <cell r="O94">
            <v>3306</v>
          </cell>
          <cell r="P94">
            <v>3336</v>
          </cell>
          <cell r="Q94" t="str">
            <v>05</v>
          </cell>
          <cell r="R94" t="str">
            <v>Antioquia</v>
          </cell>
        </row>
        <row r="95">
          <cell r="H95" t="str">
            <v>05659</v>
          </cell>
          <cell r="I95" t="str">
            <v>San Juan de Urabá</v>
          </cell>
          <cell r="J95" t="str">
            <v>AntioquiaSan Juan de Urabá</v>
          </cell>
          <cell r="K95" t="str">
            <v>05659</v>
          </cell>
          <cell r="L95">
            <v>23364</v>
          </cell>
          <cell r="M95">
            <v>23801</v>
          </cell>
          <cell r="N95">
            <v>24253</v>
          </cell>
          <cell r="O95">
            <v>24704</v>
          </cell>
          <cell r="P95">
            <v>25168</v>
          </cell>
          <cell r="Q95" t="str">
            <v>05</v>
          </cell>
          <cell r="R95" t="str">
            <v>Antioquia</v>
          </cell>
        </row>
        <row r="96">
          <cell r="H96" t="str">
            <v>05660</v>
          </cell>
          <cell r="I96" t="str">
            <v>San Luis</v>
          </cell>
          <cell r="J96" t="str">
            <v>AntioquiaSan Luis</v>
          </cell>
          <cell r="K96" t="str">
            <v>05660</v>
          </cell>
          <cell r="L96">
            <v>10970</v>
          </cell>
          <cell r="M96">
            <v>10964</v>
          </cell>
          <cell r="N96">
            <v>10956</v>
          </cell>
          <cell r="O96">
            <v>10950</v>
          </cell>
          <cell r="P96">
            <v>10939</v>
          </cell>
          <cell r="Q96" t="str">
            <v>05</v>
          </cell>
          <cell r="R96" t="str">
            <v>Antioquia</v>
          </cell>
        </row>
        <row r="97">
          <cell r="H97" t="str">
            <v>05664</v>
          </cell>
          <cell r="I97" t="str">
            <v>San Pedro</v>
          </cell>
          <cell r="J97" t="str">
            <v>AntioquiaSan Pedro</v>
          </cell>
          <cell r="K97" t="str">
            <v>05664</v>
          </cell>
          <cell r="L97">
            <v>24756</v>
          </cell>
          <cell r="M97">
            <v>25211</v>
          </cell>
          <cell r="N97">
            <v>25676</v>
          </cell>
          <cell r="O97">
            <v>26130</v>
          </cell>
          <cell r="P97">
            <v>26592</v>
          </cell>
          <cell r="Q97" t="str">
            <v>05</v>
          </cell>
          <cell r="R97" t="str">
            <v>Antioquia</v>
          </cell>
        </row>
        <row r="98">
          <cell r="H98" t="str">
            <v>05665</v>
          </cell>
          <cell r="I98" t="str">
            <v>San Pedro de Uraba</v>
          </cell>
          <cell r="J98" t="str">
            <v>AntioquiaSan Pedro de Uraba</v>
          </cell>
          <cell r="K98" t="str">
            <v>05665</v>
          </cell>
          <cell r="L98">
            <v>30284</v>
          </cell>
          <cell r="M98">
            <v>30536</v>
          </cell>
          <cell r="N98">
            <v>30785</v>
          </cell>
          <cell r="O98">
            <v>31037</v>
          </cell>
          <cell r="P98">
            <v>31280</v>
          </cell>
          <cell r="Q98" t="str">
            <v>05</v>
          </cell>
          <cell r="R98" t="str">
            <v>Antioquia</v>
          </cell>
        </row>
        <row r="99">
          <cell r="H99" t="str">
            <v>05667</v>
          </cell>
          <cell r="I99" t="str">
            <v>San Rafael</v>
          </cell>
          <cell r="J99" t="str">
            <v>AntioquiaSan Rafael</v>
          </cell>
          <cell r="K99" t="str">
            <v>05667</v>
          </cell>
          <cell r="L99">
            <v>13178</v>
          </cell>
          <cell r="M99">
            <v>13127</v>
          </cell>
          <cell r="N99">
            <v>13076</v>
          </cell>
          <cell r="O99">
            <v>13021</v>
          </cell>
          <cell r="P99">
            <v>12980</v>
          </cell>
          <cell r="Q99" t="str">
            <v>05</v>
          </cell>
          <cell r="R99" t="str">
            <v>Antioquia</v>
          </cell>
        </row>
        <row r="100">
          <cell r="H100" t="str">
            <v>05670</v>
          </cell>
          <cell r="I100" t="str">
            <v>San Roque</v>
          </cell>
          <cell r="J100" t="str">
            <v>AntioquiaSan Roque</v>
          </cell>
          <cell r="K100" t="str">
            <v>05670</v>
          </cell>
          <cell r="L100">
            <v>17351</v>
          </cell>
          <cell r="M100">
            <v>17214</v>
          </cell>
          <cell r="N100">
            <v>17077</v>
          </cell>
          <cell r="O100">
            <v>16937</v>
          </cell>
          <cell r="P100">
            <v>16789</v>
          </cell>
          <cell r="Q100" t="str">
            <v>05</v>
          </cell>
          <cell r="R100" t="str">
            <v>Antioquia</v>
          </cell>
        </row>
        <row r="101">
          <cell r="H101" t="str">
            <v>05674</v>
          </cell>
          <cell r="I101" t="str">
            <v>San Vicente</v>
          </cell>
          <cell r="J101" t="str">
            <v>AntioquiaSan Vicente</v>
          </cell>
          <cell r="K101" t="str">
            <v>05674</v>
          </cell>
          <cell r="L101">
            <v>18110</v>
          </cell>
          <cell r="M101">
            <v>17877</v>
          </cell>
          <cell r="N101">
            <v>17652</v>
          </cell>
          <cell r="O101">
            <v>17424</v>
          </cell>
          <cell r="P101">
            <v>17197</v>
          </cell>
          <cell r="Q101" t="str">
            <v>05</v>
          </cell>
          <cell r="R101" t="str">
            <v>Antioquia</v>
          </cell>
        </row>
        <row r="102">
          <cell r="H102" t="str">
            <v>05679</v>
          </cell>
          <cell r="I102" t="str">
            <v>Santa Bárbara</v>
          </cell>
          <cell r="J102" t="str">
            <v>AntioquiaSanta Bárbara</v>
          </cell>
          <cell r="K102" t="str">
            <v>05679</v>
          </cell>
          <cell r="L102">
            <v>22713</v>
          </cell>
          <cell r="M102">
            <v>22556</v>
          </cell>
          <cell r="N102">
            <v>22397</v>
          </cell>
          <cell r="O102">
            <v>22243</v>
          </cell>
          <cell r="P102">
            <v>22076</v>
          </cell>
          <cell r="Q102" t="str">
            <v>05</v>
          </cell>
          <cell r="R102" t="str">
            <v>Antioquia</v>
          </cell>
        </row>
        <row r="103">
          <cell r="H103" t="str">
            <v>05686</v>
          </cell>
          <cell r="I103" t="str">
            <v>Santa Rosa de Osos</v>
          </cell>
          <cell r="J103" t="str">
            <v>AntioquiaSanta Rosa de Osos</v>
          </cell>
          <cell r="K103" t="str">
            <v>05686</v>
          </cell>
          <cell r="L103">
            <v>33838</v>
          </cell>
          <cell r="M103">
            <v>34295</v>
          </cell>
          <cell r="N103">
            <v>34753</v>
          </cell>
          <cell r="O103">
            <v>35202</v>
          </cell>
          <cell r="P103">
            <v>35650</v>
          </cell>
          <cell r="Q103" t="str">
            <v>05</v>
          </cell>
          <cell r="R103" t="str">
            <v>Antioquia</v>
          </cell>
        </row>
        <row r="104">
          <cell r="H104" t="str">
            <v>05690</v>
          </cell>
          <cell r="I104" t="str">
            <v>Santo Domingo</v>
          </cell>
          <cell r="J104" t="str">
            <v>AntioquiaSanto Domingo</v>
          </cell>
          <cell r="K104" t="str">
            <v>05690</v>
          </cell>
          <cell r="L104">
            <v>10874</v>
          </cell>
          <cell r="M104">
            <v>10759</v>
          </cell>
          <cell r="N104">
            <v>10650</v>
          </cell>
          <cell r="O104">
            <v>10525</v>
          </cell>
          <cell r="P104">
            <v>10416</v>
          </cell>
          <cell r="Q104" t="str">
            <v>05</v>
          </cell>
          <cell r="R104" t="str">
            <v>Antioquia</v>
          </cell>
        </row>
        <row r="105">
          <cell r="H105" t="str">
            <v>05697</v>
          </cell>
          <cell r="I105" t="str">
            <v>El Santuario</v>
          </cell>
          <cell r="J105" t="str">
            <v>AntioquiaEl Santuario</v>
          </cell>
          <cell r="K105" t="str">
            <v>05697</v>
          </cell>
          <cell r="L105">
            <v>26834</v>
          </cell>
          <cell r="M105">
            <v>26910</v>
          </cell>
          <cell r="N105">
            <v>26981</v>
          </cell>
          <cell r="O105">
            <v>27060</v>
          </cell>
          <cell r="P105">
            <v>27120</v>
          </cell>
          <cell r="Q105" t="str">
            <v>05</v>
          </cell>
          <cell r="R105" t="str">
            <v>Antioquia</v>
          </cell>
        </row>
        <row r="106">
          <cell r="H106" t="str">
            <v>05736</v>
          </cell>
          <cell r="I106" t="str">
            <v>Segovia</v>
          </cell>
          <cell r="J106" t="str">
            <v>AntioquiaSegovia</v>
          </cell>
          <cell r="K106" t="str">
            <v>05736</v>
          </cell>
          <cell r="L106">
            <v>38154</v>
          </cell>
          <cell r="M106">
            <v>38661</v>
          </cell>
          <cell r="N106">
            <v>39163</v>
          </cell>
          <cell r="O106">
            <v>39666</v>
          </cell>
          <cell r="P106">
            <v>40174</v>
          </cell>
          <cell r="Q106" t="str">
            <v>05</v>
          </cell>
          <cell r="R106" t="str">
            <v>Antioquia</v>
          </cell>
        </row>
        <row r="107">
          <cell r="H107" t="str">
            <v>05756</v>
          </cell>
          <cell r="I107" t="str">
            <v>Sonson</v>
          </cell>
          <cell r="J107" t="str">
            <v>AntioquiaSonson</v>
          </cell>
          <cell r="K107" t="str">
            <v>05756</v>
          </cell>
          <cell r="L107">
            <v>36781</v>
          </cell>
          <cell r="M107">
            <v>36445</v>
          </cell>
          <cell r="N107">
            <v>36104</v>
          </cell>
          <cell r="O107">
            <v>35750</v>
          </cell>
          <cell r="P107">
            <v>35405</v>
          </cell>
          <cell r="Q107" t="str">
            <v>05</v>
          </cell>
          <cell r="R107" t="str">
            <v>Antioquia</v>
          </cell>
        </row>
        <row r="108">
          <cell r="H108" t="str">
            <v>05761</v>
          </cell>
          <cell r="I108" t="str">
            <v>Sopetrán</v>
          </cell>
          <cell r="J108" t="str">
            <v>AntioquiaSopetrán</v>
          </cell>
          <cell r="K108" t="str">
            <v>05761</v>
          </cell>
          <cell r="L108">
            <v>14193</v>
          </cell>
          <cell r="M108">
            <v>14327</v>
          </cell>
          <cell r="N108">
            <v>14453</v>
          </cell>
          <cell r="O108">
            <v>14577</v>
          </cell>
          <cell r="P108">
            <v>14696</v>
          </cell>
          <cell r="Q108" t="str">
            <v>05</v>
          </cell>
          <cell r="R108" t="str">
            <v>Antioquia</v>
          </cell>
        </row>
        <row r="109">
          <cell r="H109" t="str">
            <v>05789</v>
          </cell>
          <cell r="I109" t="str">
            <v>Támesis</v>
          </cell>
          <cell r="J109" t="str">
            <v>AntioquiaTámesis</v>
          </cell>
          <cell r="K109" t="str">
            <v>05789</v>
          </cell>
          <cell r="L109">
            <v>15387</v>
          </cell>
          <cell r="M109">
            <v>15218</v>
          </cell>
          <cell r="N109">
            <v>15058</v>
          </cell>
          <cell r="O109">
            <v>14888</v>
          </cell>
          <cell r="P109">
            <v>14732</v>
          </cell>
          <cell r="Q109" t="str">
            <v>05</v>
          </cell>
          <cell r="R109" t="str">
            <v>Antioquia</v>
          </cell>
        </row>
        <row r="110">
          <cell r="H110" t="str">
            <v>05790</v>
          </cell>
          <cell r="I110" t="str">
            <v>Tarazá</v>
          </cell>
          <cell r="J110" t="str">
            <v>AntioquiaTarazá</v>
          </cell>
          <cell r="K110" t="str">
            <v>05790</v>
          </cell>
          <cell r="L110">
            <v>38191</v>
          </cell>
          <cell r="M110">
            <v>39257</v>
          </cell>
          <cell r="N110">
            <v>40355</v>
          </cell>
          <cell r="O110">
            <v>41485</v>
          </cell>
          <cell r="P110">
            <v>42641</v>
          </cell>
          <cell r="Q110" t="str">
            <v>05</v>
          </cell>
          <cell r="R110" t="str">
            <v>Antioquia</v>
          </cell>
        </row>
        <row r="111">
          <cell r="H111" t="str">
            <v>05792</v>
          </cell>
          <cell r="I111" t="str">
            <v>Tarso</v>
          </cell>
          <cell r="J111" t="str">
            <v>AntioquiaTarso</v>
          </cell>
          <cell r="K111" t="str">
            <v>05792</v>
          </cell>
          <cell r="L111">
            <v>7473</v>
          </cell>
          <cell r="M111">
            <v>7542</v>
          </cell>
          <cell r="N111">
            <v>7616</v>
          </cell>
          <cell r="O111">
            <v>7694</v>
          </cell>
          <cell r="P111">
            <v>7776</v>
          </cell>
          <cell r="Q111" t="str">
            <v>05</v>
          </cell>
          <cell r="R111" t="str">
            <v>Antioquia</v>
          </cell>
        </row>
        <row r="112">
          <cell r="H112" t="str">
            <v>05809</v>
          </cell>
          <cell r="I112" t="str">
            <v>Titiribí</v>
          </cell>
          <cell r="J112" t="str">
            <v>AntioquiaTitiribí</v>
          </cell>
          <cell r="K112" t="str">
            <v>05809</v>
          </cell>
          <cell r="L112">
            <v>13980</v>
          </cell>
          <cell r="M112">
            <v>14092</v>
          </cell>
          <cell r="N112">
            <v>14199</v>
          </cell>
          <cell r="O112">
            <v>14295</v>
          </cell>
          <cell r="P112">
            <v>14393</v>
          </cell>
          <cell r="Q112" t="str">
            <v>05</v>
          </cell>
          <cell r="R112" t="str">
            <v>Antioquia</v>
          </cell>
        </row>
        <row r="113">
          <cell r="H113" t="str">
            <v>05819</v>
          </cell>
          <cell r="I113" t="str">
            <v>Toledo</v>
          </cell>
          <cell r="J113" t="str">
            <v>AntioquiaToledo</v>
          </cell>
          <cell r="K113" t="str">
            <v>05819</v>
          </cell>
          <cell r="L113">
            <v>6074</v>
          </cell>
          <cell r="M113">
            <v>6144</v>
          </cell>
          <cell r="N113">
            <v>6220</v>
          </cell>
          <cell r="O113">
            <v>6297</v>
          </cell>
          <cell r="P113">
            <v>6374</v>
          </cell>
          <cell r="Q113" t="str">
            <v>05</v>
          </cell>
          <cell r="R113" t="str">
            <v>Antioquia</v>
          </cell>
        </row>
        <row r="114">
          <cell r="H114" t="str">
            <v>05837</v>
          </cell>
          <cell r="I114" t="str">
            <v>Turbo</v>
          </cell>
          <cell r="J114" t="str">
            <v>AntioquiaTurbo</v>
          </cell>
          <cell r="K114" t="str">
            <v>05837</v>
          </cell>
          <cell r="L114">
            <v>143392</v>
          </cell>
          <cell r="M114">
            <v>147243</v>
          </cell>
          <cell r="N114">
            <v>151161</v>
          </cell>
          <cell r="O114">
            <v>155173</v>
          </cell>
          <cell r="P114">
            <v>159268</v>
          </cell>
          <cell r="Q114" t="str">
            <v>05</v>
          </cell>
          <cell r="R114" t="str">
            <v>Antioquia</v>
          </cell>
        </row>
        <row r="115">
          <cell r="H115" t="str">
            <v>05842</v>
          </cell>
          <cell r="I115" t="str">
            <v>Uramita</v>
          </cell>
          <cell r="J115" t="str">
            <v>AntioquiaUramita</v>
          </cell>
          <cell r="K115" t="str">
            <v>05842</v>
          </cell>
          <cell r="L115">
            <v>8268</v>
          </cell>
          <cell r="M115">
            <v>8261</v>
          </cell>
          <cell r="N115">
            <v>8253</v>
          </cell>
          <cell r="O115">
            <v>8246</v>
          </cell>
          <cell r="P115">
            <v>8238</v>
          </cell>
          <cell r="Q115" t="str">
            <v>05</v>
          </cell>
          <cell r="R115" t="str">
            <v>Antioquia</v>
          </cell>
        </row>
        <row r="116">
          <cell r="H116" t="str">
            <v>05847</v>
          </cell>
          <cell r="I116" t="str">
            <v>Urrao</v>
          </cell>
          <cell r="J116" t="str">
            <v>AntioquiaUrrao</v>
          </cell>
          <cell r="K116" t="str">
            <v>05847</v>
          </cell>
          <cell r="L116">
            <v>42260</v>
          </cell>
          <cell r="M116">
            <v>42847</v>
          </cell>
          <cell r="N116">
            <v>43436</v>
          </cell>
          <cell r="O116">
            <v>44046</v>
          </cell>
          <cell r="P116">
            <v>44648</v>
          </cell>
          <cell r="Q116" t="str">
            <v>05</v>
          </cell>
          <cell r="R116" t="str">
            <v>Antioquia</v>
          </cell>
        </row>
        <row r="117">
          <cell r="H117" t="str">
            <v>05854</v>
          </cell>
          <cell r="I117" t="str">
            <v>Valdivia</v>
          </cell>
          <cell r="J117" t="str">
            <v>AntioquiaValdivia</v>
          </cell>
          <cell r="K117" t="str">
            <v>05854</v>
          </cell>
          <cell r="L117">
            <v>20055</v>
          </cell>
          <cell r="M117">
            <v>20564</v>
          </cell>
          <cell r="N117">
            <v>21092</v>
          </cell>
          <cell r="O117">
            <v>21625</v>
          </cell>
          <cell r="P117">
            <v>22179</v>
          </cell>
          <cell r="Q117" t="str">
            <v>05</v>
          </cell>
          <cell r="R117" t="str">
            <v>Antioquia</v>
          </cell>
        </row>
        <row r="118">
          <cell r="H118" t="str">
            <v>05856</v>
          </cell>
          <cell r="I118" t="str">
            <v>Valparaíso</v>
          </cell>
          <cell r="J118" t="str">
            <v>AntioquiaValparaíso</v>
          </cell>
          <cell r="K118" t="str">
            <v>05856</v>
          </cell>
          <cell r="L118">
            <v>6246</v>
          </cell>
          <cell r="M118">
            <v>6227</v>
          </cell>
          <cell r="N118">
            <v>6209</v>
          </cell>
          <cell r="O118">
            <v>6192</v>
          </cell>
          <cell r="P118">
            <v>6174</v>
          </cell>
          <cell r="Q118" t="str">
            <v>05</v>
          </cell>
          <cell r="R118" t="str">
            <v>Antioquia</v>
          </cell>
        </row>
        <row r="119">
          <cell r="H119" t="str">
            <v>05858</v>
          </cell>
          <cell r="I119" t="str">
            <v>Vegachí</v>
          </cell>
          <cell r="J119" t="str">
            <v>AntioquiaVegachí</v>
          </cell>
          <cell r="K119" t="str">
            <v>05858</v>
          </cell>
          <cell r="L119">
            <v>10147</v>
          </cell>
          <cell r="M119">
            <v>9966</v>
          </cell>
          <cell r="N119">
            <v>9786</v>
          </cell>
          <cell r="O119">
            <v>9615</v>
          </cell>
          <cell r="P119">
            <v>9448</v>
          </cell>
          <cell r="Q119" t="str">
            <v>05</v>
          </cell>
          <cell r="R119" t="str">
            <v>Antioquia</v>
          </cell>
        </row>
        <row r="120">
          <cell r="H120" t="str">
            <v>05861</v>
          </cell>
          <cell r="I120" t="str">
            <v>Venecia</v>
          </cell>
          <cell r="J120" t="str">
            <v>AntioquiaVenecia</v>
          </cell>
          <cell r="K120" t="str">
            <v>05861</v>
          </cell>
          <cell r="L120">
            <v>13332</v>
          </cell>
          <cell r="M120">
            <v>13314</v>
          </cell>
          <cell r="N120">
            <v>13295</v>
          </cell>
          <cell r="O120">
            <v>13275</v>
          </cell>
          <cell r="P120">
            <v>13253</v>
          </cell>
          <cell r="Q120" t="str">
            <v>05</v>
          </cell>
          <cell r="R120" t="str">
            <v>Antioquia</v>
          </cell>
        </row>
        <row r="121">
          <cell r="H121" t="str">
            <v>05873</v>
          </cell>
          <cell r="I121" t="str">
            <v>Vigía del Fuerte</v>
          </cell>
          <cell r="J121" t="str">
            <v>AntioquiaVigía del Fuerte</v>
          </cell>
          <cell r="K121" t="str">
            <v>05873</v>
          </cell>
          <cell r="L121">
            <v>5543</v>
          </cell>
          <cell r="M121">
            <v>5543</v>
          </cell>
          <cell r="N121">
            <v>5556</v>
          </cell>
          <cell r="O121">
            <v>5568</v>
          </cell>
          <cell r="P121">
            <v>5586</v>
          </cell>
          <cell r="Q121" t="str">
            <v>05</v>
          </cell>
          <cell r="R121" t="str">
            <v>Antioquia</v>
          </cell>
        </row>
        <row r="122">
          <cell r="H122" t="str">
            <v>05885</v>
          </cell>
          <cell r="I122" t="str">
            <v>Yalí</v>
          </cell>
          <cell r="J122" t="str">
            <v>AntioquiaYalí</v>
          </cell>
          <cell r="K122" t="str">
            <v>05885</v>
          </cell>
          <cell r="L122">
            <v>8033</v>
          </cell>
          <cell r="M122">
            <v>8098</v>
          </cell>
          <cell r="N122">
            <v>8167</v>
          </cell>
          <cell r="O122">
            <v>8240</v>
          </cell>
          <cell r="P122">
            <v>8318</v>
          </cell>
          <cell r="Q122" t="str">
            <v>05</v>
          </cell>
          <cell r="R122" t="str">
            <v>Antioquia</v>
          </cell>
        </row>
        <row r="123">
          <cell r="H123" t="str">
            <v>05887</v>
          </cell>
          <cell r="I123" t="str">
            <v>Yarumal</v>
          </cell>
          <cell r="J123" t="str">
            <v>AntioquiaYarumal</v>
          </cell>
          <cell r="K123" t="str">
            <v>05887</v>
          </cell>
          <cell r="L123">
            <v>44620</v>
          </cell>
          <cell r="M123">
            <v>45177</v>
          </cell>
          <cell r="N123">
            <v>45740</v>
          </cell>
          <cell r="O123">
            <v>46302</v>
          </cell>
          <cell r="P123">
            <v>46865</v>
          </cell>
          <cell r="Q123" t="str">
            <v>05</v>
          </cell>
          <cell r="R123" t="str">
            <v>Antioquia</v>
          </cell>
        </row>
        <row r="124">
          <cell r="H124" t="str">
            <v>05890</v>
          </cell>
          <cell r="I124" t="str">
            <v>Yolombó</v>
          </cell>
          <cell r="J124" t="str">
            <v>AntioquiaYolombó</v>
          </cell>
          <cell r="K124" t="str">
            <v>05890</v>
          </cell>
          <cell r="L124">
            <v>22330</v>
          </cell>
          <cell r="M124">
            <v>22730</v>
          </cell>
          <cell r="N124">
            <v>23142</v>
          </cell>
          <cell r="O124">
            <v>23555</v>
          </cell>
          <cell r="P124">
            <v>23958</v>
          </cell>
          <cell r="Q124" t="str">
            <v>05</v>
          </cell>
          <cell r="R124" t="str">
            <v>Antioquia</v>
          </cell>
        </row>
        <row r="125">
          <cell r="H125" t="str">
            <v>05893</v>
          </cell>
          <cell r="I125" t="str">
            <v>Yondó</v>
          </cell>
          <cell r="J125" t="str">
            <v>AntioquiaYondó</v>
          </cell>
          <cell r="K125" t="str">
            <v>05893</v>
          </cell>
          <cell r="L125">
            <v>17153</v>
          </cell>
          <cell r="M125">
            <v>17503</v>
          </cell>
          <cell r="N125">
            <v>17867</v>
          </cell>
          <cell r="O125">
            <v>18239</v>
          </cell>
          <cell r="P125">
            <v>18613</v>
          </cell>
          <cell r="Q125" t="str">
            <v>05</v>
          </cell>
          <cell r="R125" t="str">
            <v>Antioquia</v>
          </cell>
        </row>
        <row r="126">
          <cell r="H126" t="str">
            <v>05895</v>
          </cell>
          <cell r="I126" t="str">
            <v>Zaragoza</v>
          </cell>
          <cell r="J126" t="str">
            <v>AntioquiaZaragoza</v>
          </cell>
          <cell r="K126" t="str">
            <v>05895</v>
          </cell>
          <cell r="L126">
            <v>29228</v>
          </cell>
          <cell r="M126">
            <v>29614</v>
          </cell>
          <cell r="N126">
            <v>29989</v>
          </cell>
          <cell r="O126">
            <v>30366</v>
          </cell>
          <cell r="P126">
            <v>30738</v>
          </cell>
          <cell r="Q126" t="str">
            <v>05</v>
          </cell>
          <cell r="R126" t="str">
            <v>Antioquia</v>
          </cell>
        </row>
        <row r="127">
          <cell r="H127" t="str">
            <v>08001</v>
          </cell>
          <cell r="I127" t="str">
            <v>Barranquilla</v>
          </cell>
          <cell r="J127" t="str">
            <v>AtlánticoBarranquilla</v>
          </cell>
          <cell r="K127" t="str">
            <v>08001</v>
          </cell>
          <cell r="L127">
            <v>1193667</v>
          </cell>
          <cell r="M127">
            <v>1200513</v>
          </cell>
          <cell r="N127">
            <v>1206946</v>
          </cell>
          <cell r="O127">
            <v>1212943</v>
          </cell>
          <cell r="P127">
            <v>1218475</v>
          </cell>
          <cell r="Q127" t="str">
            <v>08</v>
          </cell>
          <cell r="R127" t="str">
            <v>Atlántico</v>
          </cell>
        </row>
        <row r="128">
          <cell r="H128" t="str">
            <v>08078</v>
          </cell>
          <cell r="I128" t="str">
            <v>Baranoa</v>
          </cell>
          <cell r="J128" t="str">
            <v>AtlánticoBaranoa</v>
          </cell>
          <cell r="K128" t="str">
            <v>08078</v>
          </cell>
          <cell r="L128">
            <v>55414</v>
          </cell>
          <cell r="M128">
            <v>56031</v>
          </cell>
          <cell r="N128">
            <v>56641</v>
          </cell>
          <cell r="O128">
            <v>57242</v>
          </cell>
          <cell r="P128">
            <v>57843</v>
          </cell>
          <cell r="Q128" t="str">
            <v>08</v>
          </cell>
          <cell r="R128" t="str">
            <v>Atlántico</v>
          </cell>
        </row>
        <row r="129">
          <cell r="H129" t="str">
            <v>08137</v>
          </cell>
          <cell r="I129" t="str">
            <v>Campo de La Cruz</v>
          </cell>
          <cell r="J129" t="str">
            <v>AtlánticoCampo de La Cruz</v>
          </cell>
          <cell r="K129" t="str">
            <v>08137</v>
          </cell>
          <cell r="L129">
            <v>17206</v>
          </cell>
          <cell r="M129">
            <v>16911</v>
          </cell>
          <cell r="N129">
            <v>16618</v>
          </cell>
          <cell r="O129">
            <v>16325</v>
          </cell>
          <cell r="P129">
            <v>16040</v>
          </cell>
          <cell r="Q129" t="str">
            <v>08</v>
          </cell>
          <cell r="R129" t="str">
            <v>Atlántico</v>
          </cell>
        </row>
        <row r="130">
          <cell r="H130" t="str">
            <v>08141</v>
          </cell>
          <cell r="I130" t="str">
            <v>Candelaria</v>
          </cell>
          <cell r="J130" t="str">
            <v>AtlánticoCandelaria</v>
          </cell>
          <cell r="K130" t="str">
            <v>08141</v>
          </cell>
          <cell r="L130">
            <v>12337</v>
          </cell>
          <cell r="M130">
            <v>12373</v>
          </cell>
          <cell r="N130">
            <v>12413</v>
          </cell>
          <cell r="O130">
            <v>12445</v>
          </cell>
          <cell r="P130">
            <v>12474</v>
          </cell>
          <cell r="Q130" t="str">
            <v>08</v>
          </cell>
          <cell r="R130" t="str">
            <v>Atlántico</v>
          </cell>
        </row>
        <row r="131">
          <cell r="H131" t="str">
            <v>08296</v>
          </cell>
          <cell r="I131" t="str">
            <v>Galapa</v>
          </cell>
          <cell r="J131" t="str">
            <v>AtlánticoGalapa</v>
          </cell>
          <cell r="K131" t="str">
            <v>08296</v>
          </cell>
          <cell r="L131">
            <v>38209</v>
          </cell>
          <cell r="M131">
            <v>39300</v>
          </cell>
          <cell r="N131">
            <v>40420</v>
          </cell>
          <cell r="O131">
            <v>41555</v>
          </cell>
          <cell r="P131">
            <v>42720</v>
          </cell>
          <cell r="Q131" t="str">
            <v>08</v>
          </cell>
          <cell r="R131" t="str">
            <v>Atlántico</v>
          </cell>
        </row>
        <row r="132">
          <cell r="H132" t="str">
            <v>08372</v>
          </cell>
          <cell r="I132" t="str">
            <v>Juan de Acosta</v>
          </cell>
          <cell r="J132" t="str">
            <v>AtlánticoJuan de Acosta</v>
          </cell>
          <cell r="K132" t="str">
            <v>08372</v>
          </cell>
          <cell r="L132">
            <v>15906</v>
          </cell>
          <cell r="M132">
            <v>16130</v>
          </cell>
          <cell r="N132">
            <v>16358</v>
          </cell>
          <cell r="O132">
            <v>16580</v>
          </cell>
          <cell r="P132">
            <v>16806</v>
          </cell>
          <cell r="Q132" t="str">
            <v>08</v>
          </cell>
          <cell r="R132" t="str">
            <v>Atlántico</v>
          </cell>
        </row>
        <row r="133">
          <cell r="H133" t="str">
            <v>08421</v>
          </cell>
          <cell r="I133" t="str">
            <v>Luruaco</v>
          </cell>
          <cell r="J133" t="str">
            <v>AtlánticoLuruaco</v>
          </cell>
          <cell r="K133" t="str">
            <v>08421</v>
          </cell>
          <cell r="L133">
            <v>25530</v>
          </cell>
          <cell r="M133">
            <v>25862</v>
          </cell>
          <cell r="N133">
            <v>26206</v>
          </cell>
          <cell r="O133">
            <v>26542</v>
          </cell>
          <cell r="P133">
            <v>26886</v>
          </cell>
          <cell r="Q133" t="str">
            <v>08</v>
          </cell>
          <cell r="R133" t="str">
            <v>Atlántico</v>
          </cell>
        </row>
        <row r="134">
          <cell r="H134" t="str">
            <v>08433</v>
          </cell>
          <cell r="I134" t="str">
            <v>Malambo</v>
          </cell>
          <cell r="J134" t="str">
            <v>AtlánticoMalambo</v>
          </cell>
          <cell r="K134" t="str">
            <v>08433</v>
          </cell>
          <cell r="L134">
            <v>113268</v>
          </cell>
          <cell r="M134">
            <v>115274</v>
          </cell>
          <cell r="N134">
            <v>117283</v>
          </cell>
          <cell r="O134">
            <v>119286</v>
          </cell>
          <cell r="P134">
            <v>121281</v>
          </cell>
          <cell r="Q134" t="str">
            <v>08</v>
          </cell>
          <cell r="R134" t="str">
            <v>Atlántico</v>
          </cell>
        </row>
        <row r="135">
          <cell r="H135" t="str">
            <v>08436</v>
          </cell>
          <cell r="I135" t="str">
            <v>Manatí</v>
          </cell>
          <cell r="J135" t="str">
            <v>AtlánticoManatí</v>
          </cell>
          <cell r="K135" t="str">
            <v>08436</v>
          </cell>
          <cell r="L135">
            <v>14949</v>
          </cell>
          <cell r="M135">
            <v>15141</v>
          </cell>
          <cell r="N135">
            <v>15338</v>
          </cell>
          <cell r="O135">
            <v>15533</v>
          </cell>
          <cell r="P135">
            <v>15723</v>
          </cell>
          <cell r="Q135" t="str">
            <v>08</v>
          </cell>
          <cell r="R135" t="str">
            <v>Atlántico</v>
          </cell>
        </row>
        <row r="136">
          <cell r="H136" t="str">
            <v>08520</v>
          </cell>
          <cell r="I136" t="str">
            <v>Palmar de Varela</v>
          </cell>
          <cell r="J136" t="str">
            <v>AtlánticoPalmar de Varela</v>
          </cell>
          <cell r="K136" t="str">
            <v>08520</v>
          </cell>
          <cell r="L136">
            <v>24713</v>
          </cell>
          <cell r="M136">
            <v>24872</v>
          </cell>
          <cell r="N136">
            <v>25037</v>
          </cell>
          <cell r="O136">
            <v>25192</v>
          </cell>
          <cell r="P136">
            <v>25338</v>
          </cell>
          <cell r="Q136" t="str">
            <v>08</v>
          </cell>
          <cell r="R136" t="str">
            <v>Atlántico</v>
          </cell>
        </row>
        <row r="137">
          <cell r="H137" t="str">
            <v>08549</v>
          </cell>
          <cell r="I137" t="str">
            <v>Piojó</v>
          </cell>
          <cell r="J137" t="str">
            <v>AtlánticoPiojó</v>
          </cell>
          <cell r="K137" t="str">
            <v>08549</v>
          </cell>
          <cell r="L137">
            <v>5088</v>
          </cell>
          <cell r="M137">
            <v>5104</v>
          </cell>
          <cell r="N137">
            <v>5112</v>
          </cell>
          <cell r="O137">
            <v>5127</v>
          </cell>
          <cell r="P137">
            <v>5134</v>
          </cell>
          <cell r="Q137" t="str">
            <v>08</v>
          </cell>
          <cell r="R137" t="str">
            <v>Atlántico</v>
          </cell>
        </row>
        <row r="138">
          <cell r="H138" t="str">
            <v>08558</v>
          </cell>
          <cell r="I138" t="str">
            <v>Polonuevo</v>
          </cell>
          <cell r="J138" t="str">
            <v>AtlánticoPolonuevo</v>
          </cell>
          <cell r="K138" t="str">
            <v>08558</v>
          </cell>
          <cell r="L138">
            <v>14752</v>
          </cell>
          <cell r="M138">
            <v>14889</v>
          </cell>
          <cell r="N138">
            <v>15018</v>
          </cell>
          <cell r="O138">
            <v>15156</v>
          </cell>
          <cell r="P138">
            <v>15283</v>
          </cell>
          <cell r="Q138" t="str">
            <v>08</v>
          </cell>
          <cell r="R138" t="str">
            <v>Atlántico</v>
          </cell>
        </row>
        <row r="139">
          <cell r="H139" t="str">
            <v>08560</v>
          </cell>
          <cell r="I139" t="str">
            <v>Ponedera</v>
          </cell>
          <cell r="J139" t="str">
            <v>AtlánticoPonedera</v>
          </cell>
          <cell r="K139" t="str">
            <v>08560</v>
          </cell>
          <cell r="L139">
            <v>20918</v>
          </cell>
          <cell r="M139">
            <v>21253</v>
          </cell>
          <cell r="N139">
            <v>21584</v>
          </cell>
          <cell r="O139">
            <v>21912</v>
          </cell>
          <cell r="P139">
            <v>22247</v>
          </cell>
          <cell r="Q139" t="str">
            <v>08</v>
          </cell>
          <cell r="R139" t="str">
            <v>Atlántico</v>
          </cell>
        </row>
        <row r="140">
          <cell r="H140" t="str">
            <v>08573</v>
          </cell>
          <cell r="I140" t="str">
            <v>Puerto Colombia</v>
          </cell>
          <cell r="J140" t="str">
            <v>AtlánticoPuerto Colombia</v>
          </cell>
          <cell r="K140" t="str">
            <v>08573</v>
          </cell>
          <cell r="L140">
            <v>27472</v>
          </cell>
          <cell r="M140">
            <v>27393</v>
          </cell>
          <cell r="N140">
            <v>27309</v>
          </cell>
          <cell r="O140">
            <v>27216</v>
          </cell>
          <cell r="P140">
            <v>27103</v>
          </cell>
          <cell r="Q140" t="str">
            <v>08</v>
          </cell>
          <cell r="R140" t="str">
            <v>Atlántico</v>
          </cell>
        </row>
        <row r="141">
          <cell r="H141" t="str">
            <v>08606</v>
          </cell>
          <cell r="I141" t="str">
            <v>Repelón</v>
          </cell>
          <cell r="J141" t="str">
            <v>AtlánticoRepelón</v>
          </cell>
          <cell r="K141" t="str">
            <v>08606</v>
          </cell>
          <cell r="L141">
            <v>24752</v>
          </cell>
          <cell r="M141">
            <v>25083</v>
          </cell>
          <cell r="N141">
            <v>25420</v>
          </cell>
          <cell r="O141">
            <v>25759</v>
          </cell>
          <cell r="P141">
            <v>26099</v>
          </cell>
          <cell r="Q141" t="str">
            <v>08</v>
          </cell>
          <cell r="R141" t="str">
            <v>Atlántico</v>
          </cell>
        </row>
        <row r="142">
          <cell r="H142" t="str">
            <v>08634</v>
          </cell>
          <cell r="I142" t="str">
            <v>Sabanagrande</v>
          </cell>
          <cell r="J142" t="str">
            <v>AtlánticoSabanagrande</v>
          </cell>
          <cell r="K142" t="str">
            <v>08634</v>
          </cell>
          <cell r="L142">
            <v>29054</v>
          </cell>
          <cell r="M142">
            <v>29707</v>
          </cell>
          <cell r="N142">
            <v>30362</v>
          </cell>
          <cell r="O142">
            <v>31009</v>
          </cell>
          <cell r="P142">
            <v>31678</v>
          </cell>
          <cell r="Q142" t="str">
            <v>08</v>
          </cell>
          <cell r="R142" t="str">
            <v>Atlántico</v>
          </cell>
        </row>
        <row r="143">
          <cell r="H143" t="str">
            <v>08638</v>
          </cell>
          <cell r="I143" t="str">
            <v>Sabanalarga</v>
          </cell>
          <cell r="J143" t="str">
            <v>AtlánticoSabanalarga</v>
          </cell>
          <cell r="K143" t="str">
            <v>08638</v>
          </cell>
          <cell r="L143">
            <v>93691</v>
          </cell>
          <cell r="M143">
            <v>94837</v>
          </cell>
          <cell r="N143">
            <v>95966</v>
          </cell>
          <cell r="O143">
            <v>97076</v>
          </cell>
          <cell r="P143">
            <v>98169</v>
          </cell>
          <cell r="Q143" t="str">
            <v>08</v>
          </cell>
          <cell r="R143" t="str">
            <v>Atlántico</v>
          </cell>
        </row>
        <row r="144">
          <cell r="H144" t="str">
            <v>08675</v>
          </cell>
          <cell r="I144" t="str">
            <v>Santa Lucía</v>
          </cell>
          <cell r="J144" t="str">
            <v>AtlánticoSanta Lucía</v>
          </cell>
          <cell r="K144" t="str">
            <v>08675</v>
          </cell>
          <cell r="L144">
            <v>11960</v>
          </cell>
          <cell r="M144">
            <v>11867</v>
          </cell>
          <cell r="N144">
            <v>11778</v>
          </cell>
          <cell r="O144">
            <v>11683</v>
          </cell>
          <cell r="P144">
            <v>11584</v>
          </cell>
          <cell r="Q144" t="str">
            <v>08</v>
          </cell>
          <cell r="R144" t="str">
            <v>Atlántico</v>
          </cell>
        </row>
        <row r="145">
          <cell r="H145" t="str">
            <v>08685</v>
          </cell>
          <cell r="I145" t="str">
            <v>Santo Tomás</v>
          </cell>
          <cell r="J145" t="str">
            <v>AtlánticoSanto Tomás</v>
          </cell>
          <cell r="K145" t="str">
            <v>08685</v>
          </cell>
          <cell r="L145">
            <v>24792</v>
          </cell>
          <cell r="M145">
            <v>24934</v>
          </cell>
          <cell r="N145">
            <v>25067</v>
          </cell>
          <cell r="O145">
            <v>25198</v>
          </cell>
          <cell r="P145">
            <v>25326</v>
          </cell>
          <cell r="Q145" t="str">
            <v>08</v>
          </cell>
          <cell r="R145" t="str">
            <v>Atlántico</v>
          </cell>
        </row>
        <row r="146">
          <cell r="H146" t="str">
            <v>08758</v>
          </cell>
          <cell r="I146" t="str">
            <v>Soledad</v>
          </cell>
          <cell r="J146" t="str">
            <v>AtlánticoSoledad</v>
          </cell>
          <cell r="K146" t="str">
            <v>08758</v>
          </cell>
          <cell r="L146">
            <v>551082</v>
          </cell>
          <cell r="M146">
            <v>566784</v>
          </cell>
          <cell r="N146">
            <v>582774</v>
          </cell>
          <cell r="O146">
            <v>599012</v>
          </cell>
          <cell r="P146">
            <v>615492</v>
          </cell>
          <cell r="Q146" t="str">
            <v>08</v>
          </cell>
          <cell r="R146" t="str">
            <v>Atlántico</v>
          </cell>
        </row>
        <row r="147">
          <cell r="H147" t="str">
            <v>08770</v>
          </cell>
          <cell r="I147" t="str">
            <v>Suan</v>
          </cell>
          <cell r="J147" t="str">
            <v>AtlánticoSuan</v>
          </cell>
          <cell r="K147" t="str">
            <v>08770</v>
          </cell>
          <cell r="L147">
            <v>9148</v>
          </cell>
          <cell r="M147">
            <v>9057</v>
          </cell>
          <cell r="N147">
            <v>8954</v>
          </cell>
          <cell r="O147">
            <v>8858</v>
          </cell>
          <cell r="P147">
            <v>8752</v>
          </cell>
          <cell r="Q147" t="str">
            <v>08</v>
          </cell>
          <cell r="R147" t="str">
            <v>Atlántico</v>
          </cell>
        </row>
        <row r="148">
          <cell r="H148" t="str">
            <v>08832</v>
          </cell>
          <cell r="I148" t="str">
            <v>Tubará</v>
          </cell>
          <cell r="J148" t="str">
            <v>AtlánticoTubará</v>
          </cell>
          <cell r="K148" t="str">
            <v>08832</v>
          </cell>
          <cell r="L148">
            <v>10991</v>
          </cell>
          <cell r="M148">
            <v>11003</v>
          </cell>
          <cell r="N148">
            <v>11014</v>
          </cell>
          <cell r="O148">
            <v>11021</v>
          </cell>
          <cell r="P148">
            <v>11020</v>
          </cell>
          <cell r="Q148" t="str">
            <v>08</v>
          </cell>
          <cell r="R148" t="str">
            <v>Atlántico</v>
          </cell>
        </row>
        <row r="149">
          <cell r="H149" t="str">
            <v>08849</v>
          </cell>
          <cell r="I149" t="str">
            <v>Usiacurí</v>
          </cell>
          <cell r="J149" t="str">
            <v>AtlánticoUsiacurí</v>
          </cell>
          <cell r="K149" t="str">
            <v>08849</v>
          </cell>
          <cell r="L149">
            <v>9178</v>
          </cell>
          <cell r="M149">
            <v>9232</v>
          </cell>
          <cell r="N149">
            <v>9292</v>
          </cell>
          <cell r="O149">
            <v>9333</v>
          </cell>
          <cell r="P149">
            <v>9390</v>
          </cell>
          <cell r="Q149" t="str">
            <v>08</v>
          </cell>
          <cell r="R149" t="str">
            <v>Atlántico</v>
          </cell>
        </row>
        <row r="150">
          <cell r="H150" t="str">
            <v>11001</v>
          </cell>
          <cell r="I150" t="str">
            <v>Bogotá, D.C.</v>
          </cell>
          <cell r="J150" t="str">
            <v>Bogotá, D.C.Bogotá, D.C.</v>
          </cell>
          <cell r="K150" t="str">
            <v>11001</v>
          </cell>
          <cell r="L150">
            <v>7467804</v>
          </cell>
          <cell r="M150">
            <v>7571345</v>
          </cell>
          <cell r="N150">
            <v>7674366</v>
          </cell>
          <cell r="O150">
            <v>7776845</v>
          </cell>
          <cell r="P150">
            <v>7878783</v>
          </cell>
          <cell r="Q150" t="str">
            <v>11</v>
          </cell>
          <cell r="R150" t="str">
            <v>Bogotá, D.C.</v>
          </cell>
        </row>
        <row r="151">
          <cell r="H151" t="str">
            <v>13001</v>
          </cell>
          <cell r="I151" t="str">
            <v>Cartagena</v>
          </cell>
          <cell r="J151" t="str">
            <v>BolívarCartagena</v>
          </cell>
          <cell r="K151" t="str">
            <v>13001</v>
          </cell>
          <cell r="L151">
            <v>955709</v>
          </cell>
          <cell r="M151">
            <v>967103</v>
          </cell>
          <cell r="N151">
            <v>978600</v>
          </cell>
          <cell r="O151">
            <v>990179</v>
          </cell>
          <cell r="P151">
            <v>1001755</v>
          </cell>
          <cell r="Q151" t="str">
            <v>13</v>
          </cell>
          <cell r="R151" t="str">
            <v>Bolívar</v>
          </cell>
        </row>
        <row r="152">
          <cell r="H152" t="str">
            <v>13006</v>
          </cell>
          <cell r="I152" t="str">
            <v>Achí</v>
          </cell>
          <cell r="J152" t="str">
            <v>BolívarAchí</v>
          </cell>
          <cell r="K152" t="str">
            <v>13006</v>
          </cell>
          <cell r="L152">
            <v>21563</v>
          </cell>
          <cell r="M152">
            <v>21913</v>
          </cell>
          <cell r="N152">
            <v>22279</v>
          </cell>
          <cell r="O152">
            <v>22666</v>
          </cell>
          <cell r="P152">
            <v>23051</v>
          </cell>
          <cell r="Q152" t="str">
            <v>13</v>
          </cell>
          <cell r="R152" t="str">
            <v>Bolívar</v>
          </cell>
        </row>
        <row r="153">
          <cell r="H153" t="str">
            <v>13030</v>
          </cell>
          <cell r="I153" t="str">
            <v>Altos del Rosario</v>
          </cell>
          <cell r="J153" t="str">
            <v>BolívarAltos del Rosario</v>
          </cell>
          <cell r="K153" t="str">
            <v>13030</v>
          </cell>
          <cell r="L153">
            <v>12663</v>
          </cell>
          <cell r="M153">
            <v>12909</v>
          </cell>
          <cell r="N153">
            <v>13159</v>
          </cell>
          <cell r="O153">
            <v>13414</v>
          </cell>
          <cell r="P153">
            <v>13669</v>
          </cell>
          <cell r="Q153" t="str">
            <v>13</v>
          </cell>
          <cell r="R153" t="str">
            <v>Bolívar</v>
          </cell>
        </row>
        <row r="154">
          <cell r="H154" t="str">
            <v>13042</v>
          </cell>
          <cell r="I154" t="str">
            <v>Arenal</v>
          </cell>
          <cell r="J154" t="str">
            <v>BolívarArenal</v>
          </cell>
          <cell r="K154" t="str">
            <v>13042</v>
          </cell>
          <cell r="L154">
            <v>17342</v>
          </cell>
          <cell r="M154">
            <v>17704</v>
          </cell>
          <cell r="N154">
            <v>18082</v>
          </cell>
          <cell r="O154">
            <v>18481</v>
          </cell>
          <cell r="P154">
            <v>18876</v>
          </cell>
          <cell r="Q154" t="str">
            <v>13</v>
          </cell>
          <cell r="R154" t="str">
            <v>Bolívar</v>
          </cell>
        </row>
        <row r="155">
          <cell r="H155" t="str">
            <v>13052</v>
          </cell>
          <cell r="I155" t="str">
            <v>Arjona</v>
          </cell>
          <cell r="J155" t="str">
            <v>BolívarArjona</v>
          </cell>
          <cell r="K155" t="str">
            <v>13052</v>
          </cell>
          <cell r="L155">
            <v>67325</v>
          </cell>
          <cell r="M155">
            <v>68583</v>
          </cell>
          <cell r="N155">
            <v>69869</v>
          </cell>
          <cell r="O155">
            <v>71180</v>
          </cell>
          <cell r="P155">
            <v>72514</v>
          </cell>
          <cell r="Q155" t="str">
            <v>13</v>
          </cell>
          <cell r="R155" t="str">
            <v>Bolívar</v>
          </cell>
        </row>
        <row r="156">
          <cell r="H156" t="str">
            <v>13062</v>
          </cell>
          <cell r="I156" t="str">
            <v>Arroyohondo</v>
          </cell>
          <cell r="J156" t="str">
            <v>BolívarArroyohondo</v>
          </cell>
          <cell r="K156" t="str">
            <v>13062</v>
          </cell>
          <cell r="L156">
            <v>9426</v>
          </cell>
          <cell r="M156">
            <v>9534</v>
          </cell>
          <cell r="N156">
            <v>9656</v>
          </cell>
          <cell r="O156">
            <v>9782</v>
          </cell>
          <cell r="P156">
            <v>9907</v>
          </cell>
          <cell r="Q156" t="str">
            <v>13</v>
          </cell>
          <cell r="R156" t="str">
            <v>Bolívar</v>
          </cell>
        </row>
        <row r="157">
          <cell r="H157" t="str">
            <v>13074</v>
          </cell>
          <cell r="I157" t="str">
            <v>Barranco de Loba</v>
          </cell>
          <cell r="J157" t="str">
            <v>BolívarBarranco de Loba</v>
          </cell>
          <cell r="K157" t="str">
            <v>13074</v>
          </cell>
          <cell r="L157">
            <v>16595</v>
          </cell>
          <cell r="M157">
            <v>16873</v>
          </cell>
          <cell r="N157">
            <v>17171</v>
          </cell>
          <cell r="O157">
            <v>17461</v>
          </cell>
          <cell r="P157">
            <v>17768</v>
          </cell>
          <cell r="Q157" t="str">
            <v>13</v>
          </cell>
          <cell r="R157" t="str">
            <v>Bolívar</v>
          </cell>
        </row>
        <row r="158">
          <cell r="H158" t="str">
            <v>13140</v>
          </cell>
          <cell r="I158" t="str">
            <v>Calamar</v>
          </cell>
          <cell r="J158" t="str">
            <v>BolívarCalamar</v>
          </cell>
          <cell r="K158" t="str">
            <v>13140</v>
          </cell>
          <cell r="L158">
            <v>22164</v>
          </cell>
          <cell r="M158">
            <v>22436</v>
          </cell>
          <cell r="N158">
            <v>22720</v>
          </cell>
          <cell r="O158">
            <v>23008</v>
          </cell>
          <cell r="P158">
            <v>23308</v>
          </cell>
          <cell r="Q158" t="str">
            <v>13</v>
          </cell>
          <cell r="R158" t="str">
            <v>Bolívar</v>
          </cell>
        </row>
        <row r="159">
          <cell r="H159" t="str">
            <v>13160</v>
          </cell>
          <cell r="I159" t="str">
            <v>Cantagallo</v>
          </cell>
          <cell r="J159" t="str">
            <v>BolívarCantagallo</v>
          </cell>
          <cell r="K159" t="str">
            <v>13160</v>
          </cell>
          <cell r="L159">
            <v>8625</v>
          </cell>
          <cell r="M159">
            <v>8765</v>
          </cell>
          <cell r="N159">
            <v>8919</v>
          </cell>
          <cell r="O159">
            <v>9072</v>
          </cell>
          <cell r="P159">
            <v>9239</v>
          </cell>
          <cell r="Q159" t="str">
            <v>13</v>
          </cell>
          <cell r="R159" t="str">
            <v>Bolívar</v>
          </cell>
        </row>
        <row r="160">
          <cell r="H160" t="str">
            <v>13188</v>
          </cell>
          <cell r="I160" t="str">
            <v>Cicuco</v>
          </cell>
          <cell r="J160" t="str">
            <v>BolívarCicuco</v>
          </cell>
          <cell r="K160" t="str">
            <v>13188</v>
          </cell>
          <cell r="L160">
            <v>11087</v>
          </cell>
          <cell r="M160">
            <v>11085</v>
          </cell>
          <cell r="N160">
            <v>11105</v>
          </cell>
          <cell r="O160">
            <v>11110</v>
          </cell>
          <cell r="P160">
            <v>11118</v>
          </cell>
          <cell r="Q160" t="str">
            <v>13</v>
          </cell>
          <cell r="R160" t="str">
            <v>Bolívar</v>
          </cell>
        </row>
        <row r="161">
          <cell r="H161" t="str">
            <v>13212</v>
          </cell>
          <cell r="I161" t="str">
            <v>Córdoba</v>
          </cell>
          <cell r="J161" t="str">
            <v>BolívarCórdoba</v>
          </cell>
          <cell r="K161" t="str">
            <v>13212</v>
          </cell>
          <cell r="L161">
            <v>12626</v>
          </cell>
          <cell r="M161">
            <v>12573</v>
          </cell>
          <cell r="N161">
            <v>12527</v>
          </cell>
          <cell r="O161">
            <v>12475</v>
          </cell>
          <cell r="P161">
            <v>12435</v>
          </cell>
          <cell r="Q161" t="str">
            <v>13</v>
          </cell>
          <cell r="R161" t="str">
            <v>Bolívar</v>
          </cell>
        </row>
        <row r="162">
          <cell r="H162" t="str">
            <v>13222</v>
          </cell>
          <cell r="I162" t="str">
            <v>Clemencia</v>
          </cell>
          <cell r="J162" t="str">
            <v>BolívarClemencia</v>
          </cell>
          <cell r="K162" t="str">
            <v>13222</v>
          </cell>
          <cell r="L162">
            <v>12148</v>
          </cell>
          <cell r="M162">
            <v>12250</v>
          </cell>
          <cell r="N162">
            <v>12340</v>
          </cell>
          <cell r="O162">
            <v>12443</v>
          </cell>
          <cell r="P162">
            <v>12540</v>
          </cell>
          <cell r="Q162" t="str">
            <v>13</v>
          </cell>
          <cell r="R162" t="str">
            <v>Bolívar</v>
          </cell>
        </row>
        <row r="163">
          <cell r="H163" t="str">
            <v>13244</v>
          </cell>
          <cell r="I163" t="str">
            <v>El Carmen de Bolívar</v>
          </cell>
          <cell r="J163" t="str">
            <v>BolívarEl Carmen de Bolívar</v>
          </cell>
          <cell r="K163" t="str">
            <v>13244</v>
          </cell>
          <cell r="L163">
            <v>71854</v>
          </cell>
          <cell r="M163">
            <v>72650</v>
          </cell>
          <cell r="N163">
            <v>73457</v>
          </cell>
          <cell r="O163">
            <v>74297</v>
          </cell>
          <cell r="P163">
            <v>75151</v>
          </cell>
          <cell r="Q163" t="str">
            <v>13</v>
          </cell>
          <cell r="R163" t="str">
            <v>Bolívar</v>
          </cell>
        </row>
        <row r="164">
          <cell r="H164" t="str">
            <v>13248</v>
          </cell>
          <cell r="I164" t="str">
            <v>El Guamo</v>
          </cell>
          <cell r="J164" t="str">
            <v>BolívarEl Guamo</v>
          </cell>
          <cell r="K164" t="str">
            <v>13248</v>
          </cell>
          <cell r="L164">
            <v>7764</v>
          </cell>
          <cell r="M164">
            <v>7751</v>
          </cell>
          <cell r="N164">
            <v>7768</v>
          </cell>
          <cell r="O164">
            <v>7763</v>
          </cell>
          <cell r="P164">
            <v>7757</v>
          </cell>
          <cell r="Q164" t="str">
            <v>13</v>
          </cell>
          <cell r="R164" t="str">
            <v>Bolívar</v>
          </cell>
        </row>
        <row r="165">
          <cell r="H165" t="str">
            <v>13268</v>
          </cell>
          <cell r="I165" t="str">
            <v>El Peñón</v>
          </cell>
          <cell r="J165" t="str">
            <v>BolívarEl Peñón</v>
          </cell>
          <cell r="K165" t="str">
            <v>13268</v>
          </cell>
          <cell r="L165">
            <v>8730</v>
          </cell>
          <cell r="M165">
            <v>8914</v>
          </cell>
          <cell r="N165">
            <v>9099</v>
          </cell>
          <cell r="O165">
            <v>9291</v>
          </cell>
          <cell r="P165">
            <v>9484</v>
          </cell>
          <cell r="Q165" t="str">
            <v>13</v>
          </cell>
          <cell r="R165" t="str">
            <v>Bolívar</v>
          </cell>
        </row>
        <row r="166">
          <cell r="H166" t="str">
            <v>13300</v>
          </cell>
          <cell r="I166" t="str">
            <v>Hatillo de Loba</v>
          </cell>
          <cell r="J166" t="str">
            <v>BolívarHatillo de Loba</v>
          </cell>
          <cell r="K166" t="str">
            <v>13300</v>
          </cell>
          <cell r="L166">
            <v>11733</v>
          </cell>
          <cell r="M166">
            <v>11788</v>
          </cell>
          <cell r="N166">
            <v>11846</v>
          </cell>
          <cell r="O166">
            <v>11907</v>
          </cell>
          <cell r="P166">
            <v>11971</v>
          </cell>
          <cell r="Q166" t="str">
            <v>13</v>
          </cell>
          <cell r="R166" t="str">
            <v>Bolívar</v>
          </cell>
        </row>
        <row r="167">
          <cell r="H167" t="str">
            <v>13430</v>
          </cell>
          <cell r="I167" t="str">
            <v>Magangué</v>
          </cell>
          <cell r="J167" t="str">
            <v>BolívarMagangué</v>
          </cell>
          <cell r="K167" t="str">
            <v>13430</v>
          </cell>
          <cell r="L167">
            <v>123124</v>
          </cell>
          <cell r="M167">
            <v>123312</v>
          </cell>
          <cell r="N167">
            <v>123477</v>
          </cell>
          <cell r="O167">
            <v>123618</v>
          </cell>
          <cell r="P167">
            <v>123737</v>
          </cell>
          <cell r="Q167" t="str">
            <v>13</v>
          </cell>
          <cell r="R167" t="str">
            <v>Bolívar</v>
          </cell>
        </row>
        <row r="168">
          <cell r="H168" t="str">
            <v>13433</v>
          </cell>
          <cell r="I168" t="str">
            <v>Mahates</v>
          </cell>
          <cell r="J168" t="str">
            <v>BolívarMahates</v>
          </cell>
          <cell r="K168" t="str">
            <v>13433</v>
          </cell>
          <cell r="L168">
            <v>24525</v>
          </cell>
          <cell r="M168">
            <v>24838</v>
          </cell>
          <cell r="N168">
            <v>25150</v>
          </cell>
          <cell r="O168">
            <v>25464</v>
          </cell>
          <cell r="P168">
            <v>25786</v>
          </cell>
          <cell r="Q168" t="str">
            <v>13</v>
          </cell>
          <cell r="R168" t="str">
            <v>Bolívar</v>
          </cell>
        </row>
        <row r="169">
          <cell r="H169" t="str">
            <v>13440</v>
          </cell>
          <cell r="I169" t="str">
            <v>Margarita</v>
          </cell>
          <cell r="J169" t="str">
            <v>BolívarMargarita</v>
          </cell>
          <cell r="K169" t="str">
            <v>13440</v>
          </cell>
          <cell r="L169">
            <v>9587</v>
          </cell>
          <cell r="M169">
            <v>9656</v>
          </cell>
          <cell r="N169">
            <v>9718</v>
          </cell>
          <cell r="O169">
            <v>9792</v>
          </cell>
          <cell r="P169">
            <v>9876</v>
          </cell>
          <cell r="Q169" t="str">
            <v>13</v>
          </cell>
          <cell r="R169" t="str">
            <v>Bolívar</v>
          </cell>
        </row>
        <row r="170">
          <cell r="H170" t="str">
            <v>13442</v>
          </cell>
          <cell r="I170" t="str">
            <v>María La Baja</v>
          </cell>
          <cell r="J170" t="str">
            <v>BolívarMaría La Baja</v>
          </cell>
          <cell r="K170" t="str">
            <v>13442</v>
          </cell>
          <cell r="L170">
            <v>46776</v>
          </cell>
          <cell r="M170">
            <v>47089</v>
          </cell>
          <cell r="N170">
            <v>47410</v>
          </cell>
          <cell r="O170">
            <v>47749</v>
          </cell>
          <cell r="P170">
            <v>48079</v>
          </cell>
          <cell r="Q170" t="str">
            <v>13</v>
          </cell>
          <cell r="R170" t="str">
            <v>Bolívar</v>
          </cell>
        </row>
        <row r="171">
          <cell r="H171" t="str">
            <v>13458</v>
          </cell>
          <cell r="I171" t="str">
            <v>Montecristo</v>
          </cell>
          <cell r="J171" t="str">
            <v>BolívarMontecristo</v>
          </cell>
          <cell r="K171" t="str">
            <v>13458</v>
          </cell>
          <cell r="L171">
            <v>19351</v>
          </cell>
          <cell r="M171">
            <v>19795</v>
          </cell>
          <cell r="N171">
            <v>20262</v>
          </cell>
          <cell r="O171">
            <v>20741</v>
          </cell>
          <cell r="P171">
            <v>21229</v>
          </cell>
          <cell r="Q171" t="str">
            <v>13</v>
          </cell>
          <cell r="R171" t="str">
            <v>Bolívar</v>
          </cell>
        </row>
        <row r="172">
          <cell r="H172" t="str">
            <v>13468</v>
          </cell>
          <cell r="I172" t="str">
            <v>Mompós</v>
          </cell>
          <cell r="J172" t="str">
            <v>BolívarMompós</v>
          </cell>
          <cell r="K172" t="str">
            <v>13468</v>
          </cell>
          <cell r="L172">
            <v>42899</v>
          </cell>
          <cell r="M172">
            <v>43187</v>
          </cell>
          <cell r="N172">
            <v>43493</v>
          </cell>
          <cell r="O172">
            <v>43805</v>
          </cell>
          <cell r="P172">
            <v>44124</v>
          </cell>
          <cell r="Q172" t="str">
            <v>13</v>
          </cell>
          <cell r="R172" t="str">
            <v>Bolívar</v>
          </cell>
        </row>
        <row r="173">
          <cell r="H173" t="str">
            <v>13473</v>
          </cell>
          <cell r="I173" t="str">
            <v>Morales</v>
          </cell>
          <cell r="J173" t="str">
            <v>BolívarMorales</v>
          </cell>
          <cell r="K173" t="str">
            <v>13473</v>
          </cell>
          <cell r="L173">
            <v>19993</v>
          </cell>
          <cell r="M173">
            <v>20278</v>
          </cell>
          <cell r="N173">
            <v>20566</v>
          </cell>
          <cell r="O173">
            <v>20878</v>
          </cell>
          <cell r="P173">
            <v>21182</v>
          </cell>
          <cell r="Q173" t="str">
            <v>13</v>
          </cell>
          <cell r="R173" t="str">
            <v>Bolívar</v>
          </cell>
        </row>
        <row r="174">
          <cell r="H174" t="str">
            <v>13490</v>
          </cell>
          <cell r="I174" t="str">
            <v>Norosí (1)</v>
          </cell>
          <cell r="J174" t="str">
            <v>BolívarNorosí (1)</v>
          </cell>
          <cell r="K174" t="str">
            <v>13490</v>
          </cell>
          <cell r="L174">
            <v>5329</v>
          </cell>
          <cell r="M174">
            <v>5299</v>
          </cell>
          <cell r="N174">
            <v>5266</v>
          </cell>
          <cell r="O174">
            <v>5236</v>
          </cell>
          <cell r="P174">
            <v>5204</v>
          </cell>
          <cell r="Q174" t="str">
            <v>13</v>
          </cell>
          <cell r="R174" t="str">
            <v>Bolívar</v>
          </cell>
        </row>
        <row r="175">
          <cell r="H175" t="str">
            <v>13549</v>
          </cell>
          <cell r="I175" t="str">
            <v>Pinillos</v>
          </cell>
          <cell r="J175" t="str">
            <v>BolívarPinillos</v>
          </cell>
          <cell r="K175" t="str">
            <v>13549</v>
          </cell>
          <cell r="L175">
            <v>23942</v>
          </cell>
          <cell r="M175">
            <v>24179</v>
          </cell>
          <cell r="N175">
            <v>24428</v>
          </cell>
          <cell r="O175">
            <v>24666</v>
          </cell>
          <cell r="P175">
            <v>24923</v>
          </cell>
          <cell r="Q175" t="str">
            <v>13</v>
          </cell>
          <cell r="R175" t="str">
            <v>Bolívar</v>
          </cell>
        </row>
        <row r="176">
          <cell r="H176" t="str">
            <v>13580</v>
          </cell>
          <cell r="I176" t="str">
            <v>Regidor</v>
          </cell>
          <cell r="J176" t="str">
            <v>BolívarRegidor</v>
          </cell>
          <cell r="K176" t="str">
            <v>13580</v>
          </cell>
          <cell r="L176">
            <v>9762</v>
          </cell>
          <cell r="M176">
            <v>9937</v>
          </cell>
          <cell r="N176">
            <v>10108</v>
          </cell>
          <cell r="O176">
            <v>10304</v>
          </cell>
          <cell r="P176">
            <v>10489</v>
          </cell>
          <cell r="Q176" t="str">
            <v>13</v>
          </cell>
          <cell r="R176" t="str">
            <v>Bolívar</v>
          </cell>
        </row>
        <row r="177">
          <cell r="H177" t="str">
            <v>13600</v>
          </cell>
          <cell r="I177" t="str">
            <v>Río Viejo (1)(3)</v>
          </cell>
          <cell r="J177" t="str">
            <v>BolívarRío Viejo (1)(3)</v>
          </cell>
          <cell r="K177" t="str">
            <v>13600</v>
          </cell>
          <cell r="L177">
            <v>16974</v>
          </cell>
          <cell r="M177">
            <v>17242</v>
          </cell>
          <cell r="N177">
            <v>17512</v>
          </cell>
          <cell r="O177">
            <v>17791</v>
          </cell>
          <cell r="P177">
            <v>18076</v>
          </cell>
          <cell r="Q177" t="str">
            <v>13</v>
          </cell>
          <cell r="R177" t="str">
            <v>Bolívar</v>
          </cell>
        </row>
        <row r="178">
          <cell r="H178" t="str">
            <v>13620</v>
          </cell>
          <cell r="I178" t="str">
            <v>San Cristóbal</v>
          </cell>
          <cell r="J178" t="str">
            <v>BolívarSan Cristóbal</v>
          </cell>
          <cell r="K178" t="str">
            <v>13620</v>
          </cell>
          <cell r="L178">
            <v>6607</v>
          </cell>
          <cell r="M178">
            <v>6623</v>
          </cell>
          <cell r="N178">
            <v>6643</v>
          </cell>
          <cell r="O178">
            <v>6653</v>
          </cell>
          <cell r="P178">
            <v>6669</v>
          </cell>
          <cell r="Q178" t="str">
            <v>13</v>
          </cell>
          <cell r="R178" t="str">
            <v>Bolívar</v>
          </cell>
        </row>
        <row r="179">
          <cell r="H179" t="str">
            <v>13647</v>
          </cell>
          <cell r="I179" t="str">
            <v>San Estanislao</v>
          </cell>
          <cell r="J179" t="str">
            <v>BolívarSan Estanislao</v>
          </cell>
          <cell r="K179" t="str">
            <v>13647</v>
          </cell>
          <cell r="L179">
            <v>15823</v>
          </cell>
          <cell r="M179">
            <v>15936</v>
          </cell>
          <cell r="N179">
            <v>16047</v>
          </cell>
          <cell r="O179">
            <v>16149</v>
          </cell>
          <cell r="P179">
            <v>16257</v>
          </cell>
          <cell r="Q179" t="str">
            <v>13</v>
          </cell>
          <cell r="R179" t="str">
            <v>Bolívar</v>
          </cell>
        </row>
        <row r="180">
          <cell r="H180" t="str">
            <v>13650</v>
          </cell>
          <cell r="I180" t="str">
            <v>San Fernando</v>
          </cell>
          <cell r="J180" t="str">
            <v>BolívarSan Fernando</v>
          </cell>
          <cell r="K180" t="str">
            <v>13650</v>
          </cell>
          <cell r="L180">
            <v>13383</v>
          </cell>
          <cell r="M180">
            <v>13466</v>
          </cell>
          <cell r="N180">
            <v>13556</v>
          </cell>
          <cell r="O180">
            <v>13657</v>
          </cell>
          <cell r="P180">
            <v>13753</v>
          </cell>
          <cell r="Q180" t="str">
            <v>13</v>
          </cell>
          <cell r="R180" t="str">
            <v>Bolívar</v>
          </cell>
        </row>
        <row r="181">
          <cell r="H181" t="str">
            <v>13654</v>
          </cell>
          <cell r="I181" t="str">
            <v>San Jacinto</v>
          </cell>
          <cell r="J181" t="str">
            <v>BolívarSan Jacinto</v>
          </cell>
          <cell r="K181" t="str">
            <v>13654</v>
          </cell>
          <cell r="L181">
            <v>21456</v>
          </cell>
          <cell r="M181">
            <v>21469</v>
          </cell>
          <cell r="N181">
            <v>21498</v>
          </cell>
          <cell r="O181">
            <v>21519</v>
          </cell>
          <cell r="P181">
            <v>21536</v>
          </cell>
          <cell r="Q181" t="str">
            <v>13</v>
          </cell>
          <cell r="R181" t="str">
            <v>Bolívar</v>
          </cell>
        </row>
        <row r="182">
          <cell r="H182" t="str">
            <v>13655</v>
          </cell>
          <cell r="I182" t="str">
            <v>San Jacinto del Cauca</v>
          </cell>
          <cell r="J182" t="str">
            <v>BolívarSan Jacinto del Cauca</v>
          </cell>
          <cell r="K182" t="str">
            <v>13655</v>
          </cell>
          <cell r="L182">
            <v>12331</v>
          </cell>
          <cell r="M182">
            <v>12584</v>
          </cell>
          <cell r="N182">
            <v>12857</v>
          </cell>
          <cell r="O182">
            <v>13140</v>
          </cell>
          <cell r="P182">
            <v>13426</v>
          </cell>
          <cell r="Q182" t="str">
            <v>13</v>
          </cell>
          <cell r="R182" t="str">
            <v>Bolívar</v>
          </cell>
        </row>
        <row r="183">
          <cell r="H183" t="str">
            <v>13657</v>
          </cell>
          <cell r="I183" t="str">
            <v>San Juan Nepomuceno</v>
          </cell>
          <cell r="J183" t="str">
            <v>BolívarSan Juan Nepomuceno</v>
          </cell>
          <cell r="K183" t="str">
            <v>13657</v>
          </cell>
          <cell r="L183">
            <v>33019</v>
          </cell>
          <cell r="M183">
            <v>33122</v>
          </cell>
          <cell r="N183">
            <v>33231</v>
          </cell>
          <cell r="O183">
            <v>33346</v>
          </cell>
          <cell r="P183">
            <v>33466</v>
          </cell>
          <cell r="Q183" t="str">
            <v>13</v>
          </cell>
          <cell r="R183" t="str">
            <v>Bolívar</v>
          </cell>
        </row>
        <row r="184">
          <cell r="H184" t="str">
            <v>13667</v>
          </cell>
          <cell r="I184" t="str">
            <v>San Martín de Loba</v>
          </cell>
          <cell r="J184" t="str">
            <v>BolívarSan Martín de Loba</v>
          </cell>
          <cell r="K184" t="str">
            <v>13667</v>
          </cell>
          <cell r="L184">
            <v>15863</v>
          </cell>
          <cell r="M184">
            <v>16203</v>
          </cell>
          <cell r="N184">
            <v>16560</v>
          </cell>
          <cell r="O184">
            <v>16920</v>
          </cell>
          <cell r="P184">
            <v>17295</v>
          </cell>
          <cell r="Q184" t="str">
            <v>13</v>
          </cell>
          <cell r="R184" t="str">
            <v>Bolívar</v>
          </cell>
        </row>
        <row r="185">
          <cell r="H185" t="str">
            <v>13670</v>
          </cell>
          <cell r="I185" t="str">
            <v>San Pablo</v>
          </cell>
          <cell r="J185" t="str">
            <v>BolívarSan Pablo</v>
          </cell>
          <cell r="K185" t="str">
            <v>13670</v>
          </cell>
          <cell r="L185">
            <v>30535</v>
          </cell>
          <cell r="M185">
            <v>31197</v>
          </cell>
          <cell r="N185">
            <v>31876</v>
          </cell>
          <cell r="O185">
            <v>32569</v>
          </cell>
          <cell r="P185">
            <v>33291</v>
          </cell>
          <cell r="Q185" t="str">
            <v>13</v>
          </cell>
          <cell r="R185" t="str">
            <v>Bolívar</v>
          </cell>
        </row>
        <row r="186">
          <cell r="H186" t="str">
            <v>13673</v>
          </cell>
          <cell r="I186" t="str">
            <v>Santa Catalina</v>
          </cell>
          <cell r="J186" t="str">
            <v>BolívarSanta Catalina</v>
          </cell>
          <cell r="K186" t="str">
            <v>13673</v>
          </cell>
          <cell r="L186">
            <v>12667</v>
          </cell>
          <cell r="M186">
            <v>12790</v>
          </cell>
          <cell r="N186">
            <v>12929</v>
          </cell>
          <cell r="O186">
            <v>13041</v>
          </cell>
          <cell r="P186">
            <v>13169</v>
          </cell>
          <cell r="Q186" t="str">
            <v>13</v>
          </cell>
          <cell r="R186" t="str">
            <v>Bolívar</v>
          </cell>
        </row>
        <row r="187">
          <cell r="H187" t="str">
            <v>13683</v>
          </cell>
          <cell r="I187" t="str">
            <v>Santa Rosa</v>
          </cell>
          <cell r="J187" t="str">
            <v>BolívarSanta Rosa</v>
          </cell>
          <cell r="K187" t="str">
            <v>13683</v>
          </cell>
          <cell r="L187">
            <v>20686</v>
          </cell>
          <cell r="M187">
            <v>21142</v>
          </cell>
          <cell r="N187">
            <v>21618</v>
          </cell>
          <cell r="O187">
            <v>22095</v>
          </cell>
          <cell r="P187">
            <v>22592</v>
          </cell>
          <cell r="Q187" t="str">
            <v>13</v>
          </cell>
          <cell r="R187" t="str">
            <v>Bolívar</v>
          </cell>
        </row>
        <row r="188">
          <cell r="H188" t="str">
            <v>13688</v>
          </cell>
          <cell r="I188" t="str">
            <v>Santa Rosa del Sur</v>
          </cell>
          <cell r="J188" t="str">
            <v>BolívarSanta Rosa del Sur</v>
          </cell>
          <cell r="K188" t="str">
            <v>13688</v>
          </cell>
          <cell r="L188">
            <v>38505</v>
          </cell>
          <cell r="M188">
            <v>39346</v>
          </cell>
          <cell r="N188">
            <v>40200</v>
          </cell>
          <cell r="O188">
            <v>41090</v>
          </cell>
          <cell r="P188">
            <v>42003</v>
          </cell>
          <cell r="Q188" t="str">
            <v>13</v>
          </cell>
          <cell r="R188" t="str">
            <v>Bolívar</v>
          </cell>
        </row>
        <row r="189">
          <cell r="H189" t="str">
            <v>13744</v>
          </cell>
          <cell r="I189" t="str">
            <v>Simití</v>
          </cell>
          <cell r="J189" t="str">
            <v>BolívarSimití</v>
          </cell>
          <cell r="K189" t="str">
            <v>13744</v>
          </cell>
          <cell r="L189">
            <v>19269</v>
          </cell>
          <cell r="M189">
            <v>19487</v>
          </cell>
          <cell r="N189">
            <v>19726</v>
          </cell>
          <cell r="O189">
            <v>19988</v>
          </cell>
          <cell r="P189">
            <v>20271</v>
          </cell>
          <cell r="Q189" t="str">
            <v>13</v>
          </cell>
          <cell r="R189" t="str">
            <v>Bolívar</v>
          </cell>
        </row>
        <row r="190">
          <cell r="H190" t="str">
            <v>13760</v>
          </cell>
          <cell r="I190" t="str">
            <v>Soplaviento</v>
          </cell>
          <cell r="J190" t="str">
            <v>BolívarSoplaviento</v>
          </cell>
          <cell r="K190" t="str">
            <v>13760</v>
          </cell>
          <cell r="L190">
            <v>8364</v>
          </cell>
          <cell r="M190">
            <v>8385</v>
          </cell>
          <cell r="N190">
            <v>8401</v>
          </cell>
          <cell r="O190">
            <v>8423</v>
          </cell>
          <cell r="P190">
            <v>8441</v>
          </cell>
          <cell r="Q190" t="str">
            <v>13</v>
          </cell>
          <cell r="R190" t="str">
            <v>Bolívar</v>
          </cell>
        </row>
        <row r="191">
          <cell r="H191" t="str">
            <v>13780</v>
          </cell>
          <cell r="I191" t="str">
            <v>Talaigua Nuevo</v>
          </cell>
          <cell r="J191" t="str">
            <v>BolívarTalaigua Nuevo</v>
          </cell>
          <cell r="K191" t="str">
            <v>13780</v>
          </cell>
          <cell r="L191">
            <v>11220</v>
          </cell>
          <cell r="M191">
            <v>11250</v>
          </cell>
          <cell r="N191">
            <v>11278</v>
          </cell>
          <cell r="O191">
            <v>11318</v>
          </cell>
          <cell r="P191">
            <v>11350</v>
          </cell>
          <cell r="Q191" t="str">
            <v>13</v>
          </cell>
          <cell r="R191" t="str">
            <v>Bolívar</v>
          </cell>
        </row>
        <row r="192">
          <cell r="H192" t="str">
            <v>13810</v>
          </cell>
          <cell r="I192" t="str">
            <v>Tiquisio</v>
          </cell>
          <cell r="J192" t="str">
            <v>BolívarTiquisio</v>
          </cell>
          <cell r="K192" t="str">
            <v>13810</v>
          </cell>
          <cell r="L192">
            <v>20523</v>
          </cell>
          <cell r="M192">
            <v>20874</v>
          </cell>
          <cell r="N192">
            <v>21243</v>
          </cell>
          <cell r="O192">
            <v>21634</v>
          </cell>
          <cell r="P192">
            <v>22041</v>
          </cell>
          <cell r="Q192" t="str">
            <v>13</v>
          </cell>
          <cell r="R192" t="str">
            <v>Bolívar</v>
          </cell>
        </row>
        <row r="193">
          <cell r="H193" t="str">
            <v>13836</v>
          </cell>
          <cell r="I193" t="str">
            <v>Turbaco</v>
          </cell>
          <cell r="J193" t="str">
            <v>BolívarTurbaco</v>
          </cell>
          <cell r="K193" t="str">
            <v>13836</v>
          </cell>
          <cell r="L193">
            <v>68279</v>
          </cell>
          <cell r="M193">
            <v>69228</v>
          </cell>
          <cell r="N193">
            <v>70190</v>
          </cell>
          <cell r="O193">
            <v>71173</v>
          </cell>
          <cell r="P193">
            <v>72168</v>
          </cell>
          <cell r="Q193" t="str">
            <v>13</v>
          </cell>
          <cell r="R193" t="str">
            <v>Bolívar</v>
          </cell>
        </row>
        <row r="194">
          <cell r="H194" t="str">
            <v>13838</v>
          </cell>
          <cell r="I194" t="str">
            <v>Turbaná</v>
          </cell>
          <cell r="J194" t="str">
            <v>BolívarTurbaná</v>
          </cell>
          <cell r="K194" t="str">
            <v>13838</v>
          </cell>
          <cell r="L194">
            <v>14284</v>
          </cell>
          <cell r="M194">
            <v>14435</v>
          </cell>
          <cell r="N194">
            <v>14576</v>
          </cell>
          <cell r="O194">
            <v>14733</v>
          </cell>
          <cell r="P194">
            <v>14883</v>
          </cell>
          <cell r="Q194" t="str">
            <v>13</v>
          </cell>
          <cell r="R194" t="str">
            <v>Bolívar</v>
          </cell>
        </row>
        <row r="195">
          <cell r="H195" t="str">
            <v>13873</v>
          </cell>
          <cell r="I195" t="str">
            <v>Villanueva</v>
          </cell>
          <cell r="J195" t="str">
            <v>BolívarVillanueva</v>
          </cell>
          <cell r="K195" t="str">
            <v>13873</v>
          </cell>
          <cell r="L195">
            <v>18780</v>
          </cell>
          <cell r="M195">
            <v>19010</v>
          </cell>
          <cell r="N195">
            <v>19234</v>
          </cell>
          <cell r="O195">
            <v>19458</v>
          </cell>
          <cell r="P195">
            <v>19691</v>
          </cell>
          <cell r="Q195" t="str">
            <v>13</v>
          </cell>
          <cell r="R195" t="str">
            <v>Bolívar</v>
          </cell>
        </row>
        <row r="196">
          <cell r="H196" t="str">
            <v>13894</v>
          </cell>
          <cell r="I196" t="str">
            <v>Zambrano</v>
          </cell>
          <cell r="J196" t="str">
            <v>BolívarZambrano</v>
          </cell>
          <cell r="K196" t="str">
            <v>13894</v>
          </cell>
          <cell r="L196">
            <v>11321</v>
          </cell>
          <cell r="M196">
            <v>11383</v>
          </cell>
          <cell r="N196">
            <v>11459</v>
          </cell>
          <cell r="O196">
            <v>11525</v>
          </cell>
          <cell r="P196">
            <v>11611</v>
          </cell>
          <cell r="Q196" t="str">
            <v>13</v>
          </cell>
          <cell r="R196" t="str">
            <v>Bolívar</v>
          </cell>
        </row>
        <row r="197">
          <cell r="H197" t="str">
            <v>15001</v>
          </cell>
          <cell r="I197" t="str">
            <v>Tunja</v>
          </cell>
          <cell r="J197" t="str">
            <v>BoyacáTunja</v>
          </cell>
          <cell r="K197" t="str">
            <v>15001</v>
          </cell>
          <cell r="L197">
            <v>174561</v>
          </cell>
          <cell r="M197">
            <v>177971</v>
          </cell>
          <cell r="N197">
            <v>181418</v>
          </cell>
          <cell r="O197">
            <v>184864</v>
          </cell>
          <cell r="P197">
            <v>188380</v>
          </cell>
          <cell r="Q197" t="str">
            <v>15</v>
          </cell>
          <cell r="R197" t="str">
            <v>Boyacá</v>
          </cell>
        </row>
        <row r="198">
          <cell r="H198" t="str">
            <v>15022</v>
          </cell>
          <cell r="I198" t="str">
            <v>Almeida</v>
          </cell>
          <cell r="J198" t="str">
            <v>BoyacáAlmeida</v>
          </cell>
          <cell r="K198" t="str">
            <v>15022</v>
          </cell>
          <cell r="L198">
            <v>1952</v>
          </cell>
          <cell r="M198">
            <v>1907</v>
          </cell>
          <cell r="N198">
            <v>1850</v>
          </cell>
          <cell r="O198">
            <v>1802</v>
          </cell>
          <cell r="P198">
            <v>1754</v>
          </cell>
          <cell r="Q198" t="str">
            <v>15</v>
          </cell>
          <cell r="R198" t="str">
            <v>Boyacá</v>
          </cell>
        </row>
        <row r="199">
          <cell r="H199" t="str">
            <v>15047</v>
          </cell>
          <cell r="I199" t="str">
            <v>Aquitania</v>
          </cell>
          <cell r="J199" t="str">
            <v>BoyacáAquitania</v>
          </cell>
          <cell r="K199" t="str">
            <v>15047</v>
          </cell>
          <cell r="L199">
            <v>15880</v>
          </cell>
          <cell r="M199">
            <v>15733</v>
          </cell>
          <cell r="N199">
            <v>15577</v>
          </cell>
          <cell r="O199">
            <v>15413</v>
          </cell>
          <cell r="P199">
            <v>15241</v>
          </cell>
          <cell r="Q199" t="str">
            <v>15</v>
          </cell>
          <cell r="R199" t="str">
            <v>Boyacá</v>
          </cell>
        </row>
        <row r="200">
          <cell r="H200" t="str">
            <v>15051</v>
          </cell>
          <cell r="I200" t="str">
            <v>Arcabuco</v>
          </cell>
          <cell r="J200" t="str">
            <v>BoyacáArcabuco</v>
          </cell>
          <cell r="K200" t="str">
            <v>15051</v>
          </cell>
          <cell r="L200">
            <v>5226</v>
          </cell>
          <cell r="M200">
            <v>5230</v>
          </cell>
          <cell r="N200">
            <v>5234</v>
          </cell>
          <cell r="O200">
            <v>5237</v>
          </cell>
          <cell r="P200">
            <v>5240</v>
          </cell>
          <cell r="Q200" t="str">
            <v>15</v>
          </cell>
          <cell r="R200" t="str">
            <v>Boyacá</v>
          </cell>
        </row>
        <row r="201">
          <cell r="H201" t="str">
            <v>15087</v>
          </cell>
          <cell r="I201" t="str">
            <v>Belén</v>
          </cell>
          <cell r="J201" t="str">
            <v>BoyacáBelén</v>
          </cell>
          <cell r="K201" t="str">
            <v>15087</v>
          </cell>
          <cell r="L201">
            <v>8036</v>
          </cell>
          <cell r="M201">
            <v>7876</v>
          </cell>
          <cell r="N201">
            <v>7718</v>
          </cell>
          <cell r="O201">
            <v>7562</v>
          </cell>
          <cell r="P201">
            <v>7400</v>
          </cell>
          <cell r="Q201" t="str">
            <v>15</v>
          </cell>
          <cell r="R201" t="str">
            <v>Boyacá</v>
          </cell>
        </row>
        <row r="202">
          <cell r="H202" t="str">
            <v>15090</v>
          </cell>
          <cell r="I202" t="str">
            <v>Berbeo</v>
          </cell>
          <cell r="J202" t="str">
            <v>BoyacáBerbeo</v>
          </cell>
          <cell r="K202" t="str">
            <v>15090</v>
          </cell>
          <cell r="L202">
            <v>1924</v>
          </cell>
          <cell r="M202">
            <v>1926</v>
          </cell>
          <cell r="N202">
            <v>1928</v>
          </cell>
          <cell r="O202">
            <v>1930</v>
          </cell>
          <cell r="P202">
            <v>1932</v>
          </cell>
          <cell r="Q202" t="str">
            <v>15</v>
          </cell>
          <cell r="R202" t="str">
            <v>Boyacá</v>
          </cell>
        </row>
        <row r="203">
          <cell r="H203" t="str">
            <v>15092</v>
          </cell>
          <cell r="I203" t="str">
            <v>Betéitiva</v>
          </cell>
          <cell r="J203" t="str">
            <v>BoyacáBetéitiva</v>
          </cell>
          <cell r="K203" t="str">
            <v>15092</v>
          </cell>
          <cell r="L203">
            <v>2241</v>
          </cell>
          <cell r="M203">
            <v>2199</v>
          </cell>
          <cell r="N203">
            <v>2156</v>
          </cell>
          <cell r="O203">
            <v>2113</v>
          </cell>
          <cell r="P203">
            <v>2069</v>
          </cell>
          <cell r="Q203" t="str">
            <v>15</v>
          </cell>
          <cell r="R203" t="str">
            <v>Boyacá</v>
          </cell>
        </row>
        <row r="204">
          <cell r="H204" t="str">
            <v>15097</v>
          </cell>
          <cell r="I204" t="str">
            <v>Boavita</v>
          </cell>
          <cell r="J204" t="str">
            <v>BoyacáBoavita</v>
          </cell>
          <cell r="K204" t="str">
            <v>15097</v>
          </cell>
          <cell r="L204">
            <v>7752</v>
          </cell>
          <cell r="M204">
            <v>7585</v>
          </cell>
          <cell r="N204">
            <v>7410</v>
          </cell>
          <cell r="O204">
            <v>7247</v>
          </cell>
          <cell r="P204">
            <v>7079</v>
          </cell>
          <cell r="Q204" t="str">
            <v>15</v>
          </cell>
          <cell r="R204" t="str">
            <v>Boyacá</v>
          </cell>
        </row>
        <row r="205">
          <cell r="H205" t="str">
            <v>15104</v>
          </cell>
          <cell r="I205" t="str">
            <v>Boyacá</v>
          </cell>
          <cell r="J205" t="str">
            <v>BoyacáBoyacá</v>
          </cell>
          <cell r="K205" t="str">
            <v>15104</v>
          </cell>
          <cell r="L205">
            <v>4700</v>
          </cell>
          <cell r="M205">
            <v>4657</v>
          </cell>
          <cell r="N205">
            <v>4590</v>
          </cell>
          <cell r="O205">
            <v>4522</v>
          </cell>
          <cell r="P205">
            <v>4472</v>
          </cell>
          <cell r="Q205" t="str">
            <v>15</v>
          </cell>
          <cell r="R205" t="str">
            <v>Boyacá</v>
          </cell>
        </row>
        <row r="206">
          <cell r="H206" t="str">
            <v>15106</v>
          </cell>
          <cell r="I206" t="str">
            <v>Briceño</v>
          </cell>
          <cell r="J206" t="str">
            <v>BoyacáBriceño</v>
          </cell>
          <cell r="K206" t="str">
            <v>15106</v>
          </cell>
          <cell r="L206">
            <v>2655</v>
          </cell>
          <cell r="M206">
            <v>2641</v>
          </cell>
          <cell r="N206">
            <v>2618</v>
          </cell>
          <cell r="O206">
            <v>2606</v>
          </cell>
          <cell r="P206">
            <v>2584</v>
          </cell>
          <cell r="Q206" t="str">
            <v>15</v>
          </cell>
          <cell r="R206" t="str">
            <v>Boyacá</v>
          </cell>
        </row>
        <row r="207">
          <cell r="H207" t="str">
            <v>15109</v>
          </cell>
          <cell r="I207" t="str">
            <v>Buenavista</v>
          </cell>
          <cell r="J207" t="str">
            <v>BoyacáBuenavista</v>
          </cell>
          <cell r="K207" t="str">
            <v>15109</v>
          </cell>
          <cell r="L207">
            <v>5834</v>
          </cell>
          <cell r="M207">
            <v>5823</v>
          </cell>
          <cell r="N207">
            <v>5812</v>
          </cell>
          <cell r="O207">
            <v>5801</v>
          </cell>
          <cell r="P207">
            <v>5789</v>
          </cell>
          <cell r="Q207" t="str">
            <v>15</v>
          </cell>
          <cell r="R207" t="str">
            <v>Boyacá</v>
          </cell>
        </row>
        <row r="208">
          <cell r="H208" t="str">
            <v>15114</v>
          </cell>
          <cell r="I208" t="str">
            <v>Busbanzá</v>
          </cell>
          <cell r="J208" t="str">
            <v>BoyacáBusbanzá</v>
          </cell>
          <cell r="K208" t="str">
            <v>15114</v>
          </cell>
          <cell r="L208">
            <v>1029</v>
          </cell>
          <cell r="M208">
            <v>1064</v>
          </cell>
          <cell r="N208">
            <v>1095</v>
          </cell>
          <cell r="O208">
            <v>1127</v>
          </cell>
          <cell r="P208">
            <v>1156</v>
          </cell>
          <cell r="Q208" t="str">
            <v>15</v>
          </cell>
          <cell r="R208" t="str">
            <v>Boyacá</v>
          </cell>
        </row>
        <row r="209">
          <cell r="H209" t="str">
            <v>15131</v>
          </cell>
          <cell r="I209" t="str">
            <v>Caldas</v>
          </cell>
          <cell r="J209" t="str">
            <v>BoyacáCaldas</v>
          </cell>
          <cell r="K209" t="str">
            <v>15131</v>
          </cell>
          <cell r="L209">
            <v>3807</v>
          </cell>
          <cell r="M209">
            <v>3770</v>
          </cell>
          <cell r="N209">
            <v>3724</v>
          </cell>
          <cell r="O209">
            <v>3679</v>
          </cell>
          <cell r="P209">
            <v>3638</v>
          </cell>
          <cell r="Q209" t="str">
            <v>15</v>
          </cell>
          <cell r="R209" t="str">
            <v>Boyacá</v>
          </cell>
        </row>
        <row r="210">
          <cell r="H210" t="str">
            <v>15135</v>
          </cell>
          <cell r="I210" t="str">
            <v>Campohermoso</v>
          </cell>
          <cell r="J210" t="str">
            <v>BoyacáCampohermoso</v>
          </cell>
          <cell r="K210" t="str">
            <v>15135</v>
          </cell>
          <cell r="L210">
            <v>3942</v>
          </cell>
          <cell r="M210">
            <v>3917</v>
          </cell>
          <cell r="N210">
            <v>3885</v>
          </cell>
          <cell r="O210">
            <v>3871</v>
          </cell>
          <cell r="P210">
            <v>3847</v>
          </cell>
          <cell r="Q210" t="str">
            <v>15</v>
          </cell>
          <cell r="R210" t="str">
            <v>Boyacá</v>
          </cell>
        </row>
        <row r="211">
          <cell r="H211" t="str">
            <v>15162</v>
          </cell>
          <cell r="I211" t="str">
            <v>Cerinza</v>
          </cell>
          <cell r="J211" t="str">
            <v>BoyacáCerinza</v>
          </cell>
          <cell r="K211" t="str">
            <v>15162</v>
          </cell>
          <cell r="L211">
            <v>3987</v>
          </cell>
          <cell r="M211">
            <v>3932</v>
          </cell>
          <cell r="N211">
            <v>3883</v>
          </cell>
          <cell r="O211">
            <v>3827</v>
          </cell>
          <cell r="P211">
            <v>3762</v>
          </cell>
          <cell r="Q211" t="str">
            <v>15</v>
          </cell>
          <cell r="R211" t="str">
            <v>Boyacá</v>
          </cell>
        </row>
        <row r="212">
          <cell r="H212" t="str">
            <v>15172</v>
          </cell>
          <cell r="I212" t="str">
            <v>Chinavita</v>
          </cell>
          <cell r="J212" t="str">
            <v>BoyacáChinavita</v>
          </cell>
          <cell r="K212" t="str">
            <v>15172</v>
          </cell>
          <cell r="L212">
            <v>3630</v>
          </cell>
          <cell r="M212">
            <v>3606</v>
          </cell>
          <cell r="N212">
            <v>3582</v>
          </cell>
          <cell r="O212">
            <v>3556</v>
          </cell>
          <cell r="P212">
            <v>3528</v>
          </cell>
          <cell r="Q212" t="str">
            <v>15</v>
          </cell>
          <cell r="R212" t="str">
            <v>Boyacá</v>
          </cell>
        </row>
        <row r="213">
          <cell r="H213" t="str">
            <v>15176</v>
          </cell>
          <cell r="I213" t="str">
            <v>Chiquinquirá</v>
          </cell>
          <cell r="J213" t="str">
            <v>BoyacáChiquinquirá</v>
          </cell>
          <cell r="K213" t="str">
            <v>15176</v>
          </cell>
          <cell r="L213">
            <v>61520</v>
          </cell>
          <cell r="M213">
            <v>62453</v>
          </cell>
          <cell r="N213">
            <v>63381</v>
          </cell>
          <cell r="O213">
            <v>64324</v>
          </cell>
          <cell r="P213">
            <v>65274</v>
          </cell>
          <cell r="Q213" t="str">
            <v>15</v>
          </cell>
          <cell r="R213" t="str">
            <v>Boyacá</v>
          </cell>
        </row>
        <row r="214">
          <cell r="H214" t="str">
            <v>15180</v>
          </cell>
          <cell r="I214" t="str">
            <v>Chiscas</v>
          </cell>
          <cell r="J214" t="str">
            <v>BoyacáChiscas</v>
          </cell>
          <cell r="K214" t="str">
            <v>15180</v>
          </cell>
          <cell r="L214">
            <v>4721</v>
          </cell>
          <cell r="M214">
            <v>4604</v>
          </cell>
          <cell r="N214">
            <v>4506</v>
          </cell>
          <cell r="O214">
            <v>4402</v>
          </cell>
          <cell r="P214">
            <v>4291</v>
          </cell>
          <cell r="Q214" t="str">
            <v>15</v>
          </cell>
          <cell r="R214" t="str">
            <v>Boyacá</v>
          </cell>
        </row>
        <row r="215">
          <cell r="H215" t="str">
            <v>15183</v>
          </cell>
          <cell r="I215" t="str">
            <v>Chita</v>
          </cell>
          <cell r="J215" t="str">
            <v>BoyacáChita</v>
          </cell>
          <cell r="K215" t="str">
            <v>15183</v>
          </cell>
          <cell r="L215">
            <v>10048</v>
          </cell>
          <cell r="M215">
            <v>9917</v>
          </cell>
          <cell r="N215">
            <v>9786</v>
          </cell>
          <cell r="O215">
            <v>9665</v>
          </cell>
          <cell r="P215">
            <v>9542</v>
          </cell>
          <cell r="Q215" t="str">
            <v>15</v>
          </cell>
          <cell r="R215" t="str">
            <v>Boyacá</v>
          </cell>
        </row>
        <row r="216">
          <cell r="H216" t="str">
            <v>15185</v>
          </cell>
          <cell r="I216" t="str">
            <v>Chitaraque</v>
          </cell>
          <cell r="J216" t="str">
            <v>BoyacáChitaraque</v>
          </cell>
          <cell r="K216" t="str">
            <v>15185</v>
          </cell>
          <cell r="L216">
            <v>6089</v>
          </cell>
          <cell r="M216">
            <v>5991</v>
          </cell>
          <cell r="N216">
            <v>5888</v>
          </cell>
          <cell r="O216">
            <v>5791</v>
          </cell>
          <cell r="P216">
            <v>5687</v>
          </cell>
          <cell r="Q216" t="str">
            <v>15</v>
          </cell>
          <cell r="R216" t="str">
            <v>Boyacá</v>
          </cell>
        </row>
        <row r="217">
          <cell r="H217" t="str">
            <v>15187</v>
          </cell>
          <cell r="I217" t="str">
            <v>Chivatá</v>
          </cell>
          <cell r="J217" t="str">
            <v>BoyacáChivatá</v>
          </cell>
          <cell r="K217" t="str">
            <v>15187</v>
          </cell>
          <cell r="L217">
            <v>5720</v>
          </cell>
          <cell r="M217">
            <v>5841</v>
          </cell>
          <cell r="N217">
            <v>5953</v>
          </cell>
          <cell r="O217">
            <v>6081</v>
          </cell>
          <cell r="P217">
            <v>6199</v>
          </cell>
          <cell r="Q217" t="str">
            <v>15</v>
          </cell>
          <cell r="R217" t="str">
            <v>Boyacá</v>
          </cell>
        </row>
        <row r="218">
          <cell r="H218" t="str">
            <v>15189</v>
          </cell>
          <cell r="I218" t="str">
            <v>Ciénega</v>
          </cell>
          <cell r="J218" t="str">
            <v>BoyacáCiénega</v>
          </cell>
          <cell r="K218" t="str">
            <v>15189</v>
          </cell>
          <cell r="L218">
            <v>4976</v>
          </cell>
          <cell r="M218">
            <v>4924</v>
          </cell>
          <cell r="N218">
            <v>4870</v>
          </cell>
          <cell r="O218">
            <v>4813</v>
          </cell>
          <cell r="P218">
            <v>4754</v>
          </cell>
          <cell r="Q218" t="str">
            <v>15</v>
          </cell>
          <cell r="R218" t="str">
            <v>Boyacá</v>
          </cell>
        </row>
        <row r="219">
          <cell r="H219" t="str">
            <v>15204</v>
          </cell>
          <cell r="I219" t="str">
            <v>Cómbita</v>
          </cell>
          <cell r="J219" t="str">
            <v>BoyacáCómbita</v>
          </cell>
          <cell r="K219" t="str">
            <v>15204</v>
          </cell>
          <cell r="L219">
            <v>13936</v>
          </cell>
          <cell r="M219">
            <v>14098</v>
          </cell>
          <cell r="N219">
            <v>14277</v>
          </cell>
          <cell r="O219">
            <v>14443</v>
          </cell>
          <cell r="P219">
            <v>14632</v>
          </cell>
          <cell r="Q219" t="str">
            <v>15</v>
          </cell>
          <cell r="R219" t="str">
            <v>Boyacá</v>
          </cell>
        </row>
        <row r="220">
          <cell r="H220" t="str">
            <v>15212</v>
          </cell>
          <cell r="I220" t="str">
            <v>Coper</v>
          </cell>
          <cell r="J220" t="str">
            <v>BoyacáCoper</v>
          </cell>
          <cell r="K220" t="str">
            <v>15212</v>
          </cell>
          <cell r="L220">
            <v>3886</v>
          </cell>
          <cell r="M220">
            <v>3824</v>
          </cell>
          <cell r="N220">
            <v>3780</v>
          </cell>
          <cell r="O220">
            <v>3723</v>
          </cell>
          <cell r="P220">
            <v>3663</v>
          </cell>
          <cell r="Q220" t="str">
            <v>15</v>
          </cell>
          <cell r="R220" t="str">
            <v>Boyacá</v>
          </cell>
        </row>
        <row r="221">
          <cell r="H221" t="str">
            <v>15215</v>
          </cell>
          <cell r="I221" t="str">
            <v>Corrales</v>
          </cell>
          <cell r="J221" t="str">
            <v>BoyacáCorrales</v>
          </cell>
          <cell r="K221" t="str">
            <v>15215</v>
          </cell>
          <cell r="L221">
            <v>2380</v>
          </cell>
          <cell r="M221">
            <v>2350</v>
          </cell>
          <cell r="N221">
            <v>2330</v>
          </cell>
          <cell r="O221">
            <v>2305</v>
          </cell>
          <cell r="P221">
            <v>2273</v>
          </cell>
          <cell r="Q221" t="str">
            <v>15</v>
          </cell>
          <cell r="R221" t="str">
            <v>Boyacá</v>
          </cell>
        </row>
        <row r="222">
          <cell r="H222" t="str">
            <v>15218</v>
          </cell>
          <cell r="I222" t="str">
            <v>Covarachía</v>
          </cell>
          <cell r="J222" t="str">
            <v>BoyacáCovarachía</v>
          </cell>
          <cell r="K222" t="str">
            <v>15218</v>
          </cell>
          <cell r="L222">
            <v>3044</v>
          </cell>
          <cell r="M222">
            <v>3002</v>
          </cell>
          <cell r="N222">
            <v>2952</v>
          </cell>
          <cell r="O222">
            <v>2914</v>
          </cell>
          <cell r="P222">
            <v>2861</v>
          </cell>
          <cell r="Q222" t="str">
            <v>15</v>
          </cell>
          <cell r="R222" t="str">
            <v>Boyacá</v>
          </cell>
        </row>
        <row r="223">
          <cell r="H223" t="str">
            <v>15223</v>
          </cell>
          <cell r="I223" t="str">
            <v>Cubará</v>
          </cell>
          <cell r="J223" t="str">
            <v>BoyacáCubará</v>
          </cell>
          <cell r="K223" t="str">
            <v>15223</v>
          </cell>
          <cell r="L223">
            <v>6692</v>
          </cell>
          <cell r="M223">
            <v>6702</v>
          </cell>
          <cell r="N223">
            <v>6710</v>
          </cell>
          <cell r="O223">
            <v>6718</v>
          </cell>
          <cell r="P223">
            <v>6725</v>
          </cell>
          <cell r="Q223" t="str">
            <v>15</v>
          </cell>
          <cell r="R223" t="str">
            <v>Boyacá</v>
          </cell>
        </row>
        <row r="224">
          <cell r="H224" t="str">
            <v>15224</v>
          </cell>
          <cell r="I224" t="str">
            <v>Cucaita</v>
          </cell>
          <cell r="J224" t="str">
            <v>BoyacáCucaita</v>
          </cell>
          <cell r="K224" t="str">
            <v>15224</v>
          </cell>
          <cell r="L224">
            <v>4649</v>
          </cell>
          <cell r="M224">
            <v>4658</v>
          </cell>
          <cell r="N224">
            <v>4665</v>
          </cell>
          <cell r="O224">
            <v>4672</v>
          </cell>
          <cell r="P224">
            <v>4687</v>
          </cell>
          <cell r="Q224" t="str">
            <v>15</v>
          </cell>
          <cell r="R224" t="str">
            <v>Boyacá</v>
          </cell>
        </row>
        <row r="225">
          <cell r="H225" t="str">
            <v>15226</v>
          </cell>
          <cell r="I225" t="str">
            <v>Cuítiva</v>
          </cell>
          <cell r="J225" t="str">
            <v>BoyacáCuítiva</v>
          </cell>
          <cell r="K225" t="str">
            <v>15226</v>
          </cell>
          <cell r="L225">
            <v>1955</v>
          </cell>
          <cell r="M225">
            <v>1944</v>
          </cell>
          <cell r="N225">
            <v>1932</v>
          </cell>
          <cell r="O225">
            <v>1919</v>
          </cell>
          <cell r="P225">
            <v>1906</v>
          </cell>
          <cell r="Q225" t="str">
            <v>15</v>
          </cell>
          <cell r="R225" t="str">
            <v>Boyacá</v>
          </cell>
        </row>
        <row r="226">
          <cell r="H226" t="str">
            <v>15232</v>
          </cell>
          <cell r="I226" t="str">
            <v>Chíquiza</v>
          </cell>
          <cell r="J226" t="str">
            <v>BoyacáChíquiza</v>
          </cell>
          <cell r="K226" t="str">
            <v>15232</v>
          </cell>
          <cell r="L226">
            <v>5722</v>
          </cell>
          <cell r="M226">
            <v>5659</v>
          </cell>
          <cell r="N226">
            <v>5601</v>
          </cell>
          <cell r="O226">
            <v>5545</v>
          </cell>
          <cell r="P226">
            <v>5484</v>
          </cell>
          <cell r="Q226" t="str">
            <v>15</v>
          </cell>
          <cell r="R226" t="str">
            <v>Boyacá</v>
          </cell>
        </row>
        <row r="227">
          <cell r="H227" t="str">
            <v>15236</v>
          </cell>
          <cell r="I227" t="str">
            <v>Chivor</v>
          </cell>
          <cell r="J227" t="str">
            <v>BoyacáChivor</v>
          </cell>
          <cell r="K227" t="str">
            <v>15236</v>
          </cell>
          <cell r="L227">
            <v>1961</v>
          </cell>
          <cell r="M227">
            <v>1915</v>
          </cell>
          <cell r="N227">
            <v>1873</v>
          </cell>
          <cell r="O227">
            <v>1841</v>
          </cell>
          <cell r="P227">
            <v>1795</v>
          </cell>
          <cell r="Q227" t="str">
            <v>15</v>
          </cell>
          <cell r="R227" t="str">
            <v>Boyacá</v>
          </cell>
        </row>
        <row r="228">
          <cell r="H228" t="str">
            <v>15238</v>
          </cell>
          <cell r="I228" t="str">
            <v>Duitama</v>
          </cell>
          <cell r="J228" t="str">
            <v>BoyacáDuitama</v>
          </cell>
          <cell r="K228" t="str">
            <v>15238</v>
          </cell>
          <cell r="L228">
            <v>110911</v>
          </cell>
          <cell r="M228">
            <v>111367</v>
          </cell>
          <cell r="N228">
            <v>111804</v>
          </cell>
          <cell r="O228">
            <v>112243</v>
          </cell>
          <cell r="P228">
            <v>112692</v>
          </cell>
          <cell r="Q228" t="str">
            <v>15</v>
          </cell>
          <cell r="R228" t="str">
            <v>Boyacá</v>
          </cell>
        </row>
        <row r="229">
          <cell r="H229" t="str">
            <v>15244</v>
          </cell>
          <cell r="I229" t="str">
            <v>El Cocuy</v>
          </cell>
          <cell r="J229" t="str">
            <v>BoyacáEl Cocuy</v>
          </cell>
          <cell r="K229" t="str">
            <v>15244</v>
          </cell>
          <cell r="L229">
            <v>5384</v>
          </cell>
          <cell r="M229">
            <v>5345</v>
          </cell>
          <cell r="N229">
            <v>5309</v>
          </cell>
          <cell r="O229">
            <v>5276</v>
          </cell>
          <cell r="P229">
            <v>5241</v>
          </cell>
          <cell r="Q229" t="str">
            <v>15</v>
          </cell>
          <cell r="R229" t="str">
            <v>Boyacá</v>
          </cell>
        </row>
        <row r="230">
          <cell r="H230" t="str">
            <v>15248</v>
          </cell>
          <cell r="I230" t="str">
            <v>El Espino</v>
          </cell>
          <cell r="J230" t="str">
            <v>BoyacáEl Espino</v>
          </cell>
          <cell r="K230" t="str">
            <v>15248</v>
          </cell>
          <cell r="L230">
            <v>4136</v>
          </cell>
          <cell r="M230">
            <v>4153</v>
          </cell>
          <cell r="N230">
            <v>4169</v>
          </cell>
          <cell r="O230">
            <v>4183</v>
          </cell>
          <cell r="P230">
            <v>4195</v>
          </cell>
          <cell r="Q230" t="str">
            <v>15</v>
          </cell>
          <cell r="R230" t="str">
            <v>Boyacá</v>
          </cell>
        </row>
        <row r="231">
          <cell r="H231" t="str">
            <v>15272</v>
          </cell>
          <cell r="I231" t="str">
            <v>Firavitoba</v>
          </cell>
          <cell r="J231" t="str">
            <v>BoyacáFiravitoba</v>
          </cell>
          <cell r="K231" t="str">
            <v>15272</v>
          </cell>
          <cell r="L231">
            <v>6069</v>
          </cell>
          <cell r="M231">
            <v>6035</v>
          </cell>
          <cell r="N231">
            <v>5996</v>
          </cell>
          <cell r="O231">
            <v>5950</v>
          </cell>
          <cell r="P231">
            <v>5907</v>
          </cell>
          <cell r="Q231" t="str">
            <v>15</v>
          </cell>
          <cell r="R231" t="str">
            <v>Boyacá</v>
          </cell>
        </row>
        <row r="232">
          <cell r="H232" t="str">
            <v>15276</v>
          </cell>
          <cell r="I232" t="str">
            <v>Floresta</v>
          </cell>
          <cell r="J232" t="str">
            <v>BoyacáFloresta</v>
          </cell>
          <cell r="K232" t="str">
            <v>15276</v>
          </cell>
          <cell r="L232">
            <v>4687</v>
          </cell>
          <cell r="M232">
            <v>4649</v>
          </cell>
          <cell r="N232">
            <v>4608</v>
          </cell>
          <cell r="O232">
            <v>4567</v>
          </cell>
          <cell r="P232">
            <v>4523</v>
          </cell>
          <cell r="Q232" t="str">
            <v>15</v>
          </cell>
          <cell r="R232" t="str">
            <v>Boyacá</v>
          </cell>
        </row>
        <row r="233">
          <cell r="H233" t="str">
            <v>15293</v>
          </cell>
          <cell r="I233" t="str">
            <v>Gachantivá</v>
          </cell>
          <cell r="J233" t="str">
            <v>BoyacáGachantivá</v>
          </cell>
          <cell r="K233" t="str">
            <v>15293</v>
          </cell>
          <cell r="L233">
            <v>2828</v>
          </cell>
          <cell r="M233">
            <v>2782</v>
          </cell>
          <cell r="N233">
            <v>2743</v>
          </cell>
          <cell r="O233">
            <v>2702</v>
          </cell>
          <cell r="P233">
            <v>2654</v>
          </cell>
          <cell r="Q233" t="str">
            <v>15</v>
          </cell>
          <cell r="R233" t="str">
            <v>Boyacá</v>
          </cell>
        </row>
        <row r="234">
          <cell r="H234" t="str">
            <v>15296</v>
          </cell>
          <cell r="I234" t="str">
            <v>Gameza</v>
          </cell>
          <cell r="J234" t="str">
            <v>BoyacáGameza</v>
          </cell>
          <cell r="K234" t="str">
            <v>15296</v>
          </cell>
          <cell r="L234">
            <v>5182</v>
          </cell>
          <cell r="M234">
            <v>5095</v>
          </cell>
          <cell r="N234">
            <v>5019</v>
          </cell>
          <cell r="O234">
            <v>4939</v>
          </cell>
          <cell r="P234">
            <v>4856</v>
          </cell>
          <cell r="Q234" t="str">
            <v>15</v>
          </cell>
          <cell r="R234" t="str">
            <v>Boyacá</v>
          </cell>
        </row>
        <row r="235">
          <cell r="H235" t="str">
            <v>15299</v>
          </cell>
          <cell r="I235" t="str">
            <v>Garagoa</v>
          </cell>
          <cell r="J235" t="str">
            <v>BoyacáGaragoa</v>
          </cell>
          <cell r="K235" t="str">
            <v>15299</v>
          </cell>
          <cell r="L235">
            <v>16822</v>
          </cell>
          <cell r="M235">
            <v>16855</v>
          </cell>
          <cell r="N235">
            <v>16880</v>
          </cell>
          <cell r="O235">
            <v>16910</v>
          </cell>
          <cell r="P235">
            <v>16944</v>
          </cell>
          <cell r="Q235" t="str">
            <v>15</v>
          </cell>
          <cell r="R235" t="str">
            <v>Boyacá</v>
          </cell>
        </row>
        <row r="236">
          <cell r="H236" t="str">
            <v>15317</v>
          </cell>
          <cell r="I236" t="str">
            <v>Guacamayas</v>
          </cell>
          <cell r="J236" t="str">
            <v>BoyacáGuacamayas</v>
          </cell>
          <cell r="K236" t="str">
            <v>15317</v>
          </cell>
          <cell r="L236">
            <v>1860</v>
          </cell>
          <cell r="M236">
            <v>1815</v>
          </cell>
          <cell r="N236">
            <v>1771</v>
          </cell>
          <cell r="O236">
            <v>1737</v>
          </cell>
          <cell r="P236">
            <v>1693</v>
          </cell>
          <cell r="Q236" t="str">
            <v>15</v>
          </cell>
          <cell r="R236" t="str">
            <v>Boyacá</v>
          </cell>
        </row>
        <row r="237">
          <cell r="H237" t="str">
            <v>15322</v>
          </cell>
          <cell r="I237" t="str">
            <v>Guateque</v>
          </cell>
          <cell r="J237" t="str">
            <v>BoyacáGuateque</v>
          </cell>
          <cell r="K237" t="str">
            <v>15322</v>
          </cell>
          <cell r="L237">
            <v>9863</v>
          </cell>
          <cell r="M237">
            <v>9794</v>
          </cell>
          <cell r="N237">
            <v>9726</v>
          </cell>
          <cell r="O237">
            <v>9677</v>
          </cell>
          <cell r="P237">
            <v>9603</v>
          </cell>
          <cell r="Q237" t="str">
            <v>15</v>
          </cell>
          <cell r="R237" t="str">
            <v>Boyacá</v>
          </cell>
        </row>
        <row r="238">
          <cell r="H238" t="str">
            <v>15325</v>
          </cell>
          <cell r="I238" t="str">
            <v>Guayatá</v>
          </cell>
          <cell r="J238" t="str">
            <v>BoyacáGuayatá</v>
          </cell>
          <cell r="K238" t="str">
            <v>15325</v>
          </cell>
          <cell r="L238">
            <v>5612</v>
          </cell>
          <cell r="M238">
            <v>5490</v>
          </cell>
          <cell r="N238">
            <v>5371</v>
          </cell>
          <cell r="O238">
            <v>5247</v>
          </cell>
          <cell r="P238">
            <v>5126</v>
          </cell>
          <cell r="Q238" t="str">
            <v>15</v>
          </cell>
          <cell r="R238" t="str">
            <v>Boyacá</v>
          </cell>
        </row>
        <row r="239">
          <cell r="H239" t="str">
            <v>15332</v>
          </cell>
          <cell r="I239" t="str">
            <v>Güicán</v>
          </cell>
          <cell r="J239" t="str">
            <v>BoyacáGüicán</v>
          </cell>
          <cell r="K239" t="str">
            <v>15332</v>
          </cell>
          <cell r="L239">
            <v>7311</v>
          </cell>
          <cell r="M239">
            <v>7212</v>
          </cell>
          <cell r="N239">
            <v>7110</v>
          </cell>
          <cell r="O239">
            <v>7013</v>
          </cell>
          <cell r="P239">
            <v>6909</v>
          </cell>
          <cell r="Q239" t="str">
            <v>15</v>
          </cell>
          <cell r="R239" t="str">
            <v>Boyacá</v>
          </cell>
        </row>
        <row r="240">
          <cell r="H240" t="str">
            <v>15362</v>
          </cell>
          <cell r="I240" t="str">
            <v>Iza</v>
          </cell>
          <cell r="J240" t="str">
            <v>BoyacáIza</v>
          </cell>
          <cell r="K240" t="str">
            <v>15362</v>
          </cell>
          <cell r="L240">
            <v>2251</v>
          </cell>
          <cell r="M240">
            <v>2281</v>
          </cell>
          <cell r="N240">
            <v>2305</v>
          </cell>
          <cell r="O240">
            <v>2325</v>
          </cell>
          <cell r="P240">
            <v>2349</v>
          </cell>
          <cell r="Q240" t="str">
            <v>15</v>
          </cell>
          <cell r="R240" t="str">
            <v>Boyacá</v>
          </cell>
        </row>
        <row r="241">
          <cell r="H241" t="str">
            <v>15367</v>
          </cell>
          <cell r="I241" t="str">
            <v>Jenesano</v>
          </cell>
          <cell r="J241" t="str">
            <v>BoyacáJenesano</v>
          </cell>
          <cell r="K241" t="str">
            <v>15367</v>
          </cell>
          <cell r="L241">
            <v>7568</v>
          </cell>
          <cell r="M241">
            <v>7587</v>
          </cell>
          <cell r="N241">
            <v>7612</v>
          </cell>
          <cell r="O241">
            <v>7624</v>
          </cell>
          <cell r="P241">
            <v>7640</v>
          </cell>
          <cell r="Q241" t="str">
            <v>15</v>
          </cell>
          <cell r="R241" t="str">
            <v>Boyacá</v>
          </cell>
        </row>
        <row r="242">
          <cell r="H242" t="str">
            <v>15368</v>
          </cell>
          <cell r="I242" t="str">
            <v>Jericó</v>
          </cell>
          <cell r="J242" t="str">
            <v>BoyacáJericó</v>
          </cell>
          <cell r="K242" t="str">
            <v>15368</v>
          </cell>
          <cell r="L242">
            <v>4293</v>
          </cell>
          <cell r="M242">
            <v>4223</v>
          </cell>
          <cell r="N242">
            <v>4162</v>
          </cell>
          <cell r="O242">
            <v>4091</v>
          </cell>
          <cell r="P242">
            <v>4010</v>
          </cell>
          <cell r="Q242" t="str">
            <v>15</v>
          </cell>
          <cell r="R242" t="str">
            <v>Boyacá</v>
          </cell>
        </row>
        <row r="243">
          <cell r="H243" t="str">
            <v>15377</v>
          </cell>
          <cell r="I243" t="str">
            <v>Labranzagrande</v>
          </cell>
          <cell r="J243" t="str">
            <v>BoyacáLabranzagrande</v>
          </cell>
          <cell r="K243" t="str">
            <v>15377</v>
          </cell>
          <cell r="L243">
            <v>5212</v>
          </cell>
          <cell r="M243">
            <v>5186</v>
          </cell>
          <cell r="N243">
            <v>5158</v>
          </cell>
          <cell r="O243">
            <v>5129</v>
          </cell>
          <cell r="P243">
            <v>5099</v>
          </cell>
          <cell r="Q243" t="str">
            <v>15</v>
          </cell>
          <cell r="R243" t="str">
            <v>Boyacá</v>
          </cell>
        </row>
        <row r="244">
          <cell r="H244" t="str">
            <v>15380</v>
          </cell>
          <cell r="I244" t="str">
            <v>La Capilla</v>
          </cell>
          <cell r="J244" t="str">
            <v>BoyacáLa Capilla</v>
          </cell>
          <cell r="K244" t="str">
            <v>15380</v>
          </cell>
          <cell r="L244">
            <v>2775</v>
          </cell>
          <cell r="M244">
            <v>2715</v>
          </cell>
          <cell r="N244">
            <v>2658</v>
          </cell>
          <cell r="O244">
            <v>2603</v>
          </cell>
          <cell r="P244">
            <v>2550</v>
          </cell>
          <cell r="Q244" t="str">
            <v>15</v>
          </cell>
          <cell r="R244" t="str">
            <v>Boyacá</v>
          </cell>
        </row>
        <row r="245">
          <cell r="H245" t="str">
            <v>15401</v>
          </cell>
          <cell r="I245" t="str">
            <v>La Victoria</v>
          </cell>
          <cell r="J245" t="str">
            <v>BoyacáLa Victoria</v>
          </cell>
          <cell r="K245" t="str">
            <v>15401</v>
          </cell>
          <cell r="L245">
            <v>1674</v>
          </cell>
          <cell r="M245">
            <v>1674</v>
          </cell>
          <cell r="N245">
            <v>1674</v>
          </cell>
          <cell r="O245">
            <v>1674</v>
          </cell>
          <cell r="P245">
            <v>1674</v>
          </cell>
          <cell r="Q245" t="str">
            <v>15</v>
          </cell>
          <cell r="R245" t="str">
            <v>Boyacá</v>
          </cell>
        </row>
        <row r="246">
          <cell r="H246" t="str">
            <v>15403</v>
          </cell>
          <cell r="I246" t="str">
            <v>La Uvita</v>
          </cell>
          <cell r="J246" t="str">
            <v>BoyacáLa Uvita</v>
          </cell>
          <cell r="K246" t="str">
            <v>15403</v>
          </cell>
          <cell r="L246">
            <v>2924</v>
          </cell>
          <cell r="M246">
            <v>2824</v>
          </cell>
          <cell r="N246">
            <v>2719</v>
          </cell>
          <cell r="O246">
            <v>2619</v>
          </cell>
          <cell r="P246">
            <v>2523</v>
          </cell>
          <cell r="Q246" t="str">
            <v>15</v>
          </cell>
          <cell r="R246" t="str">
            <v>Boyacá</v>
          </cell>
        </row>
        <row r="247">
          <cell r="H247" t="str">
            <v>15407</v>
          </cell>
          <cell r="I247" t="str">
            <v>Villa de Leyva</v>
          </cell>
          <cell r="J247" t="str">
            <v>BoyacáVilla de Leyva</v>
          </cell>
          <cell r="K247" t="str">
            <v>15407</v>
          </cell>
          <cell r="L247">
            <v>14578</v>
          </cell>
          <cell r="M247">
            <v>15027</v>
          </cell>
          <cell r="N247">
            <v>15502</v>
          </cell>
          <cell r="O247">
            <v>15983</v>
          </cell>
          <cell r="P247">
            <v>16478</v>
          </cell>
          <cell r="Q247" t="str">
            <v>15</v>
          </cell>
          <cell r="R247" t="str">
            <v>Boyacá</v>
          </cell>
        </row>
        <row r="248">
          <cell r="H248" t="str">
            <v>15425</v>
          </cell>
          <cell r="I248" t="str">
            <v>Macanal</v>
          </cell>
          <cell r="J248" t="str">
            <v>BoyacáMacanal</v>
          </cell>
          <cell r="K248" t="str">
            <v>15425</v>
          </cell>
          <cell r="L248">
            <v>4785</v>
          </cell>
          <cell r="M248">
            <v>4796</v>
          </cell>
          <cell r="N248">
            <v>4805</v>
          </cell>
          <cell r="O248">
            <v>4813</v>
          </cell>
          <cell r="P248">
            <v>4821</v>
          </cell>
          <cell r="Q248" t="str">
            <v>15</v>
          </cell>
          <cell r="R248" t="str">
            <v>Boyacá</v>
          </cell>
        </row>
        <row r="249">
          <cell r="H249" t="str">
            <v>15442</v>
          </cell>
          <cell r="I249" t="str">
            <v>Maripí</v>
          </cell>
          <cell r="J249" t="str">
            <v>BoyacáMaripí</v>
          </cell>
          <cell r="K249" t="str">
            <v>15442</v>
          </cell>
          <cell r="L249">
            <v>7663</v>
          </cell>
          <cell r="M249">
            <v>7609</v>
          </cell>
          <cell r="N249">
            <v>7563</v>
          </cell>
          <cell r="O249">
            <v>7521</v>
          </cell>
          <cell r="P249">
            <v>7480</v>
          </cell>
          <cell r="Q249" t="str">
            <v>15</v>
          </cell>
          <cell r="R249" t="str">
            <v>Boyacá</v>
          </cell>
        </row>
        <row r="250">
          <cell r="H250" t="str">
            <v>15455</v>
          </cell>
          <cell r="I250" t="str">
            <v>Miraflores</v>
          </cell>
          <cell r="J250" t="str">
            <v>BoyacáMiraflores</v>
          </cell>
          <cell r="K250" t="str">
            <v>15455</v>
          </cell>
          <cell r="L250">
            <v>9740</v>
          </cell>
          <cell r="M250">
            <v>9744</v>
          </cell>
          <cell r="N250">
            <v>9752</v>
          </cell>
          <cell r="O250">
            <v>9765</v>
          </cell>
          <cell r="P250">
            <v>9777</v>
          </cell>
          <cell r="Q250" t="str">
            <v>15</v>
          </cell>
          <cell r="R250" t="str">
            <v>Boyacá</v>
          </cell>
        </row>
        <row r="251">
          <cell r="H251" t="str">
            <v>15464</v>
          </cell>
          <cell r="I251" t="str">
            <v>Mongua</v>
          </cell>
          <cell r="J251" t="str">
            <v>BoyacáMongua</v>
          </cell>
          <cell r="K251" t="str">
            <v>15464</v>
          </cell>
          <cell r="L251">
            <v>4936</v>
          </cell>
          <cell r="M251">
            <v>4889</v>
          </cell>
          <cell r="N251">
            <v>4832</v>
          </cell>
          <cell r="O251">
            <v>4774</v>
          </cell>
          <cell r="P251">
            <v>4717</v>
          </cell>
          <cell r="Q251" t="str">
            <v>15</v>
          </cell>
          <cell r="R251" t="str">
            <v>Boyacá</v>
          </cell>
        </row>
        <row r="252">
          <cell r="H252" t="str">
            <v>15466</v>
          </cell>
          <cell r="I252" t="str">
            <v>Monguí</v>
          </cell>
          <cell r="J252" t="str">
            <v>BoyacáMonguí</v>
          </cell>
          <cell r="K252" t="str">
            <v>15466</v>
          </cell>
          <cell r="L252">
            <v>4992</v>
          </cell>
          <cell r="M252">
            <v>4990</v>
          </cell>
          <cell r="N252">
            <v>4989</v>
          </cell>
          <cell r="O252">
            <v>4988</v>
          </cell>
          <cell r="P252">
            <v>4986</v>
          </cell>
          <cell r="Q252" t="str">
            <v>15</v>
          </cell>
          <cell r="R252" t="str">
            <v>Boyacá</v>
          </cell>
        </row>
        <row r="253">
          <cell r="H253" t="str">
            <v>15469</v>
          </cell>
          <cell r="I253" t="str">
            <v>Moniquirá</v>
          </cell>
          <cell r="J253" t="str">
            <v>BoyacáMoniquirá</v>
          </cell>
          <cell r="K253" t="str">
            <v>15469</v>
          </cell>
          <cell r="L253">
            <v>21621</v>
          </cell>
          <cell r="M253">
            <v>21567</v>
          </cell>
          <cell r="N253">
            <v>21512</v>
          </cell>
          <cell r="O253">
            <v>21459</v>
          </cell>
          <cell r="P253">
            <v>21402</v>
          </cell>
          <cell r="Q253" t="str">
            <v>15</v>
          </cell>
          <cell r="R253" t="str">
            <v>Boyacá</v>
          </cell>
        </row>
        <row r="254">
          <cell r="H254" t="str">
            <v>15476</v>
          </cell>
          <cell r="I254" t="str">
            <v>Motavita</v>
          </cell>
          <cell r="J254" t="str">
            <v>BoyacáMotavita</v>
          </cell>
          <cell r="K254" t="str">
            <v>15476</v>
          </cell>
          <cell r="L254">
            <v>7540</v>
          </cell>
          <cell r="M254">
            <v>7671</v>
          </cell>
          <cell r="N254">
            <v>7797</v>
          </cell>
          <cell r="O254">
            <v>7933</v>
          </cell>
          <cell r="P254">
            <v>8067</v>
          </cell>
          <cell r="Q254" t="str">
            <v>15</v>
          </cell>
          <cell r="R254" t="str">
            <v>Boyacá</v>
          </cell>
        </row>
        <row r="255">
          <cell r="H255" t="str">
            <v>15480</v>
          </cell>
          <cell r="I255" t="str">
            <v>Muzo</v>
          </cell>
          <cell r="J255" t="str">
            <v>BoyacáMuzo</v>
          </cell>
          <cell r="K255" t="str">
            <v>15480</v>
          </cell>
          <cell r="L255">
            <v>9537</v>
          </cell>
          <cell r="M255">
            <v>9419</v>
          </cell>
          <cell r="N255">
            <v>9283</v>
          </cell>
          <cell r="O255">
            <v>9156</v>
          </cell>
          <cell r="P255">
            <v>9040</v>
          </cell>
          <cell r="Q255" t="str">
            <v>15</v>
          </cell>
          <cell r="R255" t="str">
            <v>Boyacá</v>
          </cell>
        </row>
        <row r="256">
          <cell r="H256" t="str">
            <v>15491</v>
          </cell>
          <cell r="I256" t="str">
            <v>Nobsa</v>
          </cell>
          <cell r="J256" t="str">
            <v>BoyacáNobsa</v>
          </cell>
          <cell r="K256" t="str">
            <v>15491</v>
          </cell>
          <cell r="L256">
            <v>15901</v>
          </cell>
          <cell r="M256">
            <v>16002</v>
          </cell>
          <cell r="N256">
            <v>16083</v>
          </cell>
          <cell r="O256">
            <v>16179</v>
          </cell>
          <cell r="P256">
            <v>16271</v>
          </cell>
          <cell r="Q256" t="str">
            <v>15</v>
          </cell>
          <cell r="R256" t="str">
            <v>Boyacá</v>
          </cell>
        </row>
        <row r="257">
          <cell r="H257" t="str">
            <v>15494</v>
          </cell>
          <cell r="I257" t="str">
            <v>Nuevo Colón</v>
          </cell>
          <cell r="J257" t="str">
            <v>BoyacáNuevo Colón</v>
          </cell>
          <cell r="K257" t="str">
            <v>15494</v>
          </cell>
          <cell r="L257">
            <v>6382</v>
          </cell>
          <cell r="M257">
            <v>6436</v>
          </cell>
          <cell r="N257">
            <v>6470</v>
          </cell>
          <cell r="O257">
            <v>6513</v>
          </cell>
          <cell r="P257">
            <v>6559</v>
          </cell>
          <cell r="Q257" t="str">
            <v>15</v>
          </cell>
          <cell r="R257" t="str">
            <v>Boyacá</v>
          </cell>
        </row>
        <row r="258">
          <cell r="H258" t="str">
            <v>15500</v>
          </cell>
          <cell r="I258" t="str">
            <v>Oicatá</v>
          </cell>
          <cell r="J258" t="str">
            <v>BoyacáOicatá</v>
          </cell>
          <cell r="K258" t="str">
            <v>15500</v>
          </cell>
          <cell r="L258">
            <v>2832</v>
          </cell>
          <cell r="M258">
            <v>2831</v>
          </cell>
          <cell r="N258">
            <v>2834</v>
          </cell>
          <cell r="O258">
            <v>2832</v>
          </cell>
          <cell r="P258">
            <v>2834</v>
          </cell>
          <cell r="Q258" t="str">
            <v>15</v>
          </cell>
          <cell r="R258" t="str">
            <v>Boyacá</v>
          </cell>
        </row>
        <row r="259">
          <cell r="H259" t="str">
            <v>15507</v>
          </cell>
          <cell r="I259" t="str">
            <v>Otanche</v>
          </cell>
          <cell r="J259" t="str">
            <v>BoyacáOtanche</v>
          </cell>
          <cell r="K259" t="str">
            <v>15507</v>
          </cell>
          <cell r="L259">
            <v>10599</v>
          </cell>
          <cell r="M259">
            <v>10617</v>
          </cell>
          <cell r="N259">
            <v>10633</v>
          </cell>
          <cell r="O259">
            <v>10647</v>
          </cell>
          <cell r="P259">
            <v>10660</v>
          </cell>
          <cell r="Q259" t="str">
            <v>15</v>
          </cell>
          <cell r="R259" t="str">
            <v>Boyacá</v>
          </cell>
        </row>
        <row r="260">
          <cell r="H260" t="str">
            <v>15511</v>
          </cell>
          <cell r="I260" t="str">
            <v>Pachavita</v>
          </cell>
          <cell r="J260" t="str">
            <v>BoyacáPachavita</v>
          </cell>
          <cell r="K260" t="str">
            <v>15511</v>
          </cell>
          <cell r="L260">
            <v>2732</v>
          </cell>
          <cell r="M260">
            <v>2675</v>
          </cell>
          <cell r="N260">
            <v>2624</v>
          </cell>
          <cell r="O260">
            <v>2561</v>
          </cell>
          <cell r="P260">
            <v>2508</v>
          </cell>
          <cell r="Q260" t="str">
            <v>15</v>
          </cell>
          <cell r="R260" t="str">
            <v>Boyacá</v>
          </cell>
        </row>
        <row r="261">
          <cell r="H261" t="str">
            <v>15514</v>
          </cell>
          <cell r="I261" t="str">
            <v>Páez</v>
          </cell>
          <cell r="J261" t="str">
            <v>BoyacáPáez</v>
          </cell>
          <cell r="K261" t="str">
            <v>15514</v>
          </cell>
          <cell r="L261">
            <v>3096</v>
          </cell>
          <cell r="M261">
            <v>3053</v>
          </cell>
          <cell r="N261">
            <v>3006</v>
          </cell>
          <cell r="O261">
            <v>2966</v>
          </cell>
          <cell r="P261">
            <v>2913</v>
          </cell>
          <cell r="Q261" t="str">
            <v>15</v>
          </cell>
          <cell r="R261" t="str">
            <v>Boyacá</v>
          </cell>
        </row>
        <row r="262">
          <cell r="H262" t="str">
            <v>15516</v>
          </cell>
          <cell r="I262" t="str">
            <v>Paipa</v>
          </cell>
          <cell r="J262" t="str">
            <v>BoyacáPaipa</v>
          </cell>
          <cell r="K262" t="str">
            <v>15516</v>
          </cell>
          <cell r="L262">
            <v>29606</v>
          </cell>
          <cell r="M262">
            <v>29890</v>
          </cell>
          <cell r="N262">
            <v>30176</v>
          </cell>
          <cell r="O262">
            <v>30453</v>
          </cell>
          <cell r="P262">
            <v>30740</v>
          </cell>
          <cell r="Q262" t="str">
            <v>15</v>
          </cell>
          <cell r="R262" t="str">
            <v>Boyacá</v>
          </cell>
        </row>
        <row r="263">
          <cell r="H263" t="str">
            <v>15518</v>
          </cell>
          <cell r="I263" t="str">
            <v>Pajarito</v>
          </cell>
          <cell r="J263" t="str">
            <v>BoyacáPajarito</v>
          </cell>
          <cell r="K263" t="str">
            <v>15518</v>
          </cell>
          <cell r="L263">
            <v>1974</v>
          </cell>
          <cell r="M263">
            <v>1898</v>
          </cell>
          <cell r="N263">
            <v>1840</v>
          </cell>
          <cell r="O263">
            <v>1776</v>
          </cell>
          <cell r="P263">
            <v>1719</v>
          </cell>
          <cell r="Q263" t="str">
            <v>15</v>
          </cell>
          <cell r="R263" t="str">
            <v>Boyacá</v>
          </cell>
        </row>
        <row r="264">
          <cell r="H264" t="str">
            <v>15522</v>
          </cell>
          <cell r="I264" t="str">
            <v>Panqueba</v>
          </cell>
          <cell r="J264" t="str">
            <v>BoyacáPanqueba</v>
          </cell>
          <cell r="K264" t="str">
            <v>15522</v>
          </cell>
          <cell r="L264">
            <v>1623</v>
          </cell>
          <cell r="M264">
            <v>1591</v>
          </cell>
          <cell r="N264">
            <v>1563</v>
          </cell>
          <cell r="O264">
            <v>1521</v>
          </cell>
          <cell r="P264">
            <v>1487</v>
          </cell>
          <cell r="Q264" t="str">
            <v>15</v>
          </cell>
          <cell r="R264" t="str">
            <v>Boyacá</v>
          </cell>
        </row>
        <row r="265">
          <cell r="H265" t="str">
            <v>15531</v>
          </cell>
          <cell r="I265" t="str">
            <v>Pauna</v>
          </cell>
          <cell r="J265" t="str">
            <v>BoyacáPauna</v>
          </cell>
          <cell r="K265" t="str">
            <v>15531</v>
          </cell>
          <cell r="L265">
            <v>10658</v>
          </cell>
          <cell r="M265">
            <v>10695</v>
          </cell>
          <cell r="N265">
            <v>10727</v>
          </cell>
          <cell r="O265">
            <v>10755</v>
          </cell>
          <cell r="P265">
            <v>10778</v>
          </cell>
          <cell r="Q265" t="str">
            <v>15</v>
          </cell>
          <cell r="R265" t="str">
            <v>Boyacá</v>
          </cell>
        </row>
        <row r="266">
          <cell r="H266" t="str">
            <v>15533</v>
          </cell>
          <cell r="I266" t="str">
            <v>Paya</v>
          </cell>
          <cell r="J266" t="str">
            <v>BoyacáPaya</v>
          </cell>
          <cell r="K266" t="str">
            <v>15533</v>
          </cell>
          <cell r="L266">
            <v>2597</v>
          </cell>
          <cell r="M266">
            <v>2586</v>
          </cell>
          <cell r="N266">
            <v>2575</v>
          </cell>
          <cell r="O266">
            <v>2563</v>
          </cell>
          <cell r="P266">
            <v>2550</v>
          </cell>
          <cell r="Q266" t="str">
            <v>15</v>
          </cell>
          <cell r="R266" t="str">
            <v>Boyacá</v>
          </cell>
        </row>
        <row r="267">
          <cell r="H267" t="str">
            <v>15537</v>
          </cell>
          <cell r="I267" t="str">
            <v>Paz de Río</v>
          </cell>
          <cell r="J267" t="str">
            <v>BoyacáPaz de Río</v>
          </cell>
          <cell r="K267" t="str">
            <v>15537</v>
          </cell>
          <cell r="L267">
            <v>4918</v>
          </cell>
          <cell r="M267">
            <v>4858</v>
          </cell>
          <cell r="N267">
            <v>4796</v>
          </cell>
          <cell r="O267">
            <v>4732</v>
          </cell>
          <cell r="P267">
            <v>4680</v>
          </cell>
          <cell r="Q267" t="str">
            <v>15</v>
          </cell>
          <cell r="R267" t="str">
            <v>Boyacá</v>
          </cell>
        </row>
        <row r="268">
          <cell r="H268" t="str">
            <v>15542</v>
          </cell>
          <cell r="I268" t="str">
            <v>Pesca</v>
          </cell>
          <cell r="J268" t="str">
            <v>BoyacáPesca</v>
          </cell>
          <cell r="K268" t="str">
            <v>15542</v>
          </cell>
          <cell r="L268">
            <v>8715</v>
          </cell>
          <cell r="M268">
            <v>8543</v>
          </cell>
          <cell r="N268">
            <v>8369</v>
          </cell>
          <cell r="O268">
            <v>8203</v>
          </cell>
          <cell r="P268">
            <v>8032</v>
          </cell>
          <cell r="Q268" t="str">
            <v>15</v>
          </cell>
          <cell r="R268" t="str">
            <v>Boyacá</v>
          </cell>
        </row>
        <row r="269">
          <cell r="H269" t="str">
            <v>15550</v>
          </cell>
          <cell r="I269" t="str">
            <v>Pisba</v>
          </cell>
          <cell r="J269" t="str">
            <v>BoyacáPisba</v>
          </cell>
          <cell r="K269" t="str">
            <v>15550</v>
          </cell>
          <cell r="L269">
            <v>1419</v>
          </cell>
          <cell r="M269">
            <v>1395</v>
          </cell>
          <cell r="N269">
            <v>1384</v>
          </cell>
          <cell r="O269">
            <v>1364</v>
          </cell>
          <cell r="P269">
            <v>1344</v>
          </cell>
          <cell r="Q269" t="str">
            <v>15</v>
          </cell>
          <cell r="R269" t="str">
            <v>Boyacá</v>
          </cell>
        </row>
        <row r="270">
          <cell r="H270" t="str">
            <v>15572</v>
          </cell>
          <cell r="I270" t="str">
            <v>Puerto Boyacá</v>
          </cell>
          <cell r="J270" t="str">
            <v>BoyacáPuerto Boyacá</v>
          </cell>
          <cell r="K270" t="str">
            <v>15572</v>
          </cell>
          <cell r="L270">
            <v>53482</v>
          </cell>
          <cell r="M270">
            <v>53935</v>
          </cell>
          <cell r="N270">
            <v>54391</v>
          </cell>
          <cell r="O270">
            <v>54838</v>
          </cell>
          <cell r="P270">
            <v>55286</v>
          </cell>
          <cell r="Q270" t="str">
            <v>15</v>
          </cell>
          <cell r="R270" t="str">
            <v>Boyacá</v>
          </cell>
        </row>
        <row r="271">
          <cell r="H271" t="str">
            <v>15580</v>
          </cell>
          <cell r="I271" t="str">
            <v>Quípama</v>
          </cell>
          <cell r="J271" t="str">
            <v>BoyacáQuípama</v>
          </cell>
          <cell r="K271" t="str">
            <v>15580</v>
          </cell>
          <cell r="L271">
            <v>8264</v>
          </cell>
          <cell r="M271">
            <v>8166</v>
          </cell>
          <cell r="N271">
            <v>8074</v>
          </cell>
          <cell r="O271">
            <v>7965</v>
          </cell>
          <cell r="P271">
            <v>7874</v>
          </cell>
          <cell r="Q271" t="str">
            <v>15</v>
          </cell>
          <cell r="R271" t="str">
            <v>Boyacá</v>
          </cell>
        </row>
        <row r="272">
          <cell r="H272" t="str">
            <v>15599</v>
          </cell>
          <cell r="I272" t="str">
            <v>Ramiriquí</v>
          </cell>
          <cell r="J272" t="str">
            <v>BoyacáRamiriquí</v>
          </cell>
          <cell r="K272" t="str">
            <v>15599</v>
          </cell>
          <cell r="L272">
            <v>10337</v>
          </cell>
          <cell r="M272">
            <v>10255</v>
          </cell>
          <cell r="N272">
            <v>10178</v>
          </cell>
          <cell r="O272">
            <v>10097</v>
          </cell>
          <cell r="P272">
            <v>10015</v>
          </cell>
          <cell r="Q272" t="str">
            <v>15</v>
          </cell>
          <cell r="R272" t="str">
            <v>Boyacá</v>
          </cell>
        </row>
        <row r="273">
          <cell r="H273" t="str">
            <v>15600</v>
          </cell>
          <cell r="I273" t="str">
            <v>Ráquira</v>
          </cell>
          <cell r="J273" t="str">
            <v>BoyacáRáquira</v>
          </cell>
          <cell r="K273" t="str">
            <v>15600</v>
          </cell>
          <cell r="L273">
            <v>13187</v>
          </cell>
          <cell r="M273">
            <v>13285</v>
          </cell>
          <cell r="N273">
            <v>13377</v>
          </cell>
          <cell r="O273">
            <v>13478</v>
          </cell>
          <cell r="P273">
            <v>13588</v>
          </cell>
          <cell r="Q273" t="str">
            <v>15</v>
          </cell>
          <cell r="R273" t="str">
            <v>Boyacá</v>
          </cell>
        </row>
        <row r="274">
          <cell r="H274" t="str">
            <v>15621</v>
          </cell>
          <cell r="I274" t="str">
            <v>Rondón</v>
          </cell>
          <cell r="J274" t="str">
            <v>BoyacáRondón</v>
          </cell>
          <cell r="K274" t="str">
            <v>15621</v>
          </cell>
          <cell r="L274">
            <v>2895</v>
          </cell>
          <cell r="M274">
            <v>2878</v>
          </cell>
          <cell r="N274">
            <v>2860</v>
          </cell>
          <cell r="O274">
            <v>2841</v>
          </cell>
          <cell r="P274">
            <v>2822</v>
          </cell>
          <cell r="Q274" t="str">
            <v>15</v>
          </cell>
          <cell r="R274" t="str">
            <v>Boyacá</v>
          </cell>
        </row>
        <row r="275">
          <cell r="H275" t="str">
            <v>15632</v>
          </cell>
          <cell r="I275" t="str">
            <v>Saboyá</v>
          </cell>
          <cell r="J275" t="str">
            <v>BoyacáSaboyá</v>
          </cell>
          <cell r="K275" t="str">
            <v>15632</v>
          </cell>
          <cell r="L275">
            <v>12631</v>
          </cell>
          <cell r="M275">
            <v>12564</v>
          </cell>
          <cell r="N275">
            <v>12498</v>
          </cell>
          <cell r="O275">
            <v>12438</v>
          </cell>
          <cell r="P275">
            <v>12372</v>
          </cell>
          <cell r="Q275" t="str">
            <v>15</v>
          </cell>
          <cell r="R275" t="str">
            <v>Boyacá</v>
          </cell>
        </row>
        <row r="276">
          <cell r="H276" t="str">
            <v>15638</v>
          </cell>
          <cell r="I276" t="str">
            <v>Sáchica</v>
          </cell>
          <cell r="J276" t="str">
            <v>BoyacáSáchica</v>
          </cell>
          <cell r="K276" t="str">
            <v>15638</v>
          </cell>
          <cell r="L276">
            <v>3827</v>
          </cell>
          <cell r="M276">
            <v>3819</v>
          </cell>
          <cell r="N276">
            <v>3810</v>
          </cell>
          <cell r="O276">
            <v>3801</v>
          </cell>
          <cell r="P276">
            <v>3791</v>
          </cell>
          <cell r="Q276" t="str">
            <v>15</v>
          </cell>
          <cell r="R276" t="str">
            <v>Boyacá</v>
          </cell>
        </row>
        <row r="277">
          <cell r="H277" t="str">
            <v>15646</v>
          </cell>
          <cell r="I277" t="str">
            <v>Samacá</v>
          </cell>
          <cell r="J277" t="str">
            <v>BoyacáSamacá</v>
          </cell>
          <cell r="K277" t="str">
            <v>15646</v>
          </cell>
          <cell r="L277">
            <v>19018</v>
          </cell>
          <cell r="M277">
            <v>19239</v>
          </cell>
          <cell r="N277">
            <v>19463</v>
          </cell>
          <cell r="O277">
            <v>19681</v>
          </cell>
          <cell r="P277">
            <v>19907</v>
          </cell>
          <cell r="Q277" t="str">
            <v>15</v>
          </cell>
          <cell r="R277" t="str">
            <v>Boyacá</v>
          </cell>
        </row>
        <row r="278">
          <cell r="H278" t="str">
            <v>15660</v>
          </cell>
          <cell r="I278" t="str">
            <v>San Eduardo</v>
          </cell>
          <cell r="J278" t="str">
            <v>BoyacáSan Eduardo</v>
          </cell>
          <cell r="K278" t="str">
            <v>15660</v>
          </cell>
          <cell r="L278">
            <v>1902</v>
          </cell>
          <cell r="M278">
            <v>1893</v>
          </cell>
          <cell r="N278">
            <v>1883</v>
          </cell>
          <cell r="O278">
            <v>1870</v>
          </cell>
          <cell r="P278">
            <v>1862</v>
          </cell>
          <cell r="Q278" t="str">
            <v>15</v>
          </cell>
          <cell r="R278" t="str">
            <v>Boyacá</v>
          </cell>
        </row>
        <row r="279">
          <cell r="H279" t="str">
            <v>15664</v>
          </cell>
          <cell r="I279" t="str">
            <v>San José de Pare</v>
          </cell>
          <cell r="J279" t="str">
            <v>BoyacáSan José de Pare</v>
          </cell>
          <cell r="K279" t="str">
            <v>15664</v>
          </cell>
          <cell r="L279">
            <v>5449</v>
          </cell>
          <cell r="M279">
            <v>5395</v>
          </cell>
          <cell r="N279">
            <v>5340</v>
          </cell>
          <cell r="O279">
            <v>5281</v>
          </cell>
          <cell r="P279">
            <v>5221</v>
          </cell>
          <cell r="Q279" t="str">
            <v>15</v>
          </cell>
          <cell r="R279" t="str">
            <v>Boyacá</v>
          </cell>
        </row>
        <row r="280">
          <cell r="H280" t="str">
            <v>15667</v>
          </cell>
          <cell r="I280" t="str">
            <v>San Luis de Gaceno</v>
          </cell>
          <cell r="J280" t="str">
            <v>BoyacáSan Luis de Gaceno</v>
          </cell>
          <cell r="K280" t="str">
            <v>15667</v>
          </cell>
          <cell r="L280">
            <v>5610</v>
          </cell>
          <cell r="M280">
            <v>5479</v>
          </cell>
          <cell r="N280">
            <v>5360</v>
          </cell>
          <cell r="O280">
            <v>5235</v>
          </cell>
          <cell r="P280">
            <v>5120</v>
          </cell>
          <cell r="Q280" t="str">
            <v>15</v>
          </cell>
          <cell r="R280" t="str">
            <v>Boyacá</v>
          </cell>
        </row>
        <row r="281">
          <cell r="H281" t="str">
            <v>15673</v>
          </cell>
          <cell r="I281" t="str">
            <v>San Mateo</v>
          </cell>
          <cell r="J281" t="str">
            <v>BoyacáSan Mateo</v>
          </cell>
          <cell r="K281" t="str">
            <v>15673</v>
          </cell>
          <cell r="L281">
            <v>4107</v>
          </cell>
          <cell r="M281">
            <v>3987</v>
          </cell>
          <cell r="N281">
            <v>3890</v>
          </cell>
          <cell r="O281">
            <v>3784</v>
          </cell>
          <cell r="P281">
            <v>3682</v>
          </cell>
          <cell r="Q281" t="str">
            <v>15</v>
          </cell>
          <cell r="R281" t="str">
            <v>Boyacá</v>
          </cell>
        </row>
        <row r="282">
          <cell r="H282" t="str">
            <v>15676</v>
          </cell>
          <cell r="I282" t="str">
            <v>San Miguel de Sema</v>
          </cell>
          <cell r="J282" t="str">
            <v>BoyacáSan Miguel de Sema</v>
          </cell>
          <cell r="K282" t="str">
            <v>15676</v>
          </cell>
          <cell r="L282">
            <v>4583</v>
          </cell>
          <cell r="M282">
            <v>4577</v>
          </cell>
          <cell r="N282">
            <v>4570</v>
          </cell>
          <cell r="O282">
            <v>4563</v>
          </cell>
          <cell r="P282">
            <v>4556</v>
          </cell>
          <cell r="Q282" t="str">
            <v>15</v>
          </cell>
          <cell r="R282" t="str">
            <v>Boyacá</v>
          </cell>
        </row>
        <row r="283">
          <cell r="H283" t="str">
            <v>15681</v>
          </cell>
          <cell r="I283" t="str">
            <v>San Pablo de Borbur</v>
          </cell>
          <cell r="J283" t="str">
            <v>BoyacáSan Pablo de Borbur</v>
          </cell>
          <cell r="K283" t="str">
            <v>15681</v>
          </cell>
          <cell r="L283">
            <v>10708</v>
          </cell>
          <cell r="M283">
            <v>10663</v>
          </cell>
          <cell r="N283">
            <v>10623</v>
          </cell>
          <cell r="O283">
            <v>10564</v>
          </cell>
          <cell r="P283">
            <v>10524</v>
          </cell>
          <cell r="Q283" t="str">
            <v>15</v>
          </cell>
          <cell r="R283" t="str">
            <v>Boyacá</v>
          </cell>
        </row>
        <row r="284">
          <cell r="H284" t="str">
            <v>15686</v>
          </cell>
          <cell r="I284" t="str">
            <v>Santana</v>
          </cell>
          <cell r="J284" t="str">
            <v>BoyacáSantana</v>
          </cell>
          <cell r="K284" t="str">
            <v>15686</v>
          </cell>
          <cell r="L284">
            <v>7766</v>
          </cell>
          <cell r="M284">
            <v>7749</v>
          </cell>
          <cell r="N284">
            <v>7731</v>
          </cell>
          <cell r="O284">
            <v>7712</v>
          </cell>
          <cell r="P284">
            <v>7692</v>
          </cell>
          <cell r="Q284" t="str">
            <v>15</v>
          </cell>
          <cell r="R284" t="str">
            <v>Boyacá</v>
          </cell>
        </row>
        <row r="285">
          <cell r="H285" t="str">
            <v>15690</v>
          </cell>
          <cell r="I285" t="str">
            <v>Santa María</v>
          </cell>
          <cell r="J285" t="str">
            <v>BoyacáSanta María</v>
          </cell>
          <cell r="K285" t="str">
            <v>15690</v>
          </cell>
          <cell r="L285">
            <v>4237</v>
          </cell>
          <cell r="M285">
            <v>4168</v>
          </cell>
          <cell r="N285">
            <v>4105</v>
          </cell>
          <cell r="O285">
            <v>4042</v>
          </cell>
          <cell r="P285">
            <v>3980</v>
          </cell>
          <cell r="Q285" t="str">
            <v>15</v>
          </cell>
          <cell r="R285" t="str">
            <v>Boyacá</v>
          </cell>
        </row>
        <row r="286">
          <cell r="H286" t="str">
            <v>15693</v>
          </cell>
          <cell r="I286" t="str">
            <v>Santa Rosa de Viterbo</v>
          </cell>
          <cell r="J286" t="str">
            <v>BoyacáSanta Rosa de Viterbo</v>
          </cell>
          <cell r="K286" t="str">
            <v>15693</v>
          </cell>
          <cell r="L286">
            <v>13384</v>
          </cell>
          <cell r="M286">
            <v>13392</v>
          </cell>
          <cell r="N286">
            <v>13393</v>
          </cell>
          <cell r="O286">
            <v>13399</v>
          </cell>
          <cell r="P286">
            <v>13403</v>
          </cell>
          <cell r="Q286" t="str">
            <v>15</v>
          </cell>
          <cell r="R286" t="str">
            <v>Boyacá</v>
          </cell>
        </row>
        <row r="287">
          <cell r="H287" t="str">
            <v>15696</v>
          </cell>
          <cell r="I287" t="str">
            <v>Santa Sofía</v>
          </cell>
          <cell r="J287" t="str">
            <v>BoyacáSanta Sofía</v>
          </cell>
          <cell r="K287" t="str">
            <v>15696</v>
          </cell>
          <cell r="L287">
            <v>2872</v>
          </cell>
          <cell r="M287">
            <v>2828</v>
          </cell>
          <cell r="N287">
            <v>2790</v>
          </cell>
          <cell r="O287">
            <v>2745</v>
          </cell>
          <cell r="P287">
            <v>2704</v>
          </cell>
          <cell r="Q287" t="str">
            <v>15</v>
          </cell>
          <cell r="R287" t="str">
            <v>Boyacá</v>
          </cell>
        </row>
        <row r="288">
          <cell r="H288" t="str">
            <v>15720</v>
          </cell>
          <cell r="I288" t="str">
            <v>Sativanorte</v>
          </cell>
          <cell r="J288" t="str">
            <v>BoyacáSativanorte</v>
          </cell>
          <cell r="K288" t="str">
            <v>15720</v>
          </cell>
          <cell r="L288">
            <v>2513</v>
          </cell>
          <cell r="M288">
            <v>2463</v>
          </cell>
          <cell r="N288">
            <v>2418</v>
          </cell>
          <cell r="O288">
            <v>2390</v>
          </cell>
          <cell r="P288">
            <v>2339</v>
          </cell>
          <cell r="Q288" t="str">
            <v>15</v>
          </cell>
          <cell r="R288" t="str">
            <v>Boyacá</v>
          </cell>
        </row>
        <row r="289">
          <cell r="H289" t="str">
            <v>15723</v>
          </cell>
          <cell r="I289" t="str">
            <v>Sativasur</v>
          </cell>
          <cell r="J289" t="str">
            <v>BoyacáSativasur</v>
          </cell>
          <cell r="K289" t="str">
            <v>15723</v>
          </cell>
          <cell r="L289">
            <v>1196</v>
          </cell>
          <cell r="M289">
            <v>1184</v>
          </cell>
          <cell r="N289">
            <v>1156</v>
          </cell>
          <cell r="O289">
            <v>1133</v>
          </cell>
          <cell r="P289">
            <v>1110</v>
          </cell>
          <cell r="Q289" t="str">
            <v>15</v>
          </cell>
          <cell r="R289" t="str">
            <v>Boyacá</v>
          </cell>
        </row>
        <row r="290">
          <cell r="H290" t="str">
            <v>15740</v>
          </cell>
          <cell r="I290" t="str">
            <v>Siachoque</v>
          </cell>
          <cell r="J290" t="str">
            <v>BoyacáSiachoque</v>
          </cell>
          <cell r="K290" t="str">
            <v>15740</v>
          </cell>
          <cell r="L290">
            <v>8944</v>
          </cell>
          <cell r="M290">
            <v>8950</v>
          </cell>
          <cell r="N290">
            <v>8956</v>
          </cell>
          <cell r="O290">
            <v>8960</v>
          </cell>
          <cell r="P290">
            <v>8964</v>
          </cell>
          <cell r="Q290" t="str">
            <v>15</v>
          </cell>
          <cell r="R290" t="str">
            <v>Boyacá</v>
          </cell>
        </row>
        <row r="291">
          <cell r="H291" t="str">
            <v>15753</v>
          </cell>
          <cell r="I291" t="str">
            <v>Soatá</v>
          </cell>
          <cell r="J291" t="str">
            <v>BoyacáSoatá</v>
          </cell>
          <cell r="K291" t="str">
            <v>15753</v>
          </cell>
          <cell r="L291">
            <v>8031</v>
          </cell>
          <cell r="M291">
            <v>7834</v>
          </cell>
          <cell r="N291">
            <v>7638</v>
          </cell>
          <cell r="O291">
            <v>7446</v>
          </cell>
          <cell r="P291">
            <v>7255</v>
          </cell>
          <cell r="Q291" t="str">
            <v>15</v>
          </cell>
          <cell r="R291" t="str">
            <v>Boyacá</v>
          </cell>
        </row>
        <row r="292">
          <cell r="H292" t="str">
            <v>15755</v>
          </cell>
          <cell r="I292" t="str">
            <v>Socotá</v>
          </cell>
          <cell r="J292" t="str">
            <v>BoyacáSocotá</v>
          </cell>
          <cell r="K292" t="str">
            <v>15755</v>
          </cell>
          <cell r="L292">
            <v>8956</v>
          </cell>
          <cell r="M292">
            <v>8757</v>
          </cell>
          <cell r="N292">
            <v>8541</v>
          </cell>
          <cell r="O292">
            <v>8333</v>
          </cell>
          <cell r="P292">
            <v>8128</v>
          </cell>
          <cell r="Q292" t="str">
            <v>15</v>
          </cell>
          <cell r="R292" t="str">
            <v>Boyacá</v>
          </cell>
        </row>
        <row r="293">
          <cell r="H293" t="str">
            <v>15757</v>
          </cell>
          <cell r="I293" t="str">
            <v>Socha</v>
          </cell>
          <cell r="J293" t="str">
            <v>BoyacáSocha</v>
          </cell>
          <cell r="K293" t="str">
            <v>15757</v>
          </cell>
          <cell r="L293">
            <v>7342</v>
          </cell>
          <cell r="M293">
            <v>7297</v>
          </cell>
          <cell r="N293">
            <v>7241</v>
          </cell>
          <cell r="O293">
            <v>7194</v>
          </cell>
          <cell r="P293">
            <v>7140</v>
          </cell>
          <cell r="Q293" t="str">
            <v>15</v>
          </cell>
          <cell r="R293" t="str">
            <v>Boyacá</v>
          </cell>
        </row>
        <row r="294">
          <cell r="H294" t="str">
            <v>15759</v>
          </cell>
          <cell r="I294" t="str">
            <v>Sogamoso</v>
          </cell>
          <cell r="J294" t="str">
            <v>BoyacáSogamoso</v>
          </cell>
          <cell r="K294" t="str">
            <v>15759</v>
          </cell>
          <cell r="L294">
            <v>115134</v>
          </cell>
          <cell r="M294">
            <v>114676</v>
          </cell>
          <cell r="N294">
            <v>114213</v>
          </cell>
          <cell r="O294">
            <v>113758</v>
          </cell>
          <cell r="P294">
            <v>113295</v>
          </cell>
          <cell r="Q294" t="str">
            <v>15</v>
          </cell>
          <cell r="R294" t="str">
            <v>Boyacá</v>
          </cell>
        </row>
        <row r="295">
          <cell r="H295" t="str">
            <v>15761</v>
          </cell>
          <cell r="I295" t="str">
            <v>Somondoco</v>
          </cell>
          <cell r="J295" t="str">
            <v>BoyacáSomondoco</v>
          </cell>
          <cell r="K295" t="str">
            <v>15761</v>
          </cell>
          <cell r="L295">
            <v>3928</v>
          </cell>
          <cell r="M295">
            <v>3858</v>
          </cell>
          <cell r="N295">
            <v>3766</v>
          </cell>
          <cell r="O295">
            <v>3703</v>
          </cell>
          <cell r="P295">
            <v>3632</v>
          </cell>
          <cell r="Q295" t="str">
            <v>15</v>
          </cell>
          <cell r="R295" t="str">
            <v>Boyacá</v>
          </cell>
        </row>
        <row r="296">
          <cell r="H296" t="str">
            <v>15762</v>
          </cell>
          <cell r="I296" t="str">
            <v>Sora</v>
          </cell>
          <cell r="J296" t="str">
            <v>BoyacáSora</v>
          </cell>
          <cell r="K296" t="str">
            <v>15762</v>
          </cell>
          <cell r="L296">
            <v>3011</v>
          </cell>
          <cell r="M296">
            <v>3016</v>
          </cell>
          <cell r="N296">
            <v>3019</v>
          </cell>
          <cell r="O296">
            <v>3022</v>
          </cell>
          <cell r="P296">
            <v>3025</v>
          </cell>
          <cell r="Q296" t="str">
            <v>15</v>
          </cell>
          <cell r="R296" t="str">
            <v>Boyacá</v>
          </cell>
        </row>
        <row r="297">
          <cell r="H297" t="str">
            <v>15763</v>
          </cell>
          <cell r="I297" t="str">
            <v>Sotaquirá</v>
          </cell>
          <cell r="J297" t="str">
            <v>BoyacáSotaquirá</v>
          </cell>
          <cell r="K297" t="str">
            <v>15763</v>
          </cell>
          <cell r="L297">
            <v>8221</v>
          </cell>
          <cell r="M297">
            <v>8090</v>
          </cell>
          <cell r="N297">
            <v>7964</v>
          </cell>
          <cell r="O297">
            <v>7833</v>
          </cell>
          <cell r="P297">
            <v>7709</v>
          </cell>
          <cell r="Q297" t="str">
            <v>15</v>
          </cell>
          <cell r="R297" t="str">
            <v>Boyacá</v>
          </cell>
        </row>
        <row r="298">
          <cell r="H298" t="str">
            <v>15764</v>
          </cell>
          <cell r="I298" t="str">
            <v>Soracá</v>
          </cell>
          <cell r="J298" t="str">
            <v>BoyacáSoracá</v>
          </cell>
          <cell r="K298" t="str">
            <v>15764</v>
          </cell>
          <cell r="L298">
            <v>5590</v>
          </cell>
          <cell r="M298">
            <v>5529</v>
          </cell>
          <cell r="N298">
            <v>5466</v>
          </cell>
          <cell r="O298">
            <v>5395</v>
          </cell>
          <cell r="P298">
            <v>5353</v>
          </cell>
          <cell r="Q298" t="str">
            <v>15</v>
          </cell>
          <cell r="R298" t="str">
            <v>Boyacá</v>
          </cell>
        </row>
        <row r="299">
          <cell r="H299" t="str">
            <v>15774</v>
          </cell>
          <cell r="I299" t="str">
            <v>Susacón</v>
          </cell>
          <cell r="J299" t="str">
            <v>BoyacáSusacón</v>
          </cell>
          <cell r="K299" t="str">
            <v>15774</v>
          </cell>
          <cell r="L299">
            <v>3333</v>
          </cell>
          <cell r="M299">
            <v>3266</v>
          </cell>
          <cell r="N299">
            <v>3214</v>
          </cell>
          <cell r="O299">
            <v>3144</v>
          </cell>
          <cell r="P299">
            <v>3095</v>
          </cell>
          <cell r="Q299" t="str">
            <v>15</v>
          </cell>
          <cell r="R299" t="str">
            <v>Boyacá</v>
          </cell>
        </row>
        <row r="300">
          <cell r="H300" t="str">
            <v>15776</v>
          </cell>
          <cell r="I300" t="str">
            <v>Sutamarchán</v>
          </cell>
          <cell r="J300" t="str">
            <v>BoyacáSutamarchán</v>
          </cell>
          <cell r="K300" t="str">
            <v>15776</v>
          </cell>
          <cell r="L300">
            <v>6012</v>
          </cell>
          <cell r="M300">
            <v>5990</v>
          </cell>
          <cell r="N300">
            <v>5966</v>
          </cell>
          <cell r="O300">
            <v>5942</v>
          </cell>
          <cell r="P300">
            <v>5916</v>
          </cell>
          <cell r="Q300" t="str">
            <v>15</v>
          </cell>
          <cell r="R300" t="str">
            <v>Boyacá</v>
          </cell>
        </row>
        <row r="301">
          <cell r="H301" t="str">
            <v>15778</v>
          </cell>
          <cell r="I301" t="str">
            <v>Sutatenza</v>
          </cell>
          <cell r="J301" t="str">
            <v>BoyacáSutatenza</v>
          </cell>
          <cell r="K301" t="str">
            <v>15778</v>
          </cell>
          <cell r="L301">
            <v>4269</v>
          </cell>
          <cell r="M301">
            <v>4223</v>
          </cell>
          <cell r="N301">
            <v>4175</v>
          </cell>
          <cell r="O301">
            <v>4127</v>
          </cell>
          <cell r="P301">
            <v>4086</v>
          </cell>
          <cell r="Q301" t="str">
            <v>15</v>
          </cell>
          <cell r="R301" t="str">
            <v>Boyacá</v>
          </cell>
        </row>
        <row r="302">
          <cell r="H302" t="str">
            <v>15790</v>
          </cell>
          <cell r="I302" t="str">
            <v>Tasco</v>
          </cell>
          <cell r="J302" t="str">
            <v>BoyacáTasco</v>
          </cell>
          <cell r="K302" t="str">
            <v>15790</v>
          </cell>
          <cell r="L302">
            <v>6601</v>
          </cell>
          <cell r="M302">
            <v>6542</v>
          </cell>
          <cell r="N302">
            <v>6478</v>
          </cell>
          <cell r="O302">
            <v>6423</v>
          </cell>
          <cell r="P302">
            <v>6361</v>
          </cell>
          <cell r="Q302" t="str">
            <v>15</v>
          </cell>
          <cell r="R302" t="str">
            <v>Boyacá</v>
          </cell>
        </row>
        <row r="303">
          <cell r="H303" t="str">
            <v>15798</v>
          </cell>
          <cell r="I303" t="str">
            <v>Tenza</v>
          </cell>
          <cell r="J303" t="str">
            <v>BoyacáTenza</v>
          </cell>
          <cell r="K303" t="str">
            <v>15798</v>
          </cell>
          <cell r="L303">
            <v>4342</v>
          </cell>
          <cell r="M303">
            <v>4286</v>
          </cell>
          <cell r="N303">
            <v>4228</v>
          </cell>
          <cell r="O303">
            <v>4178</v>
          </cell>
          <cell r="P303">
            <v>4112</v>
          </cell>
          <cell r="Q303" t="str">
            <v>15</v>
          </cell>
          <cell r="R303" t="str">
            <v>Boyacá</v>
          </cell>
        </row>
        <row r="304">
          <cell r="H304" t="str">
            <v>15804</v>
          </cell>
          <cell r="I304" t="str">
            <v>Tibaná</v>
          </cell>
          <cell r="J304" t="str">
            <v>BoyacáTibaná</v>
          </cell>
          <cell r="K304" t="str">
            <v>15804</v>
          </cell>
          <cell r="L304">
            <v>9409</v>
          </cell>
          <cell r="M304">
            <v>9356</v>
          </cell>
          <cell r="N304">
            <v>9295</v>
          </cell>
          <cell r="O304">
            <v>9248</v>
          </cell>
          <cell r="P304">
            <v>9186</v>
          </cell>
          <cell r="Q304" t="str">
            <v>15</v>
          </cell>
          <cell r="R304" t="str">
            <v>Boyacá</v>
          </cell>
        </row>
        <row r="305">
          <cell r="H305" t="str">
            <v>15806</v>
          </cell>
          <cell r="I305" t="str">
            <v>Tibasosa</v>
          </cell>
          <cell r="J305" t="str">
            <v>BoyacáTibasosa</v>
          </cell>
          <cell r="K305" t="str">
            <v>15806</v>
          </cell>
          <cell r="L305">
            <v>13530</v>
          </cell>
          <cell r="M305">
            <v>13662</v>
          </cell>
          <cell r="N305">
            <v>13795</v>
          </cell>
          <cell r="O305">
            <v>13936</v>
          </cell>
          <cell r="P305">
            <v>14063</v>
          </cell>
          <cell r="Q305" t="str">
            <v>15</v>
          </cell>
          <cell r="R305" t="str">
            <v>Boyacá</v>
          </cell>
        </row>
        <row r="306">
          <cell r="H306" t="str">
            <v>15808</v>
          </cell>
          <cell r="I306" t="str">
            <v>Tinjacá</v>
          </cell>
          <cell r="J306" t="str">
            <v>BoyacáTinjacá</v>
          </cell>
          <cell r="K306" t="str">
            <v>15808</v>
          </cell>
          <cell r="L306">
            <v>3009</v>
          </cell>
          <cell r="M306">
            <v>3017</v>
          </cell>
          <cell r="N306">
            <v>3024</v>
          </cell>
          <cell r="O306">
            <v>3030</v>
          </cell>
          <cell r="P306">
            <v>3035</v>
          </cell>
          <cell r="Q306" t="str">
            <v>15</v>
          </cell>
          <cell r="R306" t="str">
            <v>Boyacá</v>
          </cell>
        </row>
        <row r="307">
          <cell r="H307" t="str">
            <v>15810</v>
          </cell>
          <cell r="I307" t="str">
            <v>Tipacoque</v>
          </cell>
          <cell r="J307" t="str">
            <v>BoyacáTipacoque</v>
          </cell>
          <cell r="K307" t="str">
            <v>15810</v>
          </cell>
          <cell r="L307">
            <v>3462</v>
          </cell>
          <cell r="M307">
            <v>3409</v>
          </cell>
          <cell r="N307">
            <v>3340</v>
          </cell>
          <cell r="O307">
            <v>3283</v>
          </cell>
          <cell r="P307">
            <v>3206</v>
          </cell>
          <cell r="Q307" t="str">
            <v>15</v>
          </cell>
          <cell r="R307" t="str">
            <v>Boyacá</v>
          </cell>
        </row>
        <row r="308">
          <cell r="H308" t="str">
            <v>15814</v>
          </cell>
          <cell r="I308" t="str">
            <v>Toca</v>
          </cell>
          <cell r="J308" t="str">
            <v>BoyacáToca</v>
          </cell>
          <cell r="K308" t="str">
            <v>15814</v>
          </cell>
          <cell r="L308">
            <v>10350</v>
          </cell>
          <cell r="M308">
            <v>10300</v>
          </cell>
          <cell r="N308">
            <v>10260</v>
          </cell>
          <cell r="O308">
            <v>10203</v>
          </cell>
          <cell r="P308">
            <v>10157</v>
          </cell>
          <cell r="Q308" t="str">
            <v>15</v>
          </cell>
          <cell r="R308" t="str">
            <v>Boyacá</v>
          </cell>
        </row>
        <row r="309">
          <cell r="H309" t="str">
            <v>15816</v>
          </cell>
          <cell r="I309" t="str">
            <v>Togüí</v>
          </cell>
          <cell r="J309" t="str">
            <v>BoyacáTogüí</v>
          </cell>
          <cell r="K309" t="str">
            <v>15816</v>
          </cell>
          <cell r="L309">
            <v>5089</v>
          </cell>
          <cell r="M309">
            <v>5061</v>
          </cell>
          <cell r="N309">
            <v>5030</v>
          </cell>
          <cell r="O309">
            <v>4999</v>
          </cell>
          <cell r="P309">
            <v>4966</v>
          </cell>
          <cell r="Q309" t="str">
            <v>15</v>
          </cell>
          <cell r="R309" t="str">
            <v>Boyacá</v>
          </cell>
        </row>
        <row r="310">
          <cell r="H310" t="str">
            <v>15820</v>
          </cell>
          <cell r="I310" t="str">
            <v>Tópaga</v>
          </cell>
          <cell r="J310" t="str">
            <v>BoyacáTópaga</v>
          </cell>
          <cell r="K310" t="str">
            <v>15820</v>
          </cell>
          <cell r="L310">
            <v>3693</v>
          </cell>
          <cell r="M310">
            <v>3694</v>
          </cell>
          <cell r="N310">
            <v>3694</v>
          </cell>
          <cell r="O310">
            <v>3694</v>
          </cell>
          <cell r="P310">
            <v>3694</v>
          </cell>
          <cell r="Q310" t="str">
            <v>15</v>
          </cell>
          <cell r="R310" t="str">
            <v>Boyacá</v>
          </cell>
        </row>
        <row r="311">
          <cell r="H311" t="str">
            <v>15822</v>
          </cell>
          <cell r="I311" t="str">
            <v>Tota</v>
          </cell>
          <cell r="J311" t="str">
            <v>BoyacáTota</v>
          </cell>
          <cell r="K311" t="str">
            <v>15822</v>
          </cell>
          <cell r="L311">
            <v>5521</v>
          </cell>
          <cell r="M311">
            <v>5490</v>
          </cell>
          <cell r="N311">
            <v>5457</v>
          </cell>
          <cell r="O311">
            <v>5422</v>
          </cell>
          <cell r="P311">
            <v>5386</v>
          </cell>
          <cell r="Q311" t="str">
            <v>15</v>
          </cell>
          <cell r="R311" t="str">
            <v>Boyacá</v>
          </cell>
        </row>
        <row r="312">
          <cell r="H312" t="str">
            <v>15832</v>
          </cell>
          <cell r="I312" t="str">
            <v>Tununguá</v>
          </cell>
          <cell r="J312" t="str">
            <v>BoyacáTununguá</v>
          </cell>
          <cell r="K312" t="str">
            <v>15832</v>
          </cell>
          <cell r="L312">
            <v>1749</v>
          </cell>
          <cell r="M312">
            <v>1771</v>
          </cell>
          <cell r="N312">
            <v>1796</v>
          </cell>
          <cell r="O312">
            <v>1820</v>
          </cell>
          <cell r="P312">
            <v>1840</v>
          </cell>
          <cell r="Q312" t="str">
            <v>15</v>
          </cell>
          <cell r="R312" t="str">
            <v>Boyacá</v>
          </cell>
        </row>
        <row r="313">
          <cell r="H313" t="str">
            <v>15835</v>
          </cell>
          <cell r="I313" t="str">
            <v>Turmequé</v>
          </cell>
          <cell r="J313" t="str">
            <v>BoyacáTurmequé</v>
          </cell>
          <cell r="K313" t="str">
            <v>15835</v>
          </cell>
          <cell r="L313">
            <v>6741</v>
          </cell>
          <cell r="M313">
            <v>6598</v>
          </cell>
          <cell r="N313">
            <v>6454</v>
          </cell>
          <cell r="O313">
            <v>6322</v>
          </cell>
          <cell r="P313">
            <v>6182</v>
          </cell>
          <cell r="Q313" t="str">
            <v>15</v>
          </cell>
          <cell r="R313" t="str">
            <v>Boyacá</v>
          </cell>
        </row>
        <row r="314">
          <cell r="H314" t="str">
            <v>15837</v>
          </cell>
          <cell r="I314" t="str">
            <v>Tuta</v>
          </cell>
          <cell r="J314" t="str">
            <v>BoyacáTuta</v>
          </cell>
          <cell r="K314" t="str">
            <v>15837</v>
          </cell>
          <cell r="L314">
            <v>9415</v>
          </cell>
          <cell r="M314">
            <v>9481</v>
          </cell>
          <cell r="N314">
            <v>9553</v>
          </cell>
          <cell r="O314">
            <v>9615</v>
          </cell>
          <cell r="P314">
            <v>9673</v>
          </cell>
          <cell r="Q314" t="str">
            <v>15</v>
          </cell>
          <cell r="R314" t="str">
            <v>Boyacá</v>
          </cell>
        </row>
        <row r="315">
          <cell r="H315" t="str">
            <v>15839</v>
          </cell>
          <cell r="I315" t="str">
            <v>Tutazá</v>
          </cell>
          <cell r="J315" t="str">
            <v>BoyacáTutazá</v>
          </cell>
          <cell r="K315" t="str">
            <v>15839</v>
          </cell>
          <cell r="L315">
            <v>2033</v>
          </cell>
          <cell r="M315">
            <v>1997</v>
          </cell>
          <cell r="N315">
            <v>1964</v>
          </cell>
          <cell r="O315">
            <v>1922</v>
          </cell>
          <cell r="P315">
            <v>1890</v>
          </cell>
          <cell r="Q315" t="str">
            <v>15</v>
          </cell>
          <cell r="R315" t="str">
            <v>Boyacá</v>
          </cell>
        </row>
        <row r="316">
          <cell r="H316" t="str">
            <v>15842</v>
          </cell>
          <cell r="I316" t="str">
            <v>Umbita</v>
          </cell>
          <cell r="J316" t="str">
            <v>BoyacáUmbita</v>
          </cell>
          <cell r="K316" t="str">
            <v>15842</v>
          </cell>
          <cell r="L316">
            <v>10284</v>
          </cell>
          <cell r="M316">
            <v>10298</v>
          </cell>
          <cell r="N316">
            <v>10308</v>
          </cell>
          <cell r="O316">
            <v>10313</v>
          </cell>
          <cell r="P316">
            <v>10314</v>
          </cell>
          <cell r="Q316" t="str">
            <v>15</v>
          </cell>
          <cell r="R316" t="str">
            <v>Boyacá</v>
          </cell>
        </row>
        <row r="317">
          <cell r="H317" t="str">
            <v>15861</v>
          </cell>
          <cell r="I317" t="str">
            <v>Ventaquemada</v>
          </cell>
          <cell r="J317" t="str">
            <v>BoyacáVentaquemada</v>
          </cell>
          <cell r="K317" t="str">
            <v>15861</v>
          </cell>
          <cell r="L317">
            <v>15062</v>
          </cell>
          <cell r="M317">
            <v>15163</v>
          </cell>
          <cell r="N317">
            <v>15259</v>
          </cell>
          <cell r="O317">
            <v>15349</v>
          </cell>
          <cell r="P317">
            <v>15442</v>
          </cell>
          <cell r="Q317" t="str">
            <v>15</v>
          </cell>
          <cell r="R317" t="str">
            <v>Boyacá</v>
          </cell>
        </row>
        <row r="318">
          <cell r="H318" t="str">
            <v>15879</v>
          </cell>
          <cell r="I318" t="str">
            <v>Viracachá</v>
          </cell>
          <cell r="J318" t="str">
            <v>BoyacáViracachá</v>
          </cell>
          <cell r="K318" t="str">
            <v>15879</v>
          </cell>
          <cell r="L318">
            <v>3327</v>
          </cell>
          <cell r="M318">
            <v>3298</v>
          </cell>
          <cell r="N318">
            <v>3278</v>
          </cell>
          <cell r="O318">
            <v>3251</v>
          </cell>
          <cell r="P318">
            <v>3222</v>
          </cell>
          <cell r="Q318" t="str">
            <v>15</v>
          </cell>
          <cell r="R318" t="str">
            <v>Boyacá</v>
          </cell>
        </row>
        <row r="319">
          <cell r="H319" t="str">
            <v>15897</v>
          </cell>
          <cell r="I319" t="str">
            <v>Zetaquira</v>
          </cell>
          <cell r="J319" t="str">
            <v>BoyacáZetaquira</v>
          </cell>
          <cell r="K319" t="str">
            <v>15897</v>
          </cell>
          <cell r="L319">
            <v>4788</v>
          </cell>
          <cell r="M319">
            <v>4722</v>
          </cell>
          <cell r="N319">
            <v>4680</v>
          </cell>
          <cell r="O319">
            <v>4614</v>
          </cell>
          <cell r="P319">
            <v>4557</v>
          </cell>
          <cell r="Q319" t="str">
            <v>15</v>
          </cell>
          <cell r="R319" t="str">
            <v>Boyacá</v>
          </cell>
        </row>
        <row r="320">
          <cell r="H320" t="str">
            <v>17001</v>
          </cell>
          <cell r="I320" t="str">
            <v>Manizales</v>
          </cell>
          <cell r="J320" t="str">
            <v>CaldasManizales</v>
          </cell>
          <cell r="K320" t="str">
            <v>17001</v>
          </cell>
          <cell r="L320">
            <v>390084</v>
          </cell>
          <cell r="M320">
            <v>391640</v>
          </cell>
          <cell r="N320">
            <v>393167</v>
          </cell>
          <cell r="O320">
            <v>394627</v>
          </cell>
          <cell r="P320">
            <v>396075</v>
          </cell>
          <cell r="Q320" t="str">
            <v>17</v>
          </cell>
          <cell r="R320" t="str">
            <v>Caldas</v>
          </cell>
        </row>
        <row r="321">
          <cell r="H321" t="str">
            <v>17013</v>
          </cell>
          <cell r="I321" t="str">
            <v>Aguadas</v>
          </cell>
          <cell r="J321" t="str">
            <v>CaldasAguadas</v>
          </cell>
          <cell r="K321" t="str">
            <v>17013</v>
          </cell>
          <cell r="L321">
            <v>22944</v>
          </cell>
          <cell r="M321">
            <v>22728</v>
          </cell>
          <cell r="N321">
            <v>22503</v>
          </cell>
          <cell r="O321">
            <v>22293</v>
          </cell>
          <cell r="P321">
            <v>22081</v>
          </cell>
          <cell r="Q321" t="str">
            <v>17</v>
          </cell>
          <cell r="R321" t="str">
            <v>Caldas</v>
          </cell>
        </row>
        <row r="322">
          <cell r="H322" t="str">
            <v>17042</v>
          </cell>
          <cell r="I322" t="str">
            <v>Anserma</v>
          </cell>
          <cell r="J322" t="str">
            <v>CaldasAnserma</v>
          </cell>
          <cell r="K322" t="str">
            <v>17042</v>
          </cell>
          <cell r="L322">
            <v>34310</v>
          </cell>
          <cell r="M322">
            <v>34175</v>
          </cell>
          <cell r="N322">
            <v>34053</v>
          </cell>
          <cell r="O322">
            <v>33920</v>
          </cell>
          <cell r="P322">
            <v>33792</v>
          </cell>
          <cell r="Q322" t="str">
            <v>17</v>
          </cell>
          <cell r="R322" t="str">
            <v>Caldas</v>
          </cell>
        </row>
        <row r="323">
          <cell r="H323" t="str">
            <v>17050</v>
          </cell>
          <cell r="I323" t="str">
            <v>Aranzazu</v>
          </cell>
          <cell r="J323" t="str">
            <v>CaldasAranzazu</v>
          </cell>
          <cell r="K323" t="str">
            <v>17050</v>
          </cell>
          <cell r="L323">
            <v>11971</v>
          </cell>
          <cell r="M323">
            <v>11842</v>
          </cell>
          <cell r="N323">
            <v>11698</v>
          </cell>
          <cell r="O323">
            <v>11566</v>
          </cell>
          <cell r="P323">
            <v>11422</v>
          </cell>
          <cell r="Q323" t="str">
            <v>17</v>
          </cell>
          <cell r="R323" t="str">
            <v>Caldas</v>
          </cell>
        </row>
        <row r="324">
          <cell r="H324" t="str">
            <v>17088</v>
          </cell>
          <cell r="I324" t="str">
            <v>Belalcázar</v>
          </cell>
          <cell r="J324" t="str">
            <v>CaldasBelalcázar</v>
          </cell>
          <cell r="K324" t="str">
            <v>17088</v>
          </cell>
          <cell r="L324">
            <v>11264</v>
          </cell>
          <cell r="M324">
            <v>11161</v>
          </cell>
          <cell r="N324">
            <v>11064</v>
          </cell>
          <cell r="O324">
            <v>10960</v>
          </cell>
          <cell r="P324">
            <v>10863</v>
          </cell>
          <cell r="Q324" t="str">
            <v>17</v>
          </cell>
          <cell r="R324" t="str">
            <v>Caldas</v>
          </cell>
        </row>
        <row r="325">
          <cell r="H325" t="str">
            <v>17174</v>
          </cell>
          <cell r="I325" t="str">
            <v>Chinchiná</v>
          </cell>
          <cell r="J325" t="str">
            <v>CaldasChinchiná</v>
          </cell>
          <cell r="K325" t="str">
            <v>17174</v>
          </cell>
          <cell r="L325">
            <v>52297</v>
          </cell>
          <cell r="M325">
            <v>52096</v>
          </cell>
          <cell r="N325">
            <v>51901</v>
          </cell>
          <cell r="O325">
            <v>51696</v>
          </cell>
          <cell r="P325">
            <v>51492</v>
          </cell>
          <cell r="Q325" t="str">
            <v>17</v>
          </cell>
          <cell r="R325" t="str">
            <v>Caldas</v>
          </cell>
        </row>
        <row r="326">
          <cell r="H326" t="str">
            <v>17272</v>
          </cell>
          <cell r="I326" t="str">
            <v>Filadelfia</v>
          </cell>
          <cell r="J326" t="str">
            <v>CaldasFiladelfia</v>
          </cell>
          <cell r="K326" t="str">
            <v>17272</v>
          </cell>
          <cell r="L326">
            <v>11704</v>
          </cell>
          <cell r="M326">
            <v>11537</v>
          </cell>
          <cell r="N326">
            <v>11364</v>
          </cell>
          <cell r="O326">
            <v>11200</v>
          </cell>
          <cell r="P326">
            <v>11034</v>
          </cell>
          <cell r="Q326" t="str">
            <v>17</v>
          </cell>
          <cell r="R326" t="str">
            <v>Caldas</v>
          </cell>
        </row>
        <row r="327">
          <cell r="H327" t="str">
            <v>17380</v>
          </cell>
          <cell r="I327" t="str">
            <v>La Dorada</v>
          </cell>
          <cell r="J327" t="str">
            <v>CaldasLa Dorada</v>
          </cell>
          <cell r="K327" t="str">
            <v>17380</v>
          </cell>
          <cell r="L327">
            <v>75412</v>
          </cell>
          <cell r="M327">
            <v>75804</v>
          </cell>
          <cell r="N327">
            <v>76187</v>
          </cell>
          <cell r="O327">
            <v>76574</v>
          </cell>
          <cell r="P327">
            <v>76963</v>
          </cell>
          <cell r="Q327" t="str">
            <v>17</v>
          </cell>
          <cell r="R327" t="str">
            <v>Caldas</v>
          </cell>
        </row>
        <row r="328">
          <cell r="H328" t="str">
            <v>17388</v>
          </cell>
          <cell r="I328" t="str">
            <v>La Merced</v>
          </cell>
          <cell r="J328" t="str">
            <v>CaldasLa Merced</v>
          </cell>
          <cell r="K328" t="str">
            <v>17388</v>
          </cell>
          <cell r="L328">
            <v>5976</v>
          </cell>
          <cell r="M328">
            <v>5860</v>
          </cell>
          <cell r="N328">
            <v>5739</v>
          </cell>
          <cell r="O328">
            <v>5623</v>
          </cell>
          <cell r="P328">
            <v>5508</v>
          </cell>
          <cell r="Q328" t="str">
            <v>17</v>
          </cell>
          <cell r="R328" t="str">
            <v>Caldas</v>
          </cell>
        </row>
        <row r="329">
          <cell r="H329" t="str">
            <v>17433</v>
          </cell>
          <cell r="I329" t="str">
            <v>Manzanares</v>
          </cell>
          <cell r="J329" t="str">
            <v>CaldasManzanares</v>
          </cell>
          <cell r="K329" t="str">
            <v>17433</v>
          </cell>
          <cell r="L329">
            <v>23985</v>
          </cell>
          <cell r="M329">
            <v>23805</v>
          </cell>
          <cell r="N329">
            <v>23624</v>
          </cell>
          <cell r="O329">
            <v>23447</v>
          </cell>
          <cell r="P329">
            <v>23274</v>
          </cell>
          <cell r="Q329" t="str">
            <v>17</v>
          </cell>
          <cell r="R329" t="str">
            <v>Caldas</v>
          </cell>
        </row>
        <row r="330">
          <cell r="H330" t="str">
            <v>17442</v>
          </cell>
          <cell r="I330" t="str">
            <v>Marmato</v>
          </cell>
          <cell r="J330" t="str">
            <v>CaldasMarmato</v>
          </cell>
          <cell r="K330" t="str">
            <v>17442</v>
          </cell>
          <cell r="L330">
            <v>8848</v>
          </cell>
          <cell r="M330">
            <v>8906</v>
          </cell>
          <cell r="N330">
            <v>8968</v>
          </cell>
          <cell r="O330">
            <v>9026</v>
          </cell>
          <cell r="P330">
            <v>9096</v>
          </cell>
          <cell r="Q330" t="str">
            <v>17</v>
          </cell>
          <cell r="R330" t="str">
            <v>Caldas</v>
          </cell>
        </row>
        <row r="331">
          <cell r="H331" t="str">
            <v>17444</v>
          </cell>
          <cell r="I331" t="str">
            <v>Marquetalia</v>
          </cell>
          <cell r="J331" t="str">
            <v>CaldasMarquetalia</v>
          </cell>
          <cell r="K331" t="str">
            <v>17444</v>
          </cell>
          <cell r="L331">
            <v>14940</v>
          </cell>
          <cell r="M331">
            <v>14956</v>
          </cell>
          <cell r="N331">
            <v>14970</v>
          </cell>
          <cell r="O331">
            <v>14982</v>
          </cell>
          <cell r="P331">
            <v>14992</v>
          </cell>
          <cell r="Q331" t="str">
            <v>17</v>
          </cell>
          <cell r="R331" t="str">
            <v>Caldas</v>
          </cell>
        </row>
        <row r="332">
          <cell r="H332" t="str">
            <v>17446</v>
          </cell>
          <cell r="I332" t="str">
            <v>Marulanda</v>
          </cell>
          <cell r="J332" t="str">
            <v>CaldasMarulanda</v>
          </cell>
          <cell r="K332" t="str">
            <v>17446</v>
          </cell>
          <cell r="L332">
            <v>3439</v>
          </cell>
          <cell r="M332">
            <v>3429</v>
          </cell>
          <cell r="N332">
            <v>3424</v>
          </cell>
          <cell r="O332">
            <v>3410</v>
          </cell>
          <cell r="P332">
            <v>3406</v>
          </cell>
          <cell r="Q332" t="str">
            <v>17</v>
          </cell>
          <cell r="R332" t="str">
            <v>Caldas</v>
          </cell>
        </row>
        <row r="333">
          <cell r="H333" t="str">
            <v>17486</v>
          </cell>
          <cell r="I333" t="str">
            <v>Neira</v>
          </cell>
          <cell r="J333" t="str">
            <v>CaldasNeira</v>
          </cell>
          <cell r="K333" t="str">
            <v>17486</v>
          </cell>
          <cell r="L333">
            <v>29589</v>
          </cell>
          <cell r="M333">
            <v>29829</v>
          </cell>
          <cell r="N333">
            <v>30050</v>
          </cell>
          <cell r="O333">
            <v>30285</v>
          </cell>
          <cell r="P333">
            <v>30513</v>
          </cell>
          <cell r="Q333" t="str">
            <v>17</v>
          </cell>
          <cell r="R333" t="str">
            <v>Caldas</v>
          </cell>
        </row>
        <row r="334">
          <cell r="H334" t="str">
            <v>17495</v>
          </cell>
          <cell r="I334" t="str">
            <v>Norcasia</v>
          </cell>
          <cell r="J334" t="str">
            <v>CaldasNorcasia</v>
          </cell>
          <cell r="K334" t="str">
            <v>17495</v>
          </cell>
          <cell r="L334">
            <v>6589</v>
          </cell>
          <cell r="M334">
            <v>6530</v>
          </cell>
          <cell r="N334">
            <v>6481</v>
          </cell>
          <cell r="O334">
            <v>6430</v>
          </cell>
          <cell r="P334">
            <v>6374</v>
          </cell>
          <cell r="Q334" t="str">
            <v>17</v>
          </cell>
          <cell r="R334" t="str">
            <v>Caldas</v>
          </cell>
        </row>
        <row r="335">
          <cell r="H335" t="str">
            <v>17513</v>
          </cell>
          <cell r="I335" t="str">
            <v>Pácora</v>
          </cell>
          <cell r="J335" t="str">
            <v>CaldasPácora</v>
          </cell>
          <cell r="K335" t="str">
            <v>17513</v>
          </cell>
          <cell r="L335">
            <v>13156</v>
          </cell>
          <cell r="M335">
            <v>12843</v>
          </cell>
          <cell r="N335">
            <v>12540</v>
          </cell>
          <cell r="O335">
            <v>12244</v>
          </cell>
          <cell r="P335">
            <v>11952</v>
          </cell>
          <cell r="Q335" t="str">
            <v>17</v>
          </cell>
          <cell r="R335" t="str">
            <v>Caldas</v>
          </cell>
        </row>
        <row r="336">
          <cell r="H336" t="str">
            <v>17524</v>
          </cell>
          <cell r="I336" t="str">
            <v>Palestina</v>
          </cell>
          <cell r="J336" t="str">
            <v>CaldasPalestina</v>
          </cell>
          <cell r="K336" t="str">
            <v>17524</v>
          </cell>
          <cell r="L336">
            <v>17890</v>
          </cell>
          <cell r="M336">
            <v>17865</v>
          </cell>
          <cell r="N336">
            <v>17834</v>
          </cell>
          <cell r="O336">
            <v>17795</v>
          </cell>
          <cell r="P336">
            <v>17760</v>
          </cell>
          <cell r="Q336" t="str">
            <v>17</v>
          </cell>
          <cell r="R336" t="str">
            <v>Caldas</v>
          </cell>
        </row>
        <row r="337">
          <cell r="H337" t="str">
            <v>17541</v>
          </cell>
          <cell r="I337" t="str">
            <v>Pensilvania</v>
          </cell>
          <cell r="J337" t="str">
            <v>CaldasPensilvania</v>
          </cell>
          <cell r="K337" t="str">
            <v>17541</v>
          </cell>
          <cell r="L337">
            <v>26384</v>
          </cell>
          <cell r="M337">
            <v>26380</v>
          </cell>
          <cell r="N337">
            <v>26370</v>
          </cell>
          <cell r="O337">
            <v>26360</v>
          </cell>
          <cell r="P337">
            <v>26361</v>
          </cell>
          <cell r="Q337" t="str">
            <v>17</v>
          </cell>
          <cell r="R337" t="str">
            <v>Caldas</v>
          </cell>
        </row>
        <row r="338">
          <cell r="H338" t="str">
            <v>17614</v>
          </cell>
          <cell r="I338" t="str">
            <v>Riosucio</v>
          </cell>
          <cell r="J338" t="str">
            <v>CaldasRiosucio</v>
          </cell>
          <cell r="K338" t="str">
            <v>17614</v>
          </cell>
          <cell r="L338">
            <v>58627</v>
          </cell>
          <cell r="M338">
            <v>59340</v>
          </cell>
          <cell r="N338">
            <v>60061</v>
          </cell>
          <cell r="O338">
            <v>60798</v>
          </cell>
          <cell r="P338">
            <v>61535</v>
          </cell>
          <cell r="Q338" t="str">
            <v>17</v>
          </cell>
          <cell r="R338" t="str">
            <v>Caldas</v>
          </cell>
        </row>
        <row r="339">
          <cell r="H339" t="str">
            <v>17616</v>
          </cell>
          <cell r="I339" t="str">
            <v>Risaralda</v>
          </cell>
          <cell r="J339" t="str">
            <v>CaldasRisaralda</v>
          </cell>
          <cell r="K339" t="str">
            <v>17616</v>
          </cell>
          <cell r="L339">
            <v>10027</v>
          </cell>
          <cell r="M339">
            <v>9914</v>
          </cell>
          <cell r="N339">
            <v>9800</v>
          </cell>
          <cell r="O339">
            <v>9693</v>
          </cell>
          <cell r="P339">
            <v>9583</v>
          </cell>
          <cell r="Q339" t="str">
            <v>17</v>
          </cell>
          <cell r="R339" t="str">
            <v>Caldas</v>
          </cell>
        </row>
        <row r="340">
          <cell r="H340" t="str">
            <v>17653</v>
          </cell>
          <cell r="I340" t="str">
            <v>Salamina</v>
          </cell>
          <cell r="J340" t="str">
            <v>CaldasSalamina</v>
          </cell>
          <cell r="K340" t="str">
            <v>17653</v>
          </cell>
          <cell r="L340">
            <v>17993</v>
          </cell>
          <cell r="M340">
            <v>17638</v>
          </cell>
          <cell r="N340">
            <v>17293</v>
          </cell>
          <cell r="O340">
            <v>16968</v>
          </cell>
          <cell r="P340">
            <v>16635</v>
          </cell>
          <cell r="Q340" t="str">
            <v>17</v>
          </cell>
          <cell r="R340" t="str">
            <v>Caldas</v>
          </cell>
        </row>
        <row r="341">
          <cell r="H341" t="str">
            <v>17662</v>
          </cell>
          <cell r="I341" t="str">
            <v>Samaná</v>
          </cell>
          <cell r="J341" t="str">
            <v>CaldasSamaná</v>
          </cell>
          <cell r="K341" t="str">
            <v>17662</v>
          </cell>
          <cell r="L341">
            <v>25739</v>
          </cell>
          <cell r="M341">
            <v>25750</v>
          </cell>
          <cell r="N341">
            <v>25760</v>
          </cell>
          <cell r="O341">
            <v>25769</v>
          </cell>
          <cell r="P341">
            <v>25777</v>
          </cell>
          <cell r="Q341" t="str">
            <v>17</v>
          </cell>
          <cell r="R341" t="str">
            <v>Caldas</v>
          </cell>
        </row>
        <row r="342">
          <cell r="H342" t="str">
            <v>17665</v>
          </cell>
          <cell r="I342" t="str">
            <v>San José</v>
          </cell>
          <cell r="J342" t="str">
            <v>CaldasSan José</v>
          </cell>
          <cell r="K342" t="str">
            <v>17665</v>
          </cell>
          <cell r="L342">
            <v>7579</v>
          </cell>
          <cell r="M342">
            <v>7590</v>
          </cell>
          <cell r="N342">
            <v>7584</v>
          </cell>
          <cell r="O342">
            <v>7595</v>
          </cell>
          <cell r="P342">
            <v>7588</v>
          </cell>
          <cell r="Q342" t="str">
            <v>17</v>
          </cell>
          <cell r="R342" t="str">
            <v>Caldas</v>
          </cell>
        </row>
        <row r="343">
          <cell r="H343" t="str">
            <v>17777</v>
          </cell>
          <cell r="I343" t="str">
            <v>Supía</v>
          </cell>
          <cell r="J343" t="str">
            <v>CaldasSupía</v>
          </cell>
          <cell r="K343" t="str">
            <v>17777</v>
          </cell>
          <cell r="L343">
            <v>25984</v>
          </cell>
          <cell r="M343">
            <v>26169</v>
          </cell>
          <cell r="N343">
            <v>26360</v>
          </cell>
          <cell r="O343">
            <v>26542</v>
          </cell>
          <cell r="P343">
            <v>26728</v>
          </cell>
          <cell r="Q343" t="str">
            <v>17</v>
          </cell>
          <cell r="R343" t="str">
            <v>Caldas</v>
          </cell>
        </row>
        <row r="344">
          <cell r="H344" t="str">
            <v>17867</v>
          </cell>
          <cell r="I344" t="str">
            <v>Victoria</v>
          </cell>
          <cell r="J344" t="str">
            <v>CaldasVictoria</v>
          </cell>
          <cell r="K344" t="str">
            <v>17867</v>
          </cell>
          <cell r="L344">
            <v>8755</v>
          </cell>
          <cell r="M344">
            <v>8675</v>
          </cell>
          <cell r="N344">
            <v>8592</v>
          </cell>
          <cell r="O344">
            <v>8505</v>
          </cell>
          <cell r="P344">
            <v>8415</v>
          </cell>
          <cell r="Q344" t="str">
            <v>17</v>
          </cell>
          <cell r="R344" t="str">
            <v>Caldas</v>
          </cell>
        </row>
        <row r="345">
          <cell r="H345" t="str">
            <v>17873</v>
          </cell>
          <cell r="I345" t="str">
            <v>Villamaría</v>
          </cell>
          <cell r="J345" t="str">
            <v>CaldasVillamaría</v>
          </cell>
          <cell r="K345" t="str">
            <v>17873</v>
          </cell>
          <cell r="L345">
            <v>52120</v>
          </cell>
          <cell r="M345">
            <v>53142</v>
          </cell>
          <cell r="N345">
            <v>54177</v>
          </cell>
          <cell r="O345">
            <v>55228</v>
          </cell>
          <cell r="P345">
            <v>56303</v>
          </cell>
          <cell r="Q345" t="str">
            <v>17</v>
          </cell>
          <cell r="R345" t="str">
            <v>Caldas</v>
          </cell>
        </row>
        <row r="346">
          <cell r="H346" t="str">
            <v>17877</v>
          </cell>
          <cell r="I346" t="str">
            <v>Viterbo</v>
          </cell>
          <cell r="J346" t="str">
            <v>CaldasViterbo</v>
          </cell>
          <cell r="K346" t="str">
            <v>17877</v>
          </cell>
          <cell r="L346">
            <v>12661</v>
          </cell>
          <cell r="M346">
            <v>12603</v>
          </cell>
          <cell r="N346">
            <v>12551</v>
          </cell>
          <cell r="O346">
            <v>12506</v>
          </cell>
          <cell r="P346">
            <v>12469</v>
          </cell>
          <cell r="Q346" t="str">
            <v>17</v>
          </cell>
          <cell r="R346" t="str">
            <v>Caldas</v>
          </cell>
        </row>
        <row r="347">
          <cell r="H347" t="str">
            <v>18001</v>
          </cell>
          <cell r="I347" t="str">
            <v>Florencia</v>
          </cell>
          <cell r="J347" t="str">
            <v>CaquetáFlorencia</v>
          </cell>
          <cell r="K347" t="str">
            <v>18001</v>
          </cell>
          <cell r="L347">
            <v>160409</v>
          </cell>
          <cell r="M347">
            <v>163354</v>
          </cell>
          <cell r="N347">
            <v>166342</v>
          </cell>
          <cell r="O347">
            <v>169336</v>
          </cell>
          <cell r="P347">
            <v>172364</v>
          </cell>
          <cell r="Q347" t="str">
            <v>18</v>
          </cell>
          <cell r="R347" t="str">
            <v>Caquetá</v>
          </cell>
        </row>
        <row r="348">
          <cell r="H348" t="str">
            <v>18029</v>
          </cell>
          <cell r="I348" t="str">
            <v>Albania</v>
          </cell>
          <cell r="J348" t="str">
            <v>CaquetáAlbania</v>
          </cell>
          <cell r="K348" t="str">
            <v>18029</v>
          </cell>
          <cell r="L348">
            <v>6424</v>
          </cell>
          <cell r="M348">
            <v>6419</v>
          </cell>
          <cell r="N348">
            <v>6429</v>
          </cell>
          <cell r="O348">
            <v>6428</v>
          </cell>
          <cell r="P348">
            <v>6430</v>
          </cell>
          <cell r="Q348" t="str">
            <v>18</v>
          </cell>
          <cell r="R348" t="str">
            <v>Caquetá</v>
          </cell>
        </row>
        <row r="349">
          <cell r="H349" t="str">
            <v>18094</v>
          </cell>
          <cell r="I349" t="str">
            <v>Belén de Los Andaquies</v>
          </cell>
          <cell r="J349" t="str">
            <v>CaquetáBelén de Los Andaquies</v>
          </cell>
          <cell r="K349" t="str">
            <v>18094</v>
          </cell>
          <cell r="L349">
            <v>11334</v>
          </cell>
          <cell r="M349">
            <v>11381</v>
          </cell>
          <cell r="N349">
            <v>11428</v>
          </cell>
          <cell r="O349">
            <v>11479</v>
          </cell>
          <cell r="P349">
            <v>11541</v>
          </cell>
          <cell r="Q349" t="str">
            <v>18</v>
          </cell>
          <cell r="R349" t="str">
            <v>Caquetá</v>
          </cell>
        </row>
        <row r="350">
          <cell r="H350" t="str">
            <v>18150</v>
          </cell>
          <cell r="I350" t="str">
            <v>Cartagena del Chairá</v>
          </cell>
          <cell r="J350" t="str">
            <v>CaquetáCartagena del Chairá</v>
          </cell>
          <cell r="K350" t="str">
            <v>18150</v>
          </cell>
          <cell r="L350">
            <v>31416</v>
          </cell>
          <cell r="M350">
            <v>31908</v>
          </cell>
          <cell r="N350">
            <v>32384</v>
          </cell>
          <cell r="O350">
            <v>32883</v>
          </cell>
          <cell r="P350">
            <v>33391</v>
          </cell>
          <cell r="Q350" t="str">
            <v>18</v>
          </cell>
          <cell r="R350" t="str">
            <v>Caquetá</v>
          </cell>
        </row>
        <row r="351">
          <cell r="H351" t="str">
            <v>18205</v>
          </cell>
          <cell r="I351" t="str">
            <v>Curillo</v>
          </cell>
          <cell r="J351" t="str">
            <v>CaquetáCurillo</v>
          </cell>
          <cell r="K351" t="str">
            <v>18205</v>
          </cell>
          <cell r="L351">
            <v>11460</v>
          </cell>
          <cell r="M351">
            <v>11517</v>
          </cell>
          <cell r="N351">
            <v>11574</v>
          </cell>
          <cell r="O351">
            <v>11633</v>
          </cell>
          <cell r="P351">
            <v>11683</v>
          </cell>
          <cell r="Q351" t="str">
            <v>18</v>
          </cell>
          <cell r="R351" t="str">
            <v>Caquetá</v>
          </cell>
        </row>
        <row r="352">
          <cell r="H352" t="str">
            <v>18247</v>
          </cell>
          <cell r="I352" t="str">
            <v>El Doncello</v>
          </cell>
          <cell r="J352" t="str">
            <v>CaquetáEl Doncello</v>
          </cell>
          <cell r="K352" t="str">
            <v>18247</v>
          </cell>
          <cell r="L352">
            <v>21930</v>
          </cell>
          <cell r="M352">
            <v>21986</v>
          </cell>
          <cell r="N352">
            <v>22039</v>
          </cell>
          <cell r="O352">
            <v>22089</v>
          </cell>
          <cell r="P352">
            <v>22137</v>
          </cell>
          <cell r="Q352" t="str">
            <v>18</v>
          </cell>
          <cell r="R352" t="str">
            <v>Caquetá</v>
          </cell>
        </row>
        <row r="353">
          <cell r="H353" t="str">
            <v>18256</v>
          </cell>
          <cell r="I353" t="str">
            <v>El Paujil</v>
          </cell>
          <cell r="J353" t="str">
            <v>CaquetáEl Paujil</v>
          </cell>
          <cell r="K353" t="str">
            <v>18256</v>
          </cell>
          <cell r="L353">
            <v>19090</v>
          </cell>
          <cell r="M353">
            <v>19365</v>
          </cell>
          <cell r="N353">
            <v>19642</v>
          </cell>
          <cell r="O353">
            <v>19932</v>
          </cell>
          <cell r="P353">
            <v>20224</v>
          </cell>
          <cell r="Q353" t="str">
            <v>18</v>
          </cell>
          <cell r="R353" t="str">
            <v>Caquetá</v>
          </cell>
        </row>
        <row r="354">
          <cell r="H354" t="str">
            <v>18410</v>
          </cell>
          <cell r="I354" t="str">
            <v>La Montañita</v>
          </cell>
          <cell r="J354" t="str">
            <v>CaquetáLa Montañita</v>
          </cell>
          <cell r="K354" t="str">
            <v>18410</v>
          </cell>
          <cell r="L354">
            <v>22989</v>
          </cell>
          <cell r="M354">
            <v>23140</v>
          </cell>
          <cell r="N354">
            <v>23295</v>
          </cell>
          <cell r="O354">
            <v>23455</v>
          </cell>
          <cell r="P354">
            <v>23620</v>
          </cell>
          <cell r="Q354" t="str">
            <v>18</v>
          </cell>
          <cell r="R354" t="str">
            <v>Caquetá</v>
          </cell>
        </row>
        <row r="355">
          <cell r="H355" t="str">
            <v>18460</v>
          </cell>
          <cell r="I355" t="str">
            <v>Milán</v>
          </cell>
          <cell r="J355" t="str">
            <v>CaquetáMilán</v>
          </cell>
          <cell r="K355" t="str">
            <v>18460</v>
          </cell>
          <cell r="L355">
            <v>11635</v>
          </cell>
          <cell r="M355">
            <v>11660</v>
          </cell>
          <cell r="N355">
            <v>11690</v>
          </cell>
          <cell r="O355">
            <v>11719</v>
          </cell>
          <cell r="P355">
            <v>11745</v>
          </cell>
          <cell r="Q355" t="str">
            <v>18</v>
          </cell>
          <cell r="R355" t="str">
            <v>Caquetá</v>
          </cell>
        </row>
        <row r="356">
          <cell r="H356" t="str">
            <v>18479</v>
          </cell>
          <cell r="I356" t="str">
            <v>Morelia</v>
          </cell>
          <cell r="J356" t="str">
            <v>CaquetáMorelia</v>
          </cell>
          <cell r="K356" t="str">
            <v>18479</v>
          </cell>
          <cell r="L356">
            <v>3743</v>
          </cell>
          <cell r="M356">
            <v>3757</v>
          </cell>
          <cell r="N356">
            <v>3773</v>
          </cell>
          <cell r="O356">
            <v>3791</v>
          </cell>
          <cell r="P356">
            <v>3813</v>
          </cell>
          <cell r="Q356" t="str">
            <v>18</v>
          </cell>
          <cell r="R356" t="str">
            <v>Caquetá</v>
          </cell>
        </row>
        <row r="357">
          <cell r="H357" t="str">
            <v>18592</v>
          </cell>
          <cell r="I357" t="str">
            <v>Puerto Rico</v>
          </cell>
          <cell r="J357" t="str">
            <v>CaquetáPuerto Rico</v>
          </cell>
          <cell r="K357" t="str">
            <v>18592</v>
          </cell>
          <cell r="L357">
            <v>32972</v>
          </cell>
          <cell r="M357">
            <v>33067</v>
          </cell>
          <cell r="N357">
            <v>33165</v>
          </cell>
          <cell r="O357">
            <v>33257</v>
          </cell>
          <cell r="P357">
            <v>33347</v>
          </cell>
          <cell r="Q357" t="str">
            <v>18</v>
          </cell>
          <cell r="R357" t="str">
            <v>Caquetá</v>
          </cell>
        </row>
        <row r="358">
          <cell r="H358" t="str">
            <v>18610</v>
          </cell>
          <cell r="I358" t="str">
            <v>San José del Fragua</v>
          </cell>
          <cell r="J358" t="str">
            <v>CaquetáSan José del Fragua</v>
          </cell>
          <cell r="K358" t="str">
            <v>18610</v>
          </cell>
          <cell r="L358">
            <v>14505</v>
          </cell>
          <cell r="M358">
            <v>14611</v>
          </cell>
          <cell r="N358">
            <v>14712</v>
          </cell>
          <cell r="O358">
            <v>14817</v>
          </cell>
          <cell r="P358">
            <v>14921</v>
          </cell>
          <cell r="Q358" t="str">
            <v>18</v>
          </cell>
          <cell r="R358" t="str">
            <v>Caquetá</v>
          </cell>
        </row>
        <row r="359">
          <cell r="H359" t="str">
            <v>18753</v>
          </cell>
          <cell r="I359" t="str">
            <v>San Vicente del Caguán</v>
          </cell>
          <cell r="J359" t="str">
            <v>CaquetáSan Vicente del Caguán</v>
          </cell>
          <cell r="K359" t="str">
            <v>18753</v>
          </cell>
          <cell r="L359">
            <v>63239</v>
          </cell>
          <cell r="M359">
            <v>64409</v>
          </cell>
          <cell r="N359">
            <v>65590</v>
          </cell>
          <cell r="O359">
            <v>66786</v>
          </cell>
          <cell r="P359">
            <v>67994</v>
          </cell>
          <cell r="Q359" t="str">
            <v>18</v>
          </cell>
          <cell r="R359" t="str">
            <v>Caquetá</v>
          </cell>
        </row>
        <row r="360">
          <cell r="H360" t="str">
            <v>18756</v>
          </cell>
          <cell r="I360" t="str">
            <v>Solano</v>
          </cell>
          <cell r="J360" t="str">
            <v>CaquetáSolano</v>
          </cell>
          <cell r="K360" t="str">
            <v>18756</v>
          </cell>
          <cell r="L360">
            <v>21874</v>
          </cell>
          <cell r="M360">
            <v>22319</v>
          </cell>
          <cell r="N360">
            <v>22757</v>
          </cell>
          <cell r="O360">
            <v>23210</v>
          </cell>
          <cell r="P360">
            <v>23663</v>
          </cell>
          <cell r="Q360" t="str">
            <v>18</v>
          </cell>
          <cell r="R360" t="str">
            <v>Caquetá</v>
          </cell>
        </row>
        <row r="361">
          <cell r="H361" t="str">
            <v>18785</v>
          </cell>
          <cell r="I361" t="str">
            <v>Solita</v>
          </cell>
          <cell r="J361" t="str">
            <v>CaquetáSolita</v>
          </cell>
          <cell r="K361" t="str">
            <v>18785</v>
          </cell>
          <cell r="L361">
            <v>9150</v>
          </cell>
          <cell r="M361">
            <v>9149</v>
          </cell>
          <cell r="N361">
            <v>9143</v>
          </cell>
          <cell r="O361">
            <v>9149</v>
          </cell>
          <cell r="P361">
            <v>9140</v>
          </cell>
          <cell r="Q361" t="str">
            <v>18</v>
          </cell>
          <cell r="R361" t="str">
            <v>Caquetá</v>
          </cell>
        </row>
        <row r="362">
          <cell r="H362" t="str">
            <v>18860</v>
          </cell>
          <cell r="I362" t="str">
            <v>Valparaíso</v>
          </cell>
          <cell r="J362" t="str">
            <v>CaquetáValparaíso</v>
          </cell>
          <cell r="K362" t="str">
            <v>18860</v>
          </cell>
          <cell r="L362">
            <v>11418</v>
          </cell>
          <cell r="M362">
            <v>11473</v>
          </cell>
          <cell r="N362">
            <v>11524</v>
          </cell>
          <cell r="O362">
            <v>11577</v>
          </cell>
          <cell r="P362">
            <v>11629</v>
          </cell>
          <cell r="Q362" t="str">
            <v>18</v>
          </cell>
          <cell r="R362" t="str">
            <v>Caquetá</v>
          </cell>
        </row>
        <row r="363">
          <cell r="H363" t="str">
            <v>19001</v>
          </cell>
          <cell r="I363" t="str">
            <v>Popayán</v>
          </cell>
          <cell r="J363" t="str">
            <v>CaucaPopayán</v>
          </cell>
          <cell r="K363" t="str">
            <v>19001</v>
          </cell>
          <cell r="L363">
            <v>268036</v>
          </cell>
          <cell r="M363">
            <v>270340</v>
          </cell>
          <cell r="N363">
            <v>272709</v>
          </cell>
          <cell r="O363">
            <v>275129</v>
          </cell>
          <cell r="P363">
            <v>277540</v>
          </cell>
          <cell r="Q363" t="str">
            <v>19</v>
          </cell>
          <cell r="R363" t="str">
            <v>Cauca</v>
          </cell>
        </row>
        <row r="364">
          <cell r="H364" t="str">
            <v>19022</v>
          </cell>
          <cell r="I364" t="str">
            <v>Almaguer</v>
          </cell>
          <cell r="J364" t="str">
            <v>CaucaAlmaguer</v>
          </cell>
          <cell r="K364" t="str">
            <v>19022</v>
          </cell>
          <cell r="L364">
            <v>21009</v>
          </cell>
          <cell r="M364">
            <v>21077</v>
          </cell>
          <cell r="N364">
            <v>21139</v>
          </cell>
          <cell r="O364">
            <v>21194</v>
          </cell>
          <cell r="P364">
            <v>21243</v>
          </cell>
          <cell r="Q364" t="str">
            <v>19</v>
          </cell>
          <cell r="R364" t="str">
            <v>Cauca</v>
          </cell>
        </row>
        <row r="365">
          <cell r="H365" t="str">
            <v>19050</v>
          </cell>
          <cell r="I365" t="str">
            <v>Argelia</v>
          </cell>
          <cell r="J365" t="str">
            <v>CaucaArgelia</v>
          </cell>
          <cell r="K365" t="str">
            <v>19050</v>
          </cell>
          <cell r="L365">
            <v>25733</v>
          </cell>
          <cell r="M365">
            <v>25983</v>
          </cell>
          <cell r="N365">
            <v>26221</v>
          </cell>
          <cell r="O365">
            <v>26473</v>
          </cell>
          <cell r="P365">
            <v>26715</v>
          </cell>
          <cell r="Q365" t="str">
            <v>19</v>
          </cell>
          <cell r="R365" t="str">
            <v>Cauca</v>
          </cell>
        </row>
        <row r="366">
          <cell r="H366" t="str">
            <v>19075</v>
          </cell>
          <cell r="I366" t="str">
            <v>Balboa</v>
          </cell>
          <cell r="J366" t="str">
            <v>CaucaBalboa</v>
          </cell>
          <cell r="K366" t="str">
            <v>19075</v>
          </cell>
          <cell r="L366">
            <v>24755</v>
          </cell>
          <cell r="M366">
            <v>24967</v>
          </cell>
          <cell r="N366">
            <v>25174</v>
          </cell>
          <cell r="O366">
            <v>25381</v>
          </cell>
          <cell r="P366">
            <v>25589</v>
          </cell>
          <cell r="Q366" t="str">
            <v>19</v>
          </cell>
          <cell r="R366" t="str">
            <v>Cauca</v>
          </cell>
        </row>
        <row r="367">
          <cell r="H367" t="str">
            <v>19100</v>
          </cell>
          <cell r="I367" t="str">
            <v>Bolívar</v>
          </cell>
          <cell r="J367" t="str">
            <v>CaucaBolívar</v>
          </cell>
          <cell r="K367" t="str">
            <v>19100</v>
          </cell>
          <cell r="L367">
            <v>44271</v>
          </cell>
          <cell r="M367">
            <v>44350</v>
          </cell>
          <cell r="N367">
            <v>44443</v>
          </cell>
          <cell r="O367">
            <v>44529</v>
          </cell>
          <cell r="P367">
            <v>44611</v>
          </cell>
          <cell r="Q367" t="str">
            <v>19</v>
          </cell>
          <cell r="R367" t="str">
            <v>Cauca</v>
          </cell>
        </row>
        <row r="368">
          <cell r="H368" t="str">
            <v>19110</v>
          </cell>
          <cell r="I368" t="str">
            <v>Buenos Aires</v>
          </cell>
          <cell r="J368" t="str">
            <v>CaucaBuenos Aires</v>
          </cell>
          <cell r="K368" t="str">
            <v>19110</v>
          </cell>
          <cell r="L368">
            <v>29937</v>
          </cell>
          <cell r="M368">
            <v>30493</v>
          </cell>
          <cell r="N368">
            <v>31062</v>
          </cell>
          <cell r="O368">
            <v>31645</v>
          </cell>
          <cell r="P368">
            <v>32225</v>
          </cell>
          <cell r="Q368" t="str">
            <v>19</v>
          </cell>
          <cell r="R368" t="str">
            <v>Cauca</v>
          </cell>
        </row>
        <row r="369">
          <cell r="H369" t="str">
            <v>19130</v>
          </cell>
          <cell r="I369" t="str">
            <v>Cajibío</v>
          </cell>
          <cell r="J369" t="str">
            <v>CaucaCajibío</v>
          </cell>
          <cell r="K369" t="str">
            <v>19130</v>
          </cell>
          <cell r="L369">
            <v>36303</v>
          </cell>
          <cell r="M369">
            <v>36596</v>
          </cell>
          <cell r="N369">
            <v>36909</v>
          </cell>
          <cell r="O369">
            <v>37218</v>
          </cell>
          <cell r="P369">
            <v>37522</v>
          </cell>
          <cell r="Q369" t="str">
            <v>19</v>
          </cell>
          <cell r="R369" t="str">
            <v>Cauca</v>
          </cell>
        </row>
        <row r="370">
          <cell r="H370" t="str">
            <v>19137</v>
          </cell>
          <cell r="I370" t="str">
            <v>Caldono</v>
          </cell>
          <cell r="J370" t="str">
            <v>CaucaCaldono</v>
          </cell>
          <cell r="K370" t="str">
            <v>19137</v>
          </cell>
          <cell r="L370">
            <v>32115</v>
          </cell>
          <cell r="M370">
            <v>32365</v>
          </cell>
          <cell r="N370">
            <v>32613</v>
          </cell>
          <cell r="O370">
            <v>32863</v>
          </cell>
          <cell r="P370">
            <v>33122</v>
          </cell>
          <cell r="Q370" t="str">
            <v>19</v>
          </cell>
          <cell r="R370" t="str">
            <v>Cauca</v>
          </cell>
        </row>
        <row r="371">
          <cell r="H371" t="str">
            <v>19142</v>
          </cell>
          <cell r="I371" t="str">
            <v>Caloto</v>
          </cell>
          <cell r="J371" t="str">
            <v>CaucaCaloto</v>
          </cell>
          <cell r="K371" t="str">
            <v>19142</v>
          </cell>
          <cell r="L371">
            <v>17499</v>
          </cell>
          <cell r="M371">
            <v>17536</v>
          </cell>
          <cell r="N371">
            <v>17568</v>
          </cell>
          <cell r="O371">
            <v>17607</v>
          </cell>
          <cell r="P371">
            <v>17642</v>
          </cell>
          <cell r="Q371" t="str">
            <v>19</v>
          </cell>
          <cell r="R371" t="str">
            <v>Cauca</v>
          </cell>
        </row>
        <row r="372">
          <cell r="H372" t="str">
            <v>19212</v>
          </cell>
          <cell r="I372" t="str">
            <v>Corinto</v>
          </cell>
          <cell r="J372" t="str">
            <v>CaucaCorinto</v>
          </cell>
          <cell r="K372" t="str">
            <v>19212</v>
          </cell>
          <cell r="L372">
            <v>30319</v>
          </cell>
          <cell r="M372">
            <v>30705</v>
          </cell>
          <cell r="N372">
            <v>31090</v>
          </cell>
          <cell r="O372">
            <v>31485</v>
          </cell>
          <cell r="P372">
            <v>31872</v>
          </cell>
          <cell r="Q372" t="str">
            <v>19</v>
          </cell>
          <cell r="R372" t="str">
            <v>Cauca</v>
          </cell>
        </row>
        <row r="373">
          <cell r="H373" t="str">
            <v>19256</v>
          </cell>
          <cell r="I373" t="str">
            <v>El Tambo</v>
          </cell>
          <cell r="J373" t="str">
            <v>CaucaEl Tambo</v>
          </cell>
          <cell r="K373" t="str">
            <v>19256</v>
          </cell>
          <cell r="L373">
            <v>46888</v>
          </cell>
          <cell r="M373">
            <v>47053</v>
          </cell>
          <cell r="N373">
            <v>47215</v>
          </cell>
          <cell r="O373">
            <v>47372</v>
          </cell>
          <cell r="P373">
            <v>47525</v>
          </cell>
          <cell r="Q373" t="str">
            <v>19</v>
          </cell>
          <cell r="R373" t="str">
            <v>Cauca</v>
          </cell>
        </row>
        <row r="374">
          <cell r="H374" t="str">
            <v>19290</v>
          </cell>
          <cell r="I374" t="str">
            <v>Florencia</v>
          </cell>
          <cell r="J374" t="str">
            <v>CaucaFlorencia</v>
          </cell>
          <cell r="K374" t="str">
            <v>19290</v>
          </cell>
          <cell r="L374">
            <v>6084</v>
          </cell>
          <cell r="M374">
            <v>6095</v>
          </cell>
          <cell r="N374">
            <v>6107</v>
          </cell>
          <cell r="O374">
            <v>6119</v>
          </cell>
          <cell r="P374">
            <v>6132</v>
          </cell>
          <cell r="Q374" t="str">
            <v>19</v>
          </cell>
          <cell r="R374" t="str">
            <v>Cauca</v>
          </cell>
        </row>
        <row r="375">
          <cell r="H375" t="str">
            <v>19300</v>
          </cell>
          <cell r="I375" t="str">
            <v xml:space="preserve">Guachené (1) </v>
          </cell>
          <cell r="J375" t="str">
            <v xml:space="preserve">CaucaGuachené (1) </v>
          </cell>
          <cell r="K375" t="str">
            <v>19300</v>
          </cell>
          <cell r="L375">
            <v>19654</v>
          </cell>
          <cell r="M375">
            <v>19696</v>
          </cell>
          <cell r="N375">
            <v>19732</v>
          </cell>
          <cell r="O375">
            <v>19775</v>
          </cell>
          <cell r="P375">
            <v>19815</v>
          </cell>
          <cell r="Q375" t="str">
            <v>19</v>
          </cell>
          <cell r="R375" t="str">
            <v>Cauca</v>
          </cell>
        </row>
        <row r="376">
          <cell r="H376" t="str">
            <v>19318</v>
          </cell>
          <cell r="I376" t="str">
            <v>Guapi</v>
          </cell>
          <cell r="J376" t="str">
            <v>CaucaGuapi</v>
          </cell>
          <cell r="K376" t="str">
            <v>19318</v>
          </cell>
          <cell r="L376">
            <v>29365</v>
          </cell>
          <cell r="M376">
            <v>29463</v>
          </cell>
          <cell r="N376">
            <v>29555</v>
          </cell>
          <cell r="O376">
            <v>29641</v>
          </cell>
          <cell r="P376">
            <v>29722</v>
          </cell>
          <cell r="Q376" t="str">
            <v>19</v>
          </cell>
          <cell r="R376" t="str">
            <v>Cauca</v>
          </cell>
        </row>
        <row r="377">
          <cell r="H377" t="str">
            <v>19355</v>
          </cell>
          <cell r="I377" t="str">
            <v>Inzá</v>
          </cell>
          <cell r="J377" t="str">
            <v>CaucaInzá</v>
          </cell>
          <cell r="K377" t="str">
            <v>19355</v>
          </cell>
          <cell r="L377">
            <v>29102</v>
          </cell>
          <cell r="M377">
            <v>29512</v>
          </cell>
          <cell r="N377">
            <v>29928</v>
          </cell>
          <cell r="O377">
            <v>30360</v>
          </cell>
          <cell r="P377">
            <v>30803</v>
          </cell>
          <cell r="Q377" t="str">
            <v>19</v>
          </cell>
          <cell r="R377" t="str">
            <v>Cauca</v>
          </cell>
        </row>
        <row r="378">
          <cell r="H378" t="str">
            <v>19364</v>
          </cell>
          <cell r="I378" t="str">
            <v>Jambaló</v>
          </cell>
          <cell r="J378" t="str">
            <v>CaucaJambaló</v>
          </cell>
          <cell r="K378" t="str">
            <v>19364</v>
          </cell>
          <cell r="L378">
            <v>16258</v>
          </cell>
          <cell r="M378">
            <v>16574</v>
          </cell>
          <cell r="N378">
            <v>16901</v>
          </cell>
          <cell r="O378">
            <v>17236</v>
          </cell>
          <cell r="P378">
            <v>17590</v>
          </cell>
          <cell r="Q378" t="str">
            <v>19</v>
          </cell>
          <cell r="R378" t="str">
            <v>Cauca</v>
          </cell>
        </row>
        <row r="379">
          <cell r="H379" t="str">
            <v>19392</v>
          </cell>
          <cell r="I379" t="str">
            <v>La Sierra</v>
          </cell>
          <cell r="J379" t="str">
            <v>CaucaLa Sierra</v>
          </cell>
          <cell r="K379" t="str">
            <v>19392</v>
          </cell>
          <cell r="L379">
            <v>10729</v>
          </cell>
          <cell r="M379">
            <v>10707</v>
          </cell>
          <cell r="N379">
            <v>10682</v>
          </cell>
          <cell r="O379">
            <v>10662</v>
          </cell>
          <cell r="P379">
            <v>10643</v>
          </cell>
          <cell r="Q379" t="str">
            <v>19</v>
          </cell>
          <cell r="R379" t="str">
            <v>Cauca</v>
          </cell>
        </row>
        <row r="380">
          <cell r="H380" t="str">
            <v>19397</v>
          </cell>
          <cell r="I380" t="str">
            <v>La Vega</v>
          </cell>
          <cell r="J380" t="str">
            <v>CaucaLa Vega</v>
          </cell>
          <cell r="K380" t="str">
            <v>19397</v>
          </cell>
          <cell r="L380">
            <v>43139</v>
          </cell>
          <cell r="M380">
            <v>43799</v>
          </cell>
          <cell r="N380">
            <v>44423</v>
          </cell>
          <cell r="O380">
            <v>45011</v>
          </cell>
          <cell r="P380">
            <v>45563</v>
          </cell>
          <cell r="Q380" t="str">
            <v>19</v>
          </cell>
          <cell r="R380" t="str">
            <v>Cauca</v>
          </cell>
        </row>
        <row r="381">
          <cell r="H381" t="str">
            <v>19418</v>
          </cell>
          <cell r="I381" t="str">
            <v>López</v>
          </cell>
          <cell r="J381" t="str">
            <v>CaucaLópez</v>
          </cell>
          <cell r="K381" t="str">
            <v>19418</v>
          </cell>
          <cell r="L381">
            <v>19854</v>
          </cell>
          <cell r="M381">
            <v>19961</v>
          </cell>
          <cell r="N381">
            <v>20074</v>
          </cell>
          <cell r="O381">
            <v>20193</v>
          </cell>
          <cell r="P381">
            <v>20316</v>
          </cell>
          <cell r="Q381" t="str">
            <v>19</v>
          </cell>
          <cell r="R381" t="str">
            <v>Cauca</v>
          </cell>
        </row>
        <row r="382">
          <cell r="H382" t="str">
            <v>19450</v>
          </cell>
          <cell r="I382" t="str">
            <v>Mercaderes</v>
          </cell>
          <cell r="J382" t="str">
            <v>CaucaMercaderes</v>
          </cell>
          <cell r="K382" t="str">
            <v>19450</v>
          </cell>
          <cell r="L382">
            <v>17899</v>
          </cell>
          <cell r="M382">
            <v>17937</v>
          </cell>
          <cell r="N382">
            <v>17977</v>
          </cell>
          <cell r="O382">
            <v>18018</v>
          </cell>
          <cell r="P382">
            <v>18061</v>
          </cell>
          <cell r="Q382" t="str">
            <v>19</v>
          </cell>
          <cell r="R382" t="str">
            <v>Cauca</v>
          </cell>
        </row>
        <row r="383">
          <cell r="H383" t="str">
            <v>19455</v>
          </cell>
          <cell r="I383" t="str">
            <v>Miranda</v>
          </cell>
          <cell r="J383" t="str">
            <v>CaucaMiranda</v>
          </cell>
          <cell r="K383" t="str">
            <v>19455</v>
          </cell>
          <cell r="L383">
            <v>36901</v>
          </cell>
          <cell r="M383">
            <v>37592</v>
          </cell>
          <cell r="N383">
            <v>38286</v>
          </cell>
          <cell r="O383">
            <v>39003</v>
          </cell>
          <cell r="P383">
            <v>39718</v>
          </cell>
          <cell r="Q383" t="str">
            <v>19</v>
          </cell>
          <cell r="R383" t="str">
            <v>Cauca</v>
          </cell>
        </row>
        <row r="384">
          <cell r="H384" t="str">
            <v>19473</v>
          </cell>
          <cell r="I384" t="str">
            <v>Morales</v>
          </cell>
          <cell r="J384" t="str">
            <v>CaucaMorales</v>
          </cell>
          <cell r="K384" t="str">
            <v>19473</v>
          </cell>
          <cell r="L384">
            <v>25231</v>
          </cell>
          <cell r="M384">
            <v>25406</v>
          </cell>
          <cell r="N384">
            <v>25589</v>
          </cell>
          <cell r="O384">
            <v>25781</v>
          </cell>
          <cell r="P384">
            <v>25963</v>
          </cell>
          <cell r="Q384" t="str">
            <v>19</v>
          </cell>
          <cell r="R384" t="str">
            <v>Cauca</v>
          </cell>
        </row>
        <row r="385">
          <cell r="H385" t="str">
            <v>19513</v>
          </cell>
          <cell r="I385" t="str">
            <v>Padilla</v>
          </cell>
          <cell r="J385" t="str">
            <v>CaucaPadilla</v>
          </cell>
          <cell r="K385" t="str">
            <v>19513</v>
          </cell>
          <cell r="L385">
            <v>8059</v>
          </cell>
          <cell r="M385">
            <v>8010</v>
          </cell>
          <cell r="N385">
            <v>7966</v>
          </cell>
          <cell r="O385">
            <v>7924</v>
          </cell>
          <cell r="P385">
            <v>7882</v>
          </cell>
          <cell r="Q385" t="str">
            <v>19</v>
          </cell>
          <cell r="R385" t="str">
            <v>Cauca</v>
          </cell>
        </row>
        <row r="386">
          <cell r="H386" t="str">
            <v>19517</v>
          </cell>
          <cell r="I386" t="str">
            <v>Paez</v>
          </cell>
          <cell r="J386" t="str">
            <v>CaucaPaez</v>
          </cell>
          <cell r="K386" t="str">
            <v>19517</v>
          </cell>
          <cell r="L386">
            <v>33551</v>
          </cell>
          <cell r="M386">
            <v>33904</v>
          </cell>
          <cell r="N386">
            <v>34279</v>
          </cell>
          <cell r="O386">
            <v>34665</v>
          </cell>
          <cell r="P386">
            <v>35059</v>
          </cell>
          <cell r="Q386" t="str">
            <v>19</v>
          </cell>
          <cell r="R386" t="str">
            <v>Cauca</v>
          </cell>
        </row>
        <row r="387">
          <cell r="H387" t="str">
            <v>19532</v>
          </cell>
          <cell r="I387" t="str">
            <v>Patía</v>
          </cell>
          <cell r="J387" t="str">
            <v>CaucaPatía</v>
          </cell>
          <cell r="K387" t="str">
            <v>19532</v>
          </cell>
          <cell r="L387">
            <v>34898</v>
          </cell>
          <cell r="M387">
            <v>35216</v>
          </cell>
          <cell r="N387">
            <v>35553</v>
          </cell>
          <cell r="O387">
            <v>35877</v>
          </cell>
          <cell r="P387">
            <v>36205</v>
          </cell>
          <cell r="Q387" t="str">
            <v>19</v>
          </cell>
          <cell r="R387" t="str">
            <v>Cauca</v>
          </cell>
        </row>
        <row r="388">
          <cell r="H388" t="str">
            <v>19533</v>
          </cell>
          <cell r="I388" t="str">
            <v>Piamonte</v>
          </cell>
          <cell r="J388" t="str">
            <v>CaucaPiamonte</v>
          </cell>
          <cell r="K388" t="str">
            <v>19533</v>
          </cell>
          <cell r="L388">
            <v>7204</v>
          </cell>
          <cell r="M388">
            <v>7241</v>
          </cell>
          <cell r="N388">
            <v>7273</v>
          </cell>
          <cell r="O388">
            <v>7303</v>
          </cell>
          <cell r="P388">
            <v>7347</v>
          </cell>
          <cell r="Q388" t="str">
            <v>19</v>
          </cell>
          <cell r="R388" t="str">
            <v>Cauca</v>
          </cell>
        </row>
        <row r="389">
          <cell r="H389" t="str">
            <v>19548</v>
          </cell>
          <cell r="I389" t="str">
            <v>Piendamó</v>
          </cell>
          <cell r="J389" t="str">
            <v>CaucaPiendamó</v>
          </cell>
          <cell r="K389" t="str">
            <v>19548</v>
          </cell>
          <cell r="L389">
            <v>39816</v>
          </cell>
          <cell r="M389">
            <v>40558</v>
          </cell>
          <cell r="N389">
            <v>41321</v>
          </cell>
          <cell r="O389">
            <v>42102</v>
          </cell>
          <cell r="P389">
            <v>42886</v>
          </cell>
          <cell r="Q389" t="str">
            <v>19</v>
          </cell>
          <cell r="R389" t="str">
            <v>Cauca</v>
          </cell>
        </row>
        <row r="390">
          <cell r="H390" t="str">
            <v>19573</v>
          </cell>
          <cell r="I390" t="str">
            <v>Puerto Tejada</v>
          </cell>
          <cell r="J390" t="str">
            <v>CaucaPuerto Tejada</v>
          </cell>
          <cell r="K390" t="str">
            <v>19573</v>
          </cell>
          <cell r="L390">
            <v>45091</v>
          </cell>
          <cell r="M390">
            <v>45241</v>
          </cell>
          <cell r="N390">
            <v>45395</v>
          </cell>
          <cell r="O390">
            <v>45541</v>
          </cell>
          <cell r="P390">
            <v>45678</v>
          </cell>
          <cell r="Q390" t="str">
            <v>19</v>
          </cell>
          <cell r="R390" t="str">
            <v>Cauca</v>
          </cell>
        </row>
        <row r="391">
          <cell r="H391" t="str">
            <v>19585</v>
          </cell>
          <cell r="I391" t="str">
            <v>Puracé</v>
          </cell>
          <cell r="J391" t="str">
            <v>CaucaPuracé</v>
          </cell>
          <cell r="K391" t="str">
            <v>19585</v>
          </cell>
          <cell r="L391">
            <v>15190</v>
          </cell>
          <cell r="M391">
            <v>15213</v>
          </cell>
          <cell r="N391">
            <v>15233</v>
          </cell>
          <cell r="O391">
            <v>15249</v>
          </cell>
          <cell r="P391">
            <v>15261</v>
          </cell>
          <cell r="Q391" t="str">
            <v>19</v>
          </cell>
          <cell r="R391" t="str">
            <v>Cauca</v>
          </cell>
        </row>
        <row r="392">
          <cell r="H392" t="str">
            <v>19622</v>
          </cell>
          <cell r="I392" t="str">
            <v>Rosas</v>
          </cell>
          <cell r="J392" t="str">
            <v>CaucaRosas</v>
          </cell>
          <cell r="K392" t="str">
            <v>19622</v>
          </cell>
          <cell r="L392">
            <v>12981</v>
          </cell>
          <cell r="M392">
            <v>13058</v>
          </cell>
          <cell r="N392">
            <v>13141</v>
          </cell>
          <cell r="O392">
            <v>13219</v>
          </cell>
          <cell r="P392">
            <v>13302</v>
          </cell>
          <cell r="Q392" t="str">
            <v>19</v>
          </cell>
          <cell r="R392" t="str">
            <v>Cauca</v>
          </cell>
        </row>
        <row r="393">
          <cell r="H393" t="str">
            <v>19693</v>
          </cell>
          <cell r="I393" t="str">
            <v>San Sebastián</v>
          </cell>
          <cell r="J393" t="str">
            <v>CaucaSan Sebastián</v>
          </cell>
          <cell r="K393" t="str">
            <v>19693</v>
          </cell>
          <cell r="L393">
            <v>13438</v>
          </cell>
          <cell r="M393">
            <v>13559</v>
          </cell>
          <cell r="N393">
            <v>13688</v>
          </cell>
          <cell r="O393">
            <v>13807</v>
          </cell>
          <cell r="P393">
            <v>13924</v>
          </cell>
          <cell r="Q393" t="str">
            <v>19</v>
          </cell>
          <cell r="R393" t="str">
            <v>Cauca</v>
          </cell>
        </row>
        <row r="394">
          <cell r="H394" t="str">
            <v>19698</v>
          </cell>
          <cell r="I394" t="str">
            <v>Santander de Quilichao</v>
          </cell>
          <cell r="J394" t="str">
            <v>CaucaSantander de Quilichao</v>
          </cell>
          <cell r="K394" t="str">
            <v>19698</v>
          </cell>
          <cell r="L394">
            <v>87872</v>
          </cell>
          <cell r="M394">
            <v>89267</v>
          </cell>
          <cell r="N394">
            <v>90682</v>
          </cell>
          <cell r="O394">
            <v>92114</v>
          </cell>
          <cell r="P394">
            <v>93545</v>
          </cell>
          <cell r="Q394" t="str">
            <v>19</v>
          </cell>
          <cell r="R394" t="str">
            <v>Cauca</v>
          </cell>
        </row>
        <row r="395">
          <cell r="H395" t="str">
            <v>19701</v>
          </cell>
          <cell r="I395" t="str">
            <v>Santa Rosa</v>
          </cell>
          <cell r="J395" t="str">
            <v>CaucaSanta Rosa</v>
          </cell>
          <cell r="K395" t="str">
            <v>19701</v>
          </cell>
          <cell r="L395">
            <v>10076</v>
          </cell>
          <cell r="M395">
            <v>10182</v>
          </cell>
          <cell r="N395">
            <v>10284</v>
          </cell>
          <cell r="O395">
            <v>10380</v>
          </cell>
          <cell r="P395">
            <v>10480</v>
          </cell>
          <cell r="Q395" t="str">
            <v>19</v>
          </cell>
          <cell r="R395" t="str">
            <v>Cauca</v>
          </cell>
        </row>
        <row r="396">
          <cell r="H396" t="str">
            <v>19743</v>
          </cell>
          <cell r="I396" t="str">
            <v>Silvia</v>
          </cell>
          <cell r="J396" t="str">
            <v>CaucaSilvia</v>
          </cell>
          <cell r="K396" t="str">
            <v>19743</v>
          </cell>
          <cell r="L396">
            <v>31600</v>
          </cell>
          <cell r="M396">
            <v>31732</v>
          </cell>
          <cell r="N396">
            <v>31873</v>
          </cell>
          <cell r="O396">
            <v>32021</v>
          </cell>
          <cell r="P396">
            <v>32159</v>
          </cell>
          <cell r="Q396" t="str">
            <v>19</v>
          </cell>
          <cell r="R396" t="str">
            <v>Cauca</v>
          </cell>
        </row>
        <row r="397">
          <cell r="H397" t="str">
            <v>19760</v>
          </cell>
          <cell r="I397" t="str">
            <v>Sotara</v>
          </cell>
          <cell r="J397" t="str">
            <v>CaucaSotara</v>
          </cell>
          <cell r="K397" t="str">
            <v>19760</v>
          </cell>
          <cell r="L397">
            <v>16397</v>
          </cell>
          <cell r="M397">
            <v>16548</v>
          </cell>
          <cell r="N397">
            <v>16683</v>
          </cell>
          <cell r="O397">
            <v>16834</v>
          </cell>
          <cell r="P397">
            <v>16968</v>
          </cell>
          <cell r="Q397" t="str">
            <v>19</v>
          </cell>
          <cell r="R397" t="str">
            <v>Cauca</v>
          </cell>
        </row>
        <row r="398">
          <cell r="H398" t="str">
            <v>19780</v>
          </cell>
          <cell r="I398" t="str">
            <v>Suárez</v>
          </cell>
          <cell r="J398" t="str">
            <v>CaucaSuárez</v>
          </cell>
          <cell r="K398" t="str">
            <v>19780</v>
          </cell>
          <cell r="L398">
            <v>18860</v>
          </cell>
          <cell r="M398">
            <v>18809</v>
          </cell>
          <cell r="N398">
            <v>18754</v>
          </cell>
          <cell r="O398">
            <v>18715</v>
          </cell>
          <cell r="P398">
            <v>18656</v>
          </cell>
          <cell r="Q398" t="str">
            <v>19</v>
          </cell>
          <cell r="R398" t="str">
            <v>Cauca</v>
          </cell>
        </row>
        <row r="399">
          <cell r="H399" t="str">
            <v>19785</v>
          </cell>
          <cell r="I399" t="str">
            <v>Sucre</v>
          </cell>
          <cell r="J399" t="str">
            <v>CaucaSucre</v>
          </cell>
          <cell r="K399" t="str">
            <v>19785</v>
          </cell>
          <cell r="L399">
            <v>8905</v>
          </cell>
          <cell r="M399">
            <v>8888</v>
          </cell>
          <cell r="N399">
            <v>8893</v>
          </cell>
          <cell r="O399">
            <v>8893</v>
          </cell>
          <cell r="P399">
            <v>8886</v>
          </cell>
          <cell r="Q399" t="str">
            <v>19</v>
          </cell>
          <cell r="R399" t="str">
            <v>Cauca</v>
          </cell>
        </row>
        <row r="400">
          <cell r="H400" t="str">
            <v>19807</v>
          </cell>
          <cell r="I400" t="str">
            <v>Timbío</v>
          </cell>
          <cell r="J400" t="str">
            <v>CaucaTimbío</v>
          </cell>
          <cell r="K400" t="str">
            <v>19807</v>
          </cell>
          <cell r="L400">
            <v>32217</v>
          </cell>
          <cell r="M400">
            <v>32628</v>
          </cell>
          <cell r="N400">
            <v>33046</v>
          </cell>
          <cell r="O400">
            <v>33467</v>
          </cell>
          <cell r="P400">
            <v>33883</v>
          </cell>
          <cell r="Q400" t="str">
            <v>19</v>
          </cell>
          <cell r="R400" t="str">
            <v>Cauca</v>
          </cell>
        </row>
        <row r="401">
          <cell r="H401" t="str">
            <v>19809</v>
          </cell>
          <cell r="I401" t="str">
            <v>Timbiquí</v>
          </cell>
          <cell r="J401" t="str">
            <v>CaucaTimbiquí</v>
          </cell>
          <cell r="K401" t="str">
            <v>19809</v>
          </cell>
          <cell r="L401">
            <v>21189</v>
          </cell>
          <cell r="M401">
            <v>21285</v>
          </cell>
          <cell r="N401">
            <v>21384</v>
          </cell>
          <cell r="O401">
            <v>21490</v>
          </cell>
          <cell r="P401">
            <v>21617</v>
          </cell>
          <cell r="Q401" t="str">
            <v>19</v>
          </cell>
          <cell r="R401" t="str">
            <v>Cauca</v>
          </cell>
        </row>
        <row r="402">
          <cell r="H402" t="str">
            <v>19821</v>
          </cell>
          <cell r="I402" t="str">
            <v>Toribio</v>
          </cell>
          <cell r="J402" t="str">
            <v>CaucaToribio</v>
          </cell>
          <cell r="K402" t="str">
            <v>19821</v>
          </cell>
          <cell r="L402">
            <v>27958</v>
          </cell>
          <cell r="M402">
            <v>28253</v>
          </cell>
          <cell r="N402">
            <v>28561</v>
          </cell>
          <cell r="O402">
            <v>28872</v>
          </cell>
          <cell r="P402">
            <v>29187</v>
          </cell>
          <cell r="Q402" t="str">
            <v>19</v>
          </cell>
          <cell r="R402" t="str">
            <v>Cauca</v>
          </cell>
        </row>
        <row r="403">
          <cell r="H403" t="str">
            <v>19824</v>
          </cell>
          <cell r="I403" t="str">
            <v>Totoró</v>
          </cell>
          <cell r="J403" t="str">
            <v>CaucaTotoró</v>
          </cell>
          <cell r="K403" t="str">
            <v>19824</v>
          </cell>
          <cell r="L403">
            <v>18960</v>
          </cell>
          <cell r="M403">
            <v>19247</v>
          </cell>
          <cell r="N403">
            <v>19529</v>
          </cell>
          <cell r="O403">
            <v>19821</v>
          </cell>
          <cell r="P403">
            <v>20123</v>
          </cell>
          <cell r="Q403" t="str">
            <v>19</v>
          </cell>
          <cell r="R403" t="str">
            <v>Cauca</v>
          </cell>
        </row>
        <row r="404">
          <cell r="H404" t="str">
            <v>19845</v>
          </cell>
          <cell r="I404" t="str">
            <v>Villa Rica</v>
          </cell>
          <cell r="J404" t="str">
            <v>CaucaVilla Rica</v>
          </cell>
          <cell r="K404" t="str">
            <v>19845</v>
          </cell>
          <cell r="L404">
            <v>15413</v>
          </cell>
          <cell r="M404">
            <v>15604</v>
          </cell>
          <cell r="N404">
            <v>15798</v>
          </cell>
          <cell r="O404">
            <v>15995</v>
          </cell>
          <cell r="P404">
            <v>16189</v>
          </cell>
          <cell r="Q404" t="str">
            <v>19</v>
          </cell>
          <cell r="R404" t="str">
            <v>Cauca</v>
          </cell>
        </row>
        <row r="405">
          <cell r="H405" t="str">
            <v>20001</v>
          </cell>
          <cell r="I405" t="str">
            <v>Valledupar</v>
          </cell>
          <cell r="J405" t="str">
            <v>CesarValledupar</v>
          </cell>
          <cell r="K405" t="str">
            <v>20001</v>
          </cell>
          <cell r="L405">
            <v>413341</v>
          </cell>
          <cell r="M405">
            <v>423278</v>
          </cell>
          <cell r="N405">
            <v>433242</v>
          </cell>
          <cell r="O405">
            <v>443210</v>
          </cell>
          <cell r="P405">
            <v>453215</v>
          </cell>
          <cell r="Q405" t="str">
            <v>20</v>
          </cell>
          <cell r="R405" t="str">
            <v>Cesar</v>
          </cell>
        </row>
        <row r="406">
          <cell r="H406" t="str">
            <v>20011</v>
          </cell>
          <cell r="I406" t="str">
            <v>Aguachica</v>
          </cell>
          <cell r="J406" t="str">
            <v>CesarAguachica</v>
          </cell>
          <cell r="K406" t="str">
            <v>20011</v>
          </cell>
          <cell r="L406">
            <v>88883</v>
          </cell>
          <cell r="M406">
            <v>89935</v>
          </cell>
          <cell r="N406">
            <v>90962</v>
          </cell>
          <cell r="O406">
            <v>91977</v>
          </cell>
          <cell r="P406">
            <v>92957</v>
          </cell>
          <cell r="Q406" t="str">
            <v>20</v>
          </cell>
          <cell r="R406" t="str">
            <v>Cesar</v>
          </cell>
        </row>
        <row r="407">
          <cell r="H407" t="str">
            <v>20013</v>
          </cell>
          <cell r="I407" t="str">
            <v>Agustín Codazzi</v>
          </cell>
          <cell r="J407" t="str">
            <v>CesarAgustín Codazzi</v>
          </cell>
          <cell r="K407" t="str">
            <v>20013</v>
          </cell>
          <cell r="L407">
            <v>52235</v>
          </cell>
          <cell r="M407">
            <v>51909</v>
          </cell>
          <cell r="N407">
            <v>51566</v>
          </cell>
          <cell r="O407">
            <v>51195</v>
          </cell>
          <cell r="P407">
            <v>50829</v>
          </cell>
          <cell r="Q407" t="str">
            <v>20</v>
          </cell>
          <cell r="R407" t="str">
            <v>Cesar</v>
          </cell>
        </row>
        <row r="408">
          <cell r="H408" t="str">
            <v>20032</v>
          </cell>
          <cell r="I408" t="str">
            <v>Astrea</v>
          </cell>
          <cell r="J408" t="str">
            <v>CesarAstrea</v>
          </cell>
          <cell r="K408" t="str">
            <v>20032</v>
          </cell>
          <cell r="L408">
            <v>18901</v>
          </cell>
          <cell r="M408">
            <v>18982</v>
          </cell>
          <cell r="N408">
            <v>19060</v>
          </cell>
          <cell r="O408">
            <v>19130</v>
          </cell>
          <cell r="P408">
            <v>19195</v>
          </cell>
          <cell r="Q408" t="str">
            <v>20</v>
          </cell>
          <cell r="R408" t="str">
            <v>Cesar</v>
          </cell>
        </row>
        <row r="409">
          <cell r="H409" t="str">
            <v>20045</v>
          </cell>
          <cell r="I409" t="str">
            <v>Becerril</v>
          </cell>
          <cell r="J409" t="str">
            <v>CesarBecerril</v>
          </cell>
          <cell r="K409" t="str">
            <v>20045</v>
          </cell>
          <cell r="L409">
            <v>13680</v>
          </cell>
          <cell r="M409">
            <v>13620</v>
          </cell>
          <cell r="N409">
            <v>13569</v>
          </cell>
          <cell r="O409">
            <v>13508</v>
          </cell>
          <cell r="P409">
            <v>13453</v>
          </cell>
          <cell r="Q409" t="str">
            <v>20</v>
          </cell>
          <cell r="R409" t="str">
            <v>Cesar</v>
          </cell>
        </row>
        <row r="410">
          <cell r="H410" t="str">
            <v>20060</v>
          </cell>
          <cell r="I410" t="str">
            <v>Bosconia</v>
          </cell>
          <cell r="J410" t="str">
            <v>CesarBosconia</v>
          </cell>
          <cell r="K410" t="str">
            <v>20060</v>
          </cell>
          <cell r="L410">
            <v>34734</v>
          </cell>
          <cell r="M410">
            <v>35361</v>
          </cell>
          <cell r="N410">
            <v>35993</v>
          </cell>
          <cell r="O410">
            <v>36629</v>
          </cell>
          <cell r="P410">
            <v>37248</v>
          </cell>
          <cell r="Q410" t="str">
            <v>20</v>
          </cell>
          <cell r="R410" t="str">
            <v>Cesar</v>
          </cell>
        </row>
        <row r="411">
          <cell r="H411" t="str">
            <v>20175</v>
          </cell>
          <cell r="I411" t="str">
            <v>Chimichagua</v>
          </cell>
          <cell r="J411" t="str">
            <v>CesarChimichagua</v>
          </cell>
          <cell r="K411" t="str">
            <v>20175</v>
          </cell>
          <cell r="L411">
            <v>30877</v>
          </cell>
          <cell r="M411">
            <v>30830</v>
          </cell>
          <cell r="N411">
            <v>30781</v>
          </cell>
          <cell r="O411">
            <v>30720</v>
          </cell>
          <cell r="P411">
            <v>30658</v>
          </cell>
          <cell r="Q411" t="str">
            <v>20</v>
          </cell>
          <cell r="R411" t="str">
            <v>Cesar</v>
          </cell>
        </row>
        <row r="412">
          <cell r="H412" t="str">
            <v>20178</v>
          </cell>
          <cell r="I412" t="str">
            <v>Chiriguaná</v>
          </cell>
          <cell r="J412" t="str">
            <v>CesarChiriguaná</v>
          </cell>
          <cell r="K412" t="str">
            <v>20178</v>
          </cell>
          <cell r="L412">
            <v>20691</v>
          </cell>
          <cell r="M412">
            <v>20439</v>
          </cell>
          <cell r="N412">
            <v>20179</v>
          </cell>
          <cell r="O412">
            <v>19917</v>
          </cell>
          <cell r="P412">
            <v>19650</v>
          </cell>
          <cell r="Q412" t="str">
            <v>20</v>
          </cell>
          <cell r="R412" t="str">
            <v>Cesar</v>
          </cell>
        </row>
        <row r="413">
          <cell r="H413" t="str">
            <v>20228</v>
          </cell>
          <cell r="I413" t="str">
            <v>Curumaní</v>
          </cell>
          <cell r="J413" t="str">
            <v>CesarCurumaní</v>
          </cell>
          <cell r="K413" t="str">
            <v>20228</v>
          </cell>
          <cell r="L413">
            <v>25682</v>
          </cell>
          <cell r="M413">
            <v>25348</v>
          </cell>
          <cell r="N413">
            <v>25022</v>
          </cell>
          <cell r="O413">
            <v>24694</v>
          </cell>
          <cell r="P413">
            <v>24367</v>
          </cell>
          <cell r="Q413" t="str">
            <v>20</v>
          </cell>
          <cell r="R413" t="str">
            <v>Cesar</v>
          </cell>
        </row>
        <row r="414">
          <cell r="H414" t="str">
            <v>20238</v>
          </cell>
          <cell r="I414" t="str">
            <v>El Copey</v>
          </cell>
          <cell r="J414" t="str">
            <v>CesarEl Copey</v>
          </cell>
          <cell r="K414" t="str">
            <v>20238</v>
          </cell>
          <cell r="L414">
            <v>25956</v>
          </cell>
          <cell r="M414">
            <v>26089</v>
          </cell>
          <cell r="N414">
            <v>26224</v>
          </cell>
          <cell r="O414">
            <v>26354</v>
          </cell>
          <cell r="P414">
            <v>26473</v>
          </cell>
          <cell r="Q414" t="str">
            <v>20</v>
          </cell>
          <cell r="R414" t="str">
            <v>Cesar</v>
          </cell>
        </row>
        <row r="415">
          <cell r="H415" t="str">
            <v>20250</v>
          </cell>
          <cell r="I415" t="str">
            <v>El Paso</v>
          </cell>
          <cell r="J415" t="str">
            <v>CesarEl Paso</v>
          </cell>
          <cell r="K415" t="str">
            <v>20250</v>
          </cell>
          <cell r="L415">
            <v>22082</v>
          </cell>
          <cell r="M415">
            <v>22273</v>
          </cell>
          <cell r="N415">
            <v>22458</v>
          </cell>
          <cell r="O415">
            <v>22653</v>
          </cell>
          <cell r="P415">
            <v>22832</v>
          </cell>
          <cell r="Q415" t="str">
            <v>20</v>
          </cell>
          <cell r="R415" t="str">
            <v>Cesar</v>
          </cell>
        </row>
        <row r="416">
          <cell r="H416" t="str">
            <v>20295</v>
          </cell>
          <cell r="I416" t="str">
            <v>Gamarra</v>
          </cell>
          <cell r="J416" t="str">
            <v>CesarGamarra</v>
          </cell>
          <cell r="K416" t="str">
            <v>20295</v>
          </cell>
          <cell r="L416">
            <v>15777</v>
          </cell>
          <cell r="M416">
            <v>15991</v>
          </cell>
          <cell r="N416">
            <v>16211</v>
          </cell>
          <cell r="O416">
            <v>16438</v>
          </cell>
          <cell r="P416">
            <v>16644</v>
          </cell>
          <cell r="Q416" t="str">
            <v>20</v>
          </cell>
          <cell r="R416" t="str">
            <v>Cesar</v>
          </cell>
        </row>
        <row r="417">
          <cell r="H417" t="str">
            <v>20310</v>
          </cell>
          <cell r="I417" t="str">
            <v>González</v>
          </cell>
          <cell r="J417" t="str">
            <v>CesarGonzález</v>
          </cell>
          <cell r="K417" t="str">
            <v>20310</v>
          </cell>
          <cell r="L417">
            <v>7842</v>
          </cell>
          <cell r="M417">
            <v>7621</v>
          </cell>
          <cell r="N417">
            <v>7409</v>
          </cell>
          <cell r="O417">
            <v>7198</v>
          </cell>
          <cell r="P417">
            <v>6990</v>
          </cell>
          <cell r="Q417" t="str">
            <v>20</v>
          </cell>
          <cell r="R417" t="str">
            <v>Cesar</v>
          </cell>
        </row>
        <row r="418">
          <cell r="H418" t="str">
            <v>20383</v>
          </cell>
          <cell r="I418" t="str">
            <v>La Gloria</v>
          </cell>
          <cell r="J418" t="str">
            <v>CesarLa Gloria</v>
          </cell>
          <cell r="K418" t="str">
            <v>20383</v>
          </cell>
          <cell r="L418">
            <v>13612</v>
          </cell>
          <cell r="M418">
            <v>13448</v>
          </cell>
          <cell r="N418">
            <v>13273</v>
          </cell>
          <cell r="O418">
            <v>13109</v>
          </cell>
          <cell r="P418">
            <v>12938</v>
          </cell>
          <cell r="Q418" t="str">
            <v>20</v>
          </cell>
          <cell r="R418" t="str">
            <v>Cesar</v>
          </cell>
        </row>
        <row r="419">
          <cell r="H419" t="str">
            <v>20400</v>
          </cell>
          <cell r="I419" t="str">
            <v>La Jagua de Ibirico</v>
          </cell>
          <cell r="J419" t="str">
            <v>CesarLa Jagua de Ibirico</v>
          </cell>
          <cell r="K419" t="str">
            <v>20400</v>
          </cell>
          <cell r="L419">
            <v>22184</v>
          </cell>
          <cell r="M419">
            <v>22206</v>
          </cell>
          <cell r="N419">
            <v>22230</v>
          </cell>
          <cell r="O419">
            <v>22256</v>
          </cell>
          <cell r="P419">
            <v>22282</v>
          </cell>
          <cell r="Q419" t="str">
            <v>20</v>
          </cell>
          <cell r="R419" t="str">
            <v>Cesar</v>
          </cell>
        </row>
        <row r="420">
          <cell r="H420" t="str">
            <v>20443</v>
          </cell>
          <cell r="I420" t="str">
            <v>Manaure</v>
          </cell>
          <cell r="J420" t="str">
            <v>CesarManaure</v>
          </cell>
          <cell r="K420" t="str">
            <v>20443</v>
          </cell>
          <cell r="L420">
            <v>13198</v>
          </cell>
          <cell r="M420">
            <v>13522</v>
          </cell>
          <cell r="N420">
            <v>13848</v>
          </cell>
          <cell r="O420">
            <v>14188</v>
          </cell>
          <cell r="P420">
            <v>14514</v>
          </cell>
          <cell r="Q420" t="str">
            <v>20</v>
          </cell>
          <cell r="R420" t="str">
            <v>Cesar</v>
          </cell>
        </row>
        <row r="421">
          <cell r="H421" t="str">
            <v>20517</v>
          </cell>
          <cell r="I421" t="str">
            <v>Pailitas</v>
          </cell>
          <cell r="J421" t="str">
            <v>CesarPailitas</v>
          </cell>
          <cell r="K421" t="str">
            <v>20517</v>
          </cell>
          <cell r="L421">
            <v>16710</v>
          </cell>
          <cell r="M421">
            <v>16834</v>
          </cell>
          <cell r="N421">
            <v>16946</v>
          </cell>
          <cell r="O421">
            <v>17057</v>
          </cell>
          <cell r="P421">
            <v>17166</v>
          </cell>
          <cell r="Q421" t="str">
            <v>20</v>
          </cell>
          <cell r="R421" t="str">
            <v>Cesar</v>
          </cell>
        </row>
        <row r="422">
          <cell r="H422" t="str">
            <v>20550</v>
          </cell>
          <cell r="I422" t="str">
            <v>Pelaya</v>
          </cell>
          <cell r="J422" t="str">
            <v>CesarPelaya</v>
          </cell>
          <cell r="K422" t="str">
            <v>20550</v>
          </cell>
          <cell r="L422">
            <v>17401</v>
          </cell>
          <cell r="M422">
            <v>17532</v>
          </cell>
          <cell r="N422">
            <v>17659</v>
          </cell>
          <cell r="O422">
            <v>17796</v>
          </cell>
          <cell r="P422">
            <v>17910</v>
          </cell>
          <cell r="Q422" t="str">
            <v>20</v>
          </cell>
          <cell r="R422" t="str">
            <v>Cesar</v>
          </cell>
        </row>
        <row r="423">
          <cell r="H423" t="str">
            <v>20570</v>
          </cell>
          <cell r="I423" t="str">
            <v>Pueblo Bello</v>
          </cell>
          <cell r="J423" t="str">
            <v>CesarPueblo Bello</v>
          </cell>
          <cell r="K423" t="str">
            <v>20570</v>
          </cell>
          <cell r="L423">
            <v>20154</v>
          </cell>
          <cell r="M423">
            <v>20677</v>
          </cell>
          <cell r="N423">
            <v>21195</v>
          </cell>
          <cell r="O423">
            <v>21731</v>
          </cell>
          <cell r="P423">
            <v>22275</v>
          </cell>
          <cell r="Q423" t="str">
            <v>20</v>
          </cell>
          <cell r="R423" t="str">
            <v>Cesar</v>
          </cell>
        </row>
        <row r="424">
          <cell r="H424" t="str">
            <v>20614</v>
          </cell>
          <cell r="I424" t="str">
            <v>Río de Oro</v>
          </cell>
          <cell r="J424" t="str">
            <v>CesarRío de Oro</v>
          </cell>
          <cell r="K424" t="str">
            <v>20614</v>
          </cell>
          <cell r="L424">
            <v>14208</v>
          </cell>
          <cell r="M424">
            <v>14169</v>
          </cell>
          <cell r="N424">
            <v>14128</v>
          </cell>
          <cell r="O424">
            <v>14085</v>
          </cell>
          <cell r="P424">
            <v>14041</v>
          </cell>
          <cell r="Q424" t="str">
            <v>20</v>
          </cell>
          <cell r="R424" t="str">
            <v>Cesar</v>
          </cell>
        </row>
        <row r="425">
          <cell r="H425" t="str">
            <v>20621</v>
          </cell>
          <cell r="I425" t="str">
            <v>La Paz</v>
          </cell>
          <cell r="J425" t="str">
            <v>CesarLa Paz</v>
          </cell>
          <cell r="K425" t="str">
            <v>20621</v>
          </cell>
          <cell r="L425">
            <v>22522</v>
          </cell>
          <cell r="M425">
            <v>22612</v>
          </cell>
          <cell r="N425">
            <v>22679</v>
          </cell>
          <cell r="O425">
            <v>22751</v>
          </cell>
          <cell r="P425">
            <v>22815</v>
          </cell>
          <cell r="Q425" t="str">
            <v>20</v>
          </cell>
          <cell r="R425" t="str">
            <v>Cesar</v>
          </cell>
        </row>
        <row r="426">
          <cell r="H426" t="str">
            <v>20710</v>
          </cell>
          <cell r="I426" t="str">
            <v>San Alberto</v>
          </cell>
          <cell r="J426" t="str">
            <v>CesarSan Alberto</v>
          </cell>
          <cell r="K426" t="str">
            <v>20710</v>
          </cell>
          <cell r="L426">
            <v>22757</v>
          </cell>
          <cell r="M426">
            <v>23224</v>
          </cell>
          <cell r="N426">
            <v>23700</v>
          </cell>
          <cell r="O426">
            <v>24174</v>
          </cell>
          <cell r="P426">
            <v>24652</v>
          </cell>
          <cell r="Q426" t="str">
            <v>20</v>
          </cell>
          <cell r="R426" t="str">
            <v>Cesar</v>
          </cell>
        </row>
        <row r="427">
          <cell r="H427" t="str">
            <v>20750</v>
          </cell>
          <cell r="I427" t="str">
            <v>San Diego</v>
          </cell>
          <cell r="J427" t="str">
            <v>CesarSan Diego</v>
          </cell>
          <cell r="K427" t="str">
            <v>20750</v>
          </cell>
          <cell r="L427">
            <v>13565</v>
          </cell>
          <cell r="M427">
            <v>13521</v>
          </cell>
          <cell r="N427">
            <v>13475</v>
          </cell>
          <cell r="O427">
            <v>13427</v>
          </cell>
          <cell r="P427">
            <v>13376</v>
          </cell>
          <cell r="Q427" t="str">
            <v>20</v>
          </cell>
          <cell r="R427" t="str">
            <v>Cesar</v>
          </cell>
        </row>
        <row r="428">
          <cell r="H428" t="str">
            <v>20770</v>
          </cell>
          <cell r="I428" t="str">
            <v>San Martín</v>
          </cell>
          <cell r="J428" t="str">
            <v>CesarSan Martín</v>
          </cell>
          <cell r="K428" t="str">
            <v>20770</v>
          </cell>
          <cell r="L428">
            <v>18089</v>
          </cell>
          <cell r="M428">
            <v>18213</v>
          </cell>
          <cell r="N428">
            <v>18322</v>
          </cell>
          <cell r="O428">
            <v>18440</v>
          </cell>
          <cell r="P428">
            <v>18548</v>
          </cell>
          <cell r="Q428" t="str">
            <v>20</v>
          </cell>
          <cell r="R428" t="str">
            <v>Cesar</v>
          </cell>
        </row>
        <row r="429">
          <cell r="H429" t="str">
            <v>20787</v>
          </cell>
          <cell r="I429" t="str">
            <v>Tamalameque</v>
          </cell>
          <cell r="J429" t="str">
            <v>CesarTamalameque</v>
          </cell>
          <cell r="K429" t="str">
            <v>20787</v>
          </cell>
          <cell r="L429">
            <v>13973</v>
          </cell>
          <cell r="M429">
            <v>13950</v>
          </cell>
          <cell r="N429">
            <v>13927</v>
          </cell>
          <cell r="O429">
            <v>13896</v>
          </cell>
          <cell r="P429">
            <v>13862</v>
          </cell>
          <cell r="Q429" t="str">
            <v>20</v>
          </cell>
          <cell r="R429" t="str">
            <v>Cesar</v>
          </cell>
        </row>
        <row r="430">
          <cell r="H430" t="str">
            <v>23001</v>
          </cell>
          <cell r="I430" t="str">
            <v>Montería</v>
          </cell>
          <cell r="J430" t="str">
            <v>CórdobaMontería</v>
          </cell>
          <cell r="K430" t="str">
            <v>23001</v>
          </cell>
          <cell r="L430">
            <v>415852</v>
          </cell>
          <cell r="M430">
            <v>422198</v>
          </cell>
          <cell r="N430">
            <v>428579</v>
          </cell>
          <cell r="O430">
            <v>434950</v>
          </cell>
          <cell r="P430">
            <v>441301</v>
          </cell>
          <cell r="Q430" t="str">
            <v>23</v>
          </cell>
          <cell r="R430" t="str">
            <v>Córdoba</v>
          </cell>
        </row>
        <row r="431">
          <cell r="H431" t="str">
            <v>23068</v>
          </cell>
          <cell r="I431" t="str">
            <v>Ayapel</v>
          </cell>
          <cell r="J431" t="str">
            <v>CórdobaAyapel</v>
          </cell>
          <cell r="K431" t="str">
            <v>23068</v>
          </cell>
          <cell r="L431">
            <v>47408</v>
          </cell>
          <cell r="M431">
            <v>48324</v>
          </cell>
          <cell r="N431">
            <v>49248</v>
          </cell>
          <cell r="O431">
            <v>50201</v>
          </cell>
          <cell r="P431">
            <v>51164</v>
          </cell>
          <cell r="Q431" t="str">
            <v>23</v>
          </cell>
          <cell r="R431" t="str">
            <v>Córdoba</v>
          </cell>
        </row>
        <row r="432">
          <cell r="H432" t="str">
            <v>23079</v>
          </cell>
          <cell r="I432" t="str">
            <v>Buenavista</v>
          </cell>
          <cell r="J432" t="str">
            <v>CórdobaBuenavista</v>
          </cell>
          <cell r="K432" t="str">
            <v>23079</v>
          </cell>
          <cell r="L432">
            <v>20527</v>
          </cell>
          <cell r="M432">
            <v>20809</v>
          </cell>
          <cell r="N432">
            <v>21082</v>
          </cell>
          <cell r="O432">
            <v>21363</v>
          </cell>
          <cell r="P432">
            <v>21628</v>
          </cell>
          <cell r="Q432" t="str">
            <v>23</v>
          </cell>
          <cell r="R432" t="str">
            <v>Córdoba</v>
          </cell>
        </row>
        <row r="433">
          <cell r="H433" t="str">
            <v>23090</v>
          </cell>
          <cell r="I433" t="str">
            <v>Canalete</v>
          </cell>
          <cell r="J433" t="str">
            <v>CórdobaCanalete</v>
          </cell>
          <cell r="K433" t="str">
            <v>23090</v>
          </cell>
          <cell r="L433">
            <v>19679</v>
          </cell>
          <cell r="M433">
            <v>20131</v>
          </cell>
          <cell r="N433">
            <v>20591</v>
          </cell>
          <cell r="O433">
            <v>21060</v>
          </cell>
          <cell r="P433">
            <v>21548</v>
          </cell>
          <cell r="Q433" t="str">
            <v>23</v>
          </cell>
          <cell r="R433" t="str">
            <v>Córdoba</v>
          </cell>
        </row>
        <row r="434">
          <cell r="H434" t="str">
            <v>23162</v>
          </cell>
          <cell r="I434" t="str">
            <v>Cereté</v>
          </cell>
          <cell r="J434" t="str">
            <v>CórdobaCereté</v>
          </cell>
          <cell r="K434" t="str">
            <v>23162</v>
          </cell>
          <cell r="L434">
            <v>88466</v>
          </cell>
          <cell r="M434">
            <v>89245</v>
          </cell>
          <cell r="N434">
            <v>90023</v>
          </cell>
          <cell r="O434">
            <v>90785</v>
          </cell>
          <cell r="P434">
            <v>91525</v>
          </cell>
          <cell r="Q434" t="str">
            <v>23</v>
          </cell>
          <cell r="R434" t="str">
            <v>Córdoba</v>
          </cell>
        </row>
        <row r="435">
          <cell r="H435" t="str">
            <v>23168</v>
          </cell>
          <cell r="I435" t="str">
            <v>Chimá</v>
          </cell>
          <cell r="J435" t="str">
            <v>CórdobaChimá</v>
          </cell>
          <cell r="K435" t="str">
            <v>23168</v>
          </cell>
          <cell r="L435">
            <v>14456</v>
          </cell>
          <cell r="M435">
            <v>14601</v>
          </cell>
          <cell r="N435">
            <v>14742</v>
          </cell>
          <cell r="O435">
            <v>14886</v>
          </cell>
          <cell r="P435">
            <v>15018</v>
          </cell>
          <cell r="Q435" t="str">
            <v>23</v>
          </cell>
          <cell r="R435" t="str">
            <v>Córdoba</v>
          </cell>
        </row>
        <row r="436">
          <cell r="H436" t="str">
            <v>23182</v>
          </cell>
          <cell r="I436" t="str">
            <v>Chinú</v>
          </cell>
          <cell r="J436" t="str">
            <v>CórdobaChinú</v>
          </cell>
          <cell r="K436" t="str">
            <v>23182</v>
          </cell>
          <cell r="L436">
            <v>46212</v>
          </cell>
          <cell r="M436">
            <v>46739</v>
          </cell>
          <cell r="N436">
            <v>47266</v>
          </cell>
          <cell r="O436">
            <v>47792</v>
          </cell>
          <cell r="P436">
            <v>48304</v>
          </cell>
          <cell r="Q436" t="str">
            <v>23</v>
          </cell>
          <cell r="R436" t="str">
            <v>Córdoba</v>
          </cell>
        </row>
        <row r="437">
          <cell r="H437" t="str">
            <v>23189</v>
          </cell>
          <cell r="I437" t="str">
            <v>Ciénaga de Oro</v>
          </cell>
          <cell r="J437" t="str">
            <v>CórdobaCiénaga de Oro</v>
          </cell>
          <cell r="K437" t="str">
            <v>23189</v>
          </cell>
          <cell r="L437">
            <v>59521</v>
          </cell>
          <cell r="M437">
            <v>60674</v>
          </cell>
          <cell r="N437">
            <v>61846</v>
          </cell>
          <cell r="O437">
            <v>63031</v>
          </cell>
          <cell r="P437">
            <v>64226</v>
          </cell>
          <cell r="Q437" t="str">
            <v>23</v>
          </cell>
          <cell r="R437" t="str">
            <v>Córdoba</v>
          </cell>
        </row>
        <row r="438">
          <cell r="H438" t="str">
            <v>23300</v>
          </cell>
          <cell r="I438" t="str">
            <v>Cotorra</v>
          </cell>
          <cell r="J438" t="str">
            <v>CórdobaCotorra</v>
          </cell>
          <cell r="K438" t="str">
            <v>23300</v>
          </cell>
          <cell r="L438">
            <v>15301</v>
          </cell>
          <cell r="M438">
            <v>15350</v>
          </cell>
          <cell r="N438">
            <v>15380</v>
          </cell>
          <cell r="O438">
            <v>15415</v>
          </cell>
          <cell r="P438">
            <v>15447</v>
          </cell>
          <cell r="Q438" t="str">
            <v>23</v>
          </cell>
          <cell r="R438" t="str">
            <v>Córdoba</v>
          </cell>
        </row>
        <row r="439">
          <cell r="H439" t="str">
            <v>23350</v>
          </cell>
          <cell r="I439" t="str">
            <v>La Apartada</v>
          </cell>
          <cell r="J439" t="str">
            <v>CórdobaLa Apartada</v>
          </cell>
          <cell r="K439" t="str">
            <v>23350</v>
          </cell>
          <cell r="L439">
            <v>14142</v>
          </cell>
          <cell r="M439">
            <v>14403</v>
          </cell>
          <cell r="N439">
            <v>14666</v>
          </cell>
          <cell r="O439">
            <v>14934</v>
          </cell>
          <cell r="P439">
            <v>15204</v>
          </cell>
          <cell r="Q439" t="str">
            <v>23</v>
          </cell>
          <cell r="R439" t="str">
            <v>Córdoba</v>
          </cell>
        </row>
        <row r="440">
          <cell r="H440" t="str">
            <v>23417</v>
          </cell>
          <cell r="I440" t="str">
            <v>Lorica</v>
          </cell>
          <cell r="J440" t="str">
            <v>CórdobaLorica</v>
          </cell>
          <cell r="K440" t="str">
            <v>23417</v>
          </cell>
          <cell r="L440">
            <v>114975</v>
          </cell>
          <cell r="M440">
            <v>115808</v>
          </cell>
          <cell r="N440">
            <v>116631</v>
          </cell>
          <cell r="O440">
            <v>117439</v>
          </cell>
          <cell r="P440">
            <v>118237</v>
          </cell>
          <cell r="Q440" t="str">
            <v>23</v>
          </cell>
          <cell r="R440" t="str">
            <v>Córdoba</v>
          </cell>
        </row>
        <row r="441">
          <cell r="H441" t="str">
            <v>23419</v>
          </cell>
          <cell r="I441" t="str">
            <v>Los Córdobas</v>
          </cell>
          <cell r="J441" t="str">
            <v>CórdobaLos Córdobas</v>
          </cell>
          <cell r="K441" t="str">
            <v>23419</v>
          </cell>
          <cell r="L441">
            <v>21138</v>
          </cell>
          <cell r="M441">
            <v>21768</v>
          </cell>
          <cell r="N441">
            <v>22399</v>
          </cell>
          <cell r="O441">
            <v>23066</v>
          </cell>
          <cell r="P441">
            <v>23760</v>
          </cell>
          <cell r="Q441" t="str">
            <v>23</v>
          </cell>
          <cell r="R441" t="str">
            <v>Córdoba</v>
          </cell>
        </row>
        <row r="442">
          <cell r="H442" t="str">
            <v>23464</v>
          </cell>
          <cell r="I442" t="str">
            <v>Momil</v>
          </cell>
          <cell r="J442" t="str">
            <v>CórdobaMomil</v>
          </cell>
          <cell r="K442" t="str">
            <v>23464</v>
          </cell>
          <cell r="L442">
            <v>14434</v>
          </cell>
          <cell r="M442">
            <v>14540</v>
          </cell>
          <cell r="N442">
            <v>14644</v>
          </cell>
          <cell r="O442">
            <v>14752</v>
          </cell>
          <cell r="P442">
            <v>14864</v>
          </cell>
          <cell r="Q442" t="str">
            <v>23</v>
          </cell>
          <cell r="R442" t="str">
            <v>Córdoba</v>
          </cell>
        </row>
        <row r="443">
          <cell r="H443" t="str">
            <v>23466</v>
          </cell>
          <cell r="I443" t="str">
            <v>Montelíbano(1)(3)</v>
          </cell>
          <cell r="J443" t="str">
            <v>CórdobaMontelíbano(1)(3)</v>
          </cell>
          <cell r="K443" t="str">
            <v>23466</v>
          </cell>
          <cell r="L443">
            <v>74284</v>
          </cell>
          <cell r="M443">
            <v>76010</v>
          </cell>
          <cell r="N443">
            <v>77770</v>
          </cell>
          <cell r="O443">
            <v>79543</v>
          </cell>
          <cell r="P443">
            <v>81341</v>
          </cell>
          <cell r="Q443" t="str">
            <v>23</v>
          </cell>
          <cell r="R443" t="str">
            <v>Córdoba</v>
          </cell>
        </row>
        <row r="444">
          <cell r="H444" t="str">
            <v>23500</v>
          </cell>
          <cell r="I444" t="str">
            <v>Moñitos</v>
          </cell>
          <cell r="J444" t="str">
            <v>CórdobaMoñitos</v>
          </cell>
          <cell r="K444" t="str">
            <v>23500</v>
          </cell>
          <cell r="L444">
            <v>25782</v>
          </cell>
          <cell r="M444">
            <v>26191</v>
          </cell>
          <cell r="N444">
            <v>26593</v>
          </cell>
          <cell r="O444">
            <v>27009</v>
          </cell>
          <cell r="P444">
            <v>27433</v>
          </cell>
          <cell r="Q444" t="str">
            <v>23</v>
          </cell>
          <cell r="R444" t="str">
            <v>Córdoba</v>
          </cell>
        </row>
        <row r="445">
          <cell r="H445" t="str">
            <v>23555</v>
          </cell>
          <cell r="I445" t="str">
            <v>Planeta Rica</v>
          </cell>
          <cell r="J445" t="str">
            <v>CórdobaPlaneta Rica</v>
          </cell>
          <cell r="K445" t="str">
            <v>23555</v>
          </cell>
          <cell r="L445">
            <v>64933</v>
          </cell>
          <cell r="M445">
            <v>65502</v>
          </cell>
          <cell r="N445">
            <v>66074</v>
          </cell>
          <cell r="O445">
            <v>66644</v>
          </cell>
          <cell r="P445">
            <v>67188</v>
          </cell>
          <cell r="Q445" t="str">
            <v>23</v>
          </cell>
          <cell r="R445" t="str">
            <v>Córdoba</v>
          </cell>
        </row>
        <row r="446">
          <cell r="H446" t="str">
            <v>23570</v>
          </cell>
          <cell r="I446" t="str">
            <v>Pueblo Nuevo</v>
          </cell>
          <cell r="J446" t="str">
            <v>CórdobaPueblo Nuevo</v>
          </cell>
          <cell r="K446" t="str">
            <v>23570</v>
          </cell>
          <cell r="L446">
            <v>35562</v>
          </cell>
          <cell r="M446">
            <v>36287</v>
          </cell>
          <cell r="N446">
            <v>37034</v>
          </cell>
          <cell r="O446">
            <v>37791</v>
          </cell>
          <cell r="P446">
            <v>38559</v>
          </cell>
          <cell r="Q446" t="str">
            <v>23</v>
          </cell>
          <cell r="R446" t="str">
            <v>Córdoba</v>
          </cell>
        </row>
        <row r="447">
          <cell r="H447" t="str">
            <v>23574</v>
          </cell>
          <cell r="I447" t="str">
            <v>Puerto Escondido</v>
          </cell>
          <cell r="J447" t="str">
            <v>CórdobaPuerto Escondido</v>
          </cell>
          <cell r="K447" t="str">
            <v>23574</v>
          </cell>
          <cell r="L447">
            <v>25881</v>
          </cell>
          <cell r="M447">
            <v>26652</v>
          </cell>
          <cell r="N447">
            <v>27462</v>
          </cell>
          <cell r="O447">
            <v>28296</v>
          </cell>
          <cell r="P447">
            <v>29141</v>
          </cell>
          <cell r="Q447" t="str">
            <v>23</v>
          </cell>
          <cell r="R447" t="str">
            <v>Córdoba</v>
          </cell>
        </row>
        <row r="448">
          <cell r="H448" t="str">
            <v>23580</v>
          </cell>
          <cell r="I448" t="str">
            <v>Puerto Libertador</v>
          </cell>
          <cell r="J448" t="str">
            <v>CórdobaPuerto Libertador</v>
          </cell>
          <cell r="K448" t="str">
            <v>23580</v>
          </cell>
          <cell r="L448">
            <v>41924</v>
          </cell>
          <cell r="M448">
            <v>43287</v>
          </cell>
          <cell r="N448">
            <v>44694</v>
          </cell>
          <cell r="O448">
            <v>46148</v>
          </cell>
          <cell r="P448">
            <v>47643</v>
          </cell>
          <cell r="Q448" t="str">
            <v>23</v>
          </cell>
          <cell r="R448" t="str">
            <v>Córdoba</v>
          </cell>
        </row>
        <row r="449">
          <cell r="H449" t="str">
            <v>23586</v>
          </cell>
          <cell r="I449" t="str">
            <v>Purísima</v>
          </cell>
          <cell r="J449" t="str">
            <v>CórdobaPurísima</v>
          </cell>
          <cell r="K449" t="str">
            <v>23586</v>
          </cell>
          <cell r="L449">
            <v>14911</v>
          </cell>
          <cell r="M449">
            <v>14947</v>
          </cell>
          <cell r="N449">
            <v>14989</v>
          </cell>
          <cell r="O449">
            <v>15027</v>
          </cell>
          <cell r="P449">
            <v>15073</v>
          </cell>
          <cell r="Q449" t="str">
            <v>23</v>
          </cell>
          <cell r="R449" t="str">
            <v>Córdoba</v>
          </cell>
        </row>
        <row r="450">
          <cell r="H450" t="str">
            <v>23660</v>
          </cell>
          <cell r="I450" t="str">
            <v>Sahagún</v>
          </cell>
          <cell r="J450" t="str">
            <v>CórdobaSahagún</v>
          </cell>
          <cell r="K450" t="str">
            <v>23660</v>
          </cell>
          <cell r="L450">
            <v>88953</v>
          </cell>
          <cell r="M450">
            <v>89204</v>
          </cell>
          <cell r="N450">
            <v>89439</v>
          </cell>
          <cell r="O450">
            <v>89661</v>
          </cell>
          <cell r="P450">
            <v>89867</v>
          </cell>
          <cell r="Q450" t="str">
            <v>23</v>
          </cell>
          <cell r="R450" t="str">
            <v>Córdoba</v>
          </cell>
        </row>
        <row r="451">
          <cell r="H451" t="str">
            <v>23670</v>
          </cell>
          <cell r="I451" t="str">
            <v>San Andrés Sotavento (1) (3)</v>
          </cell>
          <cell r="J451" t="str">
            <v>CórdobaSan Andrés Sotavento (1) (3)</v>
          </cell>
          <cell r="K451" t="str">
            <v>23670</v>
          </cell>
          <cell r="L451">
            <v>38498</v>
          </cell>
          <cell r="M451">
            <v>39530</v>
          </cell>
          <cell r="N451">
            <v>40580</v>
          </cell>
          <cell r="O451">
            <v>41657</v>
          </cell>
          <cell r="P451">
            <v>42747</v>
          </cell>
          <cell r="Q451" t="str">
            <v>23</v>
          </cell>
          <cell r="R451" t="str">
            <v>Córdoba</v>
          </cell>
        </row>
        <row r="452">
          <cell r="H452" t="str">
            <v>23672</v>
          </cell>
          <cell r="I452" t="str">
            <v>San Antero</v>
          </cell>
          <cell r="J452" t="str">
            <v>CórdobaSan Antero</v>
          </cell>
          <cell r="K452" t="str">
            <v>23672</v>
          </cell>
          <cell r="L452">
            <v>29134</v>
          </cell>
          <cell r="M452">
            <v>29682</v>
          </cell>
          <cell r="N452">
            <v>30240</v>
          </cell>
          <cell r="O452">
            <v>30798</v>
          </cell>
          <cell r="P452">
            <v>31365</v>
          </cell>
          <cell r="Q452" t="str">
            <v>23</v>
          </cell>
          <cell r="R452" t="str">
            <v>Córdoba</v>
          </cell>
        </row>
        <row r="453">
          <cell r="H453" t="str">
            <v>23675</v>
          </cell>
          <cell r="I453" t="str">
            <v>San Bernardo del Viento</v>
          </cell>
          <cell r="J453" t="str">
            <v>CórdobaSan Bernardo del Viento</v>
          </cell>
          <cell r="K453" t="str">
            <v>23675</v>
          </cell>
          <cell r="L453">
            <v>33326</v>
          </cell>
          <cell r="M453">
            <v>33687</v>
          </cell>
          <cell r="N453">
            <v>34049</v>
          </cell>
          <cell r="O453">
            <v>34418</v>
          </cell>
          <cell r="P453">
            <v>34782</v>
          </cell>
          <cell r="Q453" t="str">
            <v>23</v>
          </cell>
          <cell r="R453" t="str">
            <v>Córdoba</v>
          </cell>
        </row>
        <row r="454">
          <cell r="H454" t="str">
            <v>23678</v>
          </cell>
          <cell r="I454" t="str">
            <v>San Carlos</v>
          </cell>
          <cell r="J454" t="str">
            <v>CórdobaSan Carlos</v>
          </cell>
          <cell r="K454" t="str">
            <v>23678</v>
          </cell>
          <cell r="L454">
            <v>25644</v>
          </cell>
          <cell r="M454">
            <v>26002</v>
          </cell>
          <cell r="N454">
            <v>26366</v>
          </cell>
          <cell r="O454">
            <v>26737</v>
          </cell>
          <cell r="P454">
            <v>27104</v>
          </cell>
          <cell r="Q454" t="str">
            <v>23</v>
          </cell>
          <cell r="R454" t="str">
            <v>Córdoba</v>
          </cell>
        </row>
        <row r="455">
          <cell r="H455" t="str">
            <v>23682</v>
          </cell>
          <cell r="I455" t="str">
            <v>San José de Uré(1)</v>
          </cell>
          <cell r="J455" t="str">
            <v>CórdobaSan José de Uré(1)</v>
          </cell>
          <cell r="K455" t="str">
            <v>23682</v>
          </cell>
          <cell r="L455">
            <v>10376</v>
          </cell>
          <cell r="M455">
            <v>10514</v>
          </cell>
          <cell r="N455">
            <v>10664</v>
          </cell>
          <cell r="O455">
            <v>10823</v>
          </cell>
          <cell r="P455">
            <v>10993</v>
          </cell>
          <cell r="Q455" t="str">
            <v>23</v>
          </cell>
          <cell r="R455" t="str">
            <v>Córdoba</v>
          </cell>
        </row>
        <row r="456">
          <cell r="H456" t="str">
            <v>23686</v>
          </cell>
          <cell r="I456" t="str">
            <v>San Pelayo</v>
          </cell>
          <cell r="J456" t="str">
            <v>CórdobaSan Pelayo</v>
          </cell>
          <cell r="K456" t="str">
            <v>23686</v>
          </cell>
          <cell r="L456">
            <v>41768</v>
          </cell>
          <cell r="M456">
            <v>42225</v>
          </cell>
          <cell r="N456">
            <v>42680</v>
          </cell>
          <cell r="O456">
            <v>43132</v>
          </cell>
          <cell r="P456">
            <v>43584</v>
          </cell>
          <cell r="Q456" t="str">
            <v>23</v>
          </cell>
          <cell r="R456" t="str">
            <v>Córdoba</v>
          </cell>
        </row>
        <row r="457">
          <cell r="H457" t="str">
            <v>23807</v>
          </cell>
          <cell r="I457" t="str">
            <v>Tierralta</v>
          </cell>
          <cell r="J457" t="str">
            <v>CórdobaTierralta</v>
          </cell>
          <cell r="K457" t="str">
            <v>23807</v>
          </cell>
          <cell r="L457">
            <v>90738</v>
          </cell>
          <cell r="M457">
            <v>92948</v>
          </cell>
          <cell r="N457">
            <v>95228</v>
          </cell>
          <cell r="O457">
            <v>97553</v>
          </cell>
          <cell r="P457">
            <v>99911</v>
          </cell>
          <cell r="Q457" t="str">
            <v>23</v>
          </cell>
          <cell r="R457" t="str">
            <v>Córdoba</v>
          </cell>
        </row>
        <row r="458">
          <cell r="H458" t="str">
            <v>23815</v>
          </cell>
          <cell r="I458" t="str">
            <v>Tuchín (1)</v>
          </cell>
          <cell r="J458" t="str">
            <v>CórdobaTuchín (1)</v>
          </cell>
          <cell r="K458" t="str">
            <v>23815</v>
          </cell>
          <cell r="L458">
            <v>34436</v>
          </cell>
          <cell r="M458">
            <v>35219</v>
          </cell>
          <cell r="N458">
            <v>36024</v>
          </cell>
          <cell r="O458">
            <v>36860</v>
          </cell>
          <cell r="P458">
            <v>37716</v>
          </cell>
          <cell r="Q458" t="str">
            <v>23</v>
          </cell>
          <cell r="R458" t="str">
            <v>Córdoba</v>
          </cell>
        </row>
        <row r="459">
          <cell r="H459" t="str">
            <v>23855</v>
          </cell>
          <cell r="I459" t="str">
            <v>Valencia</v>
          </cell>
          <cell r="J459" t="str">
            <v>CórdobaValencia</v>
          </cell>
          <cell r="K459" t="str">
            <v>23855</v>
          </cell>
          <cell r="L459">
            <v>39258</v>
          </cell>
          <cell r="M459">
            <v>40160</v>
          </cell>
          <cell r="N459">
            <v>41084</v>
          </cell>
          <cell r="O459">
            <v>42011</v>
          </cell>
          <cell r="P459">
            <v>42971</v>
          </cell>
          <cell r="Q459" t="str">
            <v>23</v>
          </cell>
          <cell r="R459" t="str">
            <v>Córdoba</v>
          </cell>
        </row>
        <row r="460">
          <cell r="H460" t="str">
            <v>25001</v>
          </cell>
          <cell r="I460" t="str">
            <v>Agua de Dios</v>
          </cell>
          <cell r="J460" t="str">
            <v>CundinamarcaAgua de Dios</v>
          </cell>
          <cell r="K460" t="str">
            <v>25001</v>
          </cell>
          <cell r="L460">
            <v>11338</v>
          </cell>
          <cell r="M460">
            <v>11258</v>
          </cell>
          <cell r="N460">
            <v>11172</v>
          </cell>
          <cell r="O460">
            <v>11083</v>
          </cell>
          <cell r="P460">
            <v>10995</v>
          </cell>
          <cell r="Q460" t="str">
            <v>25</v>
          </cell>
          <cell r="R460" t="str">
            <v>Cundinamarca</v>
          </cell>
        </row>
        <row r="461">
          <cell r="H461" t="str">
            <v>25019</v>
          </cell>
          <cell r="I461" t="str">
            <v>Albán</v>
          </cell>
          <cell r="J461" t="str">
            <v>CundinamarcaAlbán</v>
          </cell>
          <cell r="K461" t="str">
            <v>25019</v>
          </cell>
          <cell r="L461">
            <v>5955</v>
          </cell>
          <cell r="M461">
            <v>5955</v>
          </cell>
          <cell r="N461">
            <v>5955</v>
          </cell>
          <cell r="O461">
            <v>5956</v>
          </cell>
          <cell r="P461">
            <v>5956</v>
          </cell>
          <cell r="Q461" t="str">
            <v>25</v>
          </cell>
          <cell r="R461" t="str">
            <v>Cundinamarca</v>
          </cell>
        </row>
        <row r="462">
          <cell r="H462" t="str">
            <v>25035</v>
          </cell>
          <cell r="I462" t="str">
            <v>Anapoima</v>
          </cell>
          <cell r="J462" t="str">
            <v>CundinamarcaAnapoima</v>
          </cell>
          <cell r="K462" t="str">
            <v>25035</v>
          </cell>
          <cell r="L462">
            <v>12539</v>
          </cell>
          <cell r="M462">
            <v>12731</v>
          </cell>
          <cell r="N462">
            <v>12908</v>
          </cell>
          <cell r="O462">
            <v>13106</v>
          </cell>
          <cell r="P462">
            <v>13312</v>
          </cell>
          <cell r="Q462" t="str">
            <v>25</v>
          </cell>
          <cell r="R462" t="str">
            <v>Cundinamarca</v>
          </cell>
        </row>
        <row r="463">
          <cell r="H463" t="str">
            <v>25040</v>
          </cell>
          <cell r="I463" t="str">
            <v>Anolaima</v>
          </cell>
          <cell r="J463" t="str">
            <v>CundinamarcaAnolaima</v>
          </cell>
          <cell r="K463" t="str">
            <v>25040</v>
          </cell>
          <cell r="L463">
            <v>12689</v>
          </cell>
          <cell r="M463">
            <v>12599</v>
          </cell>
          <cell r="N463">
            <v>12492</v>
          </cell>
          <cell r="O463">
            <v>12407</v>
          </cell>
          <cell r="P463">
            <v>12311</v>
          </cell>
          <cell r="Q463" t="str">
            <v>25</v>
          </cell>
          <cell r="R463" t="str">
            <v>Cundinamarca</v>
          </cell>
        </row>
        <row r="464">
          <cell r="H464" t="str">
            <v>25053</v>
          </cell>
          <cell r="I464" t="str">
            <v>Arbeláez</v>
          </cell>
          <cell r="J464" t="str">
            <v>CundinamarcaArbeláez</v>
          </cell>
          <cell r="K464" t="str">
            <v>25053</v>
          </cell>
          <cell r="L464">
            <v>12107</v>
          </cell>
          <cell r="M464">
            <v>12155</v>
          </cell>
          <cell r="N464">
            <v>12201</v>
          </cell>
          <cell r="O464">
            <v>12247</v>
          </cell>
          <cell r="P464">
            <v>12292</v>
          </cell>
          <cell r="Q464" t="str">
            <v>25</v>
          </cell>
          <cell r="R464" t="str">
            <v>Cundinamarca</v>
          </cell>
        </row>
        <row r="465">
          <cell r="H465" t="str">
            <v>25086</v>
          </cell>
          <cell r="I465" t="str">
            <v>Beltrán</v>
          </cell>
          <cell r="J465" t="str">
            <v>CundinamarcaBeltrán</v>
          </cell>
          <cell r="K465" t="str">
            <v>25086</v>
          </cell>
          <cell r="L465">
            <v>2089</v>
          </cell>
          <cell r="M465">
            <v>2110</v>
          </cell>
          <cell r="N465">
            <v>2135</v>
          </cell>
          <cell r="O465">
            <v>2167</v>
          </cell>
          <cell r="P465">
            <v>2197</v>
          </cell>
          <cell r="Q465" t="str">
            <v>25</v>
          </cell>
          <cell r="R465" t="str">
            <v>Cundinamarca</v>
          </cell>
        </row>
        <row r="466">
          <cell r="H466" t="str">
            <v>25095</v>
          </cell>
          <cell r="I466" t="str">
            <v>Bituima</v>
          </cell>
          <cell r="J466" t="str">
            <v>CundinamarcaBituima</v>
          </cell>
          <cell r="K466" t="str">
            <v>25095</v>
          </cell>
          <cell r="L466">
            <v>2584</v>
          </cell>
          <cell r="M466">
            <v>2559</v>
          </cell>
          <cell r="N466">
            <v>2554</v>
          </cell>
          <cell r="O466">
            <v>2537</v>
          </cell>
          <cell r="P466">
            <v>2520</v>
          </cell>
          <cell r="Q466" t="str">
            <v>25</v>
          </cell>
          <cell r="R466" t="str">
            <v>Cundinamarca</v>
          </cell>
        </row>
        <row r="467">
          <cell r="H467" t="str">
            <v>25099</v>
          </cell>
          <cell r="I467" t="str">
            <v>Bojacá</v>
          </cell>
          <cell r="J467" t="str">
            <v>CundinamarcaBojacá</v>
          </cell>
          <cell r="K467" t="str">
            <v>25099</v>
          </cell>
          <cell r="L467">
            <v>10433</v>
          </cell>
          <cell r="M467">
            <v>10708</v>
          </cell>
          <cell r="N467">
            <v>10976</v>
          </cell>
          <cell r="O467">
            <v>11254</v>
          </cell>
          <cell r="P467">
            <v>11555</v>
          </cell>
          <cell r="Q467" t="str">
            <v>25</v>
          </cell>
          <cell r="R467" t="str">
            <v>Cundinamarca</v>
          </cell>
        </row>
        <row r="468">
          <cell r="H468" t="str">
            <v>25120</v>
          </cell>
          <cell r="I468" t="str">
            <v>Cabrera</v>
          </cell>
          <cell r="J468" t="str">
            <v>CundinamarcaCabrera</v>
          </cell>
          <cell r="K468" t="str">
            <v>25120</v>
          </cell>
          <cell r="L468">
            <v>4579</v>
          </cell>
          <cell r="M468">
            <v>4560</v>
          </cell>
          <cell r="N468">
            <v>4540</v>
          </cell>
          <cell r="O468">
            <v>4520</v>
          </cell>
          <cell r="P468">
            <v>4499</v>
          </cell>
          <cell r="Q468" t="str">
            <v>25</v>
          </cell>
          <cell r="R468" t="str">
            <v>Cundinamarca</v>
          </cell>
        </row>
        <row r="469">
          <cell r="H469" t="str">
            <v>25123</v>
          </cell>
          <cell r="I469" t="str">
            <v>Cachipay</v>
          </cell>
          <cell r="J469" t="str">
            <v>CundinamarcaCachipay</v>
          </cell>
          <cell r="K469" t="str">
            <v>25123</v>
          </cell>
          <cell r="L469">
            <v>9910</v>
          </cell>
          <cell r="M469">
            <v>9892</v>
          </cell>
          <cell r="N469">
            <v>9873</v>
          </cell>
          <cell r="O469">
            <v>9854</v>
          </cell>
          <cell r="P469">
            <v>9833</v>
          </cell>
          <cell r="Q469" t="str">
            <v>25</v>
          </cell>
          <cell r="R469" t="str">
            <v>Cundinamarca</v>
          </cell>
        </row>
        <row r="470">
          <cell r="H470" t="str">
            <v>25126</v>
          </cell>
          <cell r="I470" t="str">
            <v>Cajicá</v>
          </cell>
          <cell r="J470" t="str">
            <v>CundinamarcaCajicá</v>
          </cell>
          <cell r="K470" t="str">
            <v>25126</v>
          </cell>
          <cell r="L470">
            <v>52244</v>
          </cell>
          <cell r="M470">
            <v>53397</v>
          </cell>
          <cell r="N470">
            <v>54550</v>
          </cell>
          <cell r="O470">
            <v>55708</v>
          </cell>
          <cell r="P470">
            <v>56875</v>
          </cell>
          <cell r="Q470" t="str">
            <v>25</v>
          </cell>
          <cell r="R470" t="str">
            <v>Cundinamarca</v>
          </cell>
        </row>
        <row r="471">
          <cell r="H471" t="str">
            <v>25148</v>
          </cell>
          <cell r="I471" t="str">
            <v>Caparrapí</v>
          </cell>
          <cell r="J471" t="str">
            <v>CundinamarcaCaparrapí</v>
          </cell>
          <cell r="K471" t="str">
            <v>25148</v>
          </cell>
          <cell r="L471">
            <v>16617</v>
          </cell>
          <cell r="M471">
            <v>16636</v>
          </cell>
          <cell r="N471">
            <v>16651</v>
          </cell>
          <cell r="O471">
            <v>16675</v>
          </cell>
          <cell r="P471">
            <v>16691</v>
          </cell>
          <cell r="Q471" t="str">
            <v>25</v>
          </cell>
          <cell r="R471" t="str">
            <v>Cundinamarca</v>
          </cell>
        </row>
        <row r="472">
          <cell r="H472" t="str">
            <v>25151</v>
          </cell>
          <cell r="I472" t="str">
            <v>Caqueza</v>
          </cell>
          <cell r="J472" t="str">
            <v>CundinamarcaCaqueza</v>
          </cell>
          <cell r="K472" t="str">
            <v>25151</v>
          </cell>
          <cell r="L472">
            <v>16761</v>
          </cell>
          <cell r="M472">
            <v>16827</v>
          </cell>
          <cell r="N472">
            <v>16897</v>
          </cell>
          <cell r="O472">
            <v>16971</v>
          </cell>
          <cell r="P472">
            <v>17048</v>
          </cell>
          <cell r="Q472" t="str">
            <v>25</v>
          </cell>
          <cell r="R472" t="str">
            <v>Cundinamarca</v>
          </cell>
        </row>
        <row r="473">
          <cell r="H473" t="str">
            <v>25154</v>
          </cell>
          <cell r="I473" t="str">
            <v>Carmen de Carupa</v>
          </cell>
          <cell r="J473" t="str">
            <v>CundinamarcaCarmen de Carupa</v>
          </cell>
          <cell r="K473" t="str">
            <v>25154</v>
          </cell>
          <cell r="L473">
            <v>8818</v>
          </cell>
          <cell r="M473">
            <v>8885</v>
          </cell>
          <cell r="N473">
            <v>8956</v>
          </cell>
          <cell r="O473">
            <v>9031</v>
          </cell>
          <cell r="P473">
            <v>9109</v>
          </cell>
          <cell r="Q473" t="str">
            <v>25</v>
          </cell>
          <cell r="R473" t="str">
            <v>Cundinamarca</v>
          </cell>
        </row>
        <row r="474">
          <cell r="H474" t="str">
            <v>25168</v>
          </cell>
          <cell r="I474" t="str">
            <v>Chaguaní</v>
          </cell>
          <cell r="J474" t="str">
            <v>CundinamarcaChaguaní</v>
          </cell>
          <cell r="K474" t="str">
            <v>25168</v>
          </cell>
          <cell r="L474">
            <v>4016</v>
          </cell>
          <cell r="M474">
            <v>3999</v>
          </cell>
          <cell r="N474">
            <v>3999</v>
          </cell>
          <cell r="O474">
            <v>3984</v>
          </cell>
          <cell r="P474">
            <v>3981</v>
          </cell>
          <cell r="Q474" t="str">
            <v>25</v>
          </cell>
          <cell r="R474" t="str">
            <v>Cundinamarca</v>
          </cell>
        </row>
        <row r="475">
          <cell r="H475" t="str">
            <v>25175</v>
          </cell>
          <cell r="I475" t="str">
            <v>Chía</v>
          </cell>
          <cell r="J475" t="str">
            <v>CundinamarcaChía</v>
          </cell>
          <cell r="K475" t="str">
            <v>25175</v>
          </cell>
          <cell r="L475">
            <v>114881</v>
          </cell>
          <cell r="M475">
            <v>117786</v>
          </cell>
          <cell r="N475">
            <v>120719</v>
          </cell>
          <cell r="O475">
            <v>123673</v>
          </cell>
          <cell r="P475">
            <v>126647</v>
          </cell>
          <cell r="Q475" t="str">
            <v>25</v>
          </cell>
          <cell r="R475" t="str">
            <v>Cundinamarca</v>
          </cell>
        </row>
        <row r="476">
          <cell r="H476" t="str">
            <v>25178</v>
          </cell>
          <cell r="I476" t="str">
            <v>Chipaque</v>
          </cell>
          <cell r="J476" t="str">
            <v>CundinamarcaChipaque</v>
          </cell>
          <cell r="K476" t="str">
            <v>25178</v>
          </cell>
          <cell r="L476">
            <v>8399</v>
          </cell>
          <cell r="M476">
            <v>8399</v>
          </cell>
          <cell r="N476">
            <v>8399</v>
          </cell>
          <cell r="O476">
            <v>8400</v>
          </cell>
          <cell r="P476">
            <v>8400</v>
          </cell>
          <cell r="Q476" t="str">
            <v>25</v>
          </cell>
          <cell r="R476" t="str">
            <v>Cundinamarca</v>
          </cell>
        </row>
        <row r="477">
          <cell r="H477" t="str">
            <v>25181</v>
          </cell>
          <cell r="I477" t="str">
            <v>Choachí</v>
          </cell>
          <cell r="J477" t="str">
            <v>CundinamarcaChoachí</v>
          </cell>
          <cell r="K477" t="str">
            <v>25181</v>
          </cell>
          <cell r="L477">
            <v>10923</v>
          </cell>
          <cell r="M477">
            <v>10891</v>
          </cell>
          <cell r="N477">
            <v>10826</v>
          </cell>
          <cell r="O477">
            <v>10781</v>
          </cell>
          <cell r="P477">
            <v>10729</v>
          </cell>
          <cell r="Q477" t="str">
            <v>25</v>
          </cell>
          <cell r="R477" t="str">
            <v>Cundinamarca</v>
          </cell>
        </row>
        <row r="478">
          <cell r="H478" t="str">
            <v>25183</v>
          </cell>
          <cell r="I478" t="str">
            <v>Chocontá</v>
          </cell>
          <cell r="J478" t="str">
            <v>CundinamarcaChocontá</v>
          </cell>
          <cell r="K478" t="str">
            <v>25183</v>
          </cell>
          <cell r="L478">
            <v>22804</v>
          </cell>
          <cell r="M478">
            <v>23400</v>
          </cell>
          <cell r="N478">
            <v>23999</v>
          </cell>
          <cell r="O478">
            <v>24620</v>
          </cell>
          <cell r="P478">
            <v>25257</v>
          </cell>
          <cell r="Q478" t="str">
            <v>25</v>
          </cell>
          <cell r="R478" t="str">
            <v>Cundinamarca</v>
          </cell>
        </row>
        <row r="479">
          <cell r="H479" t="str">
            <v>25200</v>
          </cell>
          <cell r="I479" t="str">
            <v>Cogua</v>
          </cell>
          <cell r="J479" t="str">
            <v>CundinamarcaCogua</v>
          </cell>
          <cell r="K479" t="str">
            <v>25200</v>
          </cell>
          <cell r="L479">
            <v>20682</v>
          </cell>
          <cell r="M479">
            <v>21098</v>
          </cell>
          <cell r="N479">
            <v>21517</v>
          </cell>
          <cell r="O479">
            <v>21932</v>
          </cell>
          <cell r="P479">
            <v>22361</v>
          </cell>
          <cell r="Q479" t="str">
            <v>25</v>
          </cell>
          <cell r="R479" t="str">
            <v>Cundinamarca</v>
          </cell>
        </row>
        <row r="480">
          <cell r="H480" t="str">
            <v>25214</v>
          </cell>
          <cell r="I480" t="str">
            <v>Cota</v>
          </cell>
          <cell r="J480" t="str">
            <v>CundinamarcaCota</v>
          </cell>
          <cell r="K480" t="str">
            <v>25214</v>
          </cell>
          <cell r="L480">
            <v>22879</v>
          </cell>
          <cell r="M480">
            <v>23385</v>
          </cell>
          <cell r="N480">
            <v>23897</v>
          </cell>
          <cell r="O480">
            <v>24406</v>
          </cell>
          <cell r="P480">
            <v>24916</v>
          </cell>
          <cell r="Q480" t="str">
            <v>25</v>
          </cell>
          <cell r="R480" t="str">
            <v>Cundinamarca</v>
          </cell>
        </row>
        <row r="481">
          <cell r="H481" t="str">
            <v>25224</v>
          </cell>
          <cell r="I481" t="str">
            <v>Cucunubá</v>
          </cell>
          <cell r="J481" t="str">
            <v>CundinamarcaCucunubá</v>
          </cell>
          <cell r="K481" t="str">
            <v>25224</v>
          </cell>
          <cell r="L481">
            <v>7301</v>
          </cell>
          <cell r="M481">
            <v>7351</v>
          </cell>
          <cell r="N481">
            <v>7397</v>
          </cell>
          <cell r="O481">
            <v>7433</v>
          </cell>
          <cell r="P481">
            <v>7479</v>
          </cell>
          <cell r="Q481" t="str">
            <v>25</v>
          </cell>
          <cell r="R481" t="str">
            <v>Cundinamarca</v>
          </cell>
        </row>
        <row r="482">
          <cell r="H482" t="str">
            <v>25245</v>
          </cell>
          <cell r="I482" t="str">
            <v>El Colegio</v>
          </cell>
          <cell r="J482" t="str">
            <v>CundinamarcaEl Colegio</v>
          </cell>
          <cell r="K482" t="str">
            <v>25245</v>
          </cell>
          <cell r="L482">
            <v>21328</v>
          </cell>
          <cell r="M482">
            <v>21460</v>
          </cell>
          <cell r="N482">
            <v>21592</v>
          </cell>
          <cell r="O482">
            <v>21713</v>
          </cell>
          <cell r="P482">
            <v>21832</v>
          </cell>
          <cell r="Q482" t="str">
            <v>25</v>
          </cell>
          <cell r="R482" t="str">
            <v>Cundinamarca</v>
          </cell>
        </row>
        <row r="483">
          <cell r="H483" t="str">
            <v>25258</v>
          </cell>
          <cell r="I483" t="str">
            <v>El Peñón</v>
          </cell>
          <cell r="J483" t="str">
            <v>CundinamarcaEl Peñón</v>
          </cell>
          <cell r="K483" t="str">
            <v>25258</v>
          </cell>
          <cell r="L483">
            <v>4861</v>
          </cell>
          <cell r="M483">
            <v>4846</v>
          </cell>
          <cell r="N483">
            <v>4836</v>
          </cell>
          <cell r="O483">
            <v>4818</v>
          </cell>
          <cell r="P483">
            <v>4805</v>
          </cell>
          <cell r="Q483" t="str">
            <v>25</v>
          </cell>
          <cell r="R483" t="str">
            <v>Cundinamarca</v>
          </cell>
        </row>
        <row r="484">
          <cell r="H484" t="str">
            <v>25260</v>
          </cell>
          <cell r="I484" t="str">
            <v>El Rosal</v>
          </cell>
          <cell r="J484" t="str">
            <v>CundinamarcaEl Rosal</v>
          </cell>
          <cell r="K484" t="str">
            <v>25260</v>
          </cell>
          <cell r="L484">
            <v>15731</v>
          </cell>
          <cell r="M484">
            <v>16122</v>
          </cell>
          <cell r="N484">
            <v>16486</v>
          </cell>
          <cell r="O484">
            <v>16876</v>
          </cell>
          <cell r="P484">
            <v>17254</v>
          </cell>
          <cell r="Q484" t="str">
            <v>25</v>
          </cell>
          <cell r="R484" t="str">
            <v>Cundinamarca</v>
          </cell>
        </row>
        <row r="485">
          <cell r="H485" t="str">
            <v>25269</v>
          </cell>
          <cell r="I485" t="str">
            <v>Facatativá</v>
          </cell>
          <cell r="J485" t="str">
            <v>CundinamarcaFacatativá</v>
          </cell>
          <cell r="K485" t="str">
            <v>25269</v>
          </cell>
          <cell r="L485">
            <v>122320</v>
          </cell>
          <cell r="M485">
            <v>124779</v>
          </cell>
          <cell r="N485">
            <v>127226</v>
          </cell>
          <cell r="O485">
            <v>129671</v>
          </cell>
          <cell r="P485">
            <v>132106</v>
          </cell>
          <cell r="Q485" t="str">
            <v>25</v>
          </cell>
          <cell r="R485" t="str">
            <v>Cundinamarca</v>
          </cell>
        </row>
        <row r="486">
          <cell r="H486" t="str">
            <v>25279</v>
          </cell>
          <cell r="I486" t="str">
            <v>Fomeque</v>
          </cell>
          <cell r="J486" t="str">
            <v>CundinamarcaFomeque</v>
          </cell>
          <cell r="K486" t="str">
            <v>25279</v>
          </cell>
          <cell r="L486">
            <v>12174</v>
          </cell>
          <cell r="M486">
            <v>12179</v>
          </cell>
          <cell r="N486">
            <v>12200</v>
          </cell>
          <cell r="O486">
            <v>12206</v>
          </cell>
          <cell r="P486">
            <v>12214</v>
          </cell>
          <cell r="Q486" t="str">
            <v>25</v>
          </cell>
          <cell r="R486" t="str">
            <v>Cundinamarca</v>
          </cell>
        </row>
        <row r="487">
          <cell r="H487" t="str">
            <v>25281</v>
          </cell>
          <cell r="I487" t="str">
            <v>Fosca</v>
          </cell>
          <cell r="J487" t="str">
            <v>CundinamarcaFosca</v>
          </cell>
          <cell r="K487" t="str">
            <v>25281</v>
          </cell>
          <cell r="L487">
            <v>7135</v>
          </cell>
          <cell r="M487">
            <v>7227</v>
          </cell>
          <cell r="N487">
            <v>7323</v>
          </cell>
          <cell r="O487">
            <v>7422</v>
          </cell>
          <cell r="P487">
            <v>7524</v>
          </cell>
          <cell r="Q487" t="str">
            <v>25</v>
          </cell>
          <cell r="R487" t="str">
            <v>Cundinamarca</v>
          </cell>
        </row>
        <row r="488">
          <cell r="H488" t="str">
            <v>25286</v>
          </cell>
          <cell r="I488" t="str">
            <v>Funza</v>
          </cell>
          <cell r="J488" t="str">
            <v>CundinamarcaFunza</v>
          </cell>
          <cell r="K488" t="str">
            <v>25286</v>
          </cell>
          <cell r="L488">
            <v>69783</v>
          </cell>
          <cell r="M488">
            <v>71172</v>
          </cell>
          <cell r="N488">
            <v>72566</v>
          </cell>
          <cell r="O488">
            <v>73962</v>
          </cell>
          <cell r="P488">
            <v>75350</v>
          </cell>
          <cell r="Q488" t="str">
            <v>25</v>
          </cell>
          <cell r="R488" t="str">
            <v>Cundinamarca</v>
          </cell>
        </row>
        <row r="489">
          <cell r="H489" t="str">
            <v>25288</v>
          </cell>
          <cell r="I489" t="str">
            <v>Fúquene</v>
          </cell>
          <cell r="J489" t="str">
            <v>CundinamarcaFúquene</v>
          </cell>
          <cell r="K489" t="str">
            <v>25288</v>
          </cell>
          <cell r="L489">
            <v>5429</v>
          </cell>
          <cell r="M489">
            <v>5473</v>
          </cell>
          <cell r="N489">
            <v>5519</v>
          </cell>
          <cell r="O489">
            <v>5567</v>
          </cell>
          <cell r="P489">
            <v>5617</v>
          </cell>
          <cell r="Q489" t="str">
            <v>25</v>
          </cell>
          <cell r="R489" t="str">
            <v>Cundinamarca</v>
          </cell>
        </row>
        <row r="490">
          <cell r="H490" t="str">
            <v>25290</v>
          </cell>
          <cell r="I490" t="str">
            <v>Fusagasugá</v>
          </cell>
          <cell r="J490" t="str">
            <v>CundinamarcaFusagasugá</v>
          </cell>
          <cell r="K490" t="str">
            <v>25290</v>
          </cell>
          <cell r="L490">
            <v>124110</v>
          </cell>
          <cell r="M490">
            <v>126691</v>
          </cell>
          <cell r="N490">
            <v>129301</v>
          </cell>
          <cell r="O490">
            <v>131914</v>
          </cell>
          <cell r="P490">
            <v>134523</v>
          </cell>
          <cell r="Q490" t="str">
            <v>25</v>
          </cell>
          <cell r="R490" t="str">
            <v>Cundinamarca</v>
          </cell>
        </row>
        <row r="491">
          <cell r="H491" t="str">
            <v>25293</v>
          </cell>
          <cell r="I491" t="str">
            <v>Gachala</v>
          </cell>
          <cell r="J491" t="str">
            <v>CundinamarcaGachala</v>
          </cell>
          <cell r="K491" t="str">
            <v>25293</v>
          </cell>
          <cell r="L491">
            <v>5784</v>
          </cell>
          <cell r="M491">
            <v>5765</v>
          </cell>
          <cell r="N491">
            <v>5748</v>
          </cell>
          <cell r="O491">
            <v>5731</v>
          </cell>
          <cell r="P491">
            <v>5715</v>
          </cell>
          <cell r="Q491" t="str">
            <v>25</v>
          </cell>
          <cell r="R491" t="str">
            <v>Cundinamarca</v>
          </cell>
        </row>
        <row r="492">
          <cell r="H492" t="str">
            <v>25295</v>
          </cell>
          <cell r="I492" t="str">
            <v>Gachancipá</v>
          </cell>
          <cell r="J492" t="str">
            <v>CundinamarcaGachancipá</v>
          </cell>
          <cell r="K492" t="str">
            <v>25295</v>
          </cell>
          <cell r="L492">
            <v>12944</v>
          </cell>
          <cell r="M492">
            <v>13312</v>
          </cell>
          <cell r="N492">
            <v>13678</v>
          </cell>
          <cell r="O492">
            <v>14058</v>
          </cell>
          <cell r="P492">
            <v>14442</v>
          </cell>
          <cell r="Q492" t="str">
            <v>25</v>
          </cell>
          <cell r="R492" t="str">
            <v>Cundinamarca</v>
          </cell>
        </row>
        <row r="493">
          <cell r="H493" t="str">
            <v>25297</v>
          </cell>
          <cell r="I493" t="str">
            <v>Gachetá</v>
          </cell>
          <cell r="J493" t="str">
            <v>CundinamarcaGachetá</v>
          </cell>
          <cell r="K493" t="str">
            <v>25297</v>
          </cell>
          <cell r="L493">
            <v>10805</v>
          </cell>
          <cell r="M493">
            <v>10875</v>
          </cell>
          <cell r="N493">
            <v>10934</v>
          </cell>
          <cell r="O493">
            <v>11017</v>
          </cell>
          <cell r="P493">
            <v>11086</v>
          </cell>
          <cell r="Q493" t="str">
            <v>25</v>
          </cell>
          <cell r="R493" t="str">
            <v>Cundinamarca</v>
          </cell>
        </row>
        <row r="494">
          <cell r="H494" t="str">
            <v>25299</v>
          </cell>
          <cell r="I494" t="str">
            <v>Gama</v>
          </cell>
          <cell r="J494" t="str">
            <v>CundinamarcaGama</v>
          </cell>
          <cell r="K494" t="str">
            <v>25299</v>
          </cell>
          <cell r="L494">
            <v>3939</v>
          </cell>
          <cell r="M494">
            <v>3952</v>
          </cell>
          <cell r="N494">
            <v>3966</v>
          </cell>
          <cell r="O494">
            <v>3980</v>
          </cell>
          <cell r="P494">
            <v>3996</v>
          </cell>
          <cell r="Q494" t="str">
            <v>25</v>
          </cell>
          <cell r="R494" t="str">
            <v>Cundinamarca</v>
          </cell>
        </row>
        <row r="495">
          <cell r="H495" t="str">
            <v>25307</v>
          </cell>
          <cell r="I495" t="str">
            <v>Girardot</v>
          </cell>
          <cell r="J495" t="str">
            <v>CundinamarcaGirardot</v>
          </cell>
          <cell r="K495" t="str">
            <v>25307</v>
          </cell>
          <cell r="L495">
            <v>102492</v>
          </cell>
          <cell r="M495">
            <v>103175</v>
          </cell>
          <cell r="N495">
            <v>103839</v>
          </cell>
          <cell r="O495">
            <v>104476</v>
          </cell>
          <cell r="P495">
            <v>105085</v>
          </cell>
          <cell r="Q495" t="str">
            <v>25</v>
          </cell>
          <cell r="R495" t="str">
            <v>Cundinamarca</v>
          </cell>
        </row>
        <row r="496">
          <cell r="H496" t="str">
            <v>25312</v>
          </cell>
          <cell r="I496" t="str">
            <v>Granada</v>
          </cell>
          <cell r="J496" t="str">
            <v>CundinamarcaGranada</v>
          </cell>
          <cell r="K496" t="str">
            <v>25312</v>
          </cell>
          <cell r="L496">
            <v>7932</v>
          </cell>
          <cell r="M496">
            <v>8115</v>
          </cell>
          <cell r="N496">
            <v>8314</v>
          </cell>
          <cell r="O496">
            <v>8498</v>
          </cell>
          <cell r="P496">
            <v>8685</v>
          </cell>
          <cell r="Q496" t="str">
            <v>25</v>
          </cell>
          <cell r="R496" t="str">
            <v>Cundinamarca</v>
          </cell>
        </row>
        <row r="497">
          <cell r="H497" t="str">
            <v>25317</v>
          </cell>
          <cell r="I497" t="str">
            <v>Guachetá</v>
          </cell>
          <cell r="J497" t="str">
            <v>CundinamarcaGuachetá</v>
          </cell>
          <cell r="K497" t="str">
            <v>25317</v>
          </cell>
          <cell r="L497">
            <v>11437</v>
          </cell>
          <cell r="M497">
            <v>11424</v>
          </cell>
          <cell r="N497">
            <v>11411</v>
          </cell>
          <cell r="O497">
            <v>11398</v>
          </cell>
          <cell r="P497">
            <v>11385</v>
          </cell>
          <cell r="Q497" t="str">
            <v>25</v>
          </cell>
          <cell r="R497" t="str">
            <v>Cundinamarca</v>
          </cell>
        </row>
        <row r="498">
          <cell r="H498" t="str">
            <v>25320</v>
          </cell>
          <cell r="I498" t="str">
            <v>Guaduas</v>
          </cell>
          <cell r="J498" t="str">
            <v>CundinamarcaGuaduas</v>
          </cell>
          <cell r="K498" t="str">
            <v>25320</v>
          </cell>
          <cell r="L498">
            <v>35671</v>
          </cell>
          <cell r="M498">
            <v>36334</v>
          </cell>
          <cell r="N498">
            <v>37003</v>
          </cell>
          <cell r="O498">
            <v>37688</v>
          </cell>
          <cell r="P498">
            <v>38366</v>
          </cell>
          <cell r="Q498" t="str">
            <v>25</v>
          </cell>
          <cell r="R498" t="str">
            <v>Cundinamarca</v>
          </cell>
        </row>
        <row r="499">
          <cell r="H499" t="str">
            <v>25322</v>
          </cell>
          <cell r="I499" t="str">
            <v>Guasca</v>
          </cell>
          <cell r="J499" t="str">
            <v>CundinamarcaGuasca</v>
          </cell>
          <cell r="K499" t="str">
            <v>25322</v>
          </cell>
          <cell r="L499">
            <v>13810</v>
          </cell>
          <cell r="M499">
            <v>14044</v>
          </cell>
          <cell r="N499">
            <v>14283</v>
          </cell>
          <cell r="O499">
            <v>14520</v>
          </cell>
          <cell r="P499">
            <v>14759</v>
          </cell>
          <cell r="Q499" t="str">
            <v>25</v>
          </cell>
          <cell r="R499" t="str">
            <v>Cundinamarca</v>
          </cell>
        </row>
        <row r="500">
          <cell r="H500" t="str">
            <v>25324</v>
          </cell>
          <cell r="I500" t="str">
            <v>Guataquí</v>
          </cell>
          <cell r="J500" t="str">
            <v>CundinamarcaGuataquí</v>
          </cell>
          <cell r="K500" t="str">
            <v>25324</v>
          </cell>
          <cell r="L500">
            <v>2563</v>
          </cell>
          <cell r="M500">
            <v>2579</v>
          </cell>
          <cell r="N500">
            <v>2595</v>
          </cell>
          <cell r="O500">
            <v>2612</v>
          </cell>
          <cell r="P500">
            <v>2630</v>
          </cell>
          <cell r="Q500" t="str">
            <v>25</v>
          </cell>
          <cell r="R500" t="str">
            <v>Cundinamarca</v>
          </cell>
        </row>
        <row r="501">
          <cell r="H501" t="str">
            <v>25326</v>
          </cell>
          <cell r="I501" t="str">
            <v>Guatavita</v>
          </cell>
          <cell r="J501" t="str">
            <v>CundinamarcaGuatavita</v>
          </cell>
          <cell r="K501" t="str">
            <v>25326</v>
          </cell>
          <cell r="L501">
            <v>6819</v>
          </cell>
          <cell r="M501">
            <v>6835</v>
          </cell>
          <cell r="N501">
            <v>6857</v>
          </cell>
          <cell r="O501">
            <v>6874</v>
          </cell>
          <cell r="P501">
            <v>6898</v>
          </cell>
          <cell r="Q501" t="str">
            <v>25</v>
          </cell>
          <cell r="R501" t="str">
            <v>Cundinamarca</v>
          </cell>
        </row>
        <row r="502">
          <cell r="H502" t="str">
            <v>25328</v>
          </cell>
          <cell r="I502" t="str">
            <v>Guayabal de Siquima</v>
          </cell>
          <cell r="J502" t="str">
            <v>CundinamarcaGuayabal de Siquima</v>
          </cell>
          <cell r="K502" t="str">
            <v>25328</v>
          </cell>
          <cell r="L502">
            <v>3629</v>
          </cell>
          <cell r="M502">
            <v>3629</v>
          </cell>
          <cell r="N502">
            <v>3631</v>
          </cell>
          <cell r="O502">
            <v>3634</v>
          </cell>
          <cell r="P502">
            <v>3638</v>
          </cell>
          <cell r="Q502" t="str">
            <v>25</v>
          </cell>
          <cell r="R502" t="str">
            <v>Cundinamarca</v>
          </cell>
        </row>
        <row r="503">
          <cell r="H503" t="str">
            <v>25335</v>
          </cell>
          <cell r="I503" t="str">
            <v>Guayabetal</v>
          </cell>
          <cell r="J503" t="str">
            <v>CundinamarcaGuayabetal</v>
          </cell>
          <cell r="K503" t="str">
            <v>25335</v>
          </cell>
          <cell r="L503">
            <v>4864</v>
          </cell>
          <cell r="M503">
            <v>4880</v>
          </cell>
          <cell r="N503">
            <v>4902</v>
          </cell>
          <cell r="O503">
            <v>4921</v>
          </cell>
          <cell r="P503">
            <v>4931</v>
          </cell>
          <cell r="Q503" t="str">
            <v>25</v>
          </cell>
          <cell r="R503" t="str">
            <v>Cundinamarca</v>
          </cell>
        </row>
        <row r="504">
          <cell r="H504" t="str">
            <v>25339</v>
          </cell>
          <cell r="I504" t="str">
            <v>Gutiérrez</v>
          </cell>
          <cell r="J504" t="str">
            <v>CundinamarcaGutiérrez</v>
          </cell>
          <cell r="K504" t="str">
            <v>25339</v>
          </cell>
          <cell r="L504">
            <v>3836</v>
          </cell>
          <cell r="M504">
            <v>3892</v>
          </cell>
          <cell r="N504">
            <v>3963</v>
          </cell>
          <cell r="O504">
            <v>4037</v>
          </cell>
          <cell r="P504">
            <v>4097</v>
          </cell>
          <cell r="Q504" t="str">
            <v>25</v>
          </cell>
          <cell r="R504" t="str">
            <v>Cundinamarca</v>
          </cell>
        </row>
        <row r="505">
          <cell r="H505" t="str">
            <v>25368</v>
          </cell>
          <cell r="I505" t="str">
            <v>Jerusalén</v>
          </cell>
          <cell r="J505" t="str">
            <v>CundinamarcaJerusalén</v>
          </cell>
          <cell r="K505" t="str">
            <v>25368</v>
          </cell>
          <cell r="L505">
            <v>2691</v>
          </cell>
          <cell r="M505">
            <v>2689</v>
          </cell>
          <cell r="N505">
            <v>2688</v>
          </cell>
          <cell r="O505">
            <v>2683</v>
          </cell>
          <cell r="P505">
            <v>2679</v>
          </cell>
          <cell r="Q505" t="str">
            <v>25</v>
          </cell>
          <cell r="R505" t="str">
            <v>Cundinamarca</v>
          </cell>
        </row>
        <row r="506">
          <cell r="H506" t="str">
            <v>25372</v>
          </cell>
          <cell r="I506" t="str">
            <v>Junín</v>
          </cell>
          <cell r="J506" t="str">
            <v>CundinamarcaJunín</v>
          </cell>
          <cell r="K506" t="str">
            <v>25372</v>
          </cell>
          <cell r="L506">
            <v>8515</v>
          </cell>
          <cell r="M506">
            <v>8535</v>
          </cell>
          <cell r="N506">
            <v>8566</v>
          </cell>
          <cell r="O506">
            <v>8589</v>
          </cell>
          <cell r="P506">
            <v>8610</v>
          </cell>
          <cell r="Q506" t="str">
            <v>25</v>
          </cell>
          <cell r="R506" t="str">
            <v>Cundinamarca</v>
          </cell>
        </row>
        <row r="507">
          <cell r="H507" t="str">
            <v>25377</v>
          </cell>
          <cell r="I507" t="str">
            <v>La Calera</v>
          </cell>
          <cell r="J507" t="str">
            <v>CundinamarcaLa Calera</v>
          </cell>
          <cell r="K507" t="str">
            <v>25377</v>
          </cell>
          <cell r="L507">
            <v>26077</v>
          </cell>
          <cell r="M507">
            <v>26449</v>
          </cell>
          <cell r="N507">
            <v>26810</v>
          </cell>
          <cell r="O507">
            <v>27169</v>
          </cell>
          <cell r="P507">
            <v>27527</v>
          </cell>
          <cell r="Q507" t="str">
            <v>25</v>
          </cell>
          <cell r="R507" t="str">
            <v>Cundinamarca</v>
          </cell>
        </row>
        <row r="508">
          <cell r="H508" t="str">
            <v>25386</v>
          </cell>
          <cell r="I508" t="str">
            <v>La Mesa</v>
          </cell>
          <cell r="J508" t="str">
            <v>CundinamarcaLa Mesa</v>
          </cell>
          <cell r="K508" t="str">
            <v>25386</v>
          </cell>
          <cell r="L508">
            <v>29566</v>
          </cell>
          <cell r="M508">
            <v>29997</v>
          </cell>
          <cell r="N508">
            <v>30441</v>
          </cell>
          <cell r="O508">
            <v>30889</v>
          </cell>
          <cell r="P508">
            <v>31350</v>
          </cell>
          <cell r="Q508" t="str">
            <v>25</v>
          </cell>
          <cell r="R508" t="str">
            <v>Cundinamarca</v>
          </cell>
        </row>
        <row r="509">
          <cell r="H509" t="str">
            <v>25394</v>
          </cell>
          <cell r="I509" t="str">
            <v>La Palma</v>
          </cell>
          <cell r="J509" t="str">
            <v>CundinamarcaLa Palma</v>
          </cell>
          <cell r="K509" t="str">
            <v>25394</v>
          </cell>
          <cell r="L509">
            <v>10391</v>
          </cell>
          <cell r="M509">
            <v>10472</v>
          </cell>
          <cell r="N509">
            <v>10553</v>
          </cell>
          <cell r="O509">
            <v>10643</v>
          </cell>
          <cell r="P509">
            <v>10727</v>
          </cell>
          <cell r="Q509" t="str">
            <v>25</v>
          </cell>
          <cell r="R509" t="str">
            <v>Cundinamarca</v>
          </cell>
        </row>
        <row r="510">
          <cell r="H510" t="str">
            <v>25398</v>
          </cell>
          <cell r="I510" t="str">
            <v>La Peña</v>
          </cell>
          <cell r="J510" t="str">
            <v>CundinamarcaLa Peña</v>
          </cell>
          <cell r="K510" t="str">
            <v>25398</v>
          </cell>
          <cell r="L510">
            <v>7010</v>
          </cell>
          <cell r="M510">
            <v>7015</v>
          </cell>
          <cell r="N510">
            <v>7019</v>
          </cell>
          <cell r="O510">
            <v>7024</v>
          </cell>
          <cell r="P510">
            <v>7029</v>
          </cell>
          <cell r="Q510" t="str">
            <v>25</v>
          </cell>
          <cell r="R510" t="str">
            <v>Cundinamarca</v>
          </cell>
        </row>
        <row r="511">
          <cell r="H511" t="str">
            <v>25402</v>
          </cell>
          <cell r="I511" t="str">
            <v>La Vega</v>
          </cell>
          <cell r="J511" t="str">
            <v>CundinamarcaLa Vega</v>
          </cell>
          <cell r="K511" t="str">
            <v>25402</v>
          </cell>
          <cell r="L511">
            <v>13853</v>
          </cell>
          <cell r="M511">
            <v>13953</v>
          </cell>
          <cell r="N511">
            <v>14052</v>
          </cell>
          <cell r="O511">
            <v>14145</v>
          </cell>
          <cell r="P511">
            <v>14230</v>
          </cell>
          <cell r="Q511" t="str">
            <v>25</v>
          </cell>
          <cell r="R511" t="str">
            <v>Cundinamarca</v>
          </cell>
        </row>
        <row r="512">
          <cell r="H512" t="str">
            <v>25407</v>
          </cell>
          <cell r="I512" t="str">
            <v>Lenguazaque</v>
          </cell>
          <cell r="J512" t="str">
            <v>CundinamarcaLenguazaque</v>
          </cell>
          <cell r="K512" t="str">
            <v>25407</v>
          </cell>
          <cell r="L512">
            <v>10063</v>
          </cell>
          <cell r="M512">
            <v>10118</v>
          </cell>
          <cell r="N512">
            <v>10169</v>
          </cell>
          <cell r="O512">
            <v>10217</v>
          </cell>
          <cell r="P512">
            <v>10268</v>
          </cell>
          <cell r="Q512" t="str">
            <v>25</v>
          </cell>
          <cell r="R512" t="str">
            <v>Cundinamarca</v>
          </cell>
        </row>
        <row r="513">
          <cell r="H513" t="str">
            <v>25426</v>
          </cell>
          <cell r="I513" t="str">
            <v>Macheta</v>
          </cell>
          <cell r="J513" t="str">
            <v>CundinamarcaMacheta</v>
          </cell>
          <cell r="K513" t="str">
            <v>25426</v>
          </cell>
          <cell r="L513">
            <v>6519</v>
          </cell>
          <cell r="M513">
            <v>6466</v>
          </cell>
          <cell r="N513">
            <v>6414</v>
          </cell>
          <cell r="O513">
            <v>6364</v>
          </cell>
          <cell r="P513">
            <v>6316</v>
          </cell>
          <cell r="Q513" t="str">
            <v>25</v>
          </cell>
          <cell r="R513" t="str">
            <v>Cundinamarca</v>
          </cell>
        </row>
        <row r="514">
          <cell r="H514" t="str">
            <v>25430</v>
          </cell>
          <cell r="I514" t="str">
            <v>Madrid</v>
          </cell>
          <cell r="J514" t="str">
            <v>CundinamarcaMadrid</v>
          </cell>
          <cell r="K514" t="str">
            <v>25430</v>
          </cell>
          <cell r="L514">
            <v>71564</v>
          </cell>
          <cell r="M514">
            <v>73086</v>
          </cell>
          <cell r="N514">
            <v>74600</v>
          </cell>
          <cell r="O514">
            <v>76112</v>
          </cell>
          <cell r="P514">
            <v>77627</v>
          </cell>
          <cell r="Q514" t="str">
            <v>25</v>
          </cell>
          <cell r="R514" t="str">
            <v>Cundinamarca</v>
          </cell>
        </row>
        <row r="515">
          <cell r="H515" t="str">
            <v>25436</v>
          </cell>
          <cell r="I515" t="str">
            <v>Manta</v>
          </cell>
          <cell r="J515" t="str">
            <v>CundinamarcaManta</v>
          </cell>
          <cell r="K515" t="str">
            <v>25436</v>
          </cell>
          <cell r="L515">
            <v>4654</v>
          </cell>
          <cell r="M515">
            <v>4676</v>
          </cell>
          <cell r="N515">
            <v>4685</v>
          </cell>
          <cell r="O515">
            <v>4697</v>
          </cell>
          <cell r="P515">
            <v>4719</v>
          </cell>
          <cell r="Q515" t="str">
            <v>25</v>
          </cell>
          <cell r="R515" t="str">
            <v>Cundinamarca</v>
          </cell>
        </row>
        <row r="516">
          <cell r="H516" t="str">
            <v>25438</v>
          </cell>
          <cell r="I516" t="str">
            <v>Medina</v>
          </cell>
          <cell r="J516" t="str">
            <v>CundinamarcaMedina</v>
          </cell>
          <cell r="K516" t="str">
            <v>25438</v>
          </cell>
          <cell r="L516">
            <v>9998</v>
          </cell>
          <cell r="M516">
            <v>10024</v>
          </cell>
          <cell r="N516">
            <v>10058</v>
          </cell>
          <cell r="O516">
            <v>10079</v>
          </cell>
          <cell r="P516">
            <v>10108</v>
          </cell>
          <cell r="Q516" t="str">
            <v>25</v>
          </cell>
          <cell r="R516" t="str">
            <v>Cundinamarca</v>
          </cell>
        </row>
        <row r="517">
          <cell r="H517" t="str">
            <v>25473</v>
          </cell>
          <cell r="I517" t="str">
            <v>Mosquera</v>
          </cell>
          <cell r="J517" t="str">
            <v>CundinamarcaMosquera</v>
          </cell>
          <cell r="K517" t="str">
            <v>25473</v>
          </cell>
          <cell r="L517">
            <v>74654</v>
          </cell>
          <cell r="M517">
            <v>76652</v>
          </cell>
          <cell r="N517">
            <v>78658</v>
          </cell>
          <cell r="O517">
            <v>80688</v>
          </cell>
          <cell r="P517">
            <v>82750</v>
          </cell>
          <cell r="Q517" t="str">
            <v>25</v>
          </cell>
          <cell r="R517" t="str">
            <v>Cundinamarca</v>
          </cell>
        </row>
        <row r="518">
          <cell r="H518" t="str">
            <v>25483</v>
          </cell>
          <cell r="I518" t="str">
            <v>Nariño</v>
          </cell>
          <cell r="J518" t="str">
            <v>CundinamarcaNariño</v>
          </cell>
          <cell r="K518" t="str">
            <v>25483</v>
          </cell>
          <cell r="L518">
            <v>2151</v>
          </cell>
          <cell r="M518">
            <v>2163</v>
          </cell>
          <cell r="N518">
            <v>2176</v>
          </cell>
          <cell r="O518">
            <v>2189</v>
          </cell>
          <cell r="P518">
            <v>2203</v>
          </cell>
          <cell r="Q518" t="str">
            <v>25</v>
          </cell>
          <cell r="R518" t="str">
            <v>Cundinamarca</v>
          </cell>
        </row>
        <row r="519">
          <cell r="H519" t="str">
            <v>25486</v>
          </cell>
          <cell r="I519" t="str">
            <v>Nemocón</v>
          </cell>
          <cell r="J519" t="str">
            <v>CundinamarcaNemocón</v>
          </cell>
          <cell r="K519" t="str">
            <v>25486</v>
          </cell>
          <cell r="L519">
            <v>12613</v>
          </cell>
          <cell r="M519">
            <v>12832</v>
          </cell>
          <cell r="N519">
            <v>13050</v>
          </cell>
          <cell r="O519">
            <v>13269</v>
          </cell>
          <cell r="P519">
            <v>13488</v>
          </cell>
          <cell r="Q519" t="str">
            <v>25</v>
          </cell>
          <cell r="R519" t="str">
            <v>Cundinamarca</v>
          </cell>
        </row>
        <row r="520">
          <cell r="H520" t="str">
            <v>25488</v>
          </cell>
          <cell r="I520" t="str">
            <v>Nilo</v>
          </cell>
          <cell r="J520" t="str">
            <v>CundinamarcaNilo</v>
          </cell>
          <cell r="K520" t="str">
            <v>25488</v>
          </cell>
          <cell r="L520">
            <v>16602</v>
          </cell>
          <cell r="M520">
            <v>17042</v>
          </cell>
          <cell r="N520">
            <v>17489</v>
          </cell>
          <cell r="O520">
            <v>17924</v>
          </cell>
          <cell r="P520">
            <v>18384</v>
          </cell>
          <cell r="Q520" t="str">
            <v>25</v>
          </cell>
          <cell r="R520" t="str">
            <v>Cundinamarca</v>
          </cell>
        </row>
        <row r="521">
          <cell r="H521" t="str">
            <v>25489</v>
          </cell>
          <cell r="I521" t="str">
            <v>Nimaima</v>
          </cell>
          <cell r="J521" t="str">
            <v>CundinamarcaNimaima</v>
          </cell>
          <cell r="K521" t="str">
            <v>25489</v>
          </cell>
          <cell r="L521">
            <v>6177</v>
          </cell>
          <cell r="M521">
            <v>6299</v>
          </cell>
          <cell r="N521">
            <v>6427</v>
          </cell>
          <cell r="O521">
            <v>6546</v>
          </cell>
          <cell r="P521">
            <v>6679</v>
          </cell>
          <cell r="Q521" t="str">
            <v>25</v>
          </cell>
          <cell r="R521" t="str">
            <v>Cundinamarca</v>
          </cell>
        </row>
        <row r="522">
          <cell r="H522" t="str">
            <v>25491</v>
          </cell>
          <cell r="I522" t="str">
            <v>Nocaima</v>
          </cell>
          <cell r="J522" t="str">
            <v>CundinamarcaNocaima</v>
          </cell>
          <cell r="K522" t="str">
            <v>25491</v>
          </cell>
          <cell r="L522">
            <v>7856</v>
          </cell>
          <cell r="M522">
            <v>7888</v>
          </cell>
          <cell r="N522">
            <v>7938</v>
          </cell>
          <cell r="O522">
            <v>7967</v>
          </cell>
          <cell r="P522">
            <v>8004</v>
          </cell>
          <cell r="Q522" t="str">
            <v>25</v>
          </cell>
          <cell r="R522" t="str">
            <v>Cundinamarca</v>
          </cell>
        </row>
        <row r="523">
          <cell r="H523" t="str">
            <v>25506</v>
          </cell>
          <cell r="I523" t="str">
            <v>Venecia</v>
          </cell>
          <cell r="J523" t="str">
            <v>CundinamarcaVenecia</v>
          </cell>
          <cell r="K523" t="str">
            <v>25506</v>
          </cell>
          <cell r="L523">
            <v>4022</v>
          </cell>
          <cell r="M523">
            <v>4030</v>
          </cell>
          <cell r="N523">
            <v>4039</v>
          </cell>
          <cell r="O523">
            <v>4054</v>
          </cell>
          <cell r="P523">
            <v>4060</v>
          </cell>
          <cell r="Q523" t="str">
            <v>25</v>
          </cell>
          <cell r="R523" t="str">
            <v>Cundinamarca</v>
          </cell>
        </row>
        <row r="524">
          <cell r="H524" t="str">
            <v>25513</v>
          </cell>
          <cell r="I524" t="str">
            <v>Pacho</v>
          </cell>
          <cell r="J524" t="str">
            <v>CundinamarcaPacho</v>
          </cell>
          <cell r="K524" t="str">
            <v>25513</v>
          </cell>
          <cell r="L524">
            <v>26403</v>
          </cell>
          <cell r="M524">
            <v>26600</v>
          </cell>
          <cell r="N524">
            <v>26786</v>
          </cell>
          <cell r="O524">
            <v>26987</v>
          </cell>
          <cell r="P524">
            <v>27179</v>
          </cell>
          <cell r="Q524" t="str">
            <v>25</v>
          </cell>
          <cell r="R524" t="str">
            <v>Cundinamarca</v>
          </cell>
        </row>
        <row r="525">
          <cell r="H525" t="str">
            <v>25518</v>
          </cell>
          <cell r="I525" t="str">
            <v>Paime</v>
          </cell>
          <cell r="J525" t="str">
            <v>CundinamarcaPaime</v>
          </cell>
          <cell r="K525" t="str">
            <v>25518</v>
          </cell>
          <cell r="L525">
            <v>4851</v>
          </cell>
          <cell r="M525">
            <v>4754</v>
          </cell>
          <cell r="N525">
            <v>4669</v>
          </cell>
          <cell r="O525">
            <v>4589</v>
          </cell>
          <cell r="P525">
            <v>4502</v>
          </cell>
          <cell r="Q525" t="str">
            <v>25</v>
          </cell>
          <cell r="R525" t="str">
            <v>Cundinamarca</v>
          </cell>
        </row>
        <row r="526">
          <cell r="H526" t="str">
            <v>25524</v>
          </cell>
          <cell r="I526" t="str">
            <v>Pandi</v>
          </cell>
          <cell r="J526" t="str">
            <v>CundinamarcaPandi</v>
          </cell>
          <cell r="K526" t="str">
            <v>25524</v>
          </cell>
          <cell r="L526">
            <v>5584</v>
          </cell>
          <cell r="M526">
            <v>5595</v>
          </cell>
          <cell r="N526">
            <v>5615</v>
          </cell>
          <cell r="O526">
            <v>5633</v>
          </cell>
          <cell r="P526">
            <v>5658</v>
          </cell>
          <cell r="Q526" t="str">
            <v>25</v>
          </cell>
          <cell r="R526" t="str">
            <v>Cundinamarca</v>
          </cell>
        </row>
        <row r="527">
          <cell r="H527" t="str">
            <v>25530</v>
          </cell>
          <cell r="I527" t="str">
            <v>Paratebueno</v>
          </cell>
          <cell r="J527" t="str">
            <v>CundinamarcaParatebueno</v>
          </cell>
          <cell r="K527" t="str">
            <v>25530</v>
          </cell>
          <cell r="L527">
            <v>7609</v>
          </cell>
          <cell r="M527">
            <v>7639</v>
          </cell>
          <cell r="N527">
            <v>7669</v>
          </cell>
          <cell r="O527">
            <v>7698</v>
          </cell>
          <cell r="P527">
            <v>7726</v>
          </cell>
          <cell r="Q527" t="str">
            <v>25</v>
          </cell>
          <cell r="R527" t="str">
            <v>Cundinamarca</v>
          </cell>
        </row>
        <row r="528">
          <cell r="H528" t="str">
            <v>25535</v>
          </cell>
          <cell r="I528" t="str">
            <v>Pasca</v>
          </cell>
          <cell r="J528" t="str">
            <v>CundinamarcaPasca</v>
          </cell>
          <cell r="K528" t="str">
            <v>25535</v>
          </cell>
          <cell r="L528">
            <v>11760</v>
          </cell>
          <cell r="M528">
            <v>11870</v>
          </cell>
          <cell r="N528">
            <v>11979</v>
          </cell>
          <cell r="O528">
            <v>12073</v>
          </cell>
          <cell r="P528">
            <v>12175</v>
          </cell>
          <cell r="Q528" t="str">
            <v>25</v>
          </cell>
          <cell r="R528" t="str">
            <v>Cundinamarca</v>
          </cell>
        </row>
        <row r="529">
          <cell r="H529" t="str">
            <v>25572</v>
          </cell>
          <cell r="I529" t="str">
            <v>Puerto Salgar</v>
          </cell>
          <cell r="J529" t="str">
            <v>CundinamarcaPuerto Salgar</v>
          </cell>
          <cell r="K529" t="str">
            <v>25572</v>
          </cell>
          <cell r="L529">
            <v>17392</v>
          </cell>
          <cell r="M529">
            <v>17729</v>
          </cell>
          <cell r="N529">
            <v>18040</v>
          </cell>
          <cell r="O529">
            <v>18367</v>
          </cell>
          <cell r="P529">
            <v>18688</v>
          </cell>
          <cell r="Q529" t="str">
            <v>25</v>
          </cell>
          <cell r="R529" t="str">
            <v>Cundinamarca</v>
          </cell>
        </row>
        <row r="530">
          <cell r="H530" t="str">
            <v>25580</v>
          </cell>
          <cell r="I530" t="str">
            <v>Pulí</v>
          </cell>
          <cell r="J530" t="str">
            <v>CundinamarcaPulí</v>
          </cell>
          <cell r="K530" t="str">
            <v>25580</v>
          </cell>
          <cell r="L530">
            <v>2964</v>
          </cell>
          <cell r="M530">
            <v>2960</v>
          </cell>
          <cell r="N530">
            <v>2975</v>
          </cell>
          <cell r="O530">
            <v>2981</v>
          </cell>
          <cell r="P530">
            <v>2999</v>
          </cell>
          <cell r="Q530" t="str">
            <v>25</v>
          </cell>
          <cell r="R530" t="str">
            <v>Cundinamarca</v>
          </cell>
        </row>
        <row r="531">
          <cell r="H531" t="str">
            <v>25592</v>
          </cell>
          <cell r="I531" t="str">
            <v>Quebradanegra</v>
          </cell>
          <cell r="J531" t="str">
            <v>CundinamarcaQuebradanegra</v>
          </cell>
          <cell r="K531" t="str">
            <v>25592</v>
          </cell>
          <cell r="L531">
            <v>4722</v>
          </cell>
          <cell r="M531">
            <v>4721</v>
          </cell>
          <cell r="N531">
            <v>4725</v>
          </cell>
          <cell r="O531">
            <v>4733</v>
          </cell>
          <cell r="P531">
            <v>4738</v>
          </cell>
          <cell r="Q531" t="str">
            <v>25</v>
          </cell>
          <cell r="R531" t="str">
            <v>Cundinamarca</v>
          </cell>
        </row>
        <row r="532">
          <cell r="H532" t="str">
            <v>25594</v>
          </cell>
          <cell r="I532" t="str">
            <v>Quetame</v>
          </cell>
          <cell r="J532" t="str">
            <v>CundinamarcaQuetame</v>
          </cell>
          <cell r="K532" t="str">
            <v>25594</v>
          </cell>
          <cell r="L532">
            <v>6919</v>
          </cell>
          <cell r="M532">
            <v>6974</v>
          </cell>
          <cell r="N532">
            <v>7031</v>
          </cell>
          <cell r="O532">
            <v>7090</v>
          </cell>
          <cell r="P532">
            <v>7141</v>
          </cell>
          <cell r="Q532" t="str">
            <v>25</v>
          </cell>
          <cell r="R532" t="str">
            <v>Cundinamarca</v>
          </cell>
        </row>
        <row r="533">
          <cell r="H533" t="str">
            <v>25596</v>
          </cell>
          <cell r="I533" t="str">
            <v>Quipile</v>
          </cell>
          <cell r="J533" t="str">
            <v>CundinamarcaQuipile</v>
          </cell>
          <cell r="K533" t="str">
            <v>25596</v>
          </cell>
          <cell r="L533">
            <v>8174</v>
          </cell>
          <cell r="M533">
            <v>8174</v>
          </cell>
          <cell r="N533">
            <v>8171</v>
          </cell>
          <cell r="O533">
            <v>8161</v>
          </cell>
          <cell r="P533">
            <v>8164</v>
          </cell>
          <cell r="Q533" t="str">
            <v>25</v>
          </cell>
          <cell r="R533" t="str">
            <v>Cundinamarca</v>
          </cell>
        </row>
        <row r="534">
          <cell r="H534" t="str">
            <v>25599</v>
          </cell>
          <cell r="I534" t="str">
            <v>Apulo</v>
          </cell>
          <cell r="J534" t="str">
            <v>CundinamarcaApulo</v>
          </cell>
          <cell r="K534" t="str">
            <v>25599</v>
          </cell>
          <cell r="L534">
            <v>7814</v>
          </cell>
          <cell r="M534">
            <v>7813</v>
          </cell>
          <cell r="N534">
            <v>7813</v>
          </cell>
          <cell r="O534">
            <v>7812</v>
          </cell>
          <cell r="P534">
            <v>7812</v>
          </cell>
          <cell r="Q534" t="str">
            <v>25</v>
          </cell>
          <cell r="R534" t="str">
            <v>Cundinamarca</v>
          </cell>
        </row>
        <row r="535">
          <cell r="H535" t="str">
            <v>25612</v>
          </cell>
          <cell r="I535" t="str">
            <v>Ricaurte</v>
          </cell>
          <cell r="J535" t="str">
            <v>CundinamarcaRicaurte</v>
          </cell>
          <cell r="K535" t="str">
            <v>25612</v>
          </cell>
          <cell r="L535">
            <v>8908</v>
          </cell>
          <cell r="M535">
            <v>9044</v>
          </cell>
          <cell r="N535">
            <v>9169</v>
          </cell>
          <cell r="O535">
            <v>9314</v>
          </cell>
          <cell r="P535">
            <v>9441</v>
          </cell>
          <cell r="Q535" t="str">
            <v>25</v>
          </cell>
          <cell r="R535" t="str">
            <v>Cundinamarca</v>
          </cell>
        </row>
        <row r="536">
          <cell r="H536" t="str">
            <v>25645</v>
          </cell>
          <cell r="I536" t="str">
            <v>San Antonio del Tequendama</v>
          </cell>
          <cell r="J536" t="str">
            <v>CundinamarcaSan Antonio del Tequendama</v>
          </cell>
          <cell r="K536" t="str">
            <v>25645</v>
          </cell>
          <cell r="L536">
            <v>12815</v>
          </cell>
          <cell r="M536">
            <v>12883</v>
          </cell>
          <cell r="N536">
            <v>12949</v>
          </cell>
          <cell r="O536">
            <v>13020</v>
          </cell>
          <cell r="P536">
            <v>13084</v>
          </cell>
          <cell r="Q536" t="str">
            <v>25</v>
          </cell>
          <cell r="R536" t="str">
            <v>Cundinamarca</v>
          </cell>
        </row>
        <row r="537">
          <cell r="H537" t="str">
            <v>25649</v>
          </cell>
          <cell r="I537" t="str">
            <v>San Bernardo</v>
          </cell>
          <cell r="J537" t="str">
            <v>CundinamarcaSan Bernardo</v>
          </cell>
          <cell r="K537" t="str">
            <v>25649</v>
          </cell>
          <cell r="L537">
            <v>10518</v>
          </cell>
          <cell r="M537">
            <v>10564</v>
          </cell>
          <cell r="N537">
            <v>10596</v>
          </cell>
          <cell r="O537">
            <v>10636</v>
          </cell>
          <cell r="P537">
            <v>10670</v>
          </cell>
          <cell r="Q537" t="str">
            <v>25</v>
          </cell>
          <cell r="R537" t="str">
            <v>Cundinamarca</v>
          </cell>
        </row>
        <row r="538">
          <cell r="H538" t="str">
            <v>25653</v>
          </cell>
          <cell r="I538" t="str">
            <v>San Cayetano</v>
          </cell>
          <cell r="J538" t="str">
            <v>CundinamarcaSan Cayetano</v>
          </cell>
          <cell r="K538" t="str">
            <v>25653</v>
          </cell>
          <cell r="L538">
            <v>5323</v>
          </cell>
          <cell r="M538">
            <v>5329</v>
          </cell>
          <cell r="N538">
            <v>5335</v>
          </cell>
          <cell r="O538">
            <v>5340</v>
          </cell>
          <cell r="P538">
            <v>5344</v>
          </cell>
          <cell r="Q538" t="str">
            <v>25</v>
          </cell>
          <cell r="R538" t="str">
            <v>Cundinamarca</v>
          </cell>
        </row>
        <row r="539">
          <cell r="H539" t="str">
            <v>25658</v>
          </cell>
          <cell r="I539" t="str">
            <v>San Francisco</v>
          </cell>
          <cell r="J539" t="str">
            <v>CundinamarcaSan Francisco</v>
          </cell>
          <cell r="K539" t="str">
            <v>25658</v>
          </cell>
          <cell r="L539">
            <v>9031</v>
          </cell>
          <cell r="M539">
            <v>9170</v>
          </cell>
          <cell r="N539">
            <v>9312</v>
          </cell>
          <cell r="O539">
            <v>9451</v>
          </cell>
          <cell r="P539">
            <v>9586</v>
          </cell>
          <cell r="Q539" t="str">
            <v>25</v>
          </cell>
          <cell r="R539" t="str">
            <v>Cundinamarca</v>
          </cell>
        </row>
        <row r="540">
          <cell r="H540" t="str">
            <v>25662</v>
          </cell>
          <cell r="I540" t="str">
            <v>San Juan de Río Seco</v>
          </cell>
          <cell r="J540" t="str">
            <v>CundinamarcaSan Juan de Río Seco</v>
          </cell>
          <cell r="K540" t="str">
            <v>25662</v>
          </cell>
          <cell r="L540">
            <v>9696</v>
          </cell>
          <cell r="M540">
            <v>9687</v>
          </cell>
          <cell r="N540">
            <v>9679</v>
          </cell>
          <cell r="O540">
            <v>9674</v>
          </cell>
          <cell r="P540">
            <v>9670</v>
          </cell>
          <cell r="Q540" t="str">
            <v>25</v>
          </cell>
          <cell r="R540" t="str">
            <v>Cundinamarca</v>
          </cell>
        </row>
        <row r="541">
          <cell r="H541" t="str">
            <v>25718</v>
          </cell>
          <cell r="I541" t="str">
            <v>Sasaima</v>
          </cell>
          <cell r="J541" t="str">
            <v>CundinamarcaSasaima</v>
          </cell>
          <cell r="K541" t="str">
            <v>25718</v>
          </cell>
          <cell r="L541">
            <v>10495</v>
          </cell>
          <cell r="M541">
            <v>10543</v>
          </cell>
          <cell r="N541">
            <v>10590</v>
          </cell>
          <cell r="O541">
            <v>10632</v>
          </cell>
          <cell r="P541">
            <v>10688</v>
          </cell>
          <cell r="Q541" t="str">
            <v>25</v>
          </cell>
          <cell r="R541" t="str">
            <v>Cundinamarca</v>
          </cell>
        </row>
        <row r="542">
          <cell r="H542" t="str">
            <v>25736</v>
          </cell>
          <cell r="I542" t="str">
            <v>Sesquilé</v>
          </cell>
          <cell r="J542" t="str">
            <v>CundinamarcaSesquilé</v>
          </cell>
          <cell r="K542" t="str">
            <v>25736</v>
          </cell>
          <cell r="L542">
            <v>12152</v>
          </cell>
          <cell r="M542">
            <v>12576</v>
          </cell>
          <cell r="N542">
            <v>13023</v>
          </cell>
          <cell r="O542">
            <v>13473</v>
          </cell>
          <cell r="P542">
            <v>13936</v>
          </cell>
          <cell r="Q542" t="str">
            <v>25</v>
          </cell>
          <cell r="R542" t="str">
            <v>Cundinamarca</v>
          </cell>
        </row>
        <row r="543">
          <cell r="H543" t="str">
            <v>25740</v>
          </cell>
          <cell r="I543" t="str">
            <v>Sibaté</v>
          </cell>
          <cell r="J543" t="str">
            <v>CundinamarcaSibaté</v>
          </cell>
          <cell r="K543" t="str">
            <v>25740</v>
          </cell>
          <cell r="L543">
            <v>35681</v>
          </cell>
          <cell r="M543">
            <v>36357</v>
          </cell>
          <cell r="N543">
            <v>37030</v>
          </cell>
          <cell r="O543">
            <v>37711</v>
          </cell>
          <cell r="P543">
            <v>38412</v>
          </cell>
          <cell r="Q543" t="str">
            <v>25</v>
          </cell>
          <cell r="R543" t="str">
            <v>Cundinamarca</v>
          </cell>
        </row>
        <row r="544">
          <cell r="H544" t="str">
            <v>25743</v>
          </cell>
          <cell r="I544" t="str">
            <v>Silvania</v>
          </cell>
          <cell r="J544" t="str">
            <v>CundinamarcaSilvania</v>
          </cell>
          <cell r="K544" t="str">
            <v>25743</v>
          </cell>
          <cell r="L544">
            <v>21782</v>
          </cell>
          <cell r="M544">
            <v>21840</v>
          </cell>
          <cell r="N544">
            <v>21887</v>
          </cell>
          <cell r="O544">
            <v>21939</v>
          </cell>
          <cell r="P544">
            <v>21984</v>
          </cell>
          <cell r="Q544" t="str">
            <v>25</v>
          </cell>
          <cell r="R544" t="str">
            <v>Cundinamarca</v>
          </cell>
        </row>
        <row r="545">
          <cell r="H545" t="str">
            <v>25745</v>
          </cell>
          <cell r="I545" t="str">
            <v>Simijaca</v>
          </cell>
          <cell r="J545" t="str">
            <v>CundinamarcaSimijaca</v>
          </cell>
          <cell r="K545" t="str">
            <v>25745</v>
          </cell>
          <cell r="L545">
            <v>12215</v>
          </cell>
          <cell r="M545">
            <v>12417</v>
          </cell>
          <cell r="N545">
            <v>12635</v>
          </cell>
          <cell r="O545">
            <v>12851</v>
          </cell>
          <cell r="P545">
            <v>13077</v>
          </cell>
          <cell r="Q545" t="str">
            <v>25</v>
          </cell>
          <cell r="R545" t="str">
            <v>Cundinamarca</v>
          </cell>
        </row>
        <row r="546">
          <cell r="H546" t="str">
            <v>25754</v>
          </cell>
          <cell r="I546" t="str">
            <v>Soacha</v>
          </cell>
          <cell r="J546" t="str">
            <v>CundinamarcaSoacha</v>
          </cell>
          <cell r="K546" t="str">
            <v>25754</v>
          </cell>
          <cell r="L546">
            <v>466938</v>
          </cell>
          <cell r="M546">
            <v>477918</v>
          </cell>
          <cell r="N546">
            <v>488995</v>
          </cell>
          <cell r="O546">
            <v>500097</v>
          </cell>
          <cell r="P546">
            <v>511262</v>
          </cell>
          <cell r="Q546" t="str">
            <v>25</v>
          </cell>
          <cell r="R546" t="str">
            <v>Cundinamarca</v>
          </cell>
        </row>
        <row r="547">
          <cell r="H547" t="str">
            <v>25758</v>
          </cell>
          <cell r="I547" t="str">
            <v>Sopó</v>
          </cell>
          <cell r="J547" t="str">
            <v>CundinamarcaSopó</v>
          </cell>
          <cell r="K547" t="str">
            <v>25758</v>
          </cell>
          <cell r="L547">
            <v>24489</v>
          </cell>
          <cell r="M547">
            <v>25053</v>
          </cell>
          <cell r="N547">
            <v>25611</v>
          </cell>
          <cell r="O547">
            <v>26187</v>
          </cell>
          <cell r="P547">
            <v>26769</v>
          </cell>
          <cell r="Q547" t="str">
            <v>25</v>
          </cell>
          <cell r="R547" t="str">
            <v>Cundinamarca</v>
          </cell>
        </row>
        <row r="548">
          <cell r="H548" t="str">
            <v>25769</v>
          </cell>
          <cell r="I548" t="str">
            <v>Subachoque</v>
          </cell>
          <cell r="J548" t="str">
            <v>CundinamarcaSubachoque</v>
          </cell>
          <cell r="K548" t="str">
            <v>25769</v>
          </cell>
          <cell r="L548">
            <v>14864</v>
          </cell>
          <cell r="M548">
            <v>15174</v>
          </cell>
          <cell r="N548">
            <v>15487</v>
          </cell>
          <cell r="O548">
            <v>15790</v>
          </cell>
          <cell r="P548">
            <v>16117</v>
          </cell>
          <cell r="Q548" t="str">
            <v>25</v>
          </cell>
          <cell r="R548" t="str">
            <v>Cundinamarca</v>
          </cell>
        </row>
        <row r="549">
          <cell r="H549" t="str">
            <v>25772</v>
          </cell>
          <cell r="I549" t="str">
            <v>Suesca</v>
          </cell>
          <cell r="J549" t="str">
            <v>CundinamarcaSuesca</v>
          </cell>
          <cell r="K549" t="str">
            <v>25772</v>
          </cell>
          <cell r="L549">
            <v>16024</v>
          </cell>
          <cell r="M549">
            <v>16334</v>
          </cell>
          <cell r="N549">
            <v>16658</v>
          </cell>
          <cell r="O549">
            <v>16987</v>
          </cell>
          <cell r="P549">
            <v>17318</v>
          </cell>
          <cell r="Q549" t="str">
            <v>25</v>
          </cell>
          <cell r="R549" t="str">
            <v>Cundinamarca</v>
          </cell>
        </row>
        <row r="550">
          <cell r="H550" t="str">
            <v>25777</v>
          </cell>
          <cell r="I550" t="str">
            <v>Supatá</v>
          </cell>
          <cell r="J550" t="str">
            <v>CundinamarcaSupatá</v>
          </cell>
          <cell r="K550" t="str">
            <v>25777</v>
          </cell>
          <cell r="L550">
            <v>4999</v>
          </cell>
          <cell r="M550">
            <v>5000</v>
          </cell>
          <cell r="N550">
            <v>5011</v>
          </cell>
          <cell r="O550">
            <v>5018</v>
          </cell>
          <cell r="P550">
            <v>5022</v>
          </cell>
          <cell r="Q550" t="str">
            <v>25</v>
          </cell>
          <cell r="R550" t="str">
            <v>Cundinamarca</v>
          </cell>
        </row>
        <row r="551">
          <cell r="H551" t="str">
            <v>25779</v>
          </cell>
          <cell r="I551" t="str">
            <v>Susa</v>
          </cell>
          <cell r="J551" t="str">
            <v>CundinamarcaSusa</v>
          </cell>
          <cell r="K551" t="str">
            <v>25779</v>
          </cell>
          <cell r="L551">
            <v>11191</v>
          </cell>
          <cell r="M551">
            <v>11466</v>
          </cell>
          <cell r="N551">
            <v>11738</v>
          </cell>
          <cell r="O551">
            <v>12023</v>
          </cell>
          <cell r="P551">
            <v>12302</v>
          </cell>
          <cell r="Q551" t="str">
            <v>25</v>
          </cell>
          <cell r="R551" t="str">
            <v>Cundinamarca</v>
          </cell>
        </row>
        <row r="552">
          <cell r="H552" t="str">
            <v>25781</v>
          </cell>
          <cell r="I552" t="str">
            <v>Sutatausa</v>
          </cell>
          <cell r="J552" t="str">
            <v>CundinamarcaSutatausa</v>
          </cell>
          <cell r="K552" t="str">
            <v>25781</v>
          </cell>
          <cell r="L552">
            <v>5239</v>
          </cell>
          <cell r="M552">
            <v>5321</v>
          </cell>
          <cell r="N552">
            <v>5399</v>
          </cell>
          <cell r="O552">
            <v>5490</v>
          </cell>
          <cell r="P552">
            <v>5564</v>
          </cell>
          <cell r="Q552" t="str">
            <v>25</v>
          </cell>
          <cell r="R552" t="str">
            <v>Cundinamarca</v>
          </cell>
        </row>
        <row r="553">
          <cell r="H553" t="str">
            <v>25785</v>
          </cell>
          <cell r="I553" t="str">
            <v>Tabio</v>
          </cell>
          <cell r="J553" t="str">
            <v>CundinamarcaTabio</v>
          </cell>
          <cell r="K553" t="str">
            <v>25785</v>
          </cell>
          <cell r="L553">
            <v>24487</v>
          </cell>
          <cell r="M553">
            <v>25121</v>
          </cell>
          <cell r="N553">
            <v>25757</v>
          </cell>
          <cell r="O553">
            <v>26391</v>
          </cell>
          <cell r="P553">
            <v>27033</v>
          </cell>
          <cell r="Q553" t="str">
            <v>25</v>
          </cell>
          <cell r="R553" t="str">
            <v>Cundinamarca</v>
          </cell>
        </row>
        <row r="554">
          <cell r="H554" t="str">
            <v>25793</v>
          </cell>
          <cell r="I554" t="str">
            <v>Tausa</v>
          </cell>
          <cell r="J554" t="str">
            <v>CundinamarcaTausa</v>
          </cell>
          <cell r="K554" t="str">
            <v>25793</v>
          </cell>
          <cell r="L554">
            <v>8364</v>
          </cell>
          <cell r="M554">
            <v>8483</v>
          </cell>
          <cell r="N554">
            <v>8589</v>
          </cell>
          <cell r="O554">
            <v>8697</v>
          </cell>
          <cell r="P554">
            <v>8801</v>
          </cell>
          <cell r="Q554" t="str">
            <v>25</v>
          </cell>
          <cell r="R554" t="str">
            <v>Cundinamarca</v>
          </cell>
        </row>
        <row r="555">
          <cell r="H555" t="str">
            <v>25797</v>
          </cell>
          <cell r="I555" t="str">
            <v>Tena</v>
          </cell>
          <cell r="J555" t="str">
            <v>CundinamarcaTena</v>
          </cell>
          <cell r="K555" t="str">
            <v>25797</v>
          </cell>
          <cell r="L555">
            <v>8392</v>
          </cell>
          <cell r="M555">
            <v>8533</v>
          </cell>
          <cell r="N555">
            <v>8663</v>
          </cell>
          <cell r="O555">
            <v>8804</v>
          </cell>
          <cell r="P555">
            <v>8941</v>
          </cell>
          <cell r="Q555" t="str">
            <v>25</v>
          </cell>
          <cell r="R555" t="str">
            <v>Cundinamarca</v>
          </cell>
        </row>
        <row r="556">
          <cell r="H556" t="str">
            <v>25799</v>
          </cell>
          <cell r="I556" t="str">
            <v>Tenjo</v>
          </cell>
          <cell r="J556" t="str">
            <v>CundinamarcaTenjo</v>
          </cell>
          <cell r="K556" t="str">
            <v>25799</v>
          </cell>
          <cell r="L556">
            <v>19366</v>
          </cell>
          <cell r="M556">
            <v>19496</v>
          </cell>
          <cell r="N556">
            <v>19612</v>
          </cell>
          <cell r="O556">
            <v>19736</v>
          </cell>
          <cell r="P556">
            <v>19849</v>
          </cell>
          <cell r="Q556" t="str">
            <v>25</v>
          </cell>
          <cell r="R556" t="str">
            <v>Cundinamarca</v>
          </cell>
        </row>
        <row r="557">
          <cell r="H557" t="str">
            <v>25805</v>
          </cell>
          <cell r="I557" t="str">
            <v>Tibacuy</v>
          </cell>
          <cell r="J557" t="str">
            <v>CundinamarcaTibacuy</v>
          </cell>
          <cell r="K557" t="str">
            <v>25805</v>
          </cell>
          <cell r="L557">
            <v>4827</v>
          </cell>
          <cell r="M557">
            <v>4826</v>
          </cell>
          <cell r="N557">
            <v>4830</v>
          </cell>
          <cell r="O557">
            <v>4821</v>
          </cell>
          <cell r="P557">
            <v>4828</v>
          </cell>
          <cell r="Q557" t="str">
            <v>25</v>
          </cell>
          <cell r="R557" t="str">
            <v>Cundinamarca</v>
          </cell>
        </row>
        <row r="558">
          <cell r="H558" t="str">
            <v>25807</v>
          </cell>
          <cell r="I558" t="str">
            <v>Tibirita</v>
          </cell>
          <cell r="J558" t="str">
            <v>CundinamarcaTibirita</v>
          </cell>
          <cell r="K558" t="str">
            <v>25807</v>
          </cell>
          <cell r="L558">
            <v>2972</v>
          </cell>
          <cell r="M558">
            <v>2966</v>
          </cell>
          <cell r="N558">
            <v>2957</v>
          </cell>
          <cell r="O558">
            <v>2945</v>
          </cell>
          <cell r="P558">
            <v>2950</v>
          </cell>
          <cell r="Q558" t="str">
            <v>25</v>
          </cell>
          <cell r="R558" t="str">
            <v>Cundinamarca</v>
          </cell>
        </row>
        <row r="559">
          <cell r="H559" t="str">
            <v>25815</v>
          </cell>
          <cell r="I559" t="str">
            <v>Tocaima</v>
          </cell>
          <cell r="J559" t="str">
            <v>CundinamarcaTocaima</v>
          </cell>
          <cell r="K559" t="str">
            <v>25815</v>
          </cell>
          <cell r="L559">
            <v>17929</v>
          </cell>
          <cell r="M559">
            <v>18050</v>
          </cell>
          <cell r="N559">
            <v>18170</v>
          </cell>
          <cell r="O559">
            <v>18287</v>
          </cell>
          <cell r="P559">
            <v>18387</v>
          </cell>
          <cell r="Q559" t="str">
            <v>25</v>
          </cell>
          <cell r="R559" t="str">
            <v>Cundinamarca</v>
          </cell>
        </row>
        <row r="560">
          <cell r="H560" t="str">
            <v>25817</v>
          </cell>
          <cell r="I560" t="str">
            <v>Tocancipá</v>
          </cell>
          <cell r="J560" t="str">
            <v>CundinamarcaTocancipá</v>
          </cell>
          <cell r="K560" t="str">
            <v>25817</v>
          </cell>
          <cell r="L560">
            <v>28732</v>
          </cell>
          <cell r="M560">
            <v>29511</v>
          </cell>
          <cell r="N560">
            <v>30326</v>
          </cell>
          <cell r="O560">
            <v>31146</v>
          </cell>
          <cell r="P560">
            <v>31975</v>
          </cell>
          <cell r="Q560" t="str">
            <v>25</v>
          </cell>
          <cell r="R560" t="str">
            <v>Cundinamarca</v>
          </cell>
        </row>
        <row r="561">
          <cell r="H561" t="str">
            <v>25823</v>
          </cell>
          <cell r="I561" t="str">
            <v>Topaipí</v>
          </cell>
          <cell r="J561" t="str">
            <v>CundinamarcaTopaipí</v>
          </cell>
          <cell r="K561" t="str">
            <v>25823</v>
          </cell>
          <cell r="L561">
            <v>4610</v>
          </cell>
          <cell r="M561">
            <v>4581</v>
          </cell>
          <cell r="N561">
            <v>4560</v>
          </cell>
          <cell r="O561">
            <v>4549</v>
          </cell>
          <cell r="P561">
            <v>4529</v>
          </cell>
          <cell r="Q561" t="str">
            <v>25</v>
          </cell>
          <cell r="R561" t="str">
            <v>Cundinamarca</v>
          </cell>
        </row>
        <row r="562">
          <cell r="H562" t="str">
            <v>25839</v>
          </cell>
          <cell r="I562" t="str">
            <v>Ubalá</v>
          </cell>
          <cell r="J562" t="str">
            <v>CundinamarcaUbalá</v>
          </cell>
          <cell r="K562" t="str">
            <v>25839</v>
          </cell>
          <cell r="L562">
            <v>11181</v>
          </cell>
          <cell r="M562">
            <v>11066</v>
          </cell>
          <cell r="N562">
            <v>10948</v>
          </cell>
          <cell r="O562">
            <v>10843</v>
          </cell>
          <cell r="P562">
            <v>10718</v>
          </cell>
          <cell r="Q562" t="str">
            <v>25</v>
          </cell>
          <cell r="R562" t="str">
            <v>Cundinamarca</v>
          </cell>
        </row>
        <row r="563">
          <cell r="H563" t="str">
            <v>25841</v>
          </cell>
          <cell r="I563" t="str">
            <v>Ubaque</v>
          </cell>
          <cell r="J563" t="str">
            <v>CundinamarcaUbaque</v>
          </cell>
          <cell r="K563" t="str">
            <v>25841</v>
          </cell>
          <cell r="L563">
            <v>6445</v>
          </cell>
          <cell r="M563">
            <v>6373</v>
          </cell>
          <cell r="N563">
            <v>6312</v>
          </cell>
          <cell r="O563">
            <v>6247</v>
          </cell>
          <cell r="P563">
            <v>6166</v>
          </cell>
          <cell r="Q563" t="str">
            <v>25</v>
          </cell>
          <cell r="R563" t="str">
            <v>Cundinamarca</v>
          </cell>
        </row>
        <row r="564">
          <cell r="H564" t="str">
            <v>25843</v>
          </cell>
          <cell r="I564" t="str">
            <v>Villa de San Diego de Ubate</v>
          </cell>
          <cell r="J564" t="str">
            <v>CundinamarcaVilla de San Diego de Ubate</v>
          </cell>
          <cell r="K564" t="str">
            <v>25843</v>
          </cell>
          <cell r="L564">
            <v>37936</v>
          </cell>
          <cell r="M564">
            <v>38169</v>
          </cell>
          <cell r="N564">
            <v>38395</v>
          </cell>
          <cell r="O564">
            <v>38607</v>
          </cell>
          <cell r="P564">
            <v>38809</v>
          </cell>
          <cell r="Q564" t="str">
            <v>25</v>
          </cell>
          <cell r="R564" t="str">
            <v>Cundinamarca</v>
          </cell>
        </row>
        <row r="565">
          <cell r="H565" t="str">
            <v>25845</v>
          </cell>
          <cell r="I565" t="str">
            <v>Une</v>
          </cell>
          <cell r="J565" t="str">
            <v>CundinamarcaUne</v>
          </cell>
          <cell r="K565" t="str">
            <v>25845</v>
          </cell>
          <cell r="L565">
            <v>8717</v>
          </cell>
          <cell r="M565">
            <v>8837</v>
          </cell>
          <cell r="N565">
            <v>8956</v>
          </cell>
          <cell r="O565">
            <v>9077</v>
          </cell>
          <cell r="P565">
            <v>9196</v>
          </cell>
          <cell r="Q565" t="str">
            <v>25</v>
          </cell>
          <cell r="R565" t="str">
            <v>Cundinamarca</v>
          </cell>
        </row>
        <row r="566">
          <cell r="H566" t="str">
            <v>25851</v>
          </cell>
          <cell r="I566" t="str">
            <v>Útica</v>
          </cell>
          <cell r="J566" t="str">
            <v>CundinamarcaÚtica</v>
          </cell>
          <cell r="K566" t="str">
            <v>25851</v>
          </cell>
          <cell r="L566">
            <v>4972</v>
          </cell>
          <cell r="M566">
            <v>4981</v>
          </cell>
          <cell r="N566">
            <v>4988</v>
          </cell>
          <cell r="O566">
            <v>4995</v>
          </cell>
          <cell r="P566">
            <v>5008</v>
          </cell>
          <cell r="Q566" t="str">
            <v>25</v>
          </cell>
          <cell r="R566" t="str">
            <v>Cundinamarca</v>
          </cell>
        </row>
        <row r="567">
          <cell r="H567" t="str">
            <v>25862</v>
          </cell>
          <cell r="I567" t="str">
            <v>Vergara</v>
          </cell>
          <cell r="J567" t="str">
            <v>CundinamarcaVergara</v>
          </cell>
          <cell r="K567" t="str">
            <v>25862</v>
          </cell>
          <cell r="L567">
            <v>7664</v>
          </cell>
          <cell r="M567">
            <v>7662</v>
          </cell>
          <cell r="N567">
            <v>7669</v>
          </cell>
          <cell r="O567">
            <v>7671</v>
          </cell>
          <cell r="P567">
            <v>7677</v>
          </cell>
          <cell r="Q567" t="str">
            <v>25</v>
          </cell>
          <cell r="R567" t="str">
            <v>Cundinamarca</v>
          </cell>
        </row>
        <row r="568">
          <cell r="H568" t="str">
            <v>25867</v>
          </cell>
          <cell r="I568" t="str">
            <v>Vianí</v>
          </cell>
          <cell r="J568" t="str">
            <v>CundinamarcaVianí</v>
          </cell>
          <cell r="K568" t="str">
            <v>25867</v>
          </cell>
          <cell r="L568">
            <v>4153</v>
          </cell>
          <cell r="M568">
            <v>4162</v>
          </cell>
          <cell r="N568">
            <v>4171</v>
          </cell>
          <cell r="O568">
            <v>4181</v>
          </cell>
          <cell r="P568">
            <v>4191</v>
          </cell>
          <cell r="Q568" t="str">
            <v>25</v>
          </cell>
          <cell r="R568" t="str">
            <v>Cundinamarca</v>
          </cell>
        </row>
        <row r="569">
          <cell r="H569" t="str">
            <v>25871</v>
          </cell>
          <cell r="I569" t="str">
            <v>Villagómez</v>
          </cell>
          <cell r="J569" t="str">
            <v>CundinamarcaVillagómez</v>
          </cell>
          <cell r="K569" t="str">
            <v>25871</v>
          </cell>
          <cell r="L569">
            <v>2164</v>
          </cell>
          <cell r="M569">
            <v>2165</v>
          </cell>
          <cell r="N569">
            <v>2168</v>
          </cell>
          <cell r="O569">
            <v>2169</v>
          </cell>
          <cell r="P569">
            <v>2171</v>
          </cell>
          <cell r="Q569" t="str">
            <v>25</v>
          </cell>
          <cell r="R569" t="str">
            <v>Cundinamarca</v>
          </cell>
        </row>
        <row r="570">
          <cell r="H570" t="str">
            <v>25873</v>
          </cell>
          <cell r="I570" t="str">
            <v>Villapinzón</v>
          </cell>
          <cell r="J570" t="str">
            <v>CundinamarcaVillapinzón</v>
          </cell>
          <cell r="K570" t="str">
            <v>25873</v>
          </cell>
          <cell r="L570">
            <v>18429</v>
          </cell>
          <cell r="M570">
            <v>18764</v>
          </cell>
          <cell r="N570">
            <v>19082</v>
          </cell>
          <cell r="O570">
            <v>19411</v>
          </cell>
          <cell r="P570">
            <v>19742</v>
          </cell>
          <cell r="Q570" t="str">
            <v>25</v>
          </cell>
          <cell r="R570" t="str">
            <v>Cundinamarca</v>
          </cell>
        </row>
        <row r="571">
          <cell r="H571" t="str">
            <v>25875</v>
          </cell>
          <cell r="I571" t="str">
            <v>Villeta</v>
          </cell>
          <cell r="J571" t="str">
            <v>CundinamarcaVilleta</v>
          </cell>
          <cell r="K571" t="str">
            <v>25875</v>
          </cell>
          <cell r="L571">
            <v>24781</v>
          </cell>
          <cell r="M571">
            <v>24870</v>
          </cell>
          <cell r="N571">
            <v>24963</v>
          </cell>
          <cell r="O571">
            <v>25061</v>
          </cell>
          <cell r="P571">
            <v>25164</v>
          </cell>
          <cell r="Q571" t="str">
            <v>25</v>
          </cell>
          <cell r="R571" t="str">
            <v>Cundinamarca</v>
          </cell>
        </row>
        <row r="572">
          <cell r="H572" t="str">
            <v>25878</v>
          </cell>
          <cell r="I572" t="str">
            <v>Viotá</v>
          </cell>
          <cell r="J572" t="str">
            <v>CundinamarcaViotá</v>
          </cell>
          <cell r="K572" t="str">
            <v>25878</v>
          </cell>
          <cell r="L572">
            <v>13382</v>
          </cell>
          <cell r="M572">
            <v>13370</v>
          </cell>
          <cell r="N572">
            <v>13365</v>
          </cell>
          <cell r="O572">
            <v>13352</v>
          </cell>
          <cell r="P572">
            <v>13351</v>
          </cell>
          <cell r="Q572" t="str">
            <v>25</v>
          </cell>
          <cell r="R572" t="str">
            <v>Cundinamarca</v>
          </cell>
        </row>
        <row r="573">
          <cell r="H573" t="str">
            <v>25885</v>
          </cell>
          <cell r="I573" t="str">
            <v>Yacopí</v>
          </cell>
          <cell r="J573" t="str">
            <v>CundinamarcaYacopí</v>
          </cell>
          <cell r="K573" t="str">
            <v>25885</v>
          </cell>
          <cell r="L573">
            <v>16735</v>
          </cell>
          <cell r="M573">
            <v>16789</v>
          </cell>
          <cell r="N573">
            <v>16842</v>
          </cell>
          <cell r="O573">
            <v>16897</v>
          </cell>
          <cell r="P573">
            <v>16951</v>
          </cell>
          <cell r="Q573" t="str">
            <v>25</v>
          </cell>
          <cell r="R573" t="str">
            <v>Cundinamarca</v>
          </cell>
        </row>
        <row r="574">
          <cell r="H574" t="str">
            <v>25898</v>
          </cell>
          <cell r="I574" t="str">
            <v>Zipacón</v>
          </cell>
          <cell r="J574" t="str">
            <v>CundinamarcaZipacón</v>
          </cell>
          <cell r="K574" t="str">
            <v>25898</v>
          </cell>
          <cell r="L574">
            <v>5344</v>
          </cell>
          <cell r="M574">
            <v>5401</v>
          </cell>
          <cell r="N574">
            <v>5460</v>
          </cell>
          <cell r="O574">
            <v>5517</v>
          </cell>
          <cell r="P574">
            <v>5570</v>
          </cell>
          <cell r="Q574" t="str">
            <v>25</v>
          </cell>
          <cell r="R574" t="str">
            <v>Cundinamarca</v>
          </cell>
        </row>
        <row r="575">
          <cell r="H575" t="str">
            <v>25899</v>
          </cell>
          <cell r="I575" t="str">
            <v>Zipaquirá</v>
          </cell>
          <cell r="J575" t="str">
            <v>CundinamarcaZipaquirá</v>
          </cell>
          <cell r="K575" t="str">
            <v>25899</v>
          </cell>
          <cell r="L575">
            <v>114161</v>
          </cell>
          <cell r="M575">
            <v>116215</v>
          </cell>
          <cell r="N575">
            <v>118267</v>
          </cell>
          <cell r="O575">
            <v>120312</v>
          </cell>
          <cell r="P575">
            <v>122347</v>
          </cell>
          <cell r="Q575" t="str">
            <v>25</v>
          </cell>
          <cell r="R575" t="str">
            <v>Cundinamarca</v>
          </cell>
        </row>
        <row r="576">
          <cell r="H576" t="str">
            <v>27001</v>
          </cell>
          <cell r="I576" t="str">
            <v>Quibdó</v>
          </cell>
          <cell r="J576" t="str">
            <v>ChocóQuibdó</v>
          </cell>
          <cell r="K576" t="str">
            <v>27001</v>
          </cell>
          <cell r="L576">
            <v>114792</v>
          </cell>
          <cell r="M576">
            <v>115052</v>
          </cell>
          <cell r="N576">
            <v>115290</v>
          </cell>
          <cell r="O576">
            <v>115517</v>
          </cell>
          <cell r="P576">
            <v>115711</v>
          </cell>
          <cell r="Q576" t="str">
            <v>27</v>
          </cell>
          <cell r="R576" t="str">
            <v>Chocó</v>
          </cell>
        </row>
        <row r="577">
          <cell r="H577" t="str">
            <v>27006</v>
          </cell>
          <cell r="I577" t="str">
            <v>Acandí</v>
          </cell>
          <cell r="J577" t="str">
            <v>ChocóAcandí</v>
          </cell>
          <cell r="K577" t="str">
            <v>27006</v>
          </cell>
          <cell r="L577">
            <v>9922</v>
          </cell>
          <cell r="M577">
            <v>9842</v>
          </cell>
          <cell r="N577">
            <v>9756</v>
          </cell>
          <cell r="O577">
            <v>9668</v>
          </cell>
          <cell r="P577">
            <v>9584</v>
          </cell>
          <cell r="Q577" t="str">
            <v>27</v>
          </cell>
          <cell r="R577" t="str">
            <v>Chocó</v>
          </cell>
        </row>
        <row r="578">
          <cell r="H578" t="str">
            <v>27025</v>
          </cell>
          <cell r="I578" t="str">
            <v>Alto Baudo</v>
          </cell>
          <cell r="J578" t="str">
            <v>ChocóAlto Baudo</v>
          </cell>
          <cell r="K578" t="str">
            <v>27025</v>
          </cell>
          <cell r="L578">
            <v>33310</v>
          </cell>
          <cell r="M578">
            <v>34117</v>
          </cell>
          <cell r="N578">
            <v>34969</v>
          </cell>
          <cell r="O578">
            <v>35846</v>
          </cell>
          <cell r="P578">
            <v>36773</v>
          </cell>
          <cell r="Q578" t="str">
            <v>27</v>
          </cell>
          <cell r="R578" t="str">
            <v>Chocó</v>
          </cell>
        </row>
        <row r="579">
          <cell r="H579" t="str">
            <v>27050</v>
          </cell>
          <cell r="I579" t="str">
            <v>Atrato</v>
          </cell>
          <cell r="J579" t="str">
            <v>ChocóAtrato</v>
          </cell>
          <cell r="K579" t="str">
            <v>27050</v>
          </cell>
          <cell r="L579">
            <v>8906</v>
          </cell>
          <cell r="M579">
            <v>9158</v>
          </cell>
          <cell r="N579">
            <v>9402</v>
          </cell>
          <cell r="O579">
            <v>9664</v>
          </cell>
          <cell r="P579">
            <v>9927</v>
          </cell>
          <cell r="Q579" t="str">
            <v>27</v>
          </cell>
          <cell r="R579" t="str">
            <v>Chocó</v>
          </cell>
        </row>
        <row r="580">
          <cell r="H580" t="str">
            <v>27073</v>
          </cell>
          <cell r="I580" t="str">
            <v>Bagadó</v>
          </cell>
          <cell r="J580" t="str">
            <v>ChocóBagadó</v>
          </cell>
          <cell r="K580" t="str">
            <v>27073</v>
          </cell>
          <cell r="L580">
            <v>8219</v>
          </cell>
          <cell r="M580">
            <v>8178</v>
          </cell>
          <cell r="N580">
            <v>8146</v>
          </cell>
          <cell r="O580">
            <v>8103</v>
          </cell>
          <cell r="P580">
            <v>8064</v>
          </cell>
          <cell r="Q580" t="str">
            <v>27</v>
          </cell>
          <cell r="R580" t="str">
            <v>Chocó</v>
          </cell>
        </row>
        <row r="581">
          <cell r="H581" t="str">
            <v>27075</v>
          </cell>
          <cell r="I581" t="str">
            <v>Bahía Solano</v>
          </cell>
          <cell r="J581" t="str">
            <v>ChocóBahía Solano</v>
          </cell>
          <cell r="K581" t="str">
            <v>27075</v>
          </cell>
          <cell r="L581">
            <v>9231</v>
          </cell>
          <cell r="M581">
            <v>9255</v>
          </cell>
          <cell r="N581">
            <v>9279</v>
          </cell>
          <cell r="O581">
            <v>9303</v>
          </cell>
          <cell r="P581">
            <v>9327</v>
          </cell>
          <cell r="Q581" t="str">
            <v>27</v>
          </cell>
          <cell r="R581" t="str">
            <v>Chocó</v>
          </cell>
        </row>
        <row r="582">
          <cell r="H582" t="str">
            <v>27077</v>
          </cell>
          <cell r="I582" t="str">
            <v>Bajo Baudó</v>
          </cell>
          <cell r="J582" t="str">
            <v>ChocóBajo Baudó</v>
          </cell>
          <cell r="K582" t="str">
            <v>27077</v>
          </cell>
          <cell r="L582">
            <v>16979</v>
          </cell>
          <cell r="M582">
            <v>17086</v>
          </cell>
          <cell r="N582">
            <v>17183</v>
          </cell>
          <cell r="O582">
            <v>17290</v>
          </cell>
          <cell r="P582">
            <v>17402</v>
          </cell>
          <cell r="Q582" t="str">
            <v>27</v>
          </cell>
          <cell r="R582" t="str">
            <v>Chocó</v>
          </cell>
        </row>
        <row r="583">
          <cell r="H583" t="str">
            <v>27099</v>
          </cell>
          <cell r="I583" t="str">
            <v>Bojaya</v>
          </cell>
          <cell r="J583" t="str">
            <v>ChocóBojaya</v>
          </cell>
          <cell r="K583" t="str">
            <v>27099</v>
          </cell>
          <cell r="L583">
            <v>10045</v>
          </cell>
          <cell r="M583">
            <v>10047</v>
          </cell>
          <cell r="N583">
            <v>10066</v>
          </cell>
          <cell r="O583">
            <v>10077</v>
          </cell>
          <cell r="P583">
            <v>10099</v>
          </cell>
          <cell r="Q583" t="str">
            <v>27</v>
          </cell>
          <cell r="R583" t="str">
            <v>Chocó</v>
          </cell>
        </row>
        <row r="584">
          <cell r="H584" t="str">
            <v>27135</v>
          </cell>
          <cell r="I584" t="str">
            <v>El Cantón del San Pablo</v>
          </cell>
          <cell r="J584" t="str">
            <v>ChocóEl Cantón del San Pablo</v>
          </cell>
          <cell r="K584" t="str">
            <v>27135</v>
          </cell>
          <cell r="L584">
            <v>7218</v>
          </cell>
          <cell r="M584">
            <v>7396</v>
          </cell>
          <cell r="N584">
            <v>7589</v>
          </cell>
          <cell r="O584">
            <v>7777</v>
          </cell>
          <cell r="P584">
            <v>7970</v>
          </cell>
          <cell r="Q584" t="str">
            <v>27</v>
          </cell>
          <cell r="R584" t="str">
            <v>Chocó</v>
          </cell>
        </row>
        <row r="585">
          <cell r="H585" t="str">
            <v>27150</v>
          </cell>
          <cell r="I585" t="str">
            <v>Carmen del Darien</v>
          </cell>
          <cell r="J585" t="str">
            <v>ChocóCarmen del Darien</v>
          </cell>
          <cell r="K585" t="str">
            <v>27150</v>
          </cell>
          <cell r="L585">
            <v>5335</v>
          </cell>
          <cell r="M585">
            <v>5359</v>
          </cell>
          <cell r="N585">
            <v>5400</v>
          </cell>
          <cell r="O585">
            <v>5432</v>
          </cell>
          <cell r="P585">
            <v>5462</v>
          </cell>
          <cell r="Q585" t="str">
            <v>27</v>
          </cell>
          <cell r="R585" t="str">
            <v>Chocó</v>
          </cell>
        </row>
        <row r="586">
          <cell r="H586" t="str">
            <v>27160</v>
          </cell>
          <cell r="I586" t="str">
            <v>Cértegui</v>
          </cell>
          <cell r="J586" t="str">
            <v>ChocóCértegui</v>
          </cell>
          <cell r="K586" t="str">
            <v>27160</v>
          </cell>
          <cell r="L586">
            <v>9854</v>
          </cell>
          <cell r="M586">
            <v>9915</v>
          </cell>
          <cell r="N586">
            <v>9968</v>
          </cell>
          <cell r="O586">
            <v>10010</v>
          </cell>
          <cell r="P586">
            <v>10068</v>
          </cell>
          <cell r="Q586" t="str">
            <v>27</v>
          </cell>
          <cell r="R586" t="str">
            <v>Chocó</v>
          </cell>
        </row>
        <row r="587">
          <cell r="H587" t="str">
            <v>27205</v>
          </cell>
          <cell r="I587" t="str">
            <v>Condoto</v>
          </cell>
          <cell r="J587" t="str">
            <v>ChocóCondoto</v>
          </cell>
          <cell r="K587" t="str">
            <v>27205</v>
          </cell>
          <cell r="L587">
            <v>14003</v>
          </cell>
          <cell r="M587">
            <v>14173</v>
          </cell>
          <cell r="N587">
            <v>14328</v>
          </cell>
          <cell r="O587">
            <v>14490</v>
          </cell>
          <cell r="P587">
            <v>14660</v>
          </cell>
          <cell r="Q587" t="str">
            <v>27</v>
          </cell>
          <cell r="R587" t="str">
            <v>Chocó</v>
          </cell>
        </row>
        <row r="588">
          <cell r="H588" t="str">
            <v>27245</v>
          </cell>
          <cell r="I588" t="str">
            <v>El Carmen de Atrato</v>
          </cell>
          <cell r="J588" t="str">
            <v>ChocóEl Carmen de Atrato</v>
          </cell>
          <cell r="K588" t="str">
            <v>27245</v>
          </cell>
          <cell r="L588">
            <v>13123</v>
          </cell>
          <cell r="M588">
            <v>13352</v>
          </cell>
          <cell r="N588">
            <v>13584</v>
          </cell>
          <cell r="O588">
            <v>13819</v>
          </cell>
          <cell r="P588">
            <v>14049</v>
          </cell>
          <cell r="Q588" t="str">
            <v>27</v>
          </cell>
          <cell r="R588" t="str">
            <v>Chocó</v>
          </cell>
        </row>
        <row r="589">
          <cell r="H589" t="str">
            <v>27250</v>
          </cell>
          <cell r="I589" t="str">
            <v>El Litoral del San Juan</v>
          </cell>
          <cell r="J589" t="str">
            <v>ChocóEl Litoral del San Juan</v>
          </cell>
          <cell r="K589" t="str">
            <v>27250</v>
          </cell>
          <cell r="L589">
            <v>13969</v>
          </cell>
          <cell r="M589">
            <v>14268</v>
          </cell>
          <cell r="N589">
            <v>14569</v>
          </cell>
          <cell r="O589">
            <v>14902</v>
          </cell>
          <cell r="P589">
            <v>15251</v>
          </cell>
          <cell r="Q589" t="str">
            <v>27</v>
          </cell>
          <cell r="R589" t="str">
            <v>Chocó</v>
          </cell>
        </row>
        <row r="590">
          <cell r="H590" t="str">
            <v>27361</v>
          </cell>
          <cell r="I590" t="str">
            <v>Istmina</v>
          </cell>
          <cell r="J590" t="str">
            <v>ChocóIstmina</v>
          </cell>
          <cell r="K590" t="str">
            <v>27361</v>
          </cell>
          <cell r="L590">
            <v>24644</v>
          </cell>
          <cell r="M590">
            <v>24824</v>
          </cell>
          <cell r="N590">
            <v>25012</v>
          </cell>
          <cell r="O590">
            <v>25183</v>
          </cell>
          <cell r="P590">
            <v>25351</v>
          </cell>
          <cell r="Q590" t="str">
            <v>27</v>
          </cell>
          <cell r="R590" t="str">
            <v>Chocó</v>
          </cell>
        </row>
        <row r="591">
          <cell r="H591" t="str">
            <v>27372</v>
          </cell>
          <cell r="I591" t="str">
            <v>Juradó</v>
          </cell>
          <cell r="J591" t="str">
            <v>ChocóJuradó</v>
          </cell>
          <cell r="K591" t="str">
            <v>27372</v>
          </cell>
          <cell r="L591">
            <v>3428</v>
          </cell>
          <cell r="M591">
            <v>3407</v>
          </cell>
          <cell r="N591">
            <v>3373</v>
          </cell>
          <cell r="O591">
            <v>3353</v>
          </cell>
          <cell r="P591">
            <v>3319</v>
          </cell>
          <cell r="Q591" t="str">
            <v>27</v>
          </cell>
          <cell r="R591" t="str">
            <v>Chocó</v>
          </cell>
        </row>
        <row r="592">
          <cell r="H592" t="str">
            <v>27413</v>
          </cell>
          <cell r="I592" t="str">
            <v>Lloró</v>
          </cell>
          <cell r="J592" t="str">
            <v>ChocóLloró</v>
          </cell>
          <cell r="K592" t="str">
            <v>27413</v>
          </cell>
          <cell r="L592">
            <v>10835</v>
          </cell>
          <cell r="M592">
            <v>10934</v>
          </cell>
          <cell r="N592">
            <v>11015</v>
          </cell>
          <cell r="O592">
            <v>11109</v>
          </cell>
          <cell r="P592">
            <v>11197</v>
          </cell>
          <cell r="Q592" t="str">
            <v>27</v>
          </cell>
          <cell r="R592" t="str">
            <v>Chocó</v>
          </cell>
        </row>
        <row r="593">
          <cell r="H593" t="str">
            <v>27425</v>
          </cell>
          <cell r="I593" t="str">
            <v>Medio Atrato</v>
          </cell>
          <cell r="J593" t="str">
            <v>ChocóMedio Atrato</v>
          </cell>
          <cell r="K593" t="str">
            <v>27425</v>
          </cell>
          <cell r="L593">
            <v>25811</v>
          </cell>
          <cell r="M593">
            <v>26696</v>
          </cell>
          <cell r="N593">
            <v>27602</v>
          </cell>
          <cell r="O593">
            <v>28531</v>
          </cell>
          <cell r="P593">
            <v>29487</v>
          </cell>
          <cell r="Q593" t="str">
            <v>27</v>
          </cell>
          <cell r="R593" t="str">
            <v>Chocó</v>
          </cell>
        </row>
        <row r="594">
          <cell r="H594" t="str">
            <v>27430</v>
          </cell>
          <cell r="I594" t="str">
            <v>Medio Baudó</v>
          </cell>
          <cell r="J594" t="str">
            <v>ChocóMedio Baudó</v>
          </cell>
          <cell r="K594" t="str">
            <v>27430</v>
          </cell>
          <cell r="L594">
            <v>12801</v>
          </cell>
          <cell r="M594">
            <v>12992</v>
          </cell>
          <cell r="N594">
            <v>13175</v>
          </cell>
          <cell r="O594">
            <v>13370</v>
          </cell>
          <cell r="P594">
            <v>13560</v>
          </cell>
          <cell r="Q594" t="str">
            <v>27</v>
          </cell>
          <cell r="R594" t="str">
            <v>Chocó</v>
          </cell>
        </row>
        <row r="595">
          <cell r="H595" t="str">
            <v>27450</v>
          </cell>
          <cell r="I595" t="str">
            <v>Medio San Juan</v>
          </cell>
          <cell r="J595" t="str">
            <v>ChocóMedio San Juan</v>
          </cell>
          <cell r="K595" t="str">
            <v>27450</v>
          </cell>
          <cell r="L595">
            <v>14894</v>
          </cell>
          <cell r="M595">
            <v>15238</v>
          </cell>
          <cell r="N595">
            <v>15596</v>
          </cell>
          <cell r="O595">
            <v>15945</v>
          </cell>
          <cell r="P595">
            <v>16317</v>
          </cell>
          <cell r="Q595" t="str">
            <v>27</v>
          </cell>
          <cell r="R595" t="str">
            <v>Chocó</v>
          </cell>
        </row>
        <row r="596">
          <cell r="H596" t="str">
            <v>27491</v>
          </cell>
          <cell r="I596" t="str">
            <v>Nóvita</v>
          </cell>
          <cell r="J596" t="str">
            <v>ChocóNóvita</v>
          </cell>
          <cell r="K596" t="str">
            <v>27491</v>
          </cell>
          <cell r="L596">
            <v>7920</v>
          </cell>
          <cell r="M596">
            <v>7934</v>
          </cell>
          <cell r="N596">
            <v>7940</v>
          </cell>
          <cell r="O596">
            <v>7942</v>
          </cell>
          <cell r="P596">
            <v>7957</v>
          </cell>
          <cell r="Q596" t="str">
            <v>27</v>
          </cell>
          <cell r="R596" t="str">
            <v>Chocó</v>
          </cell>
        </row>
        <row r="597">
          <cell r="H597" t="str">
            <v>27495</v>
          </cell>
          <cell r="I597" t="str">
            <v>Nuquí</v>
          </cell>
          <cell r="J597" t="str">
            <v>ChocóNuquí</v>
          </cell>
          <cell r="K597" t="str">
            <v>27495</v>
          </cell>
          <cell r="L597">
            <v>8187</v>
          </cell>
          <cell r="M597">
            <v>8275</v>
          </cell>
          <cell r="N597">
            <v>8376</v>
          </cell>
          <cell r="O597">
            <v>8481</v>
          </cell>
          <cell r="P597">
            <v>8576</v>
          </cell>
          <cell r="Q597" t="str">
            <v>27</v>
          </cell>
          <cell r="R597" t="str">
            <v>Chocó</v>
          </cell>
        </row>
        <row r="598">
          <cell r="H598" t="str">
            <v>27580</v>
          </cell>
          <cell r="I598" t="str">
            <v>Río Iro</v>
          </cell>
          <cell r="J598" t="str">
            <v>ChocóRío Iro</v>
          </cell>
          <cell r="K598" t="str">
            <v>27580</v>
          </cell>
          <cell r="L598">
            <v>9017</v>
          </cell>
          <cell r="M598">
            <v>9191</v>
          </cell>
          <cell r="N598">
            <v>9356</v>
          </cell>
          <cell r="O598">
            <v>9522</v>
          </cell>
          <cell r="P598">
            <v>9695</v>
          </cell>
          <cell r="Q598" t="str">
            <v>27</v>
          </cell>
          <cell r="R598" t="str">
            <v>Chocó</v>
          </cell>
        </row>
        <row r="599">
          <cell r="H599" t="str">
            <v>27600</v>
          </cell>
          <cell r="I599" t="str">
            <v>Río Quito</v>
          </cell>
          <cell r="J599" t="str">
            <v>ChocóRío Quito</v>
          </cell>
          <cell r="K599" t="str">
            <v>27600</v>
          </cell>
          <cell r="L599">
            <v>8518</v>
          </cell>
          <cell r="M599">
            <v>8633</v>
          </cell>
          <cell r="N599">
            <v>8743</v>
          </cell>
          <cell r="O599">
            <v>8849</v>
          </cell>
          <cell r="P599">
            <v>8961</v>
          </cell>
          <cell r="Q599" t="str">
            <v>27</v>
          </cell>
          <cell r="R599" t="str">
            <v>Chocó</v>
          </cell>
        </row>
        <row r="600">
          <cell r="H600" t="str">
            <v>27615</v>
          </cell>
          <cell r="I600" t="str">
            <v>Riosucio</v>
          </cell>
          <cell r="J600" t="str">
            <v>ChocóRiosucio</v>
          </cell>
          <cell r="K600" t="str">
            <v>27615</v>
          </cell>
          <cell r="L600">
            <v>28626</v>
          </cell>
          <cell r="M600">
            <v>28665</v>
          </cell>
          <cell r="N600">
            <v>28719</v>
          </cell>
          <cell r="O600">
            <v>28769</v>
          </cell>
          <cell r="P600">
            <v>28832</v>
          </cell>
          <cell r="Q600" t="str">
            <v>27</v>
          </cell>
          <cell r="R600" t="str">
            <v>Chocó</v>
          </cell>
        </row>
        <row r="601">
          <cell r="H601" t="str">
            <v>27660</v>
          </cell>
          <cell r="I601" t="str">
            <v>San José del Palmar</v>
          </cell>
          <cell r="J601" t="str">
            <v>ChocóSan José del Palmar</v>
          </cell>
          <cell r="K601" t="str">
            <v>27660</v>
          </cell>
          <cell r="L601">
            <v>4927</v>
          </cell>
          <cell r="M601">
            <v>4900</v>
          </cell>
          <cell r="N601">
            <v>4875</v>
          </cell>
          <cell r="O601">
            <v>4855</v>
          </cell>
          <cell r="P601">
            <v>4822</v>
          </cell>
          <cell r="Q601" t="str">
            <v>27</v>
          </cell>
          <cell r="R601" t="str">
            <v>Chocó</v>
          </cell>
        </row>
        <row r="602">
          <cell r="H602" t="str">
            <v>27745</v>
          </cell>
          <cell r="I602" t="str">
            <v>Sipí</v>
          </cell>
          <cell r="J602" t="str">
            <v>ChocóSipí</v>
          </cell>
          <cell r="K602" t="str">
            <v>27745</v>
          </cell>
          <cell r="L602">
            <v>3815</v>
          </cell>
          <cell r="M602">
            <v>3869</v>
          </cell>
          <cell r="N602">
            <v>3935</v>
          </cell>
          <cell r="O602">
            <v>3984</v>
          </cell>
          <cell r="P602">
            <v>4048</v>
          </cell>
          <cell r="Q602" t="str">
            <v>27</v>
          </cell>
          <cell r="R602" t="str">
            <v>Chocó</v>
          </cell>
        </row>
        <row r="603">
          <cell r="H603" t="str">
            <v>27787</v>
          </cell>
          <cell r="I603" t="str">
            <v>Tadó</v>
          </cell>
          <cell r="J603" t="str">
            <v>ChocóTadó</v>
          </cell>
          <cell r="K603" t="str">
            <v>27787</v>
          </cell>
          <cell r="L603">
            <v>18586</v>
          </cell>
          <cell r="M603">
            <v>18670</v>
          </cell>
          <cell r="N603">
            <v>18752</v>
          </cell>
          <cell r="O603">
            <v>18836</v>
          </cell>
          <cell r="P603">
            <v>18906</v>
          </cell>
          <cell r="Q603" t="str">
            <v>27</v>
          </cell>
          <cell r="R603" t="str">
            <v>Chocó</v>
          </cell>
        </row>
        <row r="604">
          <cell r="H604" t="str">
            <v>27800</v>
          </cell>
          <cell r="I604" t="str">
            <v>Unguía</v>
          </cell>
          <cell r="J604" t="str">
            <v>ChocóUnguía</v>
          </cell>
          <cell r="K604" t="str">
            <v>27800</v>
          </cell>
          <cell r="L604">
            <v>14910</v>
          </cell>
          <cell r="M604">
            <v>14973</v>
          </cell>
          <cell r="N604">
            <v>15021</v>
          </cell>
          <cell r="O604">
            <v>15077</v>
          </cell>
          <cell r="P604">
            <v>15126</v>
          </cell>
          <cell r="Q604" t="str">
            <v>27</v>
          </cell>
          <cell r="R604" t="str">
            <v>Chocó</v>
          </cell>
        </row>
        <row r="605">
          <cell r="H605" t="str">
            <v>27810</v>
          </cell>
          <cell r="I605" t="str">
            <v>Unión Panamericana</v>
          </cell>
          <cell r="J605" t="str">
            <v>ChocóUnión Panamericana</v>
          </cell>
          <cell r="K605" t="str">
            <v>27810</v>
          </cell>
          <cell r="L605">
            <v>8995</v>
          </cell>
          <cell r="M605">
            <v>9144</v>
          </cell>
          <cell r="N605">
            <v>9298</v>
          </cell>
          <cell r="O605">
            <v>9447</v>
          </cell>
          <cell r="P605">
            <v>9592</v>
          </cell>
          <cell r="Q605" t="str">
            <v>27</v>
          </cell>
          <cell r="R605" t="str">
            <v>Chocó</v>
          </cell>
        </row>
        <row r="606">
          <cell r="H606" t="str">
            <v>41001</v>
          </cell>
          <cell r="I606" t="str">
            <v>Neiva</v>
          </cell>
          <cell r="J606" t="str">
            <v>HuilaNeiva</v>
          </cell>
          <cell r="K606" t="str">
            <v>41001</v>
          </cell>
          <cell r="L606">
            <v>333030</v>
          </cell>
          <cell r="M606">
            <v>335490</v>
          </cell>
          <cell r="N606">
            <v>337848</v>
          </cell>
          <cell r="O606">
            <v>340046</v>
          </cell>
          <cell r="P606">
            <v>342117</v>
          </cell>
          <cell r="Q606" t="str">
            <v>41</v>
          </cell>
          <cell r="R606" t="str">
            <v>Huila</v>
          </cell>
        </row>
        <row r="607">
          <cell r="H607" t="str">
            <v>41006</v>
          </cell>
          <cell r="I607" t="str">
            <v>Acevedo</v>
          </cell>
          <cell r="J607" t="str">
            <v>HuilaAcevedo</v>
          </cell>
          <cell r="K607" t="str">
            <v>41006</v>
          </cell>
          <cell r="L607">
            <v>30178</v>
          </cell>
          <cell r="M607">
            <v>30846</v>
          </cell>
          <cell r="N607">
            <v>31516</v>
          </cell>
          <cell r="O607">
            <v>32208</v>
          </cell>
          <cell r="P607">
            <v>32911</v>
          </cell>
          <cell r="Q607" t="str">
            <v>41</v>
          </cell>
          <cell r="R607" t="str">
            <v>Huila</v>
          </cell>
        </row>
        <row r="608">
          <cell r="H608" t="str">
            <v>41013</v>
          </cell>
          <cell r="I608" t="str">
            <v>Agrado</v>
          </cell>
          <cell r="J608" t="str">
            <v>HuilaAgrado</v>
          </cell>
          <cell r="K608" t="str">
            <v>41013</v>
          </cell>
          <cell r="L608">
            <v>8837</v>
          </cell>
          <cell r="M608">
            <v>8888</v>
          </cell>
          <cell r="N608">
            <v>8954</v>
          </cell>
          <cell r="O608">
            <v>9005</v>
          </cell>
          <cell r="P608">
            <v>9061</v>
          </cell>
          <cell r="Q608" t="str">
            <v>41</v>
          </cell>
          <cell r="R608" t="str">
            <v>Huila</v>
          </cell>
        </row>
        <row r="609">
          <cell r="H609" t="str">
            <v>41016</v>
          </cell>
          <cell r="I609" t="str">
            <v>Aipe</v>
          </cell>
          <cell r="J609" t="str">
            <v>HuilaAipe</v>
          </cell>
          <cell r="K609" t="str">
            <v>41016</v>
          </cell>
          <cell r="L609">
            <v>23513</v>
          </cell>
          <cell r="M609">
            <v>24169</v>
          </cell>
          <cell r="N609">
            <v>24847</v>
          </cell>
          <cell r="O609">
            <v>25536</v>
          </cell>
          <cell r="P609">
            <v>26235</v>
          </cell>
          <cell r="Q609" t="str">
            <v>41</v>
          </cell>
          <cell r="R609" t="str">
            <v>Huila</v>
          </cell>
        </row>
        <row r="610">
          <cell r="H610" t="str">
            <v>41020</v>
          </cell>
          <cell r="I610" t="str">
            <v>Algeciras</v>
          </cell>
          <cell r="J610" t="str">
            <v>HuilaAlgeciras</v>
          </cell>
          <cell r="K610" t="str">
            <v>41020</v>
          </cell>
          <cell r="L610">
            <v>24161</v>
          </cell>
          <cell r="M610">
            <v>24257</v>
          </cell>
          <cell r="N610">
            <v>24348</v>
          </cell>
          <cell r="O610">
            <v>24427</v>
          </cell>
          <cell r="P610">
            <v>24492</v>
          </cell>
          <cell r="Q610" t="str">
            <v>41</v>
          </cell>
          <cell r="R610" t="str">
            <v>Huila</v>
          </cell>
        </row>
        <row r="611">
          <cell r="H611" t="str">
            <v>41026</v>
          </cell>
          <cell r="I611" t="str">
            <v>Altamira</v>
          </cell>
          <cell r="J611" t="str">
            <v>HuilaAltamira</v>
          </cell>
          <cell r="K611" t="str">
            <v>41026</v>
          </cell>
          <cell r="L611">
            <v>4003</v>
          </cell>
          <cell r="M611">
            <v>4078</v>
          </cell>
          <cell r="N611">
            <v>4154</v>
          </cell>
          <cell r="O611">
            <v>4224</v>
          </cell>
          <cell r="P611">
            <v>4293</v>
          </cell>
          <cell r="Q611" t="str">
            <v>41</v>
          </cell>
          <cell r="R611" t="str">
            <v>Huila</v>
          </cell>
        </row>
        <row r="612">
          <cell r="H612" t="str">
            <v>41078</v>
          </cell>
          <cell r="I612" t="str">
            <v>Baraya</v>
          </cell>
          <cell r="J612" t="str">
            <v>HuilaBaraya</v>
          </cell>
          <cell r="K612" t="str">
            <v>41078</v>
          </cell>
          <cell r="L612">
            <v>9444</v>
          </cell>
          <cell r="M612">
            <v>9497</v>
          </cell>
          <cell r="N612">
            <v>9533</v>
          </cell>
          <cell r="O612">
            <v>9575</v>
          </cell>
          <cell r="P612">
            <v>9613</v>
          </cell>
          <cell r="Q612" t="str">
            <v>41</v>
          </cell>
          <cell r="R612" t="str">
            <v>Huila</v>
          </cell>
        </row>
        <row r="613">
          <cell r="H613" t="str">
            <v>41132</v>
          </cell>
          <cell r="I613" t="str">
            <v>Campoalegre</v>
          </cell>
          <cell r="J613" t="str">
            <v>HuilaCampoalegre</v>
          </cell>
          <cell r="K613" t="str">
            <v>41132</v>
          </cell>
          <cell r="L613">
            <v>33563</v>
          </cell>
          <cell r="M613">
            <v>33757</v>
          </cell>
          <cell r="N613">
            <v>33949</v>
          </cell>
          <cell r="O613">
            <v>34133</v>
          </cell>
          <cell r="P613">
            <v>34306</v>
          </cell>
          <cell r="Q613" t="str">
            <v>41</v>
          </cell>
          <cell r="R613" t="str">
            <v>Huila</v>
          </cell>
        </row>
        <row r="614">
          <cell r="H614" t="str">
            <v>41206</v>
          </cell>
          <cell r="I614" t="str">
            <v>Colombia</v>
          </cell>
          <cell r="J614" t="str">
            <v>HuilaColombia</v>
          </cell>
          <cell r="K614" t="str">
            <v>41206</v>
          </cell>
          <cell r="L614">
            <v>11909</v>
          </cell>
          <cell r="M614">
            <v>12042</v>
          </cell>
          <cell r="N614">
            <v>12166</v>
          </cell>
          <cell r="O614">
            <v>12293</v>
          </cell>
          <cell r="P614">
            <v>12415</v>
          </cell>
          <cell r="Q614" t="str">
            <v>41</v>
          </cell>
          <cell r="R614" t="str">
            <v>Huila</v>
          </cell>
        </row>
        <row r="615">
          <cell r="H615" t="str">
            <v>41244</v>
          </cell>
          <cell r="I615" t="str">
            <v>Elías</v>
          </cell>
          <cell r="J615" t="str">
            <v>HuilaElías</v>
          </cell>
          <cell r="K615" t="str">
            <v>41244</v>
          </cell>
          <cell r="L615">
            <v>3673</v>
          </cell>
          <cell r="M615">
            <v>3741</v>
          </cell>
          <cell r="N615">
            <v>3803</v>
          </cell>
          <cell r="O615">
            <v>3865</v>
          </cell>
          <cell r="P615">
            <v>3930</v>
          </cell>
          <cell r="Q615" t="str">
            <v>41</v>
          </cell>
          <cell r="R615" t="str">
            <v>Huila</v>
          </cell>
        </row>
        <row r="616">
          <cell r="H616" t="str">
            <v>41298</v>
          </cell>
          <cell r="I616" t="str">
            <v>Garzón</v>
          </cell>
          <cell r="J616" t="str">
            <v>HuilaGarzón</v>
          </cell>
          <cell r="K616" t="str">
            <v>41298</v>
          </cell>
          <cell r="L616">
            <v>80509</v>
          </cell>
          <cell r="M616">
            <v>82390</v>
          </cell>
          <cell r="N616">
            <v>84307</v>
          </cell>
          <cell r="O616">
            <v>86249</v>
          </cell>
          <cell r="P616">
            <v>88213</v>
          </cell>
          <cell r="Q616" t="str">
            <v>41</v>
          </cell>
          <cell r="R616" t="str">
            <v>Huila</v>
          </cell>
        </row>
        <row r="617">
          <cell r="H617" t="str">
            <v>41306</v>
          </cell>
          <cell r="I617" t="str">
            <v>Gigante</v>
          </cell>
          <cell r="J617" t="str">
            <v>HuilaGigante</v>
          </cell>
          <cell r="K617" t="str">
            <v>41306</v>
          </cell>
          <cell r="L617">
            <v>31197</v>
          </cell>
          <cell r="M617">
            <v>31713</v>
          </cell>
          <cell r="N617">
            <v>32248</v>
          </cell>
          <cell r="O617">
            <v>32784</v>
          </cell>
          <cell r="P617">
            <v>33324</v>
          </cell>
          <cell r="Q617" t="str">
            <v>41</v>
          </cell>
          <cell r="R617" t="str">
            <v>Huila</v>
          </cell>
        </row>
        <row r="618">
          <cell r="H618" t="str">
            <v>41319</v>
          </cell>
          <cell r="I618" t="str">
            <v>Guadalupe</v>
          </cell>
          <cell r="J618" t="str">
            <v>HuilaGuadalupe</v>
          </cell>
          <cell r="K618" t="str">
            <v>41319</v>
          </cell>
          <cell r="L618">
            <v>19735</v>
          </cell>
          <cell r="M618">
            <v>20106</v>
          </cell>
          <cell r="N618">
            <v>20498</v>
          </cell>
          <cell r="O618">
            <v>20887</v>
          </cell>
          <cell r="P618">
            <v>21274</v>
          </cell>
          <cell r="Q618" t="str">
            <v>41</v>
          </cell>
          <cell r="R618" t="str">
            <v>Huila</v>
          </cell>
        </row>
        <row r="619">
          <cell r="H619" t="str">
            <v>41349</v>
          </cell>
          <cell r="I619" t="str">
            <v>Hobo</v>
          </cell>
          <cell r="J619" t="str">
            <v>HuilaHobo</v>
          </cell>
          <cell r="K619" t="str">
            <v>41349</v>
          </cell>
          <cell r="L619">
            <v>6801</v>
          </cell>
          <cell r="M619">
            <v>6832</v>
          </cell>
          <cell r="N619">
            <v>6867</v>
          </cell>
          <cell r="O619">
            <v>6892</v>
          </cell>
          <cell r="P619">
            <v>6928</v>
          </cell>
          <cell r="Q619" t="str">
            <v>41</v>
          </cell>
          <cell r="R619" t="str">
            <v>Huila</v>
          </cell>
        </row>
        <row r="620">
          <cell r="H620" t="str">
            <v>41357</v>
          </cell>
          <cell r="I620" t="str">
            <v>Iquira</v>
          </cell>
          <cell r="J620" t="str">
            <v>HuilaIquira</v>
          </cell>
          <cell r="K620" t="str">
            <v>41357</v>
          </cell>
          <cell r="L620">
            <v>11864</v>
          </cell>
          <cell r="M620">
            <v>12082</v>
          </cell>
          <cell r="N620">
            <v>12299</v>
          </cell>
          <cell r="O620">
            <v>12518</v>
          </cell>
          <cell r="P620">
            <v>12736</v>
          </cell>
          <cell r="Q620" t="str">
            <v>41</v>
          </cell>
          <cell r="R620" t="str">
            <v>Huila</v>
          </cell>
        </row>
        <row r="621">
          <cell r="H621" t="str">
            <v>41359</v>
          </cell>
          <cell r="I621" t="str">
            <v>Isnos</v>
          </cell>
          <cell r="J621" t="str">
            <v>HuilaIsnos</v>
          </cell>
          <cell r="K621" t="str">
            <v>41359</v>
          </cell>
          <cell r="L621">
            <v>25748</v>
          </cell>
          <cell r="M621">
            <v>26101</v>
          </cell>
          <cell r="N621">
            <v>26452</v>
          </cell>
          <cell r="O621">
            <v>26788</v>
          </cell>
          <cell r="P621">
            <v>27144</v>
          </cell>
          <cell r="Q621" t="str">
            <v>41</v>
          </cell>
          <cell r="R621" t="str">
            <v>Huila</v>
          </cell>
        </row>
        <row r="622">
          <cell r="H622" t="str">
            <v>41378</v>
          </cell>
          <cell r="I622" t="str">
            <v>La Argentina</v>
          </cell>
          <cell r="J622" t="str">
            <v>HuilaLa Argentina</v>
          </cell>
          <cell r="K622" t="str">
            <v>41378</v>
          </cell>
          <cell r="L622">
            <v>13011</v>
          </cell>
          <cell r="M622">
            <v>13254</v>
          </cell>
          <cell r="N622">
            <v>13506</v>
          </cell>
          <cell r="O622">
            <v>13756</v>
          </cell>
          <cell r="P622">
            <v>14021</v>
          </cell>
          <cell r="Q622" t="str">
            <v>41</v>
          </cell>
          <cell r="R622" t="str">
            <v>Huila</v>
          </cell>
        </row>
        <row r="623">
          <cell r="H623" t="str">
            <v>41396</v>
          </cell>
          <cell r="I623" t="str">
            <v>La Plata</v>
          </cell>
          <cell r="J623" t="str">
            <v>HuilaLa Plata</v>
          </cell>
          <cell r="K623" t="str">
            <v>41396</v>
          </cell>
          <cell r="L623">
            <v>58441</v>
          </cell>
          <cell r="M623">
            <v>59495</v>
          </cell>
          <cell r="N623">
            <v>60563</v>
          </cell>
          <cell r="O623">
            <v>61644</v>
          </cell>
          <cell r="P623">
            <v>62728</v>
          </cell>
          <cell r="Q623" t="str">
            <v>41</v>
          </cell>
          <cell r="R623" t="str">
            <v>Huila</v>
          </cell>
        </row>
        <row r="624">
          <cell r="H624" t="str">
            <v>41483</v>
          </cell>
          <cell r="I624" t="str">
            <v>Nátaga</v>
          </cell>
          <cell r="J624" t="str">
            <v>HuilaNátaga</v>
          </cell>
          <cell r="K624" t="str">
            <v>41483</v>
          </cell>
          <cell r="L624">
            <v>6131</v>
          </cell>
          <cell r="M624">
            <v>6184</v>
          </cell>
          <cell r="N624">
            <v>6237</v>
          </cell>
          <cell r="O624">
            <v>6286</v>
          </cell>
          <cell r="P624">
            <v>6338</v>
          </cell>
          <cell r="Q624" t="str">
            <v>41</v>
          </cell>
          <cell r="R624" t="str">
            <v>Huila</v>
          </cell>
        </row>
        <row r="625">
          <cell r="H625" t="str">
            <v>41503</v>
          </cell>
          <cell r="I625" t="str">
            <v>Oporapa</v>
          </cell>
          <cell r="J625" t="str">
            <v>HuilaOporapa</v>
          </cell>
          <cell r="K625" t="str">
            <v>41503</v>
          </cell>
          <cell r="L625">
            <v>12374</v>
          </cell>
          <cell r="M625">
            <v>12650</v>
          </cell>
          <cell r="N625">
            <v>12934</v>
          </cell>
          <cell r="O625">
            <v>13226</v>
          </cell>
          <cell r="P625">
            <v>13523</v>
          </cell>
          <cell r="Q625" t="str">
            <v>41</v>
          </cell>
          <cell r="R625" t="str">
            <v>Huila</v>
          </cell>
        </row>
        <row r="626">
          <cell r="H626" t="str">
            <v>41518</v>
          </cell>
          <cell r="I626" t="str">
            <v>Paicol</v>
          </cell>
          <cell r="J626" t="str">
            <v>HuilaPaicol</v>
          </cell>
          <cell r="K626" t="str">
            <v>41518</v>
          </cell>
          <cell r="L626">
            <v>5411</v>
          </cell>
          <cell r="M626">
            <v>5448</v>
          </cell>
          <cell r="N626">
            <v>5486</v>
          </cell>
          <cell r="O626">
            <v>5525</v>
          </cell>
          <cell r="P626">
            <v>5565</v>
          </cell>
          <cell r="Q626" t="str">
            <v>41</v>
          </cell>
          <cell r="R626" t="str">
            <v>Huila</v>
          </cell>
        </row>
        <row r="627">
          <cell r="H627" t="str">
            <v>41524</v>
          </cell>
          <cell r="I627" t="str">
            <v>Palermo</v>
          </cell>
          <cell r="J627" t="str">
            <v>HuilaPalermo</v>
          </cell>
          <cell r="K627" t="str">
            <v>41524</v>
          </cell>
          <cell r="L627">
            <v>30401</v>
          </cell>
          <cell r="M627">
            <v>30967</v>
          </cell>
          <cell r="N627">
            <v>31536</v>
          </cell>
          <cell r="O627">
            <v>32105</v>
          </cell>
          <cell r="P627">
            <v>32681</v>
          </cell>
          <cell r="Q627" t="str">
            <v>41</v>
          </cell>
          <cell r="R627" t="str">
            <v>Huila</v>
          </cell>
        </row>
        <row r="628">
          <cell r="H628" t="str">
            <v>41530</v>
          </cell>
          <cell r="I628" t="str">
            <v>Palestina</v>
          </cell>
          <cell r="J628" t="str">
            <v>HuilaPalestina</v>
          </cell>
          <cell r="K628" t="str">
            <v>41530</v>
          </cell>
          <cell r="L628">
            <v>11034</v>
          </cell>
          <cell r="M628">
            <v>11162</v>
          </cell>
          <cell r="N628">
            <v>11302</v>
          </cell>
          <cell r="O628">
            <v>11430</v>
          </cell>
          <cell r="P628">
            <v>11565</v>
          </cell>
          <cell r="Q628" t="str">
            <v>41</v>
          </cell>
          <cell r="R628" t="str">
            <v>Huila</v>
          </cell>
        </row>
        <row r="629">
          <cell r="H629" t="str">
            <v>41548</v>
          </cell>
          <cell r="I629" t="str">
            <v>Pital</v>
          </cell>
          <cell r="J629" t="str">
            <v>HuilaPital</v>
          </cell>
          <cell r="K629" t="str">
            <v>41548</v>
          </cell>
          <cell r="L629">
            <v>13327</v>
          </cell>
          <cell r="M629">
            <v>13420</v>
          </cell>
          <cell r="N629">
            <v>13502</v>
          </cell>
          <cell r="O629">
            <v>13593</v>
          </cell>
          <cell r="P629">
            <v>13685</v>
          </cell>
          <cell r="Q629" t="str">
            <v>41</v>
          </cell>
          <cell r="R629" t="str">
            <v>Huila</v>
          </cell>
        </row>
        <row r="630">
          <cell r="H630" t="str">
            <v>41551</v>
          </cell>
          <cell r="I630" t="str">
            <v>Pitalito</v>
          </cell>
          <cell r="J630" t="str">
            <v>HuilaPitalito</v>
          </cell>
          <cell r="K630" t="str">
            <v>41551</v>
          </cell>
          <cell r="L630">
            <v>116328</v>
          </cell>
          <cell r="M630">
            <v>118677</v>
          </cell>
          <cell r="N630">
            <v>121049</v>
          </cell>
          <cell r="O630">
            <v>123430</v>
          </cell>
          <cell r="P630">
            <v>125839</v>
          </cell>
          <cell r="Q630" t="str">
            <v>41</v>
          </cell>
          <cell r="R630" t="str">
            <v>Huila</v>
          </cell>
        </row>
        <row r="631">
          <cell r="H631" t="str">
            <v>41615</v>
          </cell>
          <cell r="I631" t="str">
            <v>Rivera</v>
          </cell>
          <cell r="J631" t="str">
            <v>HuilaRivera</v>
          </cell>
          <cell r="K631" t="str">
            <v>41615</v>
          </cell>
          <cell r="L631">
            <v>17966</v>
          </cell>
          <cell r="M631">
            <v>18177</v>
          </cell>
          <cell r="N631">
            <v>18384</v>
          </cell>
          <cell r="O631">
            <v>18591</v>
          </cell>
          <cell r="P631">
            <v>18796</v>
          </cell>
          <cell r="Q631" t="str">
            <v>41</v>
          </cell>
          <cell r="R631" t="str">
            <v>Huila</v>
          </cell>
        </row>
        <row r="632">
          <cell r="H632" t="str">
            <v>41660</v>
          </cell>
          <cell r="I632" t="str">
            <v>Saladoblanco</v>
          </cell>
          <cell r="J632" t="str">
            <v>HuilaSaladoblanco</v>
          </cell>
          <cell r="K632" t="str">
            <v>41660</v>
          </cell>
          <cell r="L632">
            <v>10975</v>
          </cell>
          <cell r="M632">
            <v>11108</v>
          </cell>
          <cell r="N632">
            <v>11219</v>
          </cell>
          <cell r="O632">
            <v>11341</v>
          </cell>
          <cell r="P632">
            <v>11464</v>
          </cell>
          <cell r="Q632" t="str">
            <v>41</v>
          </cell>
          <cell r="R632" t="str">
            <v>Huila</v>
          </cell>
        </row>
        <row r="633">
          <cell r="H633" t="str">
            <v>41668</v>
          </cell>
          <cell r="I633" t="str">
            <v>San Agustín</v>
          </cell>
          <cell r="J633" t="str">
            <v>HuilaSan Agustín</v>
          </cell>
          <cell r="K633" t="str">
            <v>41668</v>
          </cell>
          <cell r="L633">
            <v>31623</v>
          </cell>
          <cell r="M633">
            <v>31944</v>
          </cell>
          <cell r="N633">
            <v>32269</v>
          </cell>
          <cell r="O633">
            <v>32586</v>
          </cell>
          <cell r="P633">
            <v>32894</v>
          </cell>
          <cell r="Q633" t="str">
            <v>41</v>
          </cell>
          <cell r="R633" t="str">
            <v>Huila</v>
          </cell>
        </row>
        <row r="634">
          <cell r="H634" t="str">
            <v>41676</v>
          </cell>
          <cell r="I634" t="str">
            <v>Santa María</v>
          </cell>
          <cell r="J634" t="str">
            <v>HuilaSanta María</v>
          </cell>
          <cell r="K634" t="str">
            <v>41676</v>
          </cell>
          <cell r="L634">
            <v>10918</v>
          </cell>
          <cell r="M634">
            <v>11030</v>
          </cell>
          <cell r="N634">
            <v>11129</v>
          </cell>
          <cell r="O634">
            <v>11246</v>
          </cell>
          <cell r="P634">
            <v>11348</v>
          </cell>
          <cell r="Q634" t="str">
            <v>41</v>
          </cell>
          <cell r="R634" t="str">
            <v>Huila</v>
          </cell>
        </row>
        <row r="635">
          <cell r="H635" t="str">
            <v>41770</v>
          </cell>
          <cell r="I635" t="str">
            <v>Suaza</v>
          </cell>
          <cell r="J635" t="str">
            <v>HuilaSuaza</v>
          </cell>
          <cell r="K635" t="str">
            <v>41770</v>
          </cell>
          <cell r="L635">
            <v>16992</v>
          </cell>
          <cell r="M635">
            <v>17474</v>
          </cell>
          <cell r="N635">
            <v>17962</v>
          </cell>
          <cell r="O635">
            <v>18465</v>
          </cell>
          <cell r="P635">
            <v>18968</v>
          </cell>
          <cell r="Q635" t="str">
            <v>41</v>
          </cell>
          <cell r="R635" t="str">
            <v>Huila</v>
          </cell>
        </row>
        <row r="636">
          <cell r="H636" t="str">
            <v>41791</v>
          </cell>
          <cell r="I636" t="str">
            <v>Tarqui</v>
          </cell>
          <cell r="J636" t="str">
            <v>HuilaTarqui</v>
          </cell>
          <cell r="K636" t="str">
            <v>41791</v>
          </cell>
          <cell r="L636">
            <v>16940</v>
          </cell>
          <cell r="M636">
            <v>17115</v>
          </cell>
          <cell r="N636">
            <v>17277</v>
          </cell>
          <cell r="O636">
            <v>17436</v>
          </cell>
          <cell r="P636">
            <v>17604</v>
          </cell>
          <cell r="Q636" t="str">
            <v>41</v>
          </cell>
          <cell r="R636" t="str">
            <v>Huila</v>
          </cell>
        </row>
        <row r="637">
          <cell r="H637" t="str">
            <v>41797</v>
          </cell>
          <cell r="I637" t="str">
            <v>Tesalia</v>
          </cell>
          <cell r="J637" t="str">
            <v>HuilaTesalia</v>
          </cell>
          <cell r="K637" t="str">
            <v>41797</v>
          </cell>
          <cell r="L637">
            <v>9109</v>
          </cell>
          <cell r="M637">
            <v>9145</v>
          </cell>
          <cell r="N637">
            <v>9186</v>
          </cell>
          <cell r="O637">
            <v>9210</v>
          </cell>
          <cell r="P637">
            <v>9247</v>
          </cell>
          <cell r="Q637" t="str">
            <v>41</v>
          </cell>
          <cell r="R637" t="str">
            <v>Huila</v>
          </cell>
        </row>
        <row r="638">
          <cell r="H638" t="str">
            <v>41799</v>
          </cell>
          <cell r="I638" t="str">
            <v>Tello</v>
          </cell>
          <cell r="J638" t="str">
            <v>HuilaTello</v>
          </cell>
          <cell r="K638" t="str">
            <v>41799</v>
          </cell>
          <cell r="L638">
            <v>13907</v>
          </cell>
          <cell r="M638">
            <v>13970</v>
          </cell>
          <cell r="N638">
            <v>14047</v>
          </cell>
          <cell r="O638">
            <v>14118</v>
          </cell>
          <cell r="P638">
            <v>14195</v>
          </cell>
          <cell r="Q638" t="str">
            <v>41</v>
          </cell>
          <cell r="R638" t="str">
            <v>Huila</v>
          </cell>
        </row>
        <row r="639">
          <cell r="H639" t="str">
            <v>41801</v>
          </cell>
          <cell r="I639" t="str">
            <v>Teruel</v>
          </cell>
          <cell r="J639" t="str">
            <v>HuilaTeruel</v>
          </cell>
          <cell r="K639" t="str">
            <v>41801</v>
          </cell>
          <cell r="L639">
            <v>8537</v>
          </cell>
          <cell r="M639">
            <v>8595</v>
          </cell>
          <cell r="N639">
            <v>8651</v>
          </cell>
          <cell r="O639">
            <v>8691</v>
          </cell>
          <cell r="P639">
            <v>8744</v>
          </cell>
          <cell r="Q639" t="str">
            <v>41</v>
          </cell>
          <cell r="R639" t="str">
            <v>Huila</v>
          </cell>
        </row>
        <row r="640">
          <cell r="H640" t="str">
            <v>41807</v>
          </cell>
          <cell r="I640" t="str">
            <v>Timaná</v>
          </cell>
          <cell r="J640" t="str">
            <v>HuilaTimaná</v>
          </cell>
          <cell r="K640" t="str">
            <v>41807</v>
          </cell>
          <cell r="L640">
            <v>20185</v>
          </cell>
          <cell r="M640">
            <v>20217</v>
          </cell>
          <cell r="N640">
            <v>20245</v>
          </cell>
          <cell r="O640">
            <v>20282</v>
          </cell>
          <cell r="P640">
            <v>20319</v>
          </cell>
          <cell r="Q640" t="str">
            <v>41</v>
          </cell>
          <cell r="R640" t="str">
            <v>Huila</v>
          </cell>
        </row>
        <row r="641">
          <cell r="H641" t="str">
            <v>41872</v>
          </cell>
          <cell r="I641" t="str">
            <v>Villavieja</v>
          </cell>
          <cell r="J641" t="str">
            <v>HuilaVillavieja</v>
          </cell>
          <cell r="K641" t="str">
            <v>41872</v>
          </cell>
          <cell r="L641">
            <v>7329</v>
          </cell>
          <cell r="M641">
            <v>7329</v>
          </cell>
          <cell r="N641">
            <v>7327</v>
          </cell>
          <cell r="O641">
            <v>7316</v>
          </cell>
          <cell r="P641">
            <v>7312</v>
          </cell>
          <cell r="Q641" t="str">
            <v>41</v>
          </cell>
          <cell r="R641" t="str">
            <v>Huila</v>
          </cell>
        </row>
        <row r="642">
          <cell r="H642" t="str">
            <v>41885</v>
          </cell>
          <cell r="I642" t="str">
            <v>Yaguará</v>
          </cell>
          <cell r="J642" t="str">
            <v>HuilaYaguará</v>
          </cell>
          <cell r="K642" t="str">
            <v>41885</v>
          </cell>
          <cell r="L642">
            <v>8480</v>
          </cell>
          <cell r="M642">
            <v>8597</v>
          </cell>
          <cell r="N642">
            <v>8716</v>
          </cell>
          <cell r="O642">
            <v>8832</v>
          </cell>
          <cell r="P642">
            <v>8949</v>
          </cell>
          <cell r="Q642" t="str">
            <v>41</v>
          </cell>
          <cell r="R642" t="str">
            <v>Huila</v>
          </cell>
        </row>
        <row r="643">
          <cell r="H643" t="str">
            <v>44001</v>
          </cell>
          <cell r="I643" t="str">
            <v>Riohacha</v>
          </cell>
          <cell r="J643" t="str">
            <v>La GuajiraRiohacha</v>
          </cell>
          <cell r="K643" t="str">
            <v>44001</v>
          </cell>
          <cell r="L643">
            <v>222354</v>
          </cell>
          <cell r="M643">
            <v>231653</v>
          </cell>
          <cell r="N643">
            <v>240951</v>
          </cell>
          <cell r="O643">
            <v>250236</v>
          </cell>
          <cell r="P643">
            <v>259492</v>
          </cell>
          <cell r="Q643" t="str">
            <v>44</v>
          </cell>
          <cell r="R643" t="str">
            <v>La Guajira</v>
          </cell>
        </row>
        <row r="644">
          <cell r="H644" t="str">
            <v>44035</v>
          </cell>
          <cell r="I644" t="str">
            <v>Albania</v>
          </cell>
          <cell r="J644" t="str">
            <v>La GuajiraAlbania</v>
          </cell>
          <cell r="K644" t="str">
            <v>44035</v>
          </cell>
          <cell r="L644">
            <v>24468</v>
          </cell>
          <cell r="M644">
            <v>25018</v>
          </cell>
          <cell r="N644">
            <v>25566</v>
          </cell>
          <cell r="O644">
            <v>26097</v>
          </cell>
          <cell r="P644">
            <v>26606</v>
          </cell>
          <cell r="Q644" t="str">
            <v>44</v>
          </cell>
          <cell r="R644" t="str">
            <v>La Guajira</v>
          </cell>
        </row>
        <row r="645">
          <cell r="H645" t="str">
            <v>44078</v>
          </cell>
          <cell r="I645" t="str">
            <v>Barrancas</v>
          </cell>
          <cell r="J645" t="str">
            <v>La GuajiraBarrancas</v>
          </cell>
          <cell r="K645" t="str">
            <v>44078</v>
          </cell>
          <cell r="L645">
            <v>31436</v>
          </cell>
          <cell r="M645">
            <v>32254</v>
          </cell>
          <cell r="N645">
            <v>33060</v>
          </cell>
          <cell r="O645">
            <v>33849</v>
          </cell>
          <cell r="P645">
            <v>34619</v>
          </cell>
          <cell r="Q645" t="str">
            <v>44</v>
          </cell>
          <cell r="R645" t="str">
            <v>La Guajira</v>
          </cell>
        </row>
        <row r="646">
          <cell r="H646" t="str">
            <v>44090</v>
          </cell>
          <cell r="I646" t="str">
            <v>Dibulla</v>
          </cell>
          <cell r="J646" t="str">
            <v>La GuajiraDibulla</v>
          </cell>
          <cell r="K646" t="str">
            <v>44090</v>
          </cell>
          <cell r="L646">
            <v>28292</v>
          </cell>
          <cell r="M646">
            <v>29446</v>
          </cell>
          <cell r="N646">
            <v>30614</v>
          </cell>
          <cell r="O646">
            <v>31790</v>
          </cell>
          <cell r="P646">
            <v>32983</v>
          </cell>
          <cell r="Q646" t="str">
            <v>44</v>
          </cell>
          <cell r="R646" t="str">
            <v>La Guajira</v>
          </cell>
        </row>
        <row r="647">
          <cell r="H647" t="str">
            <v>44098</v>
          </cell>
          <cell r="I647" t="str">
            <v>Distracción</v>
          </cell>
          <cell r="J647" t="str">
            <v>La GuajiraDistracción</v>
          </cell>
          <cell r="K647" t="str">
            <v>44098</v>
          </cell>
          <cell r="L647">
            <v>14325</v>
          </cell>
          <cell r="M647">
            <v>14695</v>
          </cell>
          <cell r="N647">
            <v>15065</v>
          </cell>
          <cell r="O647">
            <v>15430</v>
          </cell>
          <cell r="P647">
            <v>15790</v>
          </cell>
          <cell r="Q647" t="str">
            <v>44</v>
          </cell>
          <cell r="R647" t="str">
            <v>La Guajira</v>
          </cell>
        </row>
        <row r="648">
          <cell r="H648" t="str">
            <v>44110</v>
          </cell>
          <cell r="I648" t="str">
            <v>El Molino</v>
          </cell>
          <cell r="J648" t="str">
            <v>La GuajiraEl Molino</v>
          </cell>
          <cell r="K648" t="str">
            <v>44110</v>
          </cell>
          <cell r="L648">
            <v>8222</v>
          </cell>
          <cell r="M648">
            <v>8357</v>
          </cell>
          <cell r="N648">
            <v>8487</v>
          </cell>
          <cell r="O648">
            <v>8607</v>
          </cell>
          <cell r="P648">
            <v>8728</v>
          </cell>
          <cell r="Q648" t="str">
            <v>44</v>
          </cell>
          <cell r="R648" t="str">
            <v>La Guajira</v>
          </cell>
        </row>
        <row r="649">
          <cell r="H649" t="str">
            <v>44279</v>
          </cell>
          <cell r="I649" t="str">
            <v>Fonseca</v>
          </cell>
          <cell r="J649" t="str">
            <v>La GuajiraFonseca</v>
          </cell>
          <cell r="K649" t="str">
            <v>44279</v>
          </cell>
          <cell r="L649">
            <v>30891</v>
          </cell>
          <cell r="M649">
            <v>31514</v>
          </cell>
          <cell r="N649">
            <v>32116</v>
          </cell>
          <cell r="O649">
            <v>32695</v>
          </cell>
          <cell r="P649">
            <v>33254</v>
          </cell>
          <cell r="Q649" t="str">
            <v>44</v>
          </cell>
          <cell r="R649" t="str">
            <v>La Guajira</v>
          </cell>
        </row>
        <row r="650">
          <cell r="H650" t="str">
            <v>44378</v>
          </cell>
          <cell r="I650" t="str">
            <v>Hatonuevo</v>
          </cell>
          <cell r="J650" t="str">
            <v>La GuajiraHatonuevo</v>
          </cell>
          <cell r="K650" t="str">
            <v>44378</v>
          </cell>
          <cell r="L650">
            <v>21330</v>
          </cell>
          <cell r="M650">
            <v>22203</v>
          </cell>
          <cell r="N650">
            <v>23086</v>
          </cell>
          <cell r="O650">
            <v>24001</v>
          </cell>
          <cell r="P650">
            <v>24916</v>
          </cell>
          <cell r="Q650" t="str">
            <v>44</v>
          </cell>
          <cell r="R650" t="str">
            <v>La Guajira</v>
          </cell>
        </row>
        <row r="651">
          <cell r="H651" t="str">
            <v>44420</v>
          </cell>
          <cell r="I651" t="str">
            <v>La Jagua del Pilar</v>
          </cell>
          <cell r="J651" t="str">
            <v>La GuajiraLa Jagua del Pilar</v>
          </cell>
          <cell r="K651" t="str">
            <v>44420</v>
          </cell>
          <cell r="L651">
            <v>3045</v>
          </cell>
          <cell r="M651">
            <v>3094</v>
          </cell>
          <cell r="N651">
            <v>3128</v>
          </cell>
          <cell r="O651">
            <v>3166</v>
          </cell>
          <cell r="P651">
            <v>3213</v>
          </cell>
          <cell r="Q651" t="str">
            <v>44</v>
          </cell>
          <cell r="R651" t="str">
            <v>La Guajira</v>
          </cell>
        </row>
        <row r="652">
          <cell r="H652" t="str">
            <v>44430</v>
          </cell>
          <cell r="I652" t="str">
            <v>Maicao</v>
          </cell>
          <cell r="J652" t="str">
            <v>La GuajiraMaicao</v>
          </cell>
          <cell r="K652" t="str">
            <v>44430</v>
          </cell>
          <cell r="L652">
            <v>145246</v>
          </cell>
          <cell r="M652">
            <v>148427</v>
          </cell>
          <cell r="N652">
            <v>151469</v>
          </cell>
          <cell r="O652">
            <v>154343</v>
          </cell>
          <cell r="P652">
            <v>157054</v>
          </cell>
          <cell r="Q652" t="str">
            <v>44</v>
          </cell>
          <cell r="R652" t="str">
            <v>La Guajira</v>
          </cell>
        </row>
        <row r="653">
          <cell r="H653" t="str">
            <v>44560</v>
          </cell>
          <cell r="I653" t="str">
            <v>Manaure</v>
          </cell>
          <cell r="J653" t="str">
            <v>La GuajiraManaure</v>
          </cell>
          <cell r="K653" t="str">
            <v>44560</v>
          </cell>
          <cell r="L653">
            <v>88445</v>
          </cell>
          <cell r="M653">
            <v>92232</v>
          </cell>
          <cell r="N653">
            <v>96080</v>
          </cell>
          <cell r="O653">
            <v>99992</v>
          </cell>
          <cell r="P653">
            <v>103961</v>
          </cell>
          <cell r="Q653" t="str">
            <v>44</v>
          </cell>
          <cell r="R653" t="str">
            <v>La Guajira</v>
          </cell>
        </row>
        <row r="654">
          <cell r="H654" t="str">
            <v>44650</v>
          </cell>
          <cell r="I654" t="str">
            <v>San Juan del Cesar</v>
          </cell>
          <cell r="J654" t="str">
            <v>La GuajiraSan Juan del Cesar</v>
          </cell>
          <cell r="K654" t="str">
            <v>44650</v>
          </cell>
          <cell r="L654">
            <v>35568</v>
          </cell>
          <cell r="M654">
            <v>35972</v>
          </cell>
          <cell r="N654">
            <v>36399</v>
          </cell>
          <cell r="O654">
            <v>36851</v>
          </cell>
          <cell r="P654">
            <v>37327</v>
          </cell>
          <cell r="Q654" t="str">
            <v>44</v>
          </cell>
          <cell r="R654" t="str">
            <v>La Guajira</v>
          </cell>
        </row>
        <row r="655">
          <cell r="H655" t="str">
            <v>44847</v>
          </cell>
          <cell r="I655" t="str">
            <v>Uribia</v>
          </cell>
          <cell r="J655" t="str">
            <v>La GuajiraUribia</v>
          </cell>
          <cell r="K655" t="str">
            <v>44847</v>
          </cell>
          <cell r="L655">
            <v>150702</v>
          </cell>
          <cell r="M655">
            <v>156496</v>
          </cell>
          <cell r="N655">
            <v>162362</v>
          </cell>
          <cell r="O655">
            <v>168286</v>
          </cell>
          <cell r="P655">
            <v>174287</v>
          </cell>
          <cell r="Q655" t="str">
            <v>44</v>
          </cell>
          <cell r="R655" t="str">
            <v>La Guajira</v>
          </cell>
        </row>
        <row r="656">
          <cell r="H656" t="str">
            <v>44855</v>
          </cell>
          <cell r="I656" t="str">
            <v>Urumita</v>
          </cell>
          <cell r="J656" t="str">
            <v>La GuajiraUrumita</v>
          </cell>
          <cell r="K656" t="str">
            <v>44855</v>
          </cell>
          <cell r="L656">
            <v>16098</v>
          </cell>
          <cell r="M656">
            <v>16561</v>
          </cell>
          <cell r="N656">
            <v>17011</v>
          </cell>
          <cell r="O656">
            <v>17462</v>
          </cell>
          <cell r="P656">
            <v>17910</v>
          </cell>
          <cell r="Q656" t="str">
            <v>44</v>
          </cell>
          <cell r="R656" t="str">
            <v>La Guajira</v>
          </cell>
        </row>
        <row r="657">
          <cell r="H657" t="str">
            <v>44874</v>
          </cell>
          <cell r="I657" t="str">
            <v>Villanueva</v>
          </cell>
          <cell r="J657" t="str">
            <v>La GuajiraVillanueva</v>
          </cell>
          <cell r="K657" t="str">
            <v>44874</v>
          </cell>
          <cell r="L657">
            <v>26219</v>
          </cell>
          <cell r="M657">
            <v>26610</v>
          </cell>
          <cell r="N657">
            <v>26973</v>
          </cell>
          <cell r="O657">
            <v>27338</v>
          </cell>
          <cell r="P657">
            <v>27657</v>
          </cell>
          <cell r="Q657" t="str">
            <v>44</v>
          </cell>
          <cell r="R657" t="str">
            <v>La Guajira</v>
          </cell>
        </row>
        <row r="658">
          <cell r="H658" t="str">
            <v>47001</v>
          </cell>
          <cell r="I658" t="str">
            <v>Santa Marta</v>
          </cell>
          <cell r="J658" t="str">
            <v>MagdalenaSanta Marta</v>
          </cell>
          <cell r="K658" t="str">
            <v>47001</v>
          </cell>
          <cell r="L658">
            <v>454860</v>
          </cell>
          <cell r="M658">
            <v>461900</v>
          </cell>
          <cell r="N658">
            <v>469066</v>
          </cell>
          <cell r="O658">
            <v>476385</v>
          </cell>
          <cell r="P658">
            <v>483865</v>
          </cell>
          <cell r="Q658" t="str">
            <v>47</v>
          </cell>
          <cell r="R658" t="str">
            <v>Magdalena</v>
          </cell>
        </row>
        <row r="659">
          <cell r="H659" t="str">
            <v>47030</v>
          </cell>
          <cell r="I659" t="str">
            <v>Algarrobo</v>
          </cell>
          <cell r="J659" t="str">
            <v>MagdalenaAlgarrobo</v>
          </cell>
          <cell r="K659" t="str">
            <v>47030</v>
          </cell>
          <cell r="L659">
            <v>12243</v>
          </cell>
          <cell r="M659">
            <v>12312</v>
          </cell>
          <cell r="N659">
            <v>12399</v>
          </cell>
          <cell r="O659">
            <v>12480</v>
          </cell>
          <cell r="P659">
            <v>12576</v>
          </cell>
          <cell r="Q659" t="str">
            <v>47</v>
          </cell>
          <cell r="R659" t="str">
            <v>Magdalena</v>
          </cell>
        </row>
        <row r="660">
          <cell r="H660" t="str">
            <v>47053</v>
          </cell>
          <cell r="I660" t="str">
            <v>Aracataca</v>
          </cell>
          <cell r="J660" t="str">
            <v>MagdalenaAracataca</v>
          </cell>
          <cell r="K660" t="str">
            <v>47053</v>
          </cell>
          <cell r="L660">
            <v>37753</v>
          </cell>
          <cell r="M660">
            <v>38162</v>
          </cell>
          <cell r="N660">
            <v>38587</v>
          </cell>
          <cell r="O660">
            <v>39020</v>
          </cell>
          <cell r="P660">
            <v>39473</v>
          </cell>
          <cell r="Q660" t="str">
            <v>47</v>
          </cell>
          <cell r="R660" t="str">
            <v>Magdalena</v>
          </cell>
        </row>
        <row r="661">
          <cell r="H661" t="str">
            <v>47058</v>
          </cell>
          <cell r="I661" t="str">
            <v>Ariguaní</v>
          </cell>
          <cell r="J661" t="str">
            <v>MagdalenaAriguaní</v>
          </cell>
          <cell r="K661" t="str">
            <v>47058</v>
          </cell>
          <cell r="L661">
            <v>31687</v>
          </cell>
          <cell r="M661">
            <v>31806</v>
          </cell>
          <cell r="N661">
            <v>31932</v>
          </cell>
          <cell r="O661">
            <v>32044</v>
          </cell>
          <cell r="P661">
            <v>32166</v>
          </cell>
          <cell r="Q661" t="str">
            <v>47</v>
          </cell>
          <cell r="R661" t="str">
            <v>Magdalena</v>
          </cell>
        </row>
        <row r="662">
          <cell r="H662" t="str">
            <v>47161</v>
          </cell>
          <cell r="I662" t="str">
            <v>Cerro San Antonio</v>
          </cell>
          <cell r="J662" t="str">
            <v>MagdalenaCerro San Antonio</v>
          </cell>
          <cell r="K662" t="str">
            <v>47161</v>
          </cell>
          <cell r="L662">
            <v>8014</v>
          </cell>
          <cell r="M662">
            <v>7966</v>
          </cell>
          <cell r="N662">
            <v>7930</v>
          </cell>
          <cell r="O662">
            <v>7891</v>
          </cell>
          <cell r="P662">
            <v>7845</v>
          </cell>
          <cell r="Q662" t="str">
            <v>47</v>
          </cell>
          <cell r="R662" t="str">
            <v>Magdalena</v>
          </cell>
        </row>
        <row r="663">
          <cell r="H663" t="str">
            <v>47170</v>
          </cell>
          <cell r="I663" t="str">
            <v>Chivolo</v>
          </cell>
          <cell r="J663" t="str">
            <v>MagdalenaChivolo</v>
          </cell>
          <cell r="K663" t="str">
            <v>47170</v>
          </cell>
          <cell r="L663">
            <v>16148</v>
          </cell>
          <cell r="M663">
            <v>16105</v>
          </cell>
          <cell r="N663">
            <v>16047</v>
          </cell>
          <cell r="O663">
            <v>16002</v>
          </cell>
          <cell r="P663">
            <v>15960</v>
          </cell>
          <cell r="Q663" t="str">
            <v>47</v>
          </cell>
          <cell r="R663" t="str">
            <v>Magdalena</v>
          </cell>
        </row>
        <row r="664">
          <cell r="H664" t="str">
            <v>47189</v>
          </cell>
          <cell r="I664" t="str">
            <v>Ciénaga</v>
          </cell>
          <cell r="J664" t="str">
            <v>MagdalenaCiénaga</v>
          </cell>
          <cell r="K664" t="str">
            <v>47189</v>
          </cell>
          <cell r="L664">
            <v>103309</v>
          </cell>
          <cell r="M664">
            <v>103546</v>
          </cell>
          <cell r="N664">
            <v>103792</v>
          </cell>
          <cell r="O664">
            <v>104060</v>
          </cell>
          <cell r="P664">
            <v>104331</v>
          </cell>
          <cell r="Q664" t="str">
            <v>47</v>
          </cell>
          <cell r="R664" t="str">
            <v>Magdalena</v>
          </cell>
        </row>
        <row r="665">
          <cell r="H665" t="str">
            <v>47205</v>
          </cell>
          <cell r="I665" t="str">
            <v>Concordia</v>
          </cell>
          <cell r="J665" t="str">
            <v>MagdalenaConcordia</v>
          </cell>
          <cell r="K665" t="str">
            <v>47205</v>
          </cell>
          <cell r="L665">
            <v>9651</v>
          </cell>
          <cell r="M665">
            <v>9575</v>
          </cell>
          <cell r="N665">
            <v>9506</v>
          </cell>
          <cell r="O665">
            <v>9443</v>
          </cell>
          <cell r="P665">
            <v>9388</v>
          </cell>
          <cell r="Q665" t="str">
            <v>47</v>
          </cell>
          <cell r="R665" t="str">
            <v>Magdalena</v>
          </cell>
        </row>
        <row r="666">
          <cell r="H666" t="str">
            <v>47245</v>
          </cell>
          <cell r="I666" t="str">
            <v>El Banco</v>
          </cell>
          <cell r="J666" t="str">
            <v>MagdalenaEl Banco</v>
          </cell>
          <cell r="K666" t="str">
            <v>47245</v>
          </cell>
          <cell r="L666">
            <v>55085</v>
          </cell>
          <cell r="M666">
            <v>55175</v>
          </cell>
          <cell r="N666">
            <v>55279</v>
          </cell>
          <cell r="O666">
            <v>55408</v>
          </cell>
          <cell r="P666">
            <v>55530</v>
          </cell>
          <cell r="Q666" t="str">
            <v>47</v>
          </cell>
          <cell r="R666" t="str">
            <v>Magdalena</v>
          </cell>
        </row>
        <row r="667">
          <cell r="H667" t="str">
            <v>47258</v>
          </cell>
          <cell r="I667" t="str">
            <v>El Piñon</v>
          </cell>
          <cell r="J667" t="str">
            <v>MagdalenaEl Piñon</v>
          </cell>
          <cell r="K667" t="str">
            <v>47258</v>
          </cell>
          <cell r="L667">
            <v>16812</v>
          </cell>
          <cell r="M667">
            <v>16795</v>
          </cell>
          <cell r="N667">
            <v>16771</v>
          </cell>
          <cell r="O667">
            <v>16757</v>
          </cell>
          <cell r="P667">
            <v>16752</v>
          </cell>
          <cell r="Q667" t="str">
            <v>47</v>
          </cell>
          <cell r="R667" t="str">
            <v>Magdalena</v>
          </cell>
        </row>
        <row r="668">
          <cell r="H668" t="str">
            <v>47268</v>
          </cell>
          <cell r="I668" t="str">
            <v>El Retén</v>
          </cell>
          <cell r="J668" t="str">
            <v>MagdalenaEl Retén</v>
          </cell>
          <cell r="K668" t="str">
            <v>47268</v>
          </cell>
          <cell r="L668">
            <v>20053</v>
          </cell>
          <cell r="M668">
            <v>20269</v>
          </cell>
          <cell r="N668">
            <v>20499</v>
          </cell>
          <cell r="O668">
            <v>20736</v>
          </cell>
          <cell r="P668">
            <v>20981</v>
          </cell>
          <cell r="Q668" t="str">
            <v>47</v>
          </cell>
          <cell r="R668" t="str">
            <v>Magdalena</v>
          </cell>
        </row>
        <row r="669">
          <cell r="H669" t="str">
            <v>47288</v>
          </cell>
          <cell r="I669" t="str">
            <v>Fundación</v>
          </cell>
          <cell r="J669" t="str">
            <v>MagdalenaFundación</v>
          </cell>
          <cell r="K669" t="str">
            <v>47288</v>
          </cell>
          <cell r="L669">
            <v>57170</v>
          </cell>
          <cell r="M669">
            <v>57195</v>
          </cell>
          <cell r="N669">
            <v>57246</v>
          </cell>
          <cell r="O669">
            <v>57297</v>
          </cell>
          <cell r="P669">
            <v>57344</v>
          </cell>
          <cell r="Q669" t="str">
            <v>47</v>
          </cell>
          <cell r="R669" t="str">
            <v>Magdalena</v>
          </cell>
        </row>
        <row r="670">
          <cell r="H670" t="str">
            <v>47318</v>
          </cell>
          <cell r="I670" t="str">
            <v>Guamal</v>
          </cell>
          <cell r="J670" t="str">
            <v>MagdalenaGuamal</v>
          </cell>
          <cell r="K670" t="str">
            <v>47318</v>
          </cell>
          <cell r="L670">
            <v>26389</v>
          </cell>
          <cell r="M670">
            <v>26592</v>
          </cell>
          <cell r="N670">
            <v>26803</v>
          </cell>
          <cell r="O670">
            <v>27024</v>
          </cell>
          <cell r="P670">
            <v>27253</v>
          </cell>
          <cell r="Q670" t="str">
            <v>47</v>
          </cell>
          <cell r="R670" t="str">
            <v>Magdalena</v>
          </cell>
        </row>
        <row r="671">
          <cell r="H671" t="str">
            <v>47460</v>
          </cell>
          <cell r="I671" t="str">
            <v>Nueva Granada</v>
          </cell>
          <cell r="J671" t="str">
            <v>MagdalenaNueva Granada</v>
          </cell>
          <cell r="K671" t="str">
            <v>47460</v>
          </cell>
          <cell r="L671">
            <v>18192</v>
          </cell>
          <cell r="M671">
            <v>18572</v>
          </cell>
          <cell r="N671">
            <v>18959</v>
          </cell>
          <cell r="O671">
            <v>19364</v>
          </cell>
          <cell r="P671">
            <v>19783</v>
          </cell>
          <cell r="Q671" t="str">
            <v>47</v>
          </cell>
          <cell r="R671" t="str">
            <v>Magdalena</v>
          </cell>
        </row>
        <row r="672">
          <cell r="H672" t="str">
            <v>47541</v>
          </cell>
          <cell r="I672" t="str">
            <v>Pedraza</v>
          </cell>
          <cell r="J672" t="str">
            <v>MagdalenaPedraza</v>
          </cell>
          <cell r="K672" t="str">
            <v>47541</v>
          </cell>
          <cell r="L672">
            <v>8027</v>
          </cell>
          <cell r="M672">
            <v>8034</v>
          </cell>
          <cell r="N672">
            <v>8041</v>
          </cell>
          <cell r="O672">
            <v>8052</v>
          </cell>
          <cell r="P672">
            <v>8066</v>
          </cell>
          <cell r="Q672" t="str">
            <v>47</v>
          </cell>
          <cell r="R672" t="str">
            <v>Magdalena</v>
          </cell>
        </row>
        <row r="673">
          <cell r="H673" t="str">
            <v>47545</v>
          </cell>
          <cell r="I673" t="str">
            <v>Pijiño del Carmen</v>
          </cell>
          <cell r="J673" t="str">
            <v>MagdalenaPijiño del Carmen</v>
          </cell>
          <cell r="K673" t="str">
            <v>47545</v>
          </cell>
          <cell r="L673">
            <v>15016</v>
          </cell>
          <cell r="M673">
            <v>15187</v>
          </cell>
          <cell r="N673">
            <v>15363</v>
          </cell>
          <cell r="O673">
            <v>15557</v>
          </cell>
          <cell r="P673">
            <v>15759</v>
          </cell>
          <cell r="Q673" t="str">
            <v>47</v>
          </cell>
          <cell r="R673" t="str">
            <v>Magdalena</v>
          </cell>
        </row>
        <row r="674">
          <cell r="H674" t="str">
            <v>47551</v>
          </cell>
          <cell r="I674" t="str">
            <v>Pivijay</v>
          </cell>
          <cell r="J674" t="str">
            <v>MagdalenaPivijay</v>
          </cell>
          <cell r="K674" t="str">
            <v>47551</v>
          </cell>
          <cell r="L674">
            <v>34707</v>
          </cell>
          <cell r="M674">
            <v>34501</v>
          </cell>
          <cell r="N674">
            <v>34313</v>
          </cell>
          <cell r="O674">
            <v>34114</v>
          </cell>
          <cell r="P674">
            <v>33924</v>
          </cell>
          <cell r="Q674" t="str">
            <v>47</v>
          </cell>
          <cell r="R674" t="str">
            <v>Magdalena</v>
          </cell>
        </row>
        <row r="675">
          <cell r="H675" t="str">
            <v>47555</v>
          </cell>
          <cell r="I675" t="str">
            <v>Plato</v>
          </cell>
          <cell r="J675" t="str">
            <v>MagdalenaPlato</v>
          </cell>
          <cell r="K675" t="str">
            <v>47555</v>
          </cell>
          <cell r="L675">
            <v>54143</v>
          </cell>
          <cell r="M675">
            <v>55037</v>
          </cell>
          <cell r="N675">
            <v>55956</v>
          </cell>
          <cell r="O675">
            <v>56894</v>
          </cell>
          <cell r="P675">
            <v>57848</v>
          </cell>
          <cell r="Q675" t="str">
            <v>47</v>
          </cell>
          <cell r="R675" t="str">
            <v>Magdalena</v>
          </cell>
        </row>
        <row r="676">
          <cell r="H676" t="str">
            <v>47570</v>
          </cell>
          <cell r="I676" t="str">
            <v>Puebloviejo</v>
          </cell>
          <cell r="J676" t="str">
            <v>MagdalenaPuebloviejo</v>
          </cell>
          <cell r="K676" t="str">
            <v>47570</v>
          </cell>
          <cell r="L676">
            <v>28174</v>
          </cell>
          <cell r="M676">
            <v>28720</v>
          </cell>
          <cell r="N676">
            <v>29290</v>
          </cell>
          <cell r="O676">
            <v>29869</v>
          </cell>
          <cell r="P676">
            <v>30462</v>
          </cell>
          <cell r="Q676" t="str">
            <v>47</v>
          </cell>
          <cell r="R676" t="str">
            <v>Magdalena</v>
          </cell>
        </row>
        <row r="677">
          <cell r="H677" t="str">
            <v>47605</v>
          </cell>
          <cell r="I677" t="str">
            <v>Remolino</v>
          </cell>
          <cell r="J677" t="str">
            <v>MagdalenaRemolino</v>
          </cell>
          <cell r="K677" t="str">
            <v>47605</v>
          </cell>
          <cell r="L677">
            <v>8379</v>
          </cell>
          <cell r="M677">
            <v>8318</v>
          </cell>
          <cell r="N677">
            <v>8265</v>
          </cell>
          <cell r="O677">
            <v>8212</v>
          </cell>
          <cell r="P677">
            <v>8150</v>
          </cell>
          <cell r="Q677" t="str">
            <v>47</v>
          </cell>
          <cell r="R677" t="str">
            <v>Magdalena</v>
          </cell>
        </row>
        <row r="678">
          <cell r="H678" t="str">
            <v>47660</v>
          </cell>
          <cell r="I678" t="str">
            <v>Sabanas de San Angel</v>
          </cell>
          <cell r="J678" t="str">
            <v>MagdalenaSabanas de San Angel</v>
          </cell>
          <cell r="K678" t="str">
            <v>47660</v>
          </cell>
          <cell r="L678">
            <v>16061</v>
          </cell>
          <cell r="M678">
            <v>16252</v>
          </cell>
          <cell r="N678">
            <v>16447</v>
          </cell>
          <cell r="O678">
            <v>16647</v>
          </cell>
          <cell r="P678">
            <v>16865</v>
          </cell>
          <cell r="Q678" t="str">
            <v>47</v>
          </cell>
          <cell r="R678" t="str">
            <v>Magdalena</v>
          </cell>
        </row>
        <row r="679">
          <cell r="H679" t="str">
            <v>47675</v>
          </cell>
          <cell r="I679" t="str">
            <v>Salamina</v>
          </cell>
          <cell r="J679" t="str">
            <v>MagdalenaSalamina</v>
          </cell>
          <cell r="K679" t="str">
            <v>47675</v>
          </cell>
          <cell r="L679">
            <v>7561</v>
          </cell>
          <cell r="M679">
            <v>7434</v>
          </cell>
          <cell r="N679">
            <v>7324</v>
          </cell>
          <cell r="O679">
            <v>7201</v>
          </cell>
          <cell r="P679">
            <v>7089</v>
          </cell>
          <cell r="Q679" t="str">
            <v>47</v>
          </cell>
          <cell r="R679" t="str">
            <v>Magdalena</v>
          </cell>
        </row>
        <row r="680">
          <cell r="H680" t="str">
            <v>47692</v>
          </cell>
          <cell r="I680" t="str">
            <v>San Sebastián de Buenavista</v>
          </cell>
          <cell r="J680" t="str">
            <v>MagdalenaSan Sebastián de Buenavista</v>
          </cell>
          <cell r="K680" t="str">
            <v>47692</v>
          </cell>
          <cell r="L680">
            <v>17384</v>
          </cell>
          <cell r="M680">
            <v>17407</v>
          </cell>
          <cell r="N680">
            <v>17432</v>
          </cell>
          <cell r="O680">
            <v>17457</v>
          </cell>
          <cell r="P680">
            <v>17483</v>
          </cell>
          <cell r="Q680" t="str">
            <v>47</v>
          </cell>
          <cell r="R680" t="str">
            <v>Magdalena</v>
          </cell>
        </row>
        <row r="681">
          <cell r="H681" t="str">
            <v>47703</v>
          </cell>
          <cell r="I681" t="str">
            <v>San Zenón</v>
          </cell>
          <cell r="J681" t="str">
            <v>MagdalenaSan Zenón</v>
          </cell>
          <cell r="K681" t="str">
            <v>47703</v>
          </cell>
          <cell r="L681">
            <v>9019</v>
          </cell>
          <cell r="M681">
            <v>9040</v>
          </cell>
          <cell r="N681">
            <v>9062</v>
          </cell>
          <cell r="O681">
            <v>9084</v>
          </cell>
          <cell r="P681">
            <v>9107</v>
          </cell>
          <cell r="Q681" t="str">
            <v>47</v>
          </cell>
          <cell r="R681" t="str">
            <v>Magdalena</v>
          </cell>
        </row>
        <row r="682">
          <cell r="H682" t="str">
            <v>47707</v>
          </cell>
          <cell r="I682" t="str">
            <v>Santa Ana</v>
          </cell>
          <cell r="J682" t="str">
            <v>MagdalenaSanta Ana</v>
          </cell>
          <cell r="K682" t="str">
            <v>47707</v>
          </cell>
          <cell r="L682">
            <v>24749</v>
          </cell>
          <cell r="M682">
            <v>25034</v>
          </cell>
          <cell r="N682">
            <v>25329</v>
          </cell>
          <cell r="O682">
            <v>25628</v>
          </cell>
          <cell r="P682">
            <v>25938</v>
          </cell>
          <cell r="Q682" t="str">
            <v>47</v>
          </cell>
          <cell r="R682" t="str">
            <v>Magdalena</v>
          </cell>
        </row>
        <row r="683">
          <cell r="H683" t="str">
            <v>47720</v>
          </cell>
          <cell r="I683" t="str">
            <v>Santa Bárbara de Pinto</v>
          </cell>
          <cell r="J683" t="str">
            <v>MagdalenaSanta Bárbara de Pinto</v>
          </cell>
          <cell r="K683" t="str">
            <v>47720</v>
          </cell>
          <cell r="L683">
            <v>11973</v>
          </cell>
          <cell r="M683">
            <v>12126</v>
          </cell>
          <cell r="N683">
            <v>12284</v>
          </cell>
          <cell r="O683">
            <v>12442</v>
          </cell>
          <cell r="P683">
            <v>12610</v>
          </cell>
          <cell r="Q683" t="str">
            <v>47</v>
          </cell>
          <cell r="R683" t="str">
            <v>Magdalena</v>
          </cell>
        </row>
        <row r="684">
          <cell r="H684" t="str">
            <v>47745</v>
          </cell>
          <cell r="I684" t="str">
            <v>Sitionuevo</v>
          </cell>
          <cell r="J684" t="str">
            <v>MagdalenaSitionuevo</v>
          </cell>
          <cell r="K684" t="str">
            <v>47745</v>
          </cell>
          <cell r="L684">
            <v>29989</v>
          </cell>
          <cell r="M684">
            <v>30446</v>
          </cell>
          <cell r="N684">
            <v>30884</v>
          </cell>
          <cell r="O684">
            <v>31304</v>
          </cell>
          <cell r="P684">
            <v>31706</v>
          </cell>
          <cell r="Q684" t="str">
            <v>47</v>
          </cell>
          <cell r="R684" t="str">
            <v>Magdalena</v>
          </cell>
        </row>
        <row r="685">
          <cell r="H685" t="str">
            <v>47798</v>
          </cell>
          <cell r="I685" t="str">
            <v>Tenerife</v>
          </cell>
          <cell r="J685" t="str">
            <v>MagdalenaTenerife</v>
          </cell>
          <cell r="K685" t="str">
            <v>47798</v>
          </cell>
          <cell r="L685">
            <v>12333</v>
          </cell>
          <cell r="M685">
            <v>12300</v>
          </cell>
          <cell r="N685">
            <v>12278</v>
          </cell>
          <cell r="O685">
            <v>12253</v>
          </cell>
          <cell r="P685">
            <v>12243</v>
          </cell>
          <cell r="Q685" t="str">
            <v>47</v>
          </cell>
          <cell r="R685" t="str">
            <v>Magdalena</v>
          </cell>
        </row>
        <row r="686">
          <cell r="H686" t="str">
            <v>47960</v>
          </cell>
          <cell r="I686" t="str">
            <v>Zapayán</v>
          </cell>
          <cell r="J686" t="str">
            <v>MagdalenaZapayán</v>
          </cell>
          <cell r="K686" t="str">
            <v>47960</v>
          </cell>
          <cell r="L686">
            <v>8714</v>
          </cell>
          <cell r="M686">
            <v>8737</v>
          </cell>
          <cell r="N686">
            <v>8749</v>
          </cell>
          <cell r="O686">
            <v>8785</v>
          </cell>
          <cell r="P686">
            <v>8801</v>
          </cell>
          <cell r="Q686" t="str">
            <v>47</v>
          </cell>
          <cell r="R686" t="str">
            <v>Magdalena</v>
          </cell>
        </row>
        <row r="687">
          <cell r="H687" t="str">
            <v>47980</v>
          </cell>
          <cell r="I687" t="str">
            <v>Zona Bananera</v>
          </cell>
          <cell r="J687" t="str">
            <v>MagdalenaZona Bananera</v>
          </cell>
          <cell r="K687" t="str">
            <v>47980</v>
          </cell>
          <cell r="L687">
            <v>58964</v>
          </cell>
          <cell r="M687">
            <v>59332</v>
          </cell>
          <cell r="N687">
            <v>59699</v>
          </cell>
          <cell r="O687">
            <v>60104</v>
          </cell>
          <cell r="P687">
            <v>60524</v>
          </cell>
          <cell r="Q687" t="str">
            <v>47</v>
          </cell>
          <cell r="R687" t="str">
            <v>Magdalena</v>
          </cell>
        </row>
        <row r="688">
          <cell r="H688" t="str">
            <v>50001</v>
          </cell>
          <cell r="I688" t="str">
            <v>Villavicencio</v>
          </cell>
          <cell r="J688" t="str">
            <v>MetaVillavicencio</v>
          </cell>
          <cell r="K688" t="str">
            <v>50001</v>
          </cell>
          <cell r="L688">
            <v>441996</v>
          </cell>
          <cell r="M688">
            <v>452522</v>
          </cell>
          <cell r="N688">
            <v>463121</v>
          </cell>
          <cell r="O688">
            <v>473766</v>
          </cell>
          <cell r="P688">
            <v>484471</v>
          </cell>
          <cell r="Q688" t="str">
            <v>50</v>
          </cell>
          <cell r="R688" t="str">
            <v>Meta</v>
          </cell>
        </row>
        <row r="689">
          <cell r="H689" t="str">
            <v>50006</v>
          </cell>
          <cell r="I689" t="str">
            <v>Acacías</v>
          </cell>
          <cell r="J689" t="str">
            <v>MetaAcacías</v>
          </cell>
          <cell r="K689" t="str">
            <v>50006</v>
          </cell>
          <cell r="L689">
            <v>62776</v>
          </cell>
          <cell r="M689">
            <v>64287</v>
          </cell>
          <cell r="N689">
            <v>65800</v>
          </cell>
          <cell r="O689">
            <v>67347</v>
          </cell>
          <cell r="P689">
            <v>68888</v>
          </cell>
          <cell r="Q689" t="str">
            <v>50</v>
          </cell>
          <cell r="R689" t="str">
            <v>Meta</v>
          </cell>
        </row>
        <row r="690">
          <cell r="H690" t="str">
            <v>50110</v>
          </cell>
          <cell r="I690" t="str">
            <v>Barranca de Upía</v>
          </cell>
          <cell r="J690" t="str">
            <v>MetaBarranca de Upía</v>
          </cell>
          <cell r="K690" t="str">
            <v>50110</v>
          </cell>
          <cell r="L690">
            <v>3624</v>
          </cell>
          <cell r="M690">
            <v>3703</v>
          </cell>
          <cell r="N690">
            <v>3771</v>
          </cell>
          <cell r="O690">
            <v>3851</v>
          </cell>
          <cell r="P690">
            <v>3926</v>
          </cell>
          <cell r="Q690" t="str">
            <v>50</v>
          </cell>
          <cell r="R690" t="str">
            <v>Meta</v>
          </cell>
        </row>
        <row r="691">
          <cell r="H691" t="str">
            <v>50124</v>
          </cell>
          <cell r="I691" t="str">
            <v>Cabuyaro</v>
          </cell>
          <cell r="J691" t="str">
            <v>MetaCabuyaro</v>
          </cell>
          <cell r="K691" t="str">
            <v>50124</v>
          </cell>
          <cell r="L691">
            <v>3876</v>
          </cell>
          <cell r="M691">
            <v>3907</v>
          </cell>
          <cell r="N691">
            <v>3951</v>
          </cell>
          <cell r="O691">
            <v>3981</v>
          </cell>
          <cell r="P691">
            <v>4018</v>
          </cell>
          <cell r="Q691" t="str">
            <v>50</v>
          </cell>
          <cell r="R691" t="str">
            <v>Meta</v>
          </cell>
        </row>
        <row r="692">
          <cell r="H692" t="str">
            <v>50150</v>
          </cell>
          <cell r="I692" t="str">
            <v>Castilla la Nueva</v>
          </cell>
          <cell r="J692" t="str">
            <v>MetaCastilla la Nueva</v>
          </cell>
          <cell r="K692" t="str">
            <v>50150</v>
          </cell>
          <cell r="L692">
            <v>8524</v>
          </cell>
          <cell r="M692">
            <v>8787</v>
          </cell>
          <cell r="N692">
            <v>9055</v>
          </cell>
          <cell r="O692">
            <v>9333</v>
          </cell>
          <cell r="P692">
            <v>9612</v>
          </cell>
          <cell r="Q692" t="str">
            <v>50</v>
          </cell>
          <cell r="R692" t="str">
            <v>Meta</v>
          </cell>
        </row>
        <row r="693">
          <cell r="H693" t="str">
            <v>50223</v>
          </cell>
          <cell r="I693" t="str">
            <v>Cubarral</v>
          </cell>
          <cell r="J693" t="str">
            <v>MetaCubarral</v>
          </cell>
          <cell r="K693" t="str">
            <v>50223</v>
          </cell>
          <cell r="L693">
            <v>5638</v>
          </cell>
          <cell r="M693">
            <v>5717</v>
          </cell>
          <cell r="N693">
            <v>5798</v>
          </cell>
          <cell r="O693">
            <v>5877</v>
          </cell>
          <cell r="P693">
            <v>5946</v>
          </cell>
          <cell r="Q693" t="str">
            <v>50</v>
          </cell>
          <cell r="R693" t="str">
            <v>Meta</v>
          </cell>
        </row>
        <row r="694">
          <cell r="H694" t="str">
            <v>50226</v>
          </cell>
          <cell r="I694" t="str">
            <v>Cumaral</v>
          </cell>
          <cell r="J694" t="str">
            <v>MetaCumaral</v>
          </cell>
          <cell r="K694" t="str">
            <v>50226</v>
          </cell>
          <cell r="L694">
            <v>17477</v>
          </cell>
          <cell r="M694">
            <v>17623</v>
          </cell>
          <cell r="N694">
            <v>17756</v>
          </cell>
          <cell r="O694">
            <v>17895</v>
          </cell>
          <cell r="P694">
            <v>18020</v>
          </cell>
          <cell r="Q694" t="str">
            <v>50</v>
          </cell>
          <cell r="R694" t="str">
            <v>Meta</v>
          </cell>
        </row>
        <row r="695">
          <cell r="H695" t="str">
            <v>50245</v>
          </cell>
          <cell r="I695" t="str">
            <v>El Calvario</v>
          </cell>
          <cell r="J695" t="str">
            <v>MetaEl Calvario</v>
          </cell>
          <cell r="K695" t="str">
            <v>50245</v>
          </cell>
          <cell r="L695">
            <v>2255</v>
          </cell>
          <cell r="M695">
            <v>2259</v>
          </cell>
          <cell r="N695">
            <v>2256</v>
          </cell>
          <cell r="O695">
            <v>2255</v>
          </cell>
          <cell r="P695">
            <v>2240</v>
          </cell>
          <cell r="Q695" t="str">
            <v>50</v>
          </cell>
          <cell r="R695" t="str">
            <v>Meta</v>
          </cell>
        </row>
        <row r="696">
          <cell r="H696" t="str">
            <v>50251</v>
          </cell>
          <cell r="I696" t="str">
            <v>El Castillo</v>
          </cell>
          <cell r="J696" t="str">
            <v>MetaEl Castillo</v>
          </cell>
          <cell r="K696" t="str">
            <v>50251</v>
          </cell>
          <cell r="L696">
            <v>6582</v>
          </cell>
          <cell r="M696">
            <v>6528</v>
          </cell>
          <cell r="N696">
            <v>6468</v>
          </cell>
          <cell r="O696">
            <v>6415</v>
          </cell>
          <cell r="P696">
            <v>6362</v>
          </cell>
          <cell r="Q696" t="str">
            <v>50</v>
          </cell>
          <cell r="R696" t="str">
            <v>Meta</v>
          </cell>
        </row>
        <row r="697">
          <cell r="H697" t="str">
            <v>50270</v>
          </cell>
          <cell r="I697" t="str">
            <v>El Dorado</v>
          </cell>
          <cell r="J697" t="str">
            <v>MetaEl Dorado</v>
          </cell>
          <cell r="K697" t="str">
            <v>50270</v>
          </cell>
          <cell r="L697">
            <v>3385</v>
          </cell>
          <cell r="M697">
            <v>3397</v>
          </cell>
          <cell r="N697">
            <v>3409</v>
          </cell>
          <cell r="O697">
            <v>3419</v>
          </cell>
          <cell r="P697">
            <v>3429</v>
          </cell>
          <cell r="Q697" t="str">
            <v>50</v>
          </cell>
          <cell r="R697" t="str">
            <v>Meta</v>
          </cell>
        </row>
        <row r="698">
          <cell r="H698" t="str">
            <v>50287</v>
          </cell>
          <cell r="I698" t="str">
            <v>Fuente de Oro</v>
          </cell>
          <cell r="J698" t="str">
            <v>MetaFuente de Oro</v>
          </cell>
          <cell r="K698" t="str">
            <v>50287</v>
          </cell>
          <cell r="L698">
            <v>12392</v>
          </cell>
          <cell r="M698">
            <v>12604</v>
          </cell>
          <cell r="N698">
            <v>12824</v>
          </cell>
          <cell r="O698">
            <v>13038</v>
          </cell>
          <cell r="P698">
            <v>13263</v>
          </cell>
          <cell r="Q698" t="str">
            <v>50</v>
          </cell>
          <cell r="R698" t="str">
            <v>Meta</v>
          </cell>
        </row>
        <row r="699">
          <cell r="H699" t="str">
            <v>50313</v>
          </cell>
          <cell r="I699" t="str">
            <v>Granada</v>
          </cell>
          <cell r="J699" t="str">
            <v>MetaGranada</v>
          </cell>
          <cell r="K699" t="str">
            <v>50313</v>
          </cell>
          <cell r="L699">
            <v>57287</v>
          </cell>
          <cell r="M699">
            <v>58503</v>
          </cell>
          <cell r="N699">
            <v>59739</v>
          </cell>
          <cell r="O699">
            <v>60964</v>
          </cell>
          <cell r="P699">
            <v>62209</v>
          </cell>
          <cell r="Q699" t="str">
            <v>50</v>
          </cell>
          <cell r="R699" t="str">
            <v>Meta</v>
          </cell>
        </row>
        <row r="700">
          <cell r="H700" t="str">
            <v>50318</v>
          </cell>
          <cell r="I700" t="str">
            <v>Guamal</v>
          </cell>
          <cell r="J700" t="str">
            <v>MetaGuamal</v>
          </cell>
          <cell r="K700" t="str">
            <v>50318</v>
          </cell>
          <cell r="L700">
            <v>9194</v>
          </cell>
          <cell r="M700">
            <v>9241</v>
          </cell>
          <cell r="N700">
            <v>9282</v>
          </cell>
          <cell r="O700">
            <v>9322</v>
          </cell>
          <cell r="P700">
            <v>9366</v>
          </cell>
          <cell r="Q700" t="str">
            <v>50</v>
          </cell>
          <cell r="R700" t="str">
            <v>Meta</v>
          </cell>
        </row>
        <row r="701">
          <cell r="H701" t="str">
            <v>50325</v>
          </cell>
          <cell r="I701" t="str">
            <v>Mapiripán</v>
          </cell>
          <cell r="J701" t="str">
            <v>MetaMapiripán</v>
          </cell>
          <cell r="K701" t="str">
            <v>50325</v>
          </cell>
          <cell r="L701">
            <v>15579</v>
          </cell>
          <cell r="M701">
            <v>15978</v>
          </cell>
          <cell r="N701">
            <v>16389</v>
          </cell>
          <cell r="O701">
            <v>16811</v>
          </cell>
          <cell r="P701">
            <v>17229</v>
          </cell>
          <cell r="Q701" t="str">
            <v>50</v>
          </cell>
          <cell r="R701" t="str">
            <v>Meta</v>
          </cell>
        </row>
        <row r="702">
          <cell r="H702" t="str">
            <v>50330</v>
          </cell>
          <cell r="I702" t="str">
            <v>Mesetas</v>
          </cell>
          <cell r="J702" t="str">
            <v>MetaMesetas</v>
          </cell>
          <cell r="K702" t="str">
            <v>50330</v>
          </cell>
          <cell r="L702">
            <v>11035</v>
          </cell>
          <cell r="M702">
            <v>11096</v>
          </cell>
          <cell r="N702">
            <v>11160</v>
          </cell>
          <cell r="O702">
            <v>11218</v>
          </cell>
          <cell r="P702">
            <v>11287</v>
          </cell>
          <cell r="Q702" t="str">
            <v>50</v>
          </cell>
          <cell r="R702" t="str">
            <v>Meta</v>
          </cell>
        </row>
        <row r="703">
          <cell r="H703" t="str">
            <v>50350</v>
          </cell>
          <cell r="I703" t="str">
            <v>La Macarena</v>
          </cell>
          <cell r="J703" t="str">
            <v>MetaLa Macarena</v>
          </cell>
          <cell r="K703" t="str">
            <v>50350</v>
          </cell>
          <cell r="L703">
            <v>29234</v>
          </cell>
          <cell r="M703">
            <v>30117</v>
          </cell>
          <cell r="N703">
            <v>31015</v>
          </cell>
          <cell r="O703">
            <v>31928</v>
          </cell>
          <cell r="P703">
            <v>32861</v>
          </cell>
          <cell r="Q703" t="str">
            <v>50</v>
          </cell>
          <cell r="R703" t="str">
            <v>Meta</v>
          </cell>
        </row>
        <row r="704">
          <cell r="H704" t="str">
            <v>50370</v>
          </cell>
          <cell r="I704" t="str">
            <v>Uribe</v>
          </cell>
          <cell r="J704" t="str">
            <v>MetaUribe</v>
          </cell>
          <cell r="K704" t="str">
            <v>50370</v>
          </cell>
          <cell r="L704">
            <v>14644</v>
          </cell>
          <cell r="M704">
            <v>15012</v>
          </cell>
          <cell r="N704">
            <v>15386</v>
          </cell>
          <cell r="O704">
            <v>15774</v>
          </cell>
          <cell r="P704">
            <v>16155</v>
          </cell>
          <cell r="Q704" t="str">
            <v>50</v>
          </cell>
          <cell r="R704" t="str">
            <v>Meta</v>
          </cell>
        </row>
        <row r="705">
          <cell r="H705" t="str">
            <v>50400</v>
          </cell>
          <cell r="I705" t="str">
            <v>Lejanías</v>
          </cell>
          <cell r="J705" t="str">
            <v>MetaLejanías</v>
          </cell>
          <cell r="K705" t="str">
            <v>50400</v>
          </cell>
          <cell r="L705">
            <v>9492</v>
          </cell>
          <cell r="M705">
            <v>9478</v>
          </cell>
          <cell r="N705">
            <v>9455</v>
          </cell>
          <cell r="O705">
            <v>9437</v>
          </cell>
          <cell r="P705">
            <v>9403</v>
          </cell>
          <cell r="Q705" t="str">
            <v>50</v>
          </cell>
          <cell r="R705" t="str">
            <v>Meta</v>
          </cell>
        </row>
        <row r="706">
          <cell r="H706" t="str">
            <v>50450</v>
          </cell>
          <cell r="I706" t="str">
            <v>Puerto Concordia</v>
          </cell>
          <cell r="J706" t="str">
            <v>MetaPuerto Concordia</v>
          </cell>
          <cell r="K706" t="str">
            <v>50450</v>
          </cell>
          <cell r="L706">
            <v>18801</v>
          </cell>
          <cell r="M706">
            <v>19317</v>
          </cell>
          <cell r="N706">
            <v>19827</v>
          </cell>
          <cell r="O706">
            <v>20361</v>
          </cell>
          <cell r="P706">
            <v>20897</v>
          </cell>
          <cell r="Q706" t="str">
            <v>50</v>
          </cell>
          <cell r="R706" t="str">
            <v>Meta</v>
          </cell>
        </row>
        <row r="707">
          <cell r="H707" t="str">
            <v>50568</v>
          </cell>
          <cell r="I707" t="str">
            <v>Puerto Gaitán</v>
          </cell>
          <cell r="J707" t="str">
            <v>MetaPuerto Gaitán</v>
          </cell>
          <cell r="K707" t="str">
            <v>50568</v>
          </cell>
          <cell r="L707">
            <v>18089</v>
          </cell>
          <cell r="M707">
            <v>18207</v>
          </cell>
          <cell r="N707">
            <v>18325</v>
          </cell>
          <cell r="O707">
            <v>18441</v>
          </cell>
          <cell r="P707">
            <v>18556</v>
          </cell>
          <cell r="Q707" t="str">
            <v>50</v>
          </cell>
          <cell r="R707" t="str">
            <v>Meta</v>
          </cell>
        </row>
        <row r="708">
          <cell r="H708" t="str">
            <v>50573</v>
          </cell>
          <cell r="I708" t="str">
            <v>Puerto López</v>
          </cell>
          <cell r="J708" t="str">
            <v>MetaPuerto López</v>
          </cell>
          <cell r="K708" t="str">
            <v>50573</v>
          </cell>
          <cell r="L708">
            <v>31647</v>
          </cell>
          <cell r="M708">
            <v>32108</v>
          </cell>
          <cell r="N708">
            <v>32552</v>
          </cell>
          <cell r="O708">
            <v>32992</v>
          </cell>
          <cell r="P708">
            <v>33440</v>
          </cell>
          <cell r="Q708" t="str">
            <v>50</v>
          </cell>
          <cell r="R708" t="str">
            <v>Meta</v>
          </cell>
        </row>
        <row r="709">
          <cell r="H709" t="str">
            <v>50577</v>
          </cell>
          <cell r="I709" t="str">
            <v>Puerto Lleras</v>
          </cell>
          <cell r="J709" t="str">
            <v>MetaPuerto Lleras</v>
          </cell>
          <cell r="K709" t="str">
            <v>50577</v>
          </cell>
          <cell r="L709">
            <v>10225</v>
          </cell>
          <cell r="M709">
            <v>10136</v>
          </cell>
          <cell r="N709">
            <v>10037</v>
          </cell>
          <cell r="O709">
            <v>9927</v>
          </cell>
          <cell r="P709">
            <v>9817</v>
          </cell>
          <cell r="Q709" t="str">
            <v>50</v>
          </cell>
          <cell r="R709" t="str">
            <v>Meta</v>
          </cell>
        </row>
        <row r="710">
          <cell r="H710" t="str">
            <v>50590</v>
          </cell>
          <cell r="I710" t="str">
            <v>Puerto Rico</v>
          </cell>
          <cell r="J710" t="str">
            <v>MetaPuerto Rico</v>
          </cell>
          <cell r="K710" t="str">
            <v>50590</v>
          </cell>
          <cell r="L710">
            <v>18206</v>
          </cell>
          <cell r="M710">
            <v>18309</v>
          </cell>
          <cell r="N710">
            <v>18418</v>
          </cell>
          <cell r="O710">
            <v>18517</v>
          </cell>
          <cell r="P710">
            <v>18626</v>
          </cell>
          <cell r="Q710" t="str">
            <v>50</v>
          </cell>
          <cell r="R710" t="str">
            <v>Meta</v>
          </cell>
        </row>
        <row r="711">
          <cell r="H711" t="str">
            <v>50606</v>
          </cell>
          <cell r="I711" t="str">
            <v>Restrepo</v>
          </cell>
          <cell r="J711" t="str">
            <v>MetaRestrepo</v>
          </cell>
          <cell r="K711" t="str">
            <v>50606</v>
          </cell>
          <cell r="L711">
            <v>10469</v>
          </cell>
          <cell r="M711">
            <v>10511</v>
          </cell>
          <cell r="N711">
            <v>10544</v>
          </cell>
          <cell r="O711">
            <v>10571</v>
          </cell>
          <cell r="P711">
            <v>10599</v>
          </cell>
          <cell r="Q711" t="str">
            <v>50</v>
          </cell>
          <cell r="R711" t="str">
            <v>Meta</v>
          </cell>
        </row>
        <row r="712">
          <cell r="H712" t="str">
            <v>50680</v>
          </cell>
          <cell r="I712" t="str">
            <v>San Carlos de Guaroa</v>
          </cell>
          <cell r="J712" t="str">
            <v>MetaSan Carlos de Guaroa</v>
          </cell>
          <cell r="K712" t="str">
            <v>50680</v>
          </cell>
          <cell r="L712">
            <v>8269</v>
          </cell>
          <cell r="M712">
            <v>8584</v>
          </cell>
          <cell r="N712">
            <v>8903</v>
          </cell>
          <cell r="O712">
            <v>9239</v>
          </cell>
          <cell r="P712">
            <v>9581</v>
          </cell>
          <cell r="Q712" t="str">
            <v>50</v>
          </cell>
          <cell r="R712" t="str">
            <v>Meta</v>
          </cell>
        </row>
        <row r="713">
          <cell r="H713" t="str">
            <v>50683</v>
          </cell>
          <cell r="I713" t="str">
            <v>San Juan de Arama</v>
          </cell>
          <cell r="J713" t="str">
            <v>MetaSan Juan de Arama</v>
          </cell>
          <cell r="K713" t="str">
            <v>50683</v>
          </cell>
          <cell r="L713">
            <v>8986</v>
          </cell>
          <cell r="M713">
            <v>8948</v>
          </cell>
          <cell r="N713">
            <v>8911</v>
          </cell>
          <cell r="O713">
            <v>8874</v>
          </cell>
          <cell r="P713">
            <v>8837</v>
          </cell>
          <cell r="Q713" t="str">
            <v>50</v>
          </cell>
          <cell r="R713" t="str">
            <v>Meta</v>
          </cell>
        </row>
        <row r="714">
          <cell r="H714" t="str">
            <v>50686</v>
          </cell>
          <cell r="I714" t="str">
            <v>San Juanito</v>
          </cell>
          <cell r="J714" t="str">
            <v>MetaSan Juanito</v>
          </cell>
          <cell r="K714" t="str">
            <v>50686</v>
          </cell>
          <cell r="L714">
            <v>2048</v>
          </cell>
          <cell r="M714">
            <v>2078</v>
          </cell>
          <cell r="N714">
            <v>2105</v>
          </cell>
          <cell r="O714">
            <v>2134</v>
          </cell>
          <cell r="P714">
            <v>2165</v>
          </cell>
          <cell r="Q714" t="str">
            <v>50</v>
          </cell>
          <cell r="R714" t="str">
            <v>Meta</v>
          </cell>
        </row>
        <row r="715">
          <cell r="H715" t="str">
            <v>50689</v>
          </cell>
          <cell r="I715" t="str">
            <v>San Martín</v>
          </cell>
          <cell r="J715" t="str">
            <v>MetaSan Martín</v>
          </cell>
          <cell r="K715" t="str">
            <v>50689</v>
          </cell>
          <cell r="L715">
            <v>23365</v>
          </cell>
          <cell r="M715">
            <v>23694</v>
          </cell>
          <cell r="N715">
            <v>24028</v>
          </cell>
          <cell r="O715">
            <v>24353</v>
          </cell>
          <cell r="P715">
            <v>24670</v>
          </cell>
          <cell r="Q715" t="str">
            <v>50</v>
          </cell>
          <cell r="R715" t="str">
            <v>Meta</v>
          </cell>
        </row>
        <row r="716">
          <cell r="H716" t="str">
            <v>50711</v>
          </cell>
          <cell r="I716" t="str">
            <v>Vistahermosa</v>
          </cell>
          <cell r="J716" t="str">
            <v>MetaVistahermosa</v>
          </cell>
          <cell r="K716" t="str">
            <v>50711</v>
          </cell>
          <cell r="L716">
            <v>23707</v>
          </cell>
          <cell r="M716">
            <v>24154</v>
          </cell>
          <cell r="N716">
            <v>24586</v>
          </cell>
          <cell r="O716">
            <v>25032</v>
          </cell>
          <cell r="P716">
            <v>25461</v>
          </cell>
          <cell r="Q716" t="str">
            <v>50</v>
          </cell>
          <cell r="R716" t="str">
            <v>Meta</v>
          </cell>
        </row>
        <row r="717">
          <cell r="H717" t="str">
            <v>52001</v>
          </cell>
          <cell r="I717" t="str">
            <v>Pasto</v>
          </cell>
          <cell r="J717" t="str">
            <v>NariñoPasto</v>
          </cell>
          <cell r="K717" t="str">
            <v>52001</v>
          </cell>
          <cell r="L717">
            <v>417484</v>
          </cell>
          <cell r="M717">
            <v>423217</v>
          </cell>
          <cell r="N717">
            <v>428890</v>
          </cell>
          <cell r="O717">
            <v>434486</v>
          </cell>
          <cell r="P717">
            <v>439993</v>
          </cell>
          <cell r="Q717" t="str">
            <v>52</v>
          </cell>
          <cell r="R717" t="str">
            <v>Nariño</v>
          </cell>
        </row>
        <row r="718">
          <cell r="H718" t="str">
            <v>52019</v>
          </cell>
          <cell r="I718" t="str">
            <v>Albán</v>
          </cell>
          <cell r="J718" t="str">
            <v>NariñoAlbán</v>
          </cell>
          <cell r="K718" t="str">
            <v>52019</v>
          </cell>
          <cell r="L718">
            <v>20980</v>
          </cell>
          <cell r="M718">
            <v>21270</v>
          </cell>
          <cell r="N718">
            <v>21558</v>
          </cell>
          <cell r="O718">
            <v>21849</v>
          </cell>
          <cell r="P718">
            <v>22131</v>
          </cell>
          <cell r="Q718" t="str">
            <v>52</v>
          </cell>
          <cell r="R718" t="str">
            <v>Nariño</v>
          </cell>
        </row>
        <row r="719">
          <cell r="H719" t="str">
            <v>52022</v>
          </cell>
          <cell r="I719" t="str">
            <v>Aldana</v>
          </cell>
          <cell r="J719" t="str">
            <v>NariñoAldana</v>
          </cell>
          <cell r="K719" t="str">
            <v>52022</v>
          </cell>
          <cell r="L719">
            <v>6397</v>
          </cell>
          <cell r="M719">
            <v>6320</v>
          </cell>
          <cell r="N719">
            <v>6236</v>
          </cell>
          <cell r="O719">
            <v>6163</v>
          </cell>
          <cell r="P719">
            <v>6085</v>
          </cell>
          <cell r="Q719" t="str">
            <v>52</v>
          </cell>
          <cell r="R719" t="str">
            <v>Nariño</v>
          </cell>
        </row>
        <row r="720">
          <cell r="H720" t="str">
            <v>52036</v>
          </cell>
          <cell r="I720" t="str">
            <v>Ancuyá</v>
          </cell>
          <cell r="J720" t="str">
            <v>NariñoAncuyá</v>
          </cell>
          <cell r="K720" t="str">
            <v>52036</v>
          </cell>
          <cell r="L720">
            <v>7776</v>
          </cell>
          <cell r="M720">
            <v>7607</v>
          </cell>
          <cell r="N720">
            <v>7424</v>
          </cell>
          <cell r="O720">
            <v>7249</v>
          </cell>
          <cell r="P720">
            <v>7083</v>
          </cell>
          <cell r="Q720" t="str">
            <v>52</v>
          </cell>
          <cell r="R720" t="str">
            <v>Nariño</v>
          </cell>
        </row>
        <row r="721">
          <cell r="H721" t="str">
            <v>52051</v>
          </cell>
          <cell r="I721" t="str">
            <v>Arboleda</v>
          </cell>
          <cell r="J721" t="str">
            <v>NariñoArboleda</v>
          </cell>
          <cell r="K721" t="str">
            <v>52051</v>
          </cell>
          <cell r="L721">
            <v>7513</v>
          </cell>
          <cell r="M721">
            <v>7523</v>
          </cell>
          <cell r="N721">
            <v>7533</v>
          </cell>
          <cell r="O721">
            <v>7542</v>
          </cell>
          <cell r="P721">
            <v>7550</v>
          </cell>
          <cell r="Q721" t="str">
            <v>52</v>
          </cell>
          <cell r="R721" t="str">
            <v>Nariño</v>
          </cell>
        </row>
        <row r="722">
          <cell r="H722" t="str">
            <v>52079</v>
          </cell>
          <cell r="I722" t="str">
            <v>Barbacoas</v>
          </cell>
          <cell r="J722" t="str">
            <v>NariñoBarbacoas</v>
          </cell>
          <cell r="K722" t="str">
            <v>52079</v>
          </cell>
          <cell r="L722">
            <v>34627</v>
          </cell>
          <cell r="M722">
            <v>35406</v>
          </cell>
          <cell r="N722">
            <v>36214</v>
          </cell>
          <cell r="O722">
            <v>37038</v>
          </cell>
          <cell r="P722">
            <v>37851</v>
          </cell>
          <cell r="Q722" t="str">
            <v>52</v>
          </cell>
          <cell r="R722" t="str">
            <v>Nariño</v>
          </cell>
        </row>
        <row r="723">
          <cell r="H723" t="str">
            <v>52083</v>
          </cell>
          <cell r="I723" t="str">
            <v>Belén</v>
          </cell>
          <cell r="J723" t="str">
            <v>NariñoBelén</v>
          </cell>
          <cell r="K723" t="str">
            <v>52083</v>
          </cell>
          <cell r="L723">
            <v>7133</v>
          </cell>
          <cell r="M723">
            <v>7230</v>
          </cell>
          <cell r="N723">
            <v>7323</v>
          </cell>
          <cell r="O723">
            <v>7419</v>
          </cell>
          <cell r="P723">
            <v>7518</v>
          </cell>
          <cell r="Q723" t="str">
            <v>52</v>
          </cell>
          <cell r="R723" t="str">
            <v>Nariño</v>
          </cell>
        </row>
        <row r="724">
          <cell r="H724" t="str">
            <v>52110</v>
          </cell>
          <cell r="I724" t="str">
            <v>Buesaco</v>
          </cell>
          <cell r="J724" t="str">
            <v>NariñoBuesaco</v>
          </cell>
          <cell r="K724" t="str">
            <v>52110</v>
          </cell>
          <cell r="L724">
            <v>23887</v>
          </cell>
          <cell r="M724">
            <v>24179</v>
          </cell>
          <cell r="N724">
            <v>24466</v>
          </cell>
          <cell r="O724">
            <v>24767</v>
          </cell>
          <cell r="P724">
            <v>25063</v>
          </cell>
          <cell r="Q724" t="str">
            <v>52</v>
          </cell>
          <cell r="R724" t="str">
            <v>Nariño</v>
          </cell>
        </row>
        <row r="725">
          <cell r="H725" t="str">
            <v>52203</v>
          </cell>
          <cell r="I725" t="str">
            <v>Colón</v>
          </cell>
          <cell r="J725" t="str">
            <v>NariñoColón</v>
          </cell>
          <cell r="K725" t="str">
            <v>52203</v>
          </cell>
          <cell r="L725">
            <v>9959</v>
          </cell>
          <cell r="M725">
            <v>10005</v>
          </cell>
          <cell r="N725">
            <v>10052</v>
          </cell>
          <cell r="O725">
            <v>10084</v>
          </cell>
          <cell r="P725">
            <v>10127</v>
          </cell>
          <cell r="Q725" t="str">
            <v>52</v>
          </cell>
          <cell r="R725" t="str">
            <v>Nariño</v>
          </cell>
        </row>
        <row r="726">
          <cell r="H726" t="str">
            <v>52207</v>
          </cell>
          <cell r="I726" t="str">
            <v>Consaca</v>
          </cell>
          <cell r="J726" t="str">
            <v>NariñoConsaca</v>
          </cell>
          <cell r="K726" t="str">
            <v>52207</v>
          </cell>
          <cell r="L726">
            <v>9759</v>
          </cell>
          <cell r="M726">
            <v>9674</v>
          </cell>
          <cell r="N726">
            <v>9582</v>
          </cell>
          <cell r="O726">
            <v>9485</v>
          </cell>
          <cell r="P726">
            <v>9386</v>
          </cell>
          <cell r="Q726" t="str">
            <v>52</v>
          </cell>
          <cell r="R726" t="str">
            <v>Nariño</v>
          </cell>
        </row>
        <row r="727">
          <cell r="H727" t="str">
            <v>52210</v>
          </cell>
          <cell r="I727" t="str">
            <v>Contadero</v>
          </cell>
          <cell r="J727" t="str">
            <v>NariñoContadero</v>
          </cell>
          <cell r="K727" t="str">
            <v>52210</v>
          </cell>
          <cell r="L727">
            <v>6839</v>
          </cell>
          <cell r="M727">
            <v>6875</v>
          </cell>
          <cell r="N727">
            <v>6896</v>
          </cell>
          <cell r="O727">
            <v>6925</v>
          </cell>
          <cell r="P727">
            <v>6954</v>
          </cell>
          <cell r="Q727" t="str">
            <v>52</v>
          </cell>
          <cell r="R727" t="str">
            <v>Nariño</v>
          </cell>
        </row>
        <row r="728">
          <cell r="H728" t="str">
            <v>52215</v>
          </cell>
          <cell r="I728" t="str">
            <v>Córdoba</v>
          </cell>
          <cell r="J728" t="str">
            <v>NariñoCórdoba</v>
          </cell>
          <cell r="K728" t="str">
            <v>52215</v>
          </cell>
          <cell r="L728">
            <v>13844</v>
          </cell>
          <cell r="M728">
            <v>13889</v>
          </cell>
          <cell r="N728">
            <v>13932</v>
          </cell>
          <cell r="O728">
            <v>13970</v>
          </cell>
          <cell r="P728">
            <v>14006</v>
          </cell>
          <cell r="Q728" t="str">
            <v>52</v>
          </cell>
          <cell r="R728" t="str">
            <v>Nariño</v>
          </cell>
        </row>
        <row r="729">
          <cell r="H729" t="str">
            <v>52224</v>
          </cell>
          <cell r="I729" t="str">
            <v>Cuaspud</v>
          </cell>
          <cell r="J729" t="str">
            <v>NariñoCuaspud</v>
          </cell>
          <cell r="K729" t="str">
            <v>52224</v>
          </cell>
          <cell r="L729">
            <v>8395</v>
          </cell>
          <cell r="M729">
            <v>8447</v>
          </cell>
          <cell r="N729">
            <v>8495</v>
          </cell>
          <cell r="O729">
            <v>8546</v>
          </cell>
          <cell r="P729">
            <v>8592</v>
          </cell>
          <cell r="Q729" t="str">
            <v>52</v>
          </cell>
          <cell r="R729" t="str">
            <v>Nariño</v>
          </cell>
        </row>
        <row r="730">
          <cell r="H730" t="str">
            <v>52227</v>
          </cell>
          <cell r="I730" t="str">
            <v>Cumbal</v>
          </cell>
          <cell r="J730" t="str">
            <v>NariñoCumbal</v>
          </cell>
          <cell r="K730" t="str">
            <v>52227</v>
          </cell>
          <cell r="L730">
            <v>34858</v>
          </cell>
          <cell r="M730">
            <v>35540</v>
          </cell>
          <cell r="N730">
            <v>36224</v>
          </cell>
          <cell r="O730">
            <v>36926</v>
          </cell>
          <cell r="P730">
            <v>37635</v>
          </cell>
          <cell r="Q730" t="str">
            <v>52</v>
          </cell>
          <cell r="R730" t="str">
            <v>Nariño</v>
          </cell>
        </row>
        <row r="731">
          <cell r="H731" t="str">
            <v>52233</v>
          </cell>
          <cell r="I731" t="str">
            <v>Cumbitara</v>
          </cell>
          <cell r="J731" t="str">
            <v>NariñoCumbitara</v>
          </cell>
          <cell r="K731" t="str">
            <v>52233</v>
          </cell>
          <cell r="L731">
            <v>13590</v>
          </cell>
          <cell r="M731">
            <v>13982</v>
          </cell>
          <cell r="N731">
            <v>14385</v>
          </cell>
          <cell r="O731">
            <v>14807</v>
          </cell>
          <cell r="P731">
            <v>15239</v>
          </cell>
          <cell r="Q731" t="str">
            <v>52</v>
          </cell>
          <cell r="R731" t="str">
            <v>Nariño</v>
          </cell>
        </row>
        <row r="732">
          <cell r="H732" t="str">
            <v>52240</v>
          </cell>
          <cell r="I732" t="str">
            <v>Chachagüí</v>
          </cell>
          <cell r="J732" t="str">
            <v>NariñoChachagüí</v>
          </cell>
          <cell r="K732" t="str">
            <v>52240</v>
          </cell>
          <cell r="L732">
            <v>13408</v>
          </cell>
          <cell r="M732">
            <v>13504</v>
          </cell>
          <cell r="N732">
            <v>13606</v>
          </cell>
          <cell r="O732">
            <v>13692</v>
          </cell>
          <cell r="P732">
            <v>13784</v>
          </cell>
          <cell r="Q732" t="str">
            <v>52</v>
          </cell>
          <cell r="R732" t="str">
            <v>Nariño</v>
          </cell>
        </row>
        <row r="733">
          <cell r="H733" t="str">
            <v>52250</v>
          </cell>
          <cell r="I733" t="str">
            <v>El Charco</v>
          </cell>
          <cell r="J733" t="str">
            <v>NariñoEl Charco</v>
          </cell>
          <cell r="K733" t="str">
            <v>52250</v>
          </cell>
          <cell r="L733">
            <v>31911</v>
          </cell>
          <cell r="M733">
            <v>33085</v>
          </cell>
          <cell r="N733">
            <v>34300</v>
          </cell>
          <cell r="O733">
            <v>35556</v>
          </cell>
          <cell r="P733">
            <v>36856</v>
          </cell>
          <cell r="Q733" t="str">
            <v>52</v>
          </cell>
          <cell r="R733" t="str">
            <v>Nariño</v>
          </cell>
        </row>
        <row r="734">
          <cell r="H734" t="str">
            <v>52254</v>
          </cell>
          <cell r="I734" t="str">
            <v>El Peñol</v>
          </cell>
          <cell r="J734" t="str">
            <v>NariñoEl Peñol</v>
          </cell>
          <cell r="K734" t="str">
            <v>52254</v>
          </cell>
          <cell r="L734">
            <v>6642</v>
          </cell>
          <cell r="M734">
            <v>6616</v>
          </cell>
          <cell r="N734">
            <v>6581</v>
          </cell>
          <cell r="O734">
            <v>6539</v>
          </cell>
          <cell r="P734">
            <v>6500</v>
          </cell>
          <cell r="Q734" t="str">
            <v>52</v>
          </cell>
          <cell r="R734" t="str">
            <v>Nariño</v>
          </cell>
        </row>
        <row r="735">
          <cell r="H735" t="str">
            <v>52256</v>
          </cell>
          <cell r="I735" t="str">
            <v>El Rosario</v>
          </cell>
          <cell r="J735" t="str">
            <v>NariñoEl Rosario</v>
          </cell>
          <cell r="K735" t="str">
            <v>52256</v>
          </cell>
          <cell r="L735">
            <v>10701</v>
          </cell>
          <cell r="M735">
            <v>10575</v>
          </cell>
          <cell r="N735">
            <v>10455</v>
          </cell>
          <cell r="O735">
            <v>10323</v>
          </cell>
          <cell r="P735">
            <v>10201</v>
          </cell>
          <cell r="Q735" t="str">
            <v>52</v>
          </cell>
          <cell r="R735" t="str">
            <v>Nariño</v>
          </cell>
        </row>
        <row r="736">
          <cell r="H736" t="str">
            <v>52258</v>
          </cell>
          <cell r="I736" t="str">
            <v>El Tablón de Gómez</v>
          </cell>
          <cell r="J736" t="str">
            <v>NariñoEl Tablón de Gómez</v>
          </cell>
          <cell r="K736" t="str">
            <v>52258</v>
          </cell>
          <cell r="L736">
            <v>13247</v>
          </cell>
          <cell r="M736">
            <v>13122</v>
          </cell>
          <cell r="N736">
            <v>13003</v>
          </cell>
          <cell r="O736">
            <v>12881</v>
          </cell>
          <cell r="P736">
            <v>12757</v>
          </cell>
          <cell r="Q736" t="str">
            <v>52</v>
          </cell>
          <cell r="R736" t="str">
            <v>Nariño</v>
          </cell>
        </row>
        <row r="737">
          <cell r="H737" t="str">
            <v>52260</v>
          </cell>
          <cell r="I737" t="str">
            <v>El Tambo</v>
          </cell>
          <cell r="J737" t="str">
            <v>NariñoEl Tambo</v>
          </cell>
          <cell r="K737" t="str">
            <v>52260</v>
          </cell>
          <cell r="L737">
            <v>13006</v>
          </cell>
          <cell r="M737">
            <v>12817</v>
          </cell>
          <cell r="N737">
            <v>12638</v>
          </cell>
          <cell r="O737">
            <v>12448</v>
          </cell>
          <cell r="P737">
            <v>12271</v>
          </cell>
          <cell r="Q737" t="str">
            <v>52</v>
          </cell>
          <cell r="R737" t="str">
            <v>Nariño</v>
          </cell>
        </row>
        <row r="738">
          <cell r="H738" t="str">
            <v>52287</v>
          </cell>
          <cell r="I738" t="str">
            <v>Funes</v>
          </cell>
          <cell r="J738" t="str">
            <v>NariñoFunes</v>
          </cell>
          <cell r="K738" t="str">
            <v>52287</v>
          </cell>
          <cell r="L738">
            <v>6685</v>
          </cell>
          <cell r="M738">
            <v>6645</v>
          </cell>
          <cell r="N738">
            <v>6593</v>
          </cell>
          <cell r="O738">
            <v>6546</v>
          </cell>
          <cell r="P738">
            <v>6498</v>
          </cell>
          <cell r="Q738" t="str">
            <v>52</v>
          </cell>
          <cell r="R738" t="str">
            <v>Nariño</v>
          </cell>
        </row>
        <row r="739">
          <cell r="H739" t="str">
            <v>52317</v>
          </cell>
          <cell r="I739" t="str">
            <v>Guachucal</v>
          </cell>
          <cell r="J739" t="str">
            <v>NariñoGuachucal</v>
          </cell>
          <cell r="K739" t="str">
            <v>52317</v>
          </cell>
          <cell r="L739">
            <v>16152</v>
          </cell>
          <cell r="M739">
            <v>16029</v>
          </cell>
          <cell r="N739">
            <v>15912</v>
          </cell>
          <cell r="O739">
            <v>15783</v>
          </cell>
          <cell r="P739">
            <v>15652</v>
          </cell>
          <cell r="Q739" t="str">
            <v>52</v>
          </cell>
          <cell r="R739" t="str">
            <v>Nariño</v>
          </cell>
        </row>
        <row r="740">
          <cell r="H740" t="str">
            <v>52320</v>
          </cell>
          <cell r="I740" t="str">
            <v>Guaitarilla</v>
          </cell>
          <cell r="J740" t="str">
            <v>NariñoGuaitarilla</v>
          </cell>
          <cell r="K740" t="str">
            <v>52320</v>
          </cell>
          <cell r="L740">
            <v>12661</v>
          </cell>
          <cell r="M740">
            <v>12498</v>
          </cell>
          <cell r="N740">
            <v>12335</v>
          </cell>
          <cell r="O740">
            <v>12166</v>
          </cell>
          <cell r="P740">
            <v>12011</v>
          </cell>
          <cell r="Q740" t="str">
            <v>52</v>
          </cell>
          <cell r="R740" t="str">
            <v>Nariño</v>
          </cell>
        </row>
        <row r="741">
          <cell r="H741" t="str">
            <v>52323</v>
          </cell>
          <cell r="I741" t="str">
            <v>Gualmatán</v>
          </cell>
          <cell r="J741" t="str">
            <v>NariñoGualmatán</v>
          </cell>
          <cell r="K741" t="str">
            <v>52323</v>
          </cell>
          <cell r="L741">
            <v>5738</v>
          </cell>
          <cell r="M741">
            <v>5747</v>
          </cell>
          <cell r="N741">
            <v>5754</v>
          </cell>
          <cell r="O741">
            <v>5761</v>
          </cell>
          <cell r="P741">
            <v>5767</v>
          </cell>
          <cell r="Q741" t="str">
            <v>52</v>
          </cell>
          <cell r="R741" t="str">
            <v>Nariño</v>
          </cell>
        </row>
        <row r="742">
          <cell r="H742" t="str">
            <v>52352</v>
          </cell>
          <cell r="I742" t="str">
            <v>Iles</v>
          </cell>
          <cell r="J742" t="str">
            <v>NariñoIles</v>
          </cell>
          <cell r="K742" t="str">
            <v>52352</v>
          </cell>
          <cell r="L742">
            <v>8342</v>
          </cell>
          <cell r="M742">
            <v>8435</v>
          </cell>
          <cell r="N742">
            <v>8519</v>
          </cell>
          <cell r="O742">
            <v>8613</v>
          </cell>
          <cell r="P742">
            <v>8701</v>
          </cell>
          <cell r="Q742" t="str">
            <v>52</v>
          </cell>
          <cell r="R742" t="str">
            <v>Nariño</v>
          </cell>
        </row>
        <row r="743">
          <cell r="H743" t="str">
            <v>52354</v>
          </cell>
          <cell r="I743" t="str">
            <v>Imués</v>
          </cell>
          <cell r="J743" t="str">
            <v>NariñoImués</v>
          </cell>
          <cell r="K743" t="str">
            <v>52354</v>
          </cell>
          <cell r="L743">
            <v>6721</v>
          </cell>
          <cell r="M743">
            <v>6598</v>
          </cell>
          <cell r="N743">
            <v>6483</v>
          </cell>
          <cell r="O743">
            <v>6357</v>
          </cell>
          <cell r="P743">
            <v>6236</v>
          </cell>
          <cell r="Q743" t="str">
            <v>52</v>
          </cell>
          <cell r="R743" t="str">
            <v>Nariño</v>
          </cell>
        </row>
        <row r="744">
          <cell r="H744" t="str">
            <v>52356</v>
          </cell>
          <cell r="I744" t="str">
            <v>Ipiales</v>
          </cell>
          <cell r="J744" t="str">
            <v>NariñoIpiales</v>
          </cell>
          <cell r="K744" t="str">
            <v>52356</v>
          </cell>
          <cell r="L744">
            <v>126335</v>
          </cell>
          <cell r="M744">
            <v>129362</v>
          </cell>
          <cell r="N744">
            <v>132438</v>
          </cell>
          <cell r="O744">
            <v>135542</v>
          </cell>
          <cell r="P744">
            <v>138679</v>
          </cell>
          <cell r="Q744" t="str">
            <v>52</v>
          </cell>
          <cell r="R744" t="str">
            <v>Nariño</v>
          </cell>
        </row>
        <row r="745">
          <cell r="H745" t="str">
            <v>52378</v>
          </cell>
          <cell r="I745" t="str">
            <v>La Cruz</v>
          </cell>
          <cell r="J745" t="str">
            <v>NariñoLa Cruz</v>
          </cell>
          <cell r="K745" t="str">
            <v>52378</v>
          </cell>
          <cell r="L745">
            <v>18049</v>
          </cell>
          <cell r="M745">
            <v>18100</v>
          </cell>
          <cell r="N745">
            <v>18145</v>
          </cell>
          <cell r="O745">
            <v>18185</v>
          </cell>
          <cell r="P745">
            <v>18220</v>
          </cell>
          <cell r="Q745" t="str">
            <v>52</v>
          </cell>
          <cell r="R745" t="str">
            <v>Nariño</v>
          </cell>
        </row>
        <row r="746">
          <cell r="H746" t="str">
            <v>52381</v>
          </cell>
          <cell r="I746" t="str">
            <v>La Florida</v>
          </cell>
          <cell r="J746" t="str">
            <v>NariñoLa Florida</v>
          </cell>
          <cell r="K746" t="str">
            <v>52381</v>
          </cell>
          <cell r="L746">
            <v>10116</v>
          </cell>
          <cell r="M746">
            <v>9953</v>
          </cell>
          <cell r="N746">
            <v>9805</v>
          </cell>
          <cell r="O746">
            <v>9672</v>
          </cell>
          <cell r="P746">
            <v>9555</v>
          </cell>
          <cell r="Q746" t="str">
            <v>52</v>
          </cell>
          <cell r="R746" t="str">
            <v>Nariño</v>
          </cell>
        </row>
        <row r="747">
          <cell r="H747" t="str">
            <v>52385</v>
          </cell>
          <cell r="I747" t="str">
            <v>La Llanada</v>
          </cell>
          <cell r="J747" t="str">
            <v>NariñoLa Llanada</v>
          </cell>
          <cell r="K747" t="str">
            <v>52385</v>
          </cell>
          <cell r="L747">
            <v>6127</v>
          </cell>
          <cell r="M747">
            <v>6045</v>
          </cell>
          <cell r="N747">
            <v>5970</v>
          </cell>
          <cell r="O747">
            <v>5894</v>
          </cell>
          <cell r="P747">
            <v>5813</v>
          </cell>
          <cell r="Q747" t="str">
            <v>52</v>
          </cell>
          <cell r="R747" t="str">
            <v>Nariño</v>
          </cell>
        </row>
        <row r="748">
          <cell r="H748" t="str">
            <v>52390</v>
          </cell>
          <cell r="I748" t="str">
            <v>La Tola</v>
          </cell>
          <cell r="J748" t="str">
            <v>NariñoLa Tola</v>
          </cell>
          <cell r="K748" t="str">
            <v>52390</v>
          </cell>
          <cell r="L748">
            <v>10682</v>
          </cell>
          <cell r="M748">
            <v>11130</v>
          </cell>
          <cell r="N748">
            <v>11591</v>
          </cell>
          <cell r="O748">
            <v>12073</v>
          </cell>
          <cell r="P748">
            <v>12584</v>
          </cell>
          <cell r="Q748" t="str">
            <v>52</v>
          </cell>
          <cell r="R748" t="str">
            <v>Nariño</v>
          </cell>
        </row>
        <row r="749">
          <cell r="H749" t="str">
            <v>52399</v>
          </cell>
          <cell r="I749" t="str">
            <v>La Unión</v>
          </cell>
          <cell r="J749" t="str">
            <v>NariñoLa Unión</v>
          </cell>
          <cell r="K749" t="str">
            <v>52399</v>
          </cell>
          <cell r="L749">
            <v>26819</v>
          </cell>
          <cell r="M749">
            <v>26639</v>
          </cell>
          <cell r="N749">
            <v>26456</v>
          </cell>
          <cell r="O749">
            <v>26265</v>
          </cell>
          <cell r="P749">
            <v>26078</v>
          </cell>
          <cell r="Q749" t="str">
            <v>52</v>
          </cell>
          <cell r="R749" t="str">
            <v>Nariño</v>
          </cell>
        </row>
        <row r="750">
          <cell r="H750" t="str">
            <v>52405</v>
          </cell>
          <cell r="I750" t="str">
            <v>Leiva</v>
          </cell>
          <cell r="J750" t="str">
            <v>NariñoLeiva</v>
          </cell>
          <cell r="K750" t="str">
            <v>52405</v>
          </cell>
          <cell r="L750">
            <v>13039</v>
          </cell>
          <cell r="M750">
            <v>13252</v>
          </cell>
          <cell r="N750">
            <v>13449</v>
          </cell>
          <cell r="O750">
            <v>13666</v>
          </cell>
          <cell r="P750">
            <v>13849</v>
          </cell>
          <cell r="Q750" t="str">
            <v>52</v>
          </cell>
          <cell r="R750" t="str">
            <v>Nariño</v>
          </cell>
        </row>
        <row r="751">
          <cell r="H751" t="str">
            <v>52411</v>
          </cell>
          <cell r="I751" t="str">
            <v>Linares</v>
          </cell>
          <cell r="J751" t="str">
            <v>NariñoLinares</v>
          </cell>
          <cell r="K751" t="str">
            <v>52411</v>
          </cell>
          <cell r="L751">
            <v>10755</v>
          </cell>
          <cell r="M751">
            <v>10572</v>
          </cell>
          <cell r="N751">
            <v>10394</v>
          </cell>
          <cell r="O751">
            <v>10225</v>
          </cell>
          <cell r="P751">
            <v>10042</v>
          </cell>
          <cell r="Q751" t="str">
            <v>52</v>
          </cell>
          <cell r="R751" t="str">
            <v>Nariño</v>
          </cell>
        </row>
        <row r="752">
          <cell r="H752" t="str">
            <v>52418</v>
          </cell>
          <cell r="I752" t="str">
            <v>Los Andes</v>
          </cell>
          <cell r="J752" t="str">
            <v>NariñoLos Andes</v>
          </cell>
          <cell r="K752" t="str">
            <v>52418</v>
          </cell>
          <cell r="L752">
            <v>18084</v>
          </cell>
          <cell r="M752">
            <v>18403</v>
          </cell>
          <cell r="N752">
            <v>18738</v>
          </cell>
          <cell r="O752">
            <v>19078</v>
          </cell>
          <cell r="P752">
            <v>19414</v>
          </cell>
          <cell r="Q752" t="str">
            <v>52</v>
          </cell>
          <cell r="R752" t="str">
            <v>Nariño</v>
          </cell>
        </row>
        <row r="753">
          <cell r="H753" t="str">
            <v>52427</v>
          </cell>
          <cell r="I753" t="str">
            <v>Magüi</v>
          </cell>
          <cell r="J753" t="str">
            <v>NariñoMagüi</v>
          </cell>
          <cell r="K753" t="str">
            <v>52427</v>
          </cell>
          <cell r="L753">
            <v>19822</v>
          </cell>
          <cell r="M753">
            <v>20435</v>
          </cell>
          <cell r="N753">
            <v>21086</v>
          </cell>
          <cell r="O753">
            <v>21747</v>
          </cell>
          <cell r="P753">
            <v>22437</v>
          </cell>
          <cell r="Q753" t="str">
            <v>52</v>
          </cell>
          <cell r="R753" t="str">
            <v>Nariño</v>
          </cell>
        </row>
        <row r="754">
          <cell r="H754" t="str">
            <v>52435</v>
          </cell>
          <cell r="I754" t="str">
            <v>Mallama</v>
          </cell>
          <cell r="J754" t="str">
            <v>NariñoMallama</v>
          </cell>
          <cell r="K754" t="str">
            <v>52435</v>
          </cell>
          <cell r="L754">
            <v>8338</v>
          </cell>
          <cell r="M754">
            <v>8190</v>
          </cell>
          <cell r="N754">
            <v>8044</v>
          </cell>
          <cell r="O754">
            <v>7897</v>
          </cell>
          <cell r="P754">
            <v>7755</v>
          </cell>
          <cell r="Q754" t="str">
            <v>52</v>
          </cell>
          <cell r="R754" t="str">
            <v>Nariño</v>
          </cell>
        </row>
        <row r="755">
          <cell r="H755" t="str">
            <v>52473</v>
          </cell>
          <cell r="I755" t="str">
            <v>Mosquera</v>
          </cell>
          <cell r="J755" t="str">
            <v>NariñoMosquera</v>
          </cell>
          <cell r="K755" t="str">
            <v>52473</v>
          </cell>
          <cell r="L755">
            <v>14423</v>
          </cell>
          <cell r="M755">
            <v>14874</v>
          </cell>
          <cell r="N755">
            <v>15328</v>
          </cell>
          <cell r="O755">
            <v>15801</v>
          </cell>
          <cell r="P755">
            <v>16270</v>
          </cell>
          <cell r="Q755" t="str">
            <v>52</v>
          </cell>
          <cell r="R755" t="str">
            <v>Nariño</v>
          </cell>
        </row>
        <row r="756">
          <cell r="H756" t="str">
            <v>52480</v>
          </cell>
          <cell r="I756" t="str">
            <v>Nariño</v>
          </cell>
          <cell r="J756" t="str">
            <v>NariñoNariño</v>
          </cell>
          <cell r="K756" t="str">
            <v>52480</v>
          </cell>
          <cell r="L756">
            <v>4586</v>
          </cell>
          <cell r="M756">
            <v>4657</v>
          </cell>
          <cell r="N756">
            <v>4725</v>
          </cell>
          <cell r="O756">
            <v>4795</v>
          </cell>
          <cell r="P756">
            <v>4870</v>
          </cell>
          <cell r="Q756" t="str">
            <v>52</v>
          </cell>
          <cell r="R756" t="str">
            <v>Nariño</v>
          </cell>
        </row>
        <row r="757">
          <cell r="H757" t="str">
            <v>52490</v>
          </cell>
          <cell r="I757" t="str">
            <v>Olaya Herrera</v>
          </cell>
          <cell r="J757" t="str">
            <v>NariñoOlaya Herrera</v>
          </cell>
          <cell r="K757" t="str">
            <v>52490</v>
          </cell>
          <cell r="L757">
            <v>29704</v>
          </cell>
          <cell r="M757">
            <v>30081</v>
          </cell>
          <cell r="N757">
            <v>30456</v>
          </cell>
          <cell r="O757">
            <v>30832</v>
          </cell>
          <cell r="P757">
            <v>31204</v>
          </cell>
          <cell r="Q757" t="str">
            <v>52</v>
          </cell>
          <cell r="R757" t="str">
            <v>Nariño</v>
          </cell>
        </row>
        <row r="758">
          <cell r="H758" t="str">
            <v>52506</v>
          </cell>
          <cell r="I758" t="str">
            <v>Ospina</v>
          </cell>
          <cell r="J758" t="str">
            <v>NariñoOspina</v>
          </cell>
          <cell r="K758" t="str">
            <v>52506</v>
          </cell>
          <cell r="L758">
            <v>8547</v>
          </cell>
          <cell r="M758">
            <v>8590</v>
          </cell>
          <cell r="N758">
            <v>8640</v>
          </cell>
          <cell r="O758">
            <v>8679</v>
          </cell>
          <cell r="P758">
            <v>8713</v>
          </cell>
          <cell r="Q758" t="str">
            <v>52</v>
          </cell>
          <cell r="R758" t="str">
            <v>Nariño</v>
          </cell>
        </row>
        <row r="759">
          <cell r="H759" t="str">
            <v>52520</v>
          </cell>
          <cell r="I759" t="str">
            <v>Francisco Pizarro</v>
          </cell>
          <cell r="J759" t="str">
            <v>NariñoFrancisco Pizarro</v>
          </cell>
          <cell r="K759" t="str">
            <v>52520</v>
          </cell>
          <cell r="L759">
            <v>13313</v>
          </cell>
          <cell r="M759">
            <v>13723</v>
          </cell>
          <cell r="N759">
            <v>14143</v>
          </cell>
          <cell r="O759">
            <v>14585</v>
          </cell>
          <cell r="P759">
            <v>15039</v>
          </cell>
          <cell r="Q759" t="str">
            <v>52</v>
          </cell>
          <cell r="R759" t="str">
            <v>Nariño</v>
          </cell>
        </row>
        <row r="760">
          <cell r="H760" t="str">
            <v>52540</v>
          </cell>
          <cell r="I760" t="str">
            <v>Policarpa</v>
          </cell>
          <cell r="J760" t="str">
            <v>NariñoPolicarpa</v>
          </cell>
          <cell r="K760" t="str">
            <v>52540</v>
          </cell>
          <cell r="L760">
            <v>15583</v>
          </cell>
          <cell r="M760">
            <v>15889</v>
          </cell>
          <cell r="N760">
            <v>16204</v>
          </cell>
          <cell r="O760">
            <v>16515</v>
          </cell>
          <cell r="P760">
            <v>16834</v>
          </cell>
          <cell r="Q760" t="str">
            <v>52</v>
          </cell>
          <cell r="R760" t="str">
            <v>Nariño</v>
          </cell>
        </row>
        <row r="761">
          <cell r="H761" t="str">
            <v>52560</v>
          </cell>
          <cell r="I761" t="str">
            <v>Potosí</v>
          </cell>
          <cell r="J761" t="str">
            <v>NariñoPotosí</v>
          </cell>
          <cell r="K761" t="str">
            <v>52560</v>
          </cell>
          <cell r="L761">
            <v>12527</v>
          </cell>
          <cell r="M761">
            <v>12425</v>
          </cell>
          <cell r="N761">
            <v>12332</v>
          </cell>
          <cell r="O761">
            <v>12237</v>
          </cell>
          <cell r="P761">
            <v>12137</v>
          </cell>
          <cell r="Q761" t="str">
            <v>52</v>
          </cell>
          <cell r="R761" t="str">
            <v>Nariño</v>
          </cell>
        </row>
        <row r="762">
          <cell r="H762" t="str">
            <v>52565</v>
          </cell>
          <cell r="I762" t="str">
            <v>Providencia</v>
          </cell>
          <cell r="J762" t="str">
            <v>NariñoProvidencia</v>
          </cell>
          <cell r="K762" t="str">
            <v>52565</v>
          </cell>
          <cell r="L762">
            <v>12644</v>
          </cell>
          <cell r="M762">
            <v>12796</v>
          </cell>
          <cell r="N762">
            <v>12955</v>
          </cell>
          <cell r="O762">
            <v>13110</v>
          </cell>
          <cell r="P762">
            <v>13256</v>
          </cell>
          <cell r="Q762" t="str">
            <v>52</v>
          </cell>
          <cell r="R762" t="str">
            <v>Nariño</v>
          </cell>
        </row>
        <row r="763">
          <cell r="H763" t="str">
            <v>52573</v>
          </cell>
          <cell r="I763" t="str">
            <v>Puerres</v>
          </cell>
          <cell r="J763" t="str">
            <v>NariñoPuerres</v>
          </cell>
          <cell r="K763" t="str">
            <v>52573</v>
          </cell>
          <cell r="L763">
            <v>8635</v>
          </cell>
          <cell r="M763">
            <v>8570</v>
          </cell>
          <cell r="N763">
            <v>8520</v>
          </cell>
          <cell r="O763">
            <v>8449</v>
          </cell>
          <cell r="P763">
            <v>8384</v>
          </cell>
          <cell r="Q763" t="str">
            <v>52</v>
          </cell>
          <cell r="R763" t="str">
            <v>Nariño</v>
          </cell>
        </row>
        <row r="764">
          <cell r="H764" t="str">
            <v>52585</v>
          </cell>
          <cell r="I764" t="str">
            <v>Pupiales</v>
          </cell>
          <cell r="J764" t="str">
            <v>NariñoPupiales</v>
          </cell>
          <cell r="K764" t="str">
            <v>52585</v>
          </cell>
          <cell r="L764">
            <v>19029</v>
          </cell>
          <cell r="M764">
            <v>19122</v>
          </cell>
          <cell r="N764">
            <v>19223</v>
          </cell>
          <cell r="O764">
            <v>19308</v>
          </cell>
          <cell r="P764">
            <v>19388</v>
          </cell>
          <cell r="Q764" t="str">
            <v>52</v>
          </cell>
          <cell r="R764" t="str">
            <v>Nariño</v>
          </cell>
        </row>
        <row r="765">
          <cell r="H765" t="str">
            <v>52612</v>
          </cell>
          <cell r="I765" t="str">
            <v>Ricaurte</v>
          </cell>
          <cell r="J765" t="str">
            <v>NariñoRicaurte</v>
          </cell>
          <cell r="K765" t="str">
            <v>52612</v>
          </cell>
          <cell r="L765">
            <v>17090</v>
          </cell>
          <cell r="M765">
            <v>17475</v>
          </cell>
          <cell r="N765">
            <v>17862</v>
          </cell>
          <cell r="O765">
            <v>18255</v>
          </cell>
          <cell r="P765">
            <v>18666</v>
          </cell>
          <cell r="Q765" t="str">
            <v>52</v>
          </cell>
          <cell r="R765" t="str">
            <v>Nariño</v>
          </cell>
        </row>
        <row r="766">
          <cell r="H766" t="str">
            <v>52621</v>
          </cell>
          <cell r="I766" t="str">
            <v>Roberto Payán</v>
          </cell>
          <cell r="J766" t="str">
            <v>NariñoRoberto Payán</v>
          </cell>
          <cell r="K766" t="str">
            <v>52621</v>
          </cell>
          <cell r="L766">
            <v>20132</v>
          </cell>
          <cell r="M766">
            <v>20725</v>
          </cell>
          <cell r="N766">
            <v>21332</v>
          </cell>
          <cell r="O766">
            <v>21961</v>
          </cell>
          <cell r="P766">
            <v>22613</v>
          </cell>
          <cell r="Q766" t="str">
            <v>52</v>
          </cell>
          <cell r="R766" t="str">
            <v>Nariño</v>
          </cell>
        </row>
        <row r="767">
          <cell r="H767" t="str">
            <v>52678</v>
          </cell>
          <cell r="I767" t="str">
            <v>Samaniego</v>
          </cell>
          <cell r="J767" t="str">
            <v>NariñoSamaniego</v>
          </cell>
          <cell r="K767" t="str">
            <v>52678</v>
          </cell>
          <cell r="L767">
            <v>49906</v>
          </cell>
          <cell r="M767">
            <v>49816</v>
          </cell>
          <cell r="N767">
            <v>49726</v>
          </cell>
          <cell r="O767">
            <v>49635</v>
          </cell>
          <cell r="P767">
            <v>49545</v>
          </cell>
          <cell r="Q767" t="str">
            <v>52</v>
          </cell>
          <cell r="R767" t="str">
            <v>Nariño</v>
          </cell>
        </row>
        <row r="768">
          <cell r="H768" t="str">
            <v>52683</v>
          </cell>
          <cell r="I768" t="str">
            <v>Sandoná</v>
          </cell>
          <cell r="J768" t="str">
            <v>NariñoSandoná</v>
          </cell>
          <cell r="K768" t="str">
            <v>52683</v>
          </cell>
          <cell r="L768">
            <v>25547</v>
          </cell>
          <cell r="M768">
            <v>25588</v>
          </cell>
          <cell r="N768">
            <v>25624</v>
          </cell>
          <cell r="O768">
            <v>25656</v>
          </cell>
          <cell r="P768">
            <v>25685</v>
          </cell>
          <cell r="Q768" t="str">
            <v>52</v>
          </cell>
          <cell r="R768" t="str">
            <v>Nariño</v>
          </cell>
        </row>
        <row r="769">
          <cell r="H769" t="str">
            <v>52685</v>
          </cell>
          <cell r="I769" t="str">
            <v>San Bernardo</v>
          </cell>
          <cell r="J769" t="str">
            <v>NariñoSan Bernardo</v>
          </cell>
          <cell r="K769" t="str">
            <v>52685</v>
          </cell>
          <cell r="L769">
            <v>17116</v>
          </cell>
          <cell r="M769">
            <v>17624</v>
          </cell>
          <cell r="N769">
            <v>18146</v>
          </cell>
          <cell r="O769">
            <v>18672</v>
          </cell>
          <cell r="P769">
            <v>19201</v>
          </cell>
          <cell r="Q769" t="str">
            <v>52</v>
          </cell>
          <cell r="R769" t="str">
            <v>Nariño</v>
          </cell>
        </row>
        <row r="770">
          <cell r="H770" t="str">
            <v>52687</v>
          </cell>
          <cell r="I770" t="str">
            <v>San Lorenzo</v>
          </cell>
          <cell r="J770" t="str">
            <v>NariñoSan Lorenzo</v>
          </cell>
          <cell r="K770" t="str">
            <v>52687</v>
          </cell>
          <cell r="L770">
            <v>19261</v>
          </cell>
          <cell r="M770">
            <v>19409</v>
          </cell>
          <cell r="N770">
            <v>19546</v>
          </cell>
          <cell r="O770">
            <v>19702</v>
          </cell>
          <cell r="P770">
            <v>19849</v>
          </cell>
          <cell r="Q770" t="str">
            <v>52</v>
          </cell>
          <cell r="R770" t="str">
            <v>Nariño</v>
          </cell>
        </row>
        <row r="771">
          <cell r="H771" t="str">
            <v>52693</v>
          </cell>
          <cell r="I771" t="str">
            <v>San Pablo</v>
          </cell>
          <cell r="J771" t="str">
            <v>NariñoSan Pablo</v>
          </cell>
          <cell r="K771" t="str">
            <v>52693</v>
          </cell>
          <cell r="L771">
            <v>17778</v>
          </cell>
          <cell r="M771">
            <v>17712</v>
          </cell>
          <cell r="N771">
            <v>17640</v>
          </cell>
          <cell r="O771">
            <v>17567</v>
          </cell>
          <cell r="P771">
            <v>17492</v>
          </cell>
          <cell r="Q771" t="str">
            <v>52</v>
          </cell>
          <cell r="R771" t="str">
            <v>Nariño</v>
          </cell>
        </row>
        <row r="772">
          <cell r="H772" t="str">
            <v>52694</v>
          </cell>
          <cell r="I772" t="str">
            <v>San Pedro de Cartago</v>
          </cell>
          <cell r="J772" t="str">
            <v>NariñoSan Pedro de Cartago</v>
          </cell>
          <cell r="K772" t="str">
            <v>52694</v>
          </cell>
          <cell r="L772">
            <v>7348</v>
          </cell>
          <cell r="M772">
            <v>7392</v>
          </cell>
          <cell r="N772">
            <v>7447</v>
          </cell>
          <cell r="O772">
            <v>7492</v>
          </cell>
          <cell r="P772">
            <v>7539</v>
          </cell>
          <cell r="Q772" t="str">
            <v>52</v>
          </cell>
          <cell r="R772" t="str">
            <v>Nariño</v>
          </cell>
        </row>
        <row r="773">
          <cell r="H773" t="str">
            <v>52696</v>
          </cell>
          <cell r="I773" t="str">
            <v>Santa Bárbara</v>
          </cell>
          <cell r="J773" t="str">
            <v>NariñoSanta Bárbara</v>
          </cell>
          <cell r="K773" t="str">
            <v>52696</v>
          </cell>
          <cell r="L773">
            <v>14993</v>
          </cell>
          <cell r="M773">
            <v>14937</v>
          </cell>
          <cell r="N773">
            <v>14878</v>
          </cell>
          <cell r="O773">
            <v>14818</v>
          </cell>
          <cell r="P773">
            <v>14752</v>
          </cell>
          <cell r="Q773" t="str">
            <v>52</v>
          </cell>
          <cell r="R773" t="str">
            <v>Nariño</v>
          </cell>
        </row>
        <row r="774">
          <cell r="H774" t="str">
            <v>52699</v>
          </cell>
          <cell r="I774" t="str">
            <v>Santacruz</v>
          </cell>
          <cell r="J774" t="str">
            <v>NariñoSantacruz</v>
          </cell>
          <cell r="K774" t="str">
            <v>52699</v>
          </cell>
          <cell r="L774">
            <v>24886</v>
          </cell>
          <cell r="M774">
            <v>25679</v>
          </cell>
          <cell r="N774">
            <v>26489</v>
          </cell>
          <cell r="O774">
            <v>27315</v>
          </cell>
          <cell r="P774">
            <v>28171</v>
          </cell>
          <cell r="Q774" t="str">
            <v>52</v>
          </cell>
          <cell r="R774" t="str">
            <v>Nariño</v>
          </cell>
        </row>
        <row r="775">
          <cell r="H775" t="str">
            <v>52720</v>
          </cell>
          <cell r="I775" t="str">
            <v>Sapuyes</v>
          </cell>
          <cell r="J775" t="str">
            <v>NariñoSapuyes</v>
          </cell>
          <cell r="K775" t="str">
            <v>52720</v>
          </cell>
          <cell r="L775">
            <v>6797</v>
          </cell>
          <cell r="M775">
            <v>6681</v>
          </cell>
          <cell r="N775">
            <v>6575</v>
          </cell>
          <cell r="O775">
            <v>6461</v>
          </cell>
          <cell r="P775">
            <v>6355</v>
          </cell>
          <cell r="Q775" t="str">
            <v>52</v>
          </cell>
          <cell r="R775" t="str">
            <v>Nariño</v>
          </cell>
        </row>
        <row r="776">
          <cell r="H776" t="str">
            <v>52786</v>
          </cell>
          <cell r="I776" t="str">
            <v>Taminango</v>
          </cell>
          <cell r="J776" t="str">
            <v>NariñoTaminango</v>
          </cell>
          <cell r="K776" t="str">
            <v>52786</v>
          </cell>
          <cell r="L776">
            <v>19112</v>
          </cell>
          <cell r="M776">
            <v>19468</v>
          </cell>
          <cell r="N776">
            <v>19819</v>
          </cell>
          <cell r="O776">
            <v>20177</v>
          </cell>
          <cell r="P776">
            <v>20537</v>
          </cell>
          <cell r="Q776" t="str">
            <v>52</v>
          </cell>
          <cell r="R776" t="str">
            <v>Nariño</v>
          </cell>
        </row>
        <row r="777">
          <cell r="H777" t="str">
            <v>52788</v>
          </cell>
          <cell r="I777" t="str">
            <v>Tangua</v>
          </cell>
          <cell r="J777" t="str">
            <v>NariñoTangua</v>
          </cell>
          <cell r="K777" t="str">
            <v>52788</v>
          </cell>
          <cell r="L777">
            <v>10130</v>
          </cell>
          <cell r="M777">
            <v>10003</v>
          </cell>
          <cell r="N777">
            <v>9878</v>
          </cell>
          <cell r="O777">
            <v>9758</v>
          </cell>
          <cell r="P777">
            <v>9629</v>
          </cell>
          <cell r="Q777" t="str">
            <v>52</v>
          </cell>
          <cell r="R777" t="str">
            <v>Nariño</v>
          </cell>
        </row>
        <row r="778">
          <cell r="H778" t="str">
            <v>52835</v>
          </cell>
          <cell r="I778" t="str">
            <v>San Andres de Tumaco</v>
          </cell>
          <cell r="J778" t="str">
            <v>NariñoSan Andres de Tumaco</v>
          </cell>
          <cell r="K778" t="str">
            <v>52835</v>
          </cell>
          <cell r="L778">
            <v>183006</v>
          </cell>
          <cell r="M778">
            <v>187084</v>
          </cell>
          <cell r="N778">
            <v>191218</v>
          </cell>
          <cell r="O778">
            <v>195419</v>
          </cell>
          <cell r="P778">
            <v>199659</v>
          </cell>
          <cell r="Q778" t="str">
            <v>52</v>
          </cell>
          <cell r="R778" t="str">
            <v>Nariño</v>
          </cell>
        </row>
        <row r="779">
          <cell r="H779" t="str">
            <v>52838</v>
          </cell>
          <cell r="I779" t="str">
            <v>Túquerres</v>
          </cell>
          <cell r="J779" t="str">
            <v>NariñoTúquerres</v>
          </cell>
          <cell r="K779" t="str">
            <v>52838</v>
          </cell>
          <cell r="L779">
            <v>40966</v>
          </cell>
          <cell r="M779">
            <v>40881</v>
          </cell>
          <cell r="N779">
            <v>40792</v>
          </cell>
          <cell r="O779">
            <v>40698</v>
          </cell>
          <cell r="P779">
            <v>40599</v>
          </cell>
          <cell r="Q779" t="str">
            <v>52</v>
          </cell>
          <cell r="R779" t="str">
            <v>Nariño</v>
          </cell>
        </row>
        <row r="780">
          <cell r="H780" t="str">
            <v>52885</v>
          </cell>
          <cell r="I780" t="str">
            <v>Yacuanquer</v>
          </cell>
          <cell r="J780" t="str">
            <v>NariñoYacuanquer</v>
          </cell>
          <cell r="K780" t="str">
            <v>52885</v>
          </cell>
          <cell r="L780">
            <v>10582</v>
          </cell>
          <cell r="M780">
            <v>10678</v>
          </cell>
          <cell r="N780">
            <v>10779</v>
          </cell>
          <cell r="O780">
            <v>10883</v>
          </cell>
          <cell r="P780">
            <v>10968</v>
          </cell>
          <cell r="Q780" t="str">
            <v>52</v>
          </cell>
          <cell r="R780" t="str">
            <v>Nariño</v>
          </cell>
        </row>
        <row r="781">
          <cell r="H781" t="str">
            <v>54001</v>
          </cell>
          <cell r="I781" t="str">
            <v>Cúcuta</v>
          </cell>
          <cell r="J781" t="str">
            <v>Norte de SantanderCúcuta</v>
          </cell>
          <cell r="K781" t="str">
            <v>54001</v>
          </cell>
          <cell r="L781">
            <v>624661</v>
          </cell>
          <cell r="M781">
            <v>630971</v>
          </cell>
          <cell r="N781">
            <v>637302</v>
          </cell>
          <cell r="O781">
            <v>643666</v>
          </cell>
          <cell r="P781">
            <v>650011</v>
          </cell>
          <cell r="Q781" t="str">
            <v>54</v>
          </cell>
          <cell r="R781" t="str">
            <v>Norte de Santander</v>
          </cell>
        </row>
        <row r="782">
          <cell r="H782" t="str">
            <v>54003</v>
          </cell>
          <cell r="I782" t="str">
            <v>Abrego</v>
          </cell>
          <cell r="J782" t="str">
            <v>Norte de SantanderAbrego</v>
          </cell>
          <cell r="K782" t="str">
            <v>54003</v>
          </cell>
          <cell r="L782">
            <v>36564</v>
          </cell>
          <cell r="M782">
            <v>36929</v>
          </cell>
          <cell r="N782">
            <v>37279</v>
          </cell>
          <cell r="O782">
            <v>37639</v>
          </cell>
          <cell r="P782">
            <v>37997</v>
          </cell>
          <cell r="Q782" t="str">
            <v>54</v>
          </cell>
          <cell r="R782" t="str">
            <v>Norte de Santander</v>
          </cell>
        </row>
        <row r="783">
          <cell r="H783" t="str">
            <v>54051</v>
          </cell>
          <cell r="I783" t="str">
            <v>Arboledas</v>
          </cell>
          <cell r="J783" t="str">
            <v>Norte de SantanderArboledas</v>
          </cell>
          <cell r="K783" t="str">
            <v>54051</v>
          </cell>
          <cell r="L783">
            <v>9048</v>
          </cell>
          <cell r="M783">
            <v>9036</v>
          </cell>
          <cell r="N783">
            <v>9017</v>
          </cell>
          <cell r="O783">
            <v>8999</v>
          </cell>
          <cell r="P783">
            <v>8984</v>
          </cell>
          <cell r="Q783" t="str">
            <v>54</v>
          </cell>
          <cell r="R783" t="str">
            <v>Norte de Santander</v>
          </cell>
        </row>
        <row r="784">
          <cell r="H784" t="str">
            <v>54099</v>
          </cell>
          <cell r="I784" t="str">
            <v>Bochalema</v>
          </cell>
          <cell r="J784" t="str">
            <v>Norte de SantanderBochalema</v>
          </cell>
          <cell r="K784" t="str">
            <v>54099</v>
          </cell>
          <cell r="L784">
            <v>6806</v>
          </cell>
          <cell r="M784">
            <v>6849</v>
          </cell>
          <cell r="N784">
            <v>6896</v>
          </cell>
          <cell r="O784">
            <v>6934</v>
          </cell>
          <cell r="P784">
            <v>6973</v>
          </cell>
          <cell r="Q784" t="str">
            <v>54</v>
          </cell>
          <cell r="R784" t="str">
            <v>Norte de Santander</v>
          </cell>
        </row>
        <row r="785">
          <cell r="H785" t="str">
            <v>54109</v>
          </cell>
          <cell r="I785" t="str">
            <v>Bucarasica</v>
          </cell>
          <cell r="J785" t="str">
            <v>Norte de SantanderBucarasica</v>
          </cell>
          <cell r="K785" t="str">
            <v>54109</v>
          </cell>
          <cell r="L785">
            <v>4559</v>
          </cell>
          <cell r="M785">
            <v>4565</v>
          </cell>
          <cell r="N785">
            <v>4569</v>
          </cell>
          <cell r="O785">
            <v>4567</v>
          </cell>
          <cell r="P785">
            <v>4570</v>
          </cell>
          <cell r="Q785" t="str">
            <v>54</v>
          </cell>
          <cell r="R785" t="str">
            <v>Norte de Santander</v>
          </cell>
        </row>
        <row r="786">
          <cell r="H786" t="str">
            <v>54125</v>
          </cell>
          <cell r="I786" t="str">
            <v>Cácota</v>
          </cell>
          <cell r="J786" t="str">
            <v>Norte de SantanderCácota</v>
          </cell>
          <cell r="K786" t="str">
            <v>54125</v>
          </cell>
          <cell r="L786">
            <v>2170</v>
          </cell>
          <cell r="M786">
            <v>2101</v>
          </cell>
          <cell r="N786">
            <v>2045</v>
          </cell>
          <cell r="O786">
            <v>1985</v>
          </cell>
          <cell r="P786">
            <v>1925</v>
          </cell>
          <cell r="Q786" t="str">
            <v>54</v>
          </cell>
          <cell r="R786" t="str">
            <v>Norte de Santander</v>
          </cell>
        </row>
        <row r="787">
          <cell r="H787" t="str">
            <v>54128</v>
          </cell>
          <cell r="I787" t="str">
            <v>Cachirá</v>
          </cell>
          <cell r="J787" t="str">
            <v>Norte de SantanderCachirá</v>
          </cell>
          <cell r="K787" t="str">
            <v>54128</v>
          </cell>
          <cell r="L787">
            <v>10818</v>
          </cell>
          <cell r="M787">
            <v>10856</v>
          </cell>
          <cell r="N787">
            <v>10894</v>
          </cell>
          <cell r="O787">
            <v>10923</v>
          </cell>
          <cell r="P787">
            <v>10970</v>
          </cell>
          <cell r="Q787" t="str">
            <v>54</v>
          </cell>
          <cell r="R787" t="str">
            <v>Norte de Santander</v>
          </cell>
        </row>
        <row r="788">
          <cell r="H788" t="str">
            <v>54172</v>
          </cell>
          <cell r="I788" t="str">
            <v>Chinácota</v>
          </cell>
          <cell r="J788" t="str">
            <v>Norte de SantanderChinácota</v>
          </cell>
          <cell r="K788" t="str">
            <v>54172</v>
          </cell>
          <cell r="L788">
            <v>15697</v>
          </cell>
          <cell r="M788">
            <v>15858</v>
          </cell>
          <cell r="N788">
            <v>16020</v>
          </cell>
          <cell r="O788">
            <v>16180</v>
          </cell>
          <cell r="P788">
            <v>16348</v>
          </cell>
          <cell r="Q788" t="str">
            <v>54</v>
          </cell>
          <cell r="R788" t="str">
            <v>Norte de Santander</v>
          </cell>
        </row>
        <row r="789">
          <cell r="H789" t="str">
            <v>54174</v>
          </cell>
          <cell r="I789" t="str">
            <v>Chitagá</v>
          </cell>
          <cell r="J789" t="str">
            <v>Norte de SantanderChitagá</v>
          </cell>
          <cell r="K789" t="str">
            <v>54174</v>
          </cell>
          <cell r="L789">
            <v>10297</v>
          </cell>
          <cell r="M789">
            <v>10317</v>
          </cell>
          <cell r="N789">
            <v>10335</v>
          </cell>
          <cell r="O789">
            <v>10354</v>
          </cell>
          <cell r="P789">
            <v>10373</v>
          </cell>
          <cell r="Q789" t="str">
            <v>54</v>
          </cell>
          <cell r="R789" t="str">
            <v>Norte de Santander</v>
          </cell>
        </row>
        <row r="790">
          <cell r="H790" t="str">
            <v>54206</v>
          </cell>
          <cell r="I790" t="str">
            <v>Convención</v>
          </cell>
          <cell r="J790" t="str">
            <v>Norte de SantanderConvención</v>
          </cell>
          <cell r="K790" t="str">
            <v>54206</v>
          </cell>
          <cell r="L790">
            <v>14679</v>
          </cell>
          <cell r="M790">
            <v>14393</v>
          </cell>
          <cell r="N790">
            <v>14107</v>
          </cell>
          <cell r="O790">
            <v>13835</v>
          </cell>
          <cell r="P790">
            <v>13569</v>
          </cell>
          <cell r="Q790" t="str">
            <v>54</v>
          </cell>
          <cell r="R790" t="str">
            <v>Norte de Santander</v>
          </cell>
        </row>
        <row r="791">
          <cell r="H791" t="str">
            <v>54223</v>
          </cell>
          <cell r="I791" t="str">
            <v>Cucutilla</v>
          </cell>
          <cell r="J791" t="str">
            <v>Norte de SantanderCucutilla</v>
          </cell>
          <cell r="K791" t="str">
            <v>54223</v>
          </cell>
          <cell r="L791">
            <v>7946</v>
          </cell>
          <cell r="M791">
            <v>7882</v>
          </cell>
          <cell r="N791">
            <v>7816</v>
          </cell>
          <cell r="O791">
            <v>7751</v>
          </cell>
          <cell r="P791">
            <v>7686</v>
          </cell>
          <cell r="Q791" t="str">
            <v>54</v>
          </cell>
          <cell r="R791" t="str">
            <v>Norte de Santander</v>
          </cell>
        </row>
        <row r="792">
          <cell r="H792" t="str">
            <v>54239</v>
          </cell>
          <cell r="I792" t="str">
            <v>Durania</v>
          </cell>
          <cell r="J792" t="str">
            <v>Norte de SantanderDurania</v>
          </cell>
          <cell r="K792" t="str">
            <v>54239</v>
          </cell>
          <cell r="L792">
            <v>3935</v>
          </cell>
          <cell r="M792">
            <v>3889</v>
          </cell>
          <cell r="N792">
            <v>3845</v>
          </cell>
          <cell r="O792">
            <v>3805</v>
          </cell>
          <cell r="P792">
            <v>3768</v>
          </cell>
          <cell r="Q792" t="str">
            <v>54</v>
          </cell>
          <cell r="R792" t="str">
            <v>Norte de Santander</v>
          </cell>
        </row>
        <row r="793">
          <cell r="H793" t="str">
            <v>54245</v>
          </cell>
          <cell r="I793" t="str">
            <v>El Carmen</v>
          </cell>
          <cell r="J793" t="str">
            <v>Norte de SantanderEl Carmen</v>
          </cell>
          <cell r="K793" t="str">
            <v>54245</v>
          </cell>
          <cell r="L793">
            <v>14911</v>
          </cell>
          <cell r="M793">
            <v>14675</v>
          </cell>
          <cell r="N793">
            <v>14453</v>
          </cell>
          <cell r="O793">
            <v>14227</v>
          </cell>
          <cell r="P793">
            <v>14005</v>
          </cell>
          <cell r="Q793" t="str">
            <v>54</v>
          </cell>
          <cell r="R793" t="str">
            <v>Norte de Santander</v>
          </cell>
        </row>
        <row r="794">
          <cell r="H794" t="str">
            <v>54250</v>
          </cell>
          <cell r="I794" t="str">
            <v>El Tarra</v>
          </cell>
          <cell r="J794" t="str">
            <v>Norte de SantanderEl Tarra</v>
          </cell>
          <cell r="K794" t="str">
            <v>54250</v>
          </cell>
          <cell r="L794">
            <v>10853</v>
          </cell>
          <cell r="M794">
            <v>10881</v>
          </cell>
          <cell r="N794">
            <v>10900</v>
          </cell>
          <cell r="O794">
            <v>10920</v>
          </cell>
          <cell r="P794">
            <v>10957</v>
          </cell>
          <cell r="Q794" t="str">
            <v>54</v>
          </cell>
          <cell r="R794" t="str">
            <v>Norte de Santander</v>
          </cell>
        </row>
        <row r="795">
          <cell r="H795" t="str">
            <v>54261</v>
          </cell>
          <cell r="I795" t="str">
            <v>El Zulia</v>
          </cell>
          <cell r="J795" t="str">
            <v>Norte de SantanderEl Zulia</v>
          </cell>
          <cell r="K795" t="str">
            <v>54261</v>
          </cell>
          <cell r="L795">
            <v>21766</v>
          </cell>
          <cell r="M795">
            <v>22040</v>
          </cell>
          <cell r="N795">
            <v>22305</v>
          </cell>
          <cell r="O795">
            <v>22569</v>
          </cell>
          <cell r="P795">
            <v>22843</v>
          </cell>
          <cell r="Q795" t="str">
            <v>54</v>
          </cell>
          <cell r="R795" t="str">
            <v>Norte de Santander</v>
          </cell>
        </row>
        <row r="796">
          <cell r="H796" t="str">
            <v>54313</v>
          </cell>
          <cell r="I796" t="str">
            <v>Gramalote</v>
          </cell>
          <cell r="J796" t="str">
            <v>Norte de SantanderGramalote</v>
          </cell>
          <cell r="K796" t="str">
            <v>54313</v>
          </cell>
          <cell r="L796">
            <v>5853</v>
          </cell>
          <cell r="M796">
            <v>5779</v>
          </cell>
          <cell r="N796">
            <v>5705</v>
          </cell>
          <cell r="O796">
            <v>5649</v>
          </cell>
          <cell r="P796">
            <v>5567</v>
          </cell>
          <cell r="Q796" t="str">
            <v>54</v>
          </cell>
          <cell r="R796" t="str">
            <v>Norte de Santander</v>
          </cell>
        </row>
        <row r="797">
          <cell r="H797" t="str">
            <v>54344</v>
          </cell>
          <cell r="I797" t="str">
            <v>Hacarí</v>
          </cell>
          <cell r="J797" t="str">
            <v>Norte de SantanderHacarí</v>
          </cell>
          <cell r="K797" t="str">
            <v>54344</v>
          </cell>
          <cell r="L797">
            <v>10416</v>
          </cell>
          <cell r="M797">
            <v>10473</v>
          </cell>
          <cell r="N797">
            <v>10532</v>
          </cell>
          <cell r="O797">
            <v>10593</v>
          </cell>
          <cell r="P797">
            <v>10657</v>
          </cell>
          <cell r="Q797" t="str">
            <v>54</v>
          </cell>
          <cell r="R797" t="str">
            <v>Norte de Santander</v>
          </cell>
        </row>
        <row r="798">
          <cell r="H798" t="str">
            <v>54347</v>
          </cell>
          <cell r="I798" t="str">
            <v>Herrán</v>
          </cell>
          <cell r="J798" t="str">
            <v>Norte de SantanderHerrán</v>
          </cell>
          <cell r="K798" t="str">
            <v>54347</v>
          </cell>
          <cell r="L798">
            <v>4220</v>
          </cell>
          <cell r="M798">
            <v>4176</v>
          </cell>
          <cell r="N798">
            <v>4135</v>
          </cell>
          <cell r="O798">
            <v>4095</v>
          </cell>
          <cell r="P798">
            <v>4045</v>
          </cell>
          <cell r="Q798" t="str">
            <v>54</v>
          </cell>
          <cell r="R798" t="str">
            <v>Norte de Santander</v>
          </cell>
        </row>
        <row r="799">
          <cell r="H799" t="str">
            <v>54377</v>
          </cell>
          <cell r="I799" t="str">
            <v>Labateca</v>
          </cell>
          <cell r="J799" t="str">
            <v>Norte de SantanderLabateca</v>
          </cell>
          <cell r="K799" t="str">
            <v>54377</v>
          </cell>
          <cell r="L799">
            <v>5844</v>
          </cell>
          <cell r="M799">
            <v>5848</v>
          </cell>
          <cell r="N799">
            <v>5853</v>
          </cell>
          <cell r="O799">
            <v>5859</v>
          </cell>
          <cell r="P799">
            <v>5867</v>
          </cell>
          <cell r="Q799" t="str">
            <v>54</v>
          </cell>
          <cell r="R799" t="str">
            <v>Norte de Santander</v>
          </cell>
        </row>
        <row r="800">
          <cell r="H800" t="str">
            <v>54385</v>
          </cell>
          <cell r="I800" t="str">
            <v>La Esperanza</v>
          </cell>
          <cell r="J800" t="str">
            <v>Norte de SantanderLa Esperanza</v>
          </cell>
          <cell r="K800" t="str">
            <v>54385</v>
          </cell>
          <cell r="L800">
            <v>11566</v>
          </cell>
          <cell r="M800">
            <v>11674</v>
          </cell>
          <cell r="N800">
            <v>11790</v>
          </cell>
          <cell r="O800">
            <v>11898</v>
          </cell>
          <cell r="P800">
            <v>12012</v>
          </cell>
          <cell r="Q800" t="str">
            <v>54</v>
          </cell>
          <cell r="R800" t="str">
            <v>Norte de Santander</v>
          </cell>
        </row>
        <row r="801">
          <cell r="H801" t="str">
            <v>54398</v>
          </cell>
          <cell r="I801" t="str">
            <v>La Playa</v>
          </cell>
          <cell r="J801" t="str">
            <v>Norte de SantanderLa Playa</v>
          </cell>
          <cell r="K801" t="str">
            <v>54398</v>
          </cell>
          <cell r="L801">
            <v>8503</v>
          </cell>
          <cell r="M801">
            <v>8516</v>
          </cell>
          <cell r="N801">
            <v>8527</v>
          </cell>
          <cell r="O801">
            <v>8537</v>
          </cell>
          <cell r="P801">
            <v>8546</v>
          </cell>
          <cell r="Q801" t="str">
            <v>54</v>
          </cell>
          <cell r="R801" t="str">
            <v>Norte de Santander</v>
          </cell>
        </row>
        <row r="802">
          <cell r="H802" t="str">
            <v>54405</v>
          </cell>
          <cell r="I802" t="str">
            <v>Los Patios</v>
          </cell>
          <cell r="J802" t="str">
            <v>Norte de SantanderLos Patios</v>
          </cell>
          <cell r="K802" t="str">
            <v>54405</v>
          </cell>
          <cell r="L802">
            <v>72756</v>
          </cell>
          <cell r="M802">
            <v>73701</v>
          </cell>
          <cell r="N802">
            <v>74640</v>
          </cell>
          <cell r="O802">
            <v>75579</v>
          </cell>
          <cell r="P802">
            <v>76531</v>
          </cell>
          <cell r="Q802" t="str">
            <v>54</v>
          </cell>
          <cell r="R802" t="str">
            <v>Norte de Santander</v>
          </cell>
        </row>
        <row r="803">
          <cell r="H803" t="str">
            <v>54418</v>
          </cell>
          <cell r="I803" t="str">
            <v>Lourdes</v>
          </cell>
          <cell r="J803" t="str">
            <v>Norte de SantanderLourdes</v>
          </cell>
          <cell r="K803" t="str">
            <v>54418</v>
          </cell>
          <cell r="L803">
            <v>3393</v>
          </cell>
          <cell r="M803">
            <v>3383</v>
          </cell>
          <cell r="N803">
            <v>3378</v>
          </cell>
          <cell r="O803">
            <v>3369</v>
          </cell>
          <cell r="P803">
            <v>3365</v>
          </cell>
          <cell r="Q803" t="str">
            <v>54</v>
          </cell>
          <cell r="R803" t="str">
            <v>Norte de Santander</v>
          </cell>
        </row>
        <row r="804">
          <cell r="H804" t="str">
            <v>54480</v>
          </cell>
          <cell r="I804" t="str">
            <v>Mutiscua</v>
          </cell>
          <cell r="J804" t="str">
            <v>Norte de SantanderMutiscua</v>
          </cell>
          <cell r="K804" t="str">
            <v>54480</v>
          </cell>
          <cell r="L804">
            <v>3821</v>
          </cell>
          <cell r="M804">
            <v>3800</v>
          </cell>
          <cell r="N804">
            <v>3796</v>
          </cell>
          <cell r="O804">
            <v>3769</v>
          </cell>
          <cell r="P804">
            <v>3759</v>
          </cell>
          <cell r="Q804" t="str">
            <v>54</v>
          </cell>
          <cell r="R804" t="str">
            <v>Norte de Santander</v>
          </cell>
        </row>
        <row r="805">
          <cell r="H805" t="str">
            <v>54498</v>
          </cell>
          <cell r="I805" t="str">
            <v>Ocaña</v>
          </cell>
          <cell r="J805" t="str">
            <v>Norte de SantanderOcaña</v>
          </cell>
          <cell r="K805" t="str">
            <v>54498</v>
          </cell>
          <cell r="L805">
            <v>95190</v>
          </cell>
          <cell r="M805">
            <v>95958</v>
          </cell>
          <cell r="N805">
            <v>96723</v>
          </cell>
          <cell r="O805">
            <v>97479</v>
          </cell>
          <cell r="P805">
            <v>98229</v>
          </cell>
          <cell r="Q805" t="str">
            <v>54</v>
          </cell>
          <cell r="R805" t="str">
            <v>Norte de Santander</v>
          </cell>
        </row>
        <row r="806">
          <cell r="H806" t="str">
            <v>54518</v>
          </cell>
          <cell r="I806" t="str">
            <v>Pamplona</v>
          </cell>
          <cell r="J806" t="str">
            <v>Norte de SantanderPamplona</v>
          </cell>
          <cell r="K806" t="str">
            <v>54518</v>
          </cell>
          <cell r="L806">
            <v>55727</v>
          </cell>
          <cell r="M806">
            <v>56153</v>
          </cell>
          <cell r="N806">
            <v>56569</v>
          </cell>
          <cell r="O806">
            <v>56983</v>
          </cell>
          <cell r="P806">
            <v>57393</v>
          </cell>
          <cell r="Q806" t="str">
            <v>54</v>
          </cell>
          <cell r="R806" t="str">
            <v>Norte de Santander</v>
          </cell>
        </row>
        <row r="807">
          <cell r="H807" t="str">
            <v>54520</v>
          </cell>
          <cell r="I807" t="str">
            <v>Pamplonita</v>
          </cell>
          <cell r="J807" t="str">
            <v>Norte de SantanderPamplonita</v>
          </cell>
          <cell r="K807" t="str">
            <v>54520</v>
          </cell>
          <cell r="L807">
            <v>4878</v>
          </cell>
          <cell r="M807">
            <v>4892</v>
          </cell>
          <cell r="N807">
            <v>4905</v>
          </cell>
          <cell r="O807">
            <v>4919</v>
          </cell>
          <cell r="P807">
            <v>4932</v>
          </cell>
          <cell r="Q807" t="str">
            <v>54</v>
          </cell>
          <cell r="R807" t="str">
            <v>Norte de Santander</v>
          </cell>
        </row>
        <row r="808">
          <cell r="H808" t="str">
            <v>54553</v>
          </cell>
          <cell r="I808" t="str">
            <v>Puerto Santander</v>
          </cell>
          <cell r="J808" t="str">
            <v>Norte de SantanderPuerto Santander</v>
          </cell>
          <cell r="K808" t="str">
            <v>54553</v>
          </cell>
          <cell r="L808">
            <v>9616</v>
          </cell>
          <cell r="M808">
            <v>9767</v>
          </cell>
          <cell r="N808">
            <v>9933</v>
          </cell>
          <cell r="O808">
            <v>10089</v>
          </cell>
          <cell r="P808">
            <v>10249</v>
          </cell>
          <cell r="Q808" t="str">
            <v>54</v>
          </cell>
          <cell r="R808" t="str">
            <v>Norte de Santander</v>
          </cell>
        </row>
        <row r="809">
          <cell r="H809" t="str">
            <v>54599</v>
          </cell>
          <cell r="I809" t="str">
            <v>Ragonvalia</v>
          </cell>
          <cell r="J809" t="str">
            <v>Norte de SantanderRagonvalia</v>
          </cell>
          <cell r="K809" t="str">
            <v>54599</v>
          </cell>
          <cell r="L809">
            <v>6861</v>
          </cell>
          <cell r="M809">
            <v>6869</v>
          </cell>
          <cell r="N809">
            <v>6877</v>
          </cell>
          <cell r="O809">
            <v>6884</v>
          </cell>
          <cell r="P809">
            <v>6891</v>
          </cell>
          <cell r="Q809" t="str">
            <v>54</v>
          </cell>
          <cell r="R809" t="str">
            <v>Norte de Santander</v>
          </cell>
        </row>
        <row r="810">
          <cell r="H810" t="str">
            <v>54660</v>
          </cell>
          <cell r="I810" t="str">
            <v>Salazar</v>
          </cell>
          <cell r="J810" t="str">
            <v>Norte de SantanderSalazar</v>
          </cell>
          <cell r="K810" t="str">
            <v>54660</v>
          </cell>
          <cell r="L810">
            <v>9125</v>
          </cell>
          <cell r="M810">
            <v>9082</v>
          </cell>
          <cell r="N810">
            <v>9046</v>
          </cell>
          <cell r="O810">
            <v>9005</v>
          </cell>
          <cell r="P810">
            <v>8964</v>
          </cell>
          <cell r="Q810" t="str">
            <v>54</v>
          </cell>
          <cell r="R810" t="str">
            <v>Norte de Santander</v>
          </cell>
        </row>
        <row r="811">
          <cell r="H811" t="str">
            <v>54670</v>
          </cell>
          <cell r="I811" t="str">
            <v>San Calixto</v>
          </cell>
          <cell r="J811" t="str">
            <v>Norte de SantanderSan Calixto</v>
          </cell>
          <cell r="K811" t="str">
            <v>54670</v>
          </cell>
          <cell r="L811">
            <v>13088</v>
          </cell>
          <cell r="M811">
            <v>13187</v>
          </cell>
          <cell r="N811">
            <v>13292</v>
          </cell>
          <cell r="O811">
            <v>13401</v>
          </cell>
          <cell r="P811">
            <v>13514</v>
          </cell>
          <cell r="Q811" t="str">
            <v>54</v>
          </cell>
          <cell r="R811" t="str">
            <v>Norte de Santander</v>
          </cell>
        </row>
        <row r="812">
          <cell r="H812" t="str">
            <v>54673</v>
          </cell>
          <cell r="I812" t="str">
            <v>San Cayetano</v>
          </cell>
          <cell r="J812" t="str">
            <v>Norte de SantanderSan Cayetano</v>
          </cell>
          <cell r="K812" t="str">
            <v>54673</v>
          </cell>
          <cell r="L812">
            <v>5017</v>
          </cell>
          <cell r="M812">
            <v>5116</v>
          </cell>
          <cell r="N812">
            <v>5222</v>
          </cell>
          <cell r="O812">
            <v>5325</v>
          </cell>
          <cell r="P812">
            <v>5424</v>
          </cell>
          <cell r="Q812" t="str">
            <v>54</v>
          </cell>
          <cell r="R812" t="str">
            <v>Norte de Santander</v>
          </cell>
        </row>
        <row r="813">
          <cell r="H813" t="str">
            <v>54680</v>
          </cell>
          <cell r="I813" t="str">
            <v>Santiago</v>
          </cell>
          <cell r="J813" t="str">
            <v>Norte de SantanderSantiago</v>
          </cell>
          <cell r="K813" t="str">
            <v>54680</v>
          </cell>
          <cell r="L813">
            <v>2768</v>
          </cell>
          <cell r="M813">
            <v>2783</v>
          </cell>
          <cell r="N813">
            <v>2799</v>
          </cell>
          <cell r="O813">
            <v>2801</v>
          </cell>
          <cell r="P813">
            <v>2823</v>
          </cell>
          <cell r="Q813" t="str">
            <v>54</v>
          </cell>
          <cell r="R813" t="str">
            <v>Norte de Santander</v>
          </cell>
        </row>
        <row r="814">
          <cell r="H814" t="str">
            <v>54720</v>
          </cell>
          <cell r="I814" t="str">
            <v>Sardinata</v>
          </cell>
          <cell r="J814" t="str">
            <v>Norte de SantanderSardinata</v>
          </cell>
          <cell r="K814" t="str">
            <v>54720</v>
          </cell>
          <cell r="L814">
            <v>22676</v>
          </cell>
          <cell r="M814">
            <v>22666</v>
          </cell>
          <cell r="N814">
            <v>22655</v>
          </cell>
          <cell r="O814">
            <v>22644</v>
          </cell>
          <cell r="P814">
            <v>22632</v>
          </cell>
          <cell r="Q814" t="str">
            <v>54</v>
          </cell>
          <cell r="R814" t="str">
            <v>Norte de Santander</v>
          </cell>
        </row>
        <row r="815">
          <cell r="H815" t="str">
            <v>54743</v>
          </cell>
          <cell r="I815" t="str">
            <v>Silos</v>
          </cell>
          <cell r="J815" t="str">
            <v>Norte de SantanderSilos</v>
          </cell>
          <cell r="K815" t="str">
            <v>54743</v>
          </cell>
          <cell r="L815">
            <v>4776</v>
          </cell>
          <cell r="M815">
            <v>4706</v>
          </cell>
          <cell r="N815">
            <v>4615</v>
          </cell>
          <cell r="O815">
            <v>4537</v>
          </cell>
          <cell r="P815">
            <v>4445</v>
          </cell>
          <cell r="Q815" t="str">
            <v>54</v>
          </cell>
          <cell r="R815" t="str">
            <v>Norte de Santander</v>
          </cell>
        </row>
        <row r="816">
          <cell r="H816" t="str">
            <v>54800</v>
          </cell>
          <cell r="I816" t="str">
            <v>Teorama</v>
          </cell>
          <cell r="J816" t="str">
            <v>Norte de SantanderTeorama</v>
          </cell>
          <cell r="K816" t="str">
            <v>54800</v>
          </cell>
          <cell r="L816">
            <v>19790</v>
          </cell>
          <cell r="M816">
            <v>20216</v>
          </cell>
          <cell r="N816">
            <v>20638</v>
          </cell>
          <cell r="O816">
            <v>21085</v>
          </cell>
          <cell r="P816">
            <v>21524</v>
          </cell>
          <cell r="Q816" t="str">
            <v>54</v>
          </cell>
          <cell r="R816" t="str">
            <v>Norte de Santander</v>
          </cell>
        </row>
        <row r="817">
          <cell r="H817" t="str">
            <v>54810</v>
          </cell>
          <cell r="I817" t="str">
            <v>Tibú</v>
          </cell>
          <cell r="J817" t="str">
            <v>Norte de SantanderTibú</v>
          </cell>
          <cell r="K817" t="str">
            <v>54810</v>
          </cell>
          <cell r="L817">
            <v>35723</v>
          </cell>
          <cell r="M817">
            <v>35909</v>
          </cell>
          <cell r="N817">
            <v>36105</v>
          </cell>
          <cell r="O817">
            <v>36304</v>
          </cell>
          <cell r="P817">
            <v>36502</v>
          </cell>
          <cell r="Q817" t="str">
            <v>54</v>
          </cell>
          <cell r="R817" t="str">
            <v>Norte de Santander</v>
          </cell>
        </row>
        <row r="818">
          <cell r="H818" t="str">
            <v>54820</v>
          </cell>
          <cell r="I818" t="str">
            <v>Toledo</v>
          </cell>
          <cell r="J818" t="str">
            <v>Norte de SantanderToledo</v>
          </cell>
          <cell r="K818" t="str">
            <v>54820</v>
          </cell>
          <cell r="L818">
            <v>17278</v>
          </cell>
          <cell r="M818">
            <v>17279</v>
          </cell>
          <cell r="N818">
            <v>17280</v>
          </cell>
          <cell r="O818">
            <v>17281</v>
          </cell>
          <cell r="P818">
            <v>17283</v>
          </cell>
          <cell r="Q818" t="str">
            <v>54</v>
          </cell>
          <cell r="R818" t="str">
            <v>Norte de Santander</v>
          </cell>
        </row>
        <row r="819">
          <cell r="H819" t="str">
            <v>54871</v>
          </cell>
          <cell r="I819" t="str">
            <v>Villa Caro</v>
          </cell>
          <cell r="J819" t="str">
            <v>Norte de SantanderVilla Caro</v>
          </cell>
          <cell r="K819" t="str">
            <v>54871</v>
          </cell>
          <cell r="L819">
            <v>5138</v>
          </cell>
          <cell r="M819">
            <v>5152</v>
          </cell>
          <cell r="N819">
            <v>5166</v>
          </cell>
          <cell r="O819">
            <v>5179</v>
          </cell>
          <cell r="P819">
            <v>5192</v>
          </cell>
          <cell r="Q819" t="str">
            <v>54</v>
          </cell>
          <cell r="R819" t="str">
            <v>Norte de Santander</v>
          </cell>
        </row>
        <row r="820">
          <cell r="H820" t="str">
            <v>54874</v>
          </cell>
          <cell r="I820" t="str">
            <v>Villa del Rosario</v>
          </cell>
          <cell r="J820" t="str">
            <v>Norte de SantanderVilla del Rosario</v>
          </cell>
          <cell r="K820" t="str">
            <v>54874</v>
          </cell>
          <cell r="L820">
            <v>80532</v>
          </cell>
          <cell r="M820">
            <v>82450</v>
          </cell>
          <cell r="N820">
            <v>84414</v>
          </cell>
          <cell r="O820">
            <v>86420</v>
          </cell>
          <cell r="P820">
            <v>88462</v>
          </cell>
          <cell r="Q820" t="str">
            <v>54</v>
          </cell>
          <cell r="R820" t="str">
            <v>Norte de Santander</v>
          </cell>
        </row>
        <row r="821">
          <cell r="H821" t="str">
            <v>63001</v>
          </cell>
          <cell r="I821" t="str">
            <v>Armenia</v>
          </cell>
          <cell r="J821" t="str">
            <v>QuindíoArmenia</v>
          </cell>
          <cell r="K821" t="str">
            <v>63001</v>
          </cell>
          <cell r="L821">
            <v>290482</v>
          </cell>
          <cell r="M821">
            <v>292045</v>
          </cell>
          <cell r="N821">
            <v>293605</v>
          </cell>
          <cell r="O821">
            <v>295143</v>
          </cell>
          <cell r="P821">
            <v>296683</v>
          </cell>
          <cell r="Q821" t="str">
            <v>63</v>
          </cell>
          <cell r="R821" t="str">
            <v>Quindío</v>
          </cell>
        </row>
        <row r="822">
          <cell r="H822" t="str">
            <v>63111</v>
          </cell>
          <cell r="I822" t="str">
            <v>Buenavista</v>
          </cell>
          <cell r="J822" t="str">
            <v>QuindíoBuenavista</v>
          </cell>
          <cell r="K822" t="str">
            <v>63111</v>
          </cell>
          <cell r="L822">
            <v>2937</v>
          </cell>
          <cell r="M822">
            <v>2911</v>
          </cell>
          <cell r="N822">
            <v>2886</v>
          </cell>
          <cell r="O822">
            <v>2859</v>
          </cell>
          <cell r="P822">
            <v>2833</v>
          </cell>
          <cell r="Q822" t="str">
            <v>63</v>
          </cell>
          <cell r="R822" t="str">
            <v>Quindío</v>
          </cell>
        </row>
        <row r="823">
          <cell r="H823" t="str">
            <v>63130</v>
          </cell>
          <cell r="I823" t="str">
            <v>Calarca</v>
          </cell>
          <cell r="J823" t="str">
            <v>QuindíoCalarca</v>
          </cell>
          <cell r="K823" t="str">
            <v>63130</v>
          </cell>
          <cell r="L823">
            <v>76027</v>
          </cell>
          <cell r="M823">
            <v>76415</v>
          </cell>
          <cell r="N823">
            <v>76819</v>
          </cell>
          <cell r="O823">
            <v>77201</v>
          </cell>
          <cell r="P823">
            <v>77603</v>
          </cell>
          <cell r="Q823" t="str">
            <v>63</v>
          </cell>
          <cell r="R823" t="str">
            <v>Quindío</v>
          </cell>
        </row>
        <row r="824">
          <cell r="H824" t="str">
            <v>63190</v>
          </cell>
          <cell r="I824" t="str">
            <v>Circasia</v>
          </cell>
          <cell r="J824" t="str">
            <v>QuindíoCircasia</v>
          </cell>
          <cell r="K824" t="str">
            <v>63190</v>
          </cell>
          <cell r="L824">
            <v>28903</v>
          </cell>
          <cell r="M824">
            <v>29150</v>
          </cell>
          <cell r="N824">
            <v>29393</v>
          </cell>
          <cell r="O824">
            <v>29642</v>
          </cell>
          <cell r="P824">
            <v>29897</v>
          </cell>
          <cell r="Q824" t="str">
            <v>63</v>
          </cell>
          <cell r="R824" t="str">
            <v>Quindío</v>
          </cell>
        </row>
        <row r="825">
          <cell r="H825" t="str">
            <v>63212</v>
          </cell>
          <cell r="I825" t="str">
            <v>Córdoba</v>
          </cell>
          <cell r="J825" t="str">
            <v>QuindíoCórdoba</v>
          </cell>
          <cell r="K825" t="str">
            <v>63212</v>
          </cell>
          <cell r="L825">
            <v>5354</v>
          </cell>
          <cell r="M825">
            <v>5345</v>
          </cell>
          <cell r="N825">
            <v>5325</v>
          </cell>
          <cell r="O825">
            <v>5317</v>
          </cell>
          <cell r="P825">
            <v>5305</v>
          </cell>
          <cell r="Q825" t="str">
            <v>63</v>
          </cell>
          <cell r="R825" t="str">
            <v>Quindío</v>
          </cell>
        </row>
        <row r="826">
          <cell r="H826" t="str">
            <v>63272</v>
          </cell>
          <cell r="I826" t="str">
            <v>Filandia</v>
          </cell>
          <cell r="J826" t="str">
            <v>QuindíoFilandia</v>
          </cell>
          <cell r="K826" t="str">
            <v>63272</v>
          </cell>
          <cell r="L826">
            <v>13212</v>
          </cell>
          <cell r="M826">
            <v>13255</v>
          </cell>
          <cell r="N826">
            <v>13310</v>
          </cell>
          <cell r="O826">
            <v>13357</v>
          </cell>
          <cell r="P826">
            <v>13412</v>
          </cell>
          <cell r="Q826" t="str">
            <v>63</v>
          </cell>
          <cell r="R826" t="str">
            <v>Quindío</v>
          </cell>
        </row>
        <row r="827">
          <cell r="H827" t="str">
            <v>63302</v>
          </cell>
          <cell r="I827" t="str">
            <v>Génova</v>
          </cell>
          <cell r="J827" t="str">
            <v>QuindíoGénova</v>
          </cell>
          <cell r="K827" t="str">
            <v>63302</v>
          </cell>
          <cell r="L827">
            <v>8540</v>
          </cell>
          <cell r="M827">
            <v>8380</v>
          </cell>
          <cell r="N827">
            <v>8225</v>
          </cell>
          <cell r="O827">
            <v>8074</v>
          </cell>
          <cell r="P827">
            <v>7921</v>
          </cell>
          <cell r="Q827" t="str">
            <v>63</v>
          </cell>
          <cell r="R827" t="str">
            <v>Quindío</v>
          </cell>
        </row>
        <row r="828">
          <cell r="H828" t="str">
            <v>63401</v>
          </cell>
          <cell r="I828" t="str">
            <v>La Tebaida</v>
          </cell>
          <cell r="J828" t="str">
            <v>QuindíoLa Tebaida</v>
          </cell>
          <cell r="K828" t="str">
            <v>63401</v>
          </cell>
          <cell r="L828">
            <v>38445</v>
          </cell>
          <cell r="M828">
            <v>39338</v>
          </cell>
          <cell r="N828">
            <v>40247</v>
          </cell>
          <cell r="O828">
            <v>41188</v>
          </cell>
          <cell r="P828">
            <v>42163</v>
          </cell>
          <cell r="Q828" t="str">
            <v>63</v>
          </cell>
          <cell r="R828" t="str">
            <v>Quindío</v>
          </cell>
        </row>
        <row r="829">
          <cell r="H829" t="str">
            <v>63470</v>
          </cell>
          <cell r="I829" t="str">
            <v>Montenegro</v>
          </cell>
          <cell r="J829" t="str">
            <v>QuindíoMontenegro</v>
          </cell>
          <cell r="K829" t="str">
            <v>63470</v>
          </cell>
          <cell r="L829">
            <v>40733</v>
          </cell>
          <cell r="M829">
            <v>40871</v>
          </cell>
          <cell r="N829">
            <v>41010</v>
          </cell>
          <cell r="O829">
            <v>41152</v>
          </cell>
          <cell r="P829">
            <v>41291</v>
          </cell>
          <cell r="Q829" t="str">
            <v>63</v>
          </cell>
          <cell r="R829" t="str">
            <v>Quindío</v>
          </cell>
        </row>
        <row r="830">
          <cell r="H830" t="str">
            <v>63548</v>
          </cell>
          <cell r="I830" t="str">
            <v>Pijao</v>
          </cell>
          <cell r="J830" t="str">
            <v>QuindíoPijao</v>
          </cell>
          <cell r="K830" t="str">
            <v>63548</v>
          </cell>
          <cell r="L830">
            <v>6359</v>
          </cell>
          <cell r="M830">
            <v>6300</v>
          </cell>
          <cell r="N830">
            <v>6243</v>
          </cell>
          <cell r="O830">
            <v>6203</v>
          </cell>
          <cell r="P830">
            <v>6139</v>
          </cell>
          <cell r="Q830" t="str">
            <v>63</v>
          </cell>
          <cell r="R830" t="str">
            <v>Quindío</v>
          </cell>
        </row>
        <row r="831">
          <cell r="H831" t="str">
            <v>63594</v>
          </cell>
          <cell r="I831" t="str">
            <v>Quimbaya</v>
          </cell>
          <cell r="J831" t="str">
            <v>QuindíoQuimbaya</v>
          </cell>
          <cell r="K831" t="str">
            <v>63594</v>
          </cell>
          <cell r="L831">
            <v>34604</v>
          </cell>
          <cell r="M831">
            <v>34687</v>
          </cell>
          <cell r="N831">
            <v>34777</v>
          </cell>
          <cell r="O831">
            <v>34862</v>
          </cell>
          <cell r="P831">
            <v>34948</v>
          </cell>
          <cell r="Q831" t="str">
            <v>63</v>
          </cell>
          <cell r="R831" t="str">
            <v>Quindío</v>
          </cell>
        </row>
        <row r="832">
          <cell r="H832" t="str">
            <v>63690</v>
          </cell>
          <cell r="I832" t="str">
            <v>Salento</v>
          </cell>
          <cell r="J832" t="str">
            <v>QuindíoSalento</v>
          </cell>
          <cell r="K832" t="str">
            <v>63690</v>
          </cell>
          <cell r="L832">
            <v>7159</v>
          </cell>
          <cell r="M832">
            <v>7139</v>
          </cell>
          <cell r="N832">
            <v>7129</v>
          </cell>
          <cell r="O832">
            <v>7116</v>
          </cell>
          <cell r="P832">
            <v>7115</v>
          </cell>
          <cell r="Q832" t="str">
            <v>63</v>
          </cell>
          <cell r="R832" t="str">
            <v>Quindío</v>
          </cell>
        </row>
        <row r="833">
          <cell r="H833" t="str">
            <v>66001</v>
          </cell>
          <cell r="I833" t="str">
            <v>Pereira</v>
          </cell>
          <cell r="J833" t="str">
            <v>RisaraldaPereira</v>
          </cell>
          <cell r="K833" t="str">
            <v>66001</v>
          </cell>
          <cell r="L833">
            <v>459667</v>
          </cell>
          <cell r="M833">
            <v>462209</v>
          </cell>
          <cell r="N833">
            <v>464719</v>
          </cell>
          <cell r="O833">
            <v>467185</v>
          </cell>
          <cell r="P833">
            <v>469612</v>
          </cell>
          <cell r="Q833" t="str">
            <v>66</v>
          </cell>
          <cell r="R833" t="str">
            <v>Risaralda</v>
          </cell>
        </row>
        <row r="834">
          <cell r="H834" t="str">
            <v>66045</v>
          </cell>
          <cell r="I834" t="str">
            <v>Apía</v>
          </cell>
          <cell r="J834" t="str">
            <v>RisaraldaApía</v>
          </cell>
          <cell r="K834" t="str">
            <v>66045</v>
          </cell>
          <cell r="L834">
            <v>18400</v>
          </cell>
          <cell r="M834">
            <v>18540</v>
          </cell>
          <cell r="N834">
            <v>18692</v>
          </cell>
          <cell r="O834">
            <v>18839</v>
          </cell>
          <cell r="P834">
            <v>18982</v>
          </cell>
          <cell r="Q834" t="str">
            <v>66</v>
          </cell>
          <cell r="R834" t="str">
            <v>Risaralda</v>
          </cell>
        </row>
        <row r="835">
          <cell r="H835" t="str">
            <v>66075</v>
          </cell>
          <cell r="I835" t="str">
            <v>Balboa</v>
          </cell>
          <cell r="J835" t="str">
            <v>RisaraldaBalboa</v>
          </cell>
          <cell r="K835" t="str">
            <v>66075</v>
          </cell>
          <cell r="L835">
            <v>6336</v>
          </cell>
          <cell r="M835">
            <v>6338</v>
          </cell>
          <cell r="N835">
            <v>6332</v>
          </cell>
          <cell r="O835">
            <v>6328</v>
          </cell>
          <cell r="P835">
            <v>6336</v>
          </cell>
          <cell r="Q835" t="str">
            <v>66</v>
          </cell>
          <cell r="R835" t="str">
            <v>Risaralda</v>
          </cell>
        </row>
        <row r="836">
          <cell r="H836" t="str">
            <v>66088</v>
          </cell>
          <cell r="I836" t="str">
            <v>Belén de Umbría</v>
          </cell>
          <cell r="J836" t="str">
            <v>RisaraldaBelén de Umbría</v>
          </cell>
          <cell r="K836" t="str">
            <v>66088</v>
          </cell>
          <cell r="L836">
            <v>27718</v>
          </cell>
          <cell r="M836">
            <v>27726</v>
          </cell>
          <cell r="N836">
            <v>27723</v>
          </cell>
          <cell r="O836">
            <v>27725</v>
          </cell>
          <cell r="P836">
            <v>27718</v>
          </cell>
          <cell r="Q836" t="str">
            <v>66</v>
          </cell>
          <cell r="R836" t="str">
            <v>Risaralda</v>
          </cell>
        </row>
        <row r="837">
          <cell r="H837" t="str">
            <v>66170</v>
          </cell>
          <cell r="I837" t="str">
            <v>Dosquebradas</v>
          </cell>
          <cell r="J837" t="str">
            <v>RisaraldaDosquebradas</v>
          </cell>
          <cell r="K837" t="str">
            <v>66170</v>
          </cell>
          <cell r="L837">
            <v>191070</v>
          </cell>
          <cell r="M837">
            <v>193024</v>
          </cell>
          <cell r="N837">
            <v>194976</v>
          </cell>
          <cell r="O837">
            <v>196926</v>
          </cell>
          <cell r="P837">
            <v>198877</v>
          </cell>
          <cell r="Q837" t="str">
            <v>66</v>
          </cell>
          <cell r="R837" t="str">
            <v>Risaralda</v>
          </cell>
        </row>
        <row r="838">
          <cell r="H838" t="str">
            <v>66318</v>
          </cell>
          <cell r="I838" t="str">
            <v>Guática</v>
          </cell>
          <cell r="J838" t="str">
            <v>RisaraldaGuática</v>
          </cell>
          <cell r="K838" t="str">
            <v>66318</v>
          </cell>
          <cell r="L838">
            <v>15491</v>
          </cell>
          <cell r="M838">
            <v>15446</v>
          </cell>
          <cell r="N838">
            <v>15396</v>
          </cell>
          <cell r="O838">
            <v>15354</v>
          </cell>
          <cell r="P838">
            <v>15310</v>
          </cell>
          <cell r="Q838" t="str">
            <v>66</v>
          </cell>
          <cell r="R838" t="str">
            <v>Risaralda</v>
          </cell>
        </row>
        <row r="839">
          <cell r="H839" t="str">
            <v>66383</v>
          </cell>
          <cell r="I839" t="str">
            <v>La Celia</v>
          </cell>
          <cell r="J839" t="str">
            <v>RisaraldaLa Celia</v>
          </cell>
          <cell r="K839" t="str">
            <v>66383</v>
          </cell>
          <cell r="L839">
            <v>8659</v>
          </cell>
          <cell r="M839">
            <v>8646</v>
          </cell>
          <cell r="N839">
            <v>8632</v>
          </cell>
          <cell r="O839">
            <v>8615</v>
          </cell>
          <cell r="P839">
            <v>8591</v>
          </cell>
          <cell r="Q839" t="str">
            <v>66</v>
          </cell>
          <cell r="R839" t="str">
            <v>Risaralda</v>
          </cell>
        </row>
        <row r="840">
          <cell r="H840" t="str">
            <v>66400</v>
          </cell>
          <cell r="I840" t="str">
            <v>La Virginia</v>
          </cell>
          <cell r="J840" t="str">
            <v>RisaraldaLa Virginia</v>
          </cell>
          <cell r="K840" t="str">
            <v>66400</v>
          </cell>
          <cell r="L840">
            <v>31729</v>
          </cell>
          <cell r="M840">
            <v>31808</v>
          </cell>
          <cell r="N840">
            <v>31886</v>
          </cell>
          <cell r="O840">
            <v>31967</v>
          </cell>
          <cell r="P840">
            <v>32037</v>
          </cell>
          <cell r="Q840" t="str">
            <v>66</v>
          </cell>
          <cell r="R840" t="str">
            <v>Risaralda</v>
          </cell>
        </row>
        <row r="841">
          <cell r="H841" t="str">
            <v>66440</v>
          </cell>
          <cell r="I841" t="str">
            <v>Marsella</v>
          </cell>
          <cell r="J841" t="str">
            <v>RisaraldaMarsella</v>
          </cell>
          <cell r="K841" t="str">
            <v>66440</v>
          </cell>
          <cell r="L841">
            <v>22530</v>
          </cell>
          <cell r="M841">
            <v>22720</v>
          </cell>
          <cell r="N841">
            <v>22908</v>
          </cell>
          <cell r="O841">
            <v>23104</v>
          </cell>
          <cell r="P841">
            <v>23304</v>
          </cell>
          <cell r="Q841" t="str">
            <v>66</v>
          </cell>
          <cell r="R841" t="str">
            <v>Risaralda</v>
          </cell>
        </row>
        <row r="842">
          <cell r="H842" t="str">
            <v>66456</v>
          </cell>
          <cell r="I842" t="str">
            <v>Mistrató</v>
          </cell>
          <cell r="J842" t="str">
            <v>RisaraldaMistrató</v>
          </cell>
          <cell r="K842" t="str">
            <v>66456</v>
          </cell>
          <cell r="L842">
            <v>15711</v>
          </cell>
          <cell r="M842">
            <v>15815</v>
          </cell>
          <cell r="N842">
            <v>15930</v>
          </cell>
          <cell r="O842">
            <v>16053</v>
          </cell>
          <cell r="P842">
            <v>16185</v>
          </cell>
          <cell r="Q842" t="str">
            <v>66</v>
          </cell>
          <cell r="R842" t="str">
            <v>Risaralda</v>
          </cell>
        </row>
        <row r="843">
          <cell r="H843" t="str">
            <v>66572</v>
          </cell>
          <cell r="I843" t="str">
            <v>Pueblo Rico</v>
          </cell>
          <cell r="J843" t="str">
            <v>RisaraldaPueblo Rico</v>
          </cell>
          <cell r="K843" t="str">
            <v>66572</v>
          </cell>
          <cell r="L843">
            <v>12683</v>
          </cell>
          <cell r="M843">
            <v>12825</v>
          </cell>
          <cell r="N843">
            <v>12969</v>
          </cell>
          <cell r="O843">
            <v>13125</v>
          </cell>
          <cell r="P843">
            <v>13293</v>
          </cell>
          <cell r="Q843" t="str">
            <v>66</v>
          </cell>
          <cell r="R843" t="str">
            <v>Risaralda</v>
          </cell>
        </row>
        <row r="844">
          <cell r="H844" t="str">
            <v>66594</v>
          </cell>
          <cell r="I844" t="str">
            <v>Quinchía</v>
          </cell>
          <cell r="J844" t="str">
            <v>RisaraldaQuinchía</v>
          </cell>
          <cell r="K844" t="str">
            <v>66594</v>
          </cell>
          <cell r="L844">
            <v>33554</v>
          </cell>
          <cell r="M844">
            <v>33602</v>
          </cell>
          <cell r="N844">
            <v>33651</v>
          </cell>
          <cell r="O844">
            <v>33702</v>
          </cell>
          <cell r="P844">
            <v>33757</v>
          </cell>
          <cell r="Q844" t="str">
            <v>66</v>
          </cell>
          <cell r="R844" t="str">
            <v>Risaralda</v>
          </cell>
        </row>
        <row r="845">
          <cell r="H845" t="str">
            <v>66682</v>
          </cell>
          <cell r="I845" t="str">
            <v>Santa Rosa de Cabal</v>
          </cell>
          <cell r="J845" t="str">
            <v>RisaraldaSanta Rosa de Cabal</v>
          </cell>
          <cell r="K845" t="str">
            <v>66682</v>
          </cell>
          <cell r="L845">
            <v>71382</v>
          </cell>
          <cell r="M845">
            <v>71601</v>
          </cell>
          <cell r="N845">
            <v>71810</v>
          </cell>
          <cell r="O845">
            <v>72025</v>
          </cell>
          <cell r="P845">
            <v>72230</v>
          </cell>
          <cell r="Q845" t="str">
            <v>66</v>
          </cell>
          <cell r="R845" t="str">
            <v>Risaralda</v>
          </cell>
        </row>
        <row r="846">
          <cell r="H846" t="str">
            <v>66687</v>
          </cell>
          <cell r="I846" t="str">
            <v>Santuario</v>
          </cell>
          <cell r="J846" t="str">
            <v>RisaraldaSantuario</v>
          </cell>
          <cell r="K846" t="str">
            <v>66687</v>
          </cell>
          <cell r="L846">
            <v>15588</v>
          </cell>
          <cell r="M846">
            <v>15610</v>
          </cell>
          <cell r="N846">
            <v>15651</v>
          </cell>
          <cell r="O846">
            <v>15684</v>
          </cell>
          <cell r="P846">
            <v>15721</v>
          </cell>
          <cell r="Q846" t="str">
            <v>66</v>
          </cell>
          <cell r="R846" t="str">
            <v>Risaralda</v>
          </cell>
        </row>
        <row r="847">
          <cell r="H847" t="str">
            <v>68001</v>
          </cell>
          <cell r="I847" t="str">
            <v>Bucaramanga</v>
          </cell>
          <cell r="J847" t="str">
            <v>SantanderBucaramanga</v>
          </cell>
          <cell r="K847" t="str">
            <v>68001</v>
          </cell>
          <cell r="L847">
            <v>525119</v>
          </cell>
          <cell r="M847">
            <v>526056</v>
          </cell>
          <cell r="N847">
            <v>526827</v>
          </cell>
          <cell r="O847">
            <v>527451</v>
          </cell>
          <cell r="P847">
            <v>527913</v>
          </cell>
          <cell r="Q847" t="str">
            <v>68</v>
          </cell>
          <cell r="R847" t="str">
            <v>Santander</v>
          </cell>
        </row>
        <row r="848">
          <cell r="H848" t="str">
            <v>68013</v>
          </cell>
          <cell r="I848" t="str">
            <v>Aguada</v>
          </cell>
          <cell r="J848" t="str">
            <v>SantanderAguada</v>
          </cell>
          <cell r="K848" t="str">
            <v>68013</v>
          </cell>
          <cell r="L848">
            <v>1948</v>
          </cell>
          <cell r="M848">
            <v>1927</v>
          </cell>
          <cell r="N848">
            <v>1905</v>
          </cell>
          <cell r="O848">
            <v>1875</v>
          </cell>
          <cell r="P848">
            <v>1855</v>
          </cell>
          <cell r="Q848" t="str">
            <v>68</v>
          </cell>
          <cell r="R848" t="str">
            <v>Santander</v>
          </cell>
        </row>
        <row r="849">
          <cell r="H849" t="str">
            <v>68020</v>
          </cell>
          <cell r="I849" t="str">
            <v>Albania</v>
          </cell>
          <cell r="J849" t="str">
            <v>SantanderAlbania</v>
          </cell>
          <cell r="K849" t="str">
            <v>68020</v>
          </cell>
          <cell r="L849">
            <v>4833</v>
          </cell>
          <cell r="M849">
            <v>4899</v>
          </cell>
          <cell r="N849">
            <v>4961</v>
          </cell>
          <cell r="O849">
            <v>5021</v>
          </cell>
          <cell r="P849">
            <v>5096</v>
          </cell>
          <cell r="Q849" t="str">
            <v>68</v>
          </cell>
          <cell r="R849" t="str">
            <v>Santander</v>
          </cell>
        </row>
        <row r="850">
          <cell r="H850" t="str">
            <v>68051</v>
          </cell>
          <cell r="I850" t="str">
            <v>Aratoca</v>
          </cell>
          <cell r="J850" t="str">
            <v>SantanderAratoca</v>
          </cell>
          <cell r="K850" t="str">
            <v>68051</v>
          </cell>
          <cell r="L850">
            <v>8349</v>
          </cell>
          <cell r="M850">
            <v>8340</v>
          </cell>
          <cell r="N850">
            <v>8331</v>
          </cell>
          <cell r="O850">
            <v>8322</v>
          </cell>
          <cell r="P850">
            <v>8312</v>
          </cell>
          <cell r="Q850" t="str">
            <v>68</v>
          </cell>
          <cell r="R850" t="str">
            <v>Santander</v>
          </cell>
        </row>
        <row r="851">
          <cell r="H851" t="str">
            <v>68077</v>
          </cell>
          <cell r="I851" t="str">
            <v>Barbosa</v>
          </cell>
          <cell r="J851" t="str">
            <v>SantanderBarbosa</v>
          </cell>
          <cell r="K851" t="str">
            <v>68077</v>
          </cell>
          <cell r="L851">
            <v>27626</v>
          </cell>
          <cell r="M851">
            <v>27877</v>
          </cell>
          <cell r="N851">
            <v>28132</v>
          </cell>
          <cell r="O851">
            <v>28388</v>
          </cell>
          <cell r="P851">
            <v>28635</v>
          </cell>
          <cell r="Q851" t="str">
            <v>68</v>
          </cell>
          <cell r="R851" t="str">
            <v>Santander</v>
          </cell>
        </row>
        <row r="852">
          <cell r="H852" t="str">
            <v>68079</v>
          </cell>
          <cell r="I852" t="str">
            <v>Barichara</v>
          </cell>
          <cell r="J852" t="str">
            <v>SantanderBarichara</v>
          </cell>
          <cell r="K852" t="str">
            <v>68079</v>
          </cell>
          <cell r="L852">
            <v>7391</v>
          </cell>
          <cell r="M852">
            <v>7352</v>
          </cell>
          <cell r="N852">
            <v>7306</v>
          </cell>
          <cell r="O852">
            <v>7261</v>
          </cell>
          <cell r="P852">
            <v>7215</v>
          </cell>
          <cell r="Q852" t="str">
            <v>68</v>
          </cell>
          <cell r="R852" t="str">
            <v>Santander</v>
          </cell>
        </row>
        <row r="853">
          <cell r="H853" t="str">
            <v>68081</v>
          </cell>
          <cell r="I853" t="str">
            <v>Barrancabermeja</v>
          </cell>
          <cell r="J853" t="str">
            <v>SantanderBarrancabermeja</v>
          </cell>
          <cell r="K853" t="str">
            <v>68081</v>
          </cell>
          <cell r="L853">
            <v>191625</v>
          </cell>
          <cell r="M853">
            <v>191718</v>
          </cell>
          <cell r="N853">
            <v>191764</v>
          </cell>
          <cell r="O853">
            <v>191784</v>
          </cell>
          <cell r="P853">
            <v>191768</v>
          </cell>
          <cell r="Q853" t="str">
            <v>68</v>
          </cell>
          <cell r="R853" t="str">
            <v>Santander</v>
          </cell>
        </row>
        <row r="854">
          <cell r="H854" t="str">
            <v>68092</v>
          </cell>
          <cell r="I854" t="str">
            <v>Betulia</v>
          </cell>
          <cell r="J854" t="str">
            <v>SantanderBetulia</v>
          </cell>
          <cell r="K854" t="str">
            <v>68092</v>
          </cell>
          <cell r="L854">
            <v>5211</v>
          </cell>
          <cell r="M854">
            <v>5188</v>
          </cell>
          <cell r="N854">
            <v>5153</v>
          </cell>
          <cell r="O854">
            <v>5134</v>
          </cell>
          <cell r="P854">
            <v>5110</v>
          </cell>
          <cell r="Q854" t="str">
            <v>68</v>
          </cell>
          <cell r="R854" t="str">
            <v>Santander</v>
          </cell>
        </row>
        <row r="855">
          <cell r="H855" t="str">
            <v>68101</v>
          </cell>
          <cell r="I855" t="str">
            <v>Bolívar</v>
          </cell>
          <cell r="J855" t="str">
            <v>SantanderBolívar</v>
          </cell>
          <cell r="K855" t="str">
            <v>68101</v>
          </cell>
          <cell r="L855">
            <v>12972</v>
          </cell>
          <cell r="M855">
            <v>12814</v>
          </cell>
          <cell r="N855">
            <v>12658</v>
          </cell>
          <cell r="O855">
            <v>12498</v>
          </cell>
          <cell r="P855">
            <v>12351</v>
          </cell>
          <cell r="Q855" t="str">
            <v>68</v>
          </cell>
          <cell r="R855" t="str">
            <v>Santander</v>
          </cell>
        </row>
        <row r="856">
          <cell r="H856" t="str">
            <v>68121</v>
          </cell>
          <cell r="I856" t="str">
            <v>Cabrera</v>
          </cell>
          <cell r="J856" t="str">
            <v>SantanderCabrera</v>
          </cell>
          <cell r="K856" t="str">
            <v>68121</v>
          </cell>
          <cell r="L856">
            <v>2120</v>
          </cell>
          <cell r="M856">
            <v>2154</v>
          </cell>
          <cell r="N856">
            <v>2189</v>
          </cell>
          <cell r="O856">
            <v>2230</v>
          </cell>
          <cell r="P856">
            <v>2267</v>
          </cell>
          <cell r="Q856" t="str">
            <v>68</v>
          </cell>
          <cell r="R856" t="str">
            <v>Santander</v>
          </cell>
        </row>
        <row r="857">
          <cell r="H857" t="str">
            <v>68132</v>
          </cell>
          <cell r="I857" t="str">
            <v>California</v>
          </cell>
          <cell r="J857" t="str">
            <v>SantanderCalifornia</v>
          </cell>
          <cell r="K857" t="str">
            <v>68132</v>
          </cell>
          <cell r="L857">
            <v>1898</v>
          </cell>
          <cell r="M857">
            <v>1920</v>
          </cell>
          <cell r="N857">
            <v>1944</v>
          </cell>
          <cell r="O857">
            <v>1956</v>
          </cell>
          <cell r="P857">
            <v>1984</v>
          </cell>
          <cell r="Q857" t="str">
            <v>68</v>
          </cell>
          <cell r="R857" t="str">
            <v>Santander</v>
          </cell>
        </row>
        <row r="858">
          <cell r="H858" t="str">
            <v>68147</v>
          </cell>
          <cell r="I858" t="str">
            <v>Capitanejo</v>
          </cell>
          <cell r="J858" t="str">
            <v>SantanderCapitanejo</v>
          </cell>
          <cell r="K858" t="str">
            <v>68147</v>
          </cell>
          <cell r="L858">
            <v>5806</v>
          </cell>
          <cell r="M858">
            <v>5751</v>
          </cell>
          <cell r="N858">
            <v>5702</v>
          </cell>
          <cell r="O858">
            <v>5649</v>
          </cell>
          <cell r="P858">
            <v>5593</v>
          </cell>
          <cell r="Q858" t="str">
            <v>68</v>
          </cell>
          <cell r="R858" t="str">
            <v>Santander</v>
          </cell>
        </row>
        <row r="859">
          <cell r="H859" t="str">
            <v>68152</v>
          </cell>
          <cell r="I859" t="str">
            <v>Carcasí</v>
          </cell>
          <cell r="J859" t="str">
            <v>SantanderCarcasí</v>
          </cell>
          <cell r="K859" t="str">
            <v>68152</v>
          </cell>
          <cell r="L859">
            <v>5135</v>
          </cell>
          <cell r="M859">
            <v>5105</v>
          </cell>
          <cell r="N859">
            <v>5086</v>
          </cell>
          <cell r="O859">
            <v>5073</v>
          </cell>
          <cell r="P859">
            <v>5039</v>
          </cell>
          <cell r="Q859" t="str">
            <v>68</v>
          </cell>
          <cell r="R859" t="str">
            <v>Santander</v>
          </cell>
        </row>
        <row r="860">
          <cell r="H860" t="str">
            <v>68160</v>
          </cell>
          <cell r="I860" t="str">
            <v>Cepitá</v>
          </cell>
          <cell r="J860" t="str">
            <v>SantanderCepitá</v>
          </cell>
          <cell r="K860" t="str">
            <v>68160</v>
          </cell>
          <cell r="L860">
            <v>1930</v>
          </cell>
          <cell r="M860">
            <v>1915</v>
          </cell>
          <cell r="N860">
            <v>1898</v>
          </cell>
          <cell r="O860">
            <v>1881</v>
          </cell>
          <cell r="P860">
            <v>1865</v>
          </cell>
          <cell r="Q860" t="str">
            <v>68</v>
          </cell>
          <cell r="R860" t="str">
            <v>Santander</v>
          </cell>
        </row>
        <row r="861">
          <cell r="H861" t="str">
            <v>68162</v>
          </cell>
          <cell r="I861" t="str">
            <v>Cerrito</v>
          </cell>
          <cell r="J861" t="str">
            <v>SantanderCerrito</v>
          </cell>
          <cell r="K861" t="str">
            <v>68162</v>
          </cell>
          <cell r="L861">
            <v>5948</v>
          </cell>
          <cell r="M861">
            <v>5890</v>
          </cell>
          <cell r="N861">
            <v>5827</v>
          </cell>
          <cell r="O861">
            <v>5771</v>
          </cell>
          <cell r="P861">
            <v>5708</v>
          </cell>
          <cell r="Q861" t="str">
            <v>68</v>
          </cell>
          <cell r="R861" t="str">
            <v>Santander</v>
          </cell>
        </row>
        <row r="862">
          <cell r="H862" t="str">
            <v>68167</v>
          </cell>
          <cell r="I862" t="str">
            <v>Charalá</v>
          </cell>
          <cell r="J862" t="str">
            <v>SantanderCharalá</v>
          </cell>
          <cell r="K862" t="str">
            <v>68167</v>
          </cell>
          <cell r="L862">
            <v>10876</v>
          </cell>
          <cell r="M862">
            <v>10794</v>
          </cell>
          <cell r="N862">
            <v>10710</v>
          </cell>
          <cell r="O862">
            <v>10625</v>
          </cell>
          <cell r="P862">
            <v>10540</v>
          </cell>
          <cell r="Q862" t="str">
            <v>68</v>
          </cell>
          <cell r="R862" t="str">
            <v>Santander</v>
          </cell>
        </row>
        <row r="863">
          <cell r="H863" t="str">
            <v>68169</v>
          </cell>
          <cell r="I863" t="str">
            <v>Charta</v>
          </cell>
          <cell r="J863" t="str">
            <v>SantanderCharta</v>
          </cell>
          <cell r="K863" t="str">
            <v>68169</v>
          </cell>
          <cell r="L863">
            <v>2839</v>
          </cell>
          <cell r="M863">
            <v>2802</v>
          </cell>
          <cell r="N863">
            <v>2763</v>
          </cell>
          <cell r="O863">
            <v>2718</v>
          </cell>
          <cell r="P863">
            <v>2670</v>
          </cell>
          <cell r="Q863" t="str">
            <v>68</v>
          </cell>
          <cell r="R863" t="str">
            <v>Santander</v>
          </cell>
        </row>
        <row r="864">
          <cell r="H864" t="str">
            <v>68176</v>
          </cell>
          <cell r="I864" t="str">
            <v>Chima</v>
          </cell>
          <cell r="J864" t="str">
            <v>SantanderChima</v>
          </cell>
          <cell r="K864" t="str">
            <v>68176</v>
          </cell>
          <cell r="L864">
            <v>3173</v>
          </cell>
          <cell r="M864">
            <v>3151</v>
          </cell>
          <cell r="N864">
            <v>3123</v>
          </cell>
          <cell r="O864">
            <v>3107</v>
          </cell>
          <cell r="P864">
            <v>3087</v>
          </cell>
          <cell r="Q864" t="str">
            <v>68</v>
          </cell>
          <cell r="R864" t="str">
            <v>Santander</v>
          </cell>
        </row>
        <row r="865">
          <cell r="H865" t="str">
            <v>68179</v>
          </cell>
          <cell r="I865" t="str">
            <v>Chipatá</v>
          </cell>
          <cell r="J865" t="str">
            <v>SantanderChipatá</v>
          </cell>
          <cell r="K865" t="str">
            <v>68179</v>
          </cell>
          <cell r="L865">
            <v>5118</v>
          </cell>
          <cell r="M865">
            <v>5111</v>
          </cell>
          <cell r="N865">
            <v>5104</v>
          </cell>
          <cell r="O865">
            <v>5096</v>
          </cell>
          <cell r="P865">
            <v>5088</v>
          </cell>
          <cell r="Q865" t="str">
            <v>68</v>
          </cell>
          <cell r="R865" t="str">
            <v>Santander</v>
          </cell>
        </row>
        <row r="866">
          <cell r="H866" t="str">
            <v>68190</v>
          </cell>
          <cell r="I866" t="str">
            <v>Cimitarra</v>
          </cell>
          <cell r="J866" t="str">
            <v>SantanderCimitarra</v>
          </cell>
          <cell r="K866" t="str">
            <v>68190</v>
          </cell>
          <cell r="L866">
            <v>40299</v>
          </cell>
          <cell r="M866">
            <v>41375</v>
          </cell>
          <cell r="N866">
            <v>42463</v>
          </cell>
          <cell r="O866">
            <v>43584</v>
          </cell>
          <cell r="P866">
            <v>44733</v>
          </cell>
          <cell r="Q866" t="str">
            <v>68</v>
          </cell>
          <cell r="R866" t="str">
            <v>Santander</v>
          </cell>
        </row>
        <row r="867">
          <cell r="H867" t="str">
            <v>68207</v>
          </cell>
          <cell r="I867" t="str">
            <v>Concepción</v>
          </cell>
          <cell r="J867" t="str">
            <v>SantanderConcepción</v>
          </cell>
          <cell r="K867" t="str">
            <v>68207</v>
          </cell>
          <cell r="L867">
            <v>5537</v>
          </cell>
          <cell r="M867">
            <v>5476</v>
          </cell>
          <cell r="N867">
            <v>5413</v>
          </cell>
          <cell r="O867">
            <v>5345</v>
          </cell>
          <cell r="P867">
            <v>5292</v>
          </cell>
          <cell r="Q867" t="str">
            <v>68</v>
          </cell>
          <cell r="R867" t="str">
            <v>Santander</v>
          </cell>
        </row>
        <row r="868">
          <cell r="H868" t="str">
            <v>68209</v>
          </cell>
          <cell r="I868" t="str">
            <v>Confines</v>
          </cell>
          <cell r="J868" t="str">
            <v>SantanderConfines</v>
          </cell>
          <cell r="K868" t="str">
            <v>68209</v>
          </cell>
          <cell r="L868">
            <v>2726</v>
          </cell>
          <cell r="M868">
            <v>2718</v>
          </cell>
          <cell r="N868">
            <v>2715</v>
          </cell>
          <cell r="O868">
            <v>2707</v>
          </cell>
          <cell r="P868">
            <v>2705</v>
          </cell>
          <cell r="Q868" t="str">
            <v>68</v>
          </cell>
          <cell r="R868" t="str">
            <v>Santander</v>
          </cell>
        </row>
        <row r="869">
          <cell r="H869" t="str">
            <v>68211</v>
          </cell>
          <cell r="I869" t="str">
            <v>Contratación</v>
          </cell>
          <cell r="J869" t="str">
            <v>SantanderContratación</v>
          </cell>
          <cell r="K869" t="str">
            <v>68211</v>
          </cell>
          <cell r="L869">
            <v>3700</v>
          </cell>
          <cell r="M869">
            <v>3643</v>
          </cell>
          <cell r="N869">
            <v>3596</v>
          </cell>
          <cell r="O869">
            <v>3547</v>
          </cell>
          <cell r="P869">
            <v>3491</v>
          </cell>
          <cell r="Q869" t="str">
            <v>68</v>
          </cell>
          <cell r="R869" t="str">
            <v>Santander</v>
          </cell>
        </row>
        <row r="870">
          <cell r="H870" t="str">
            <v>68217</v>
          </cell>
          <cell r="I870" t="str">
            <v>Coromoro</v>
          </cell>
          <cell r="J870" t="str">
            <v>SantanderCoromoro</v>
          </cell>
          <cell r="K870" t="str">
            <v>68217</v>
          </cell>
          <cell r="L870">
            <v>7491</v>
          </cell>
          <cell r="M870">
            <v>7500</v>
          </cell>
          <cell r="N870">
            <v>7521</v>
          </cell>
          <cell r="O870">
            <v>7544</v>
          </cell>
          <cell r="P870">
            <v>7558</v>
          </cell>
          <cell r="Q870" t="str">
            <v>68</v>
          </cell>
          <cell r="R870" t="str">
            <v>Santander</v>
          </cell>
        </row>
        <row r="871">
          <cell r="H871" t="str">
            <v>68229</v>
          </cell>
          <cell r="I871" t="str">
            <v>Curití</v>
          </cell>
          <cell r="J871" t="str">
            <v>SantanderCurití</v>
          </cell>
          <cell r="K871" t="str">
            <v>68229</v>
          </cell>
          <cell r="L871">
            <v>11730</v>
          </cell>
          <cell r="M871">
            <v>11771</v>
          </cell>
          <cell r="N871">
            <v>11819</v>
          </cell>
          <cell r="O871">
            <v>11864</v>
          </cell>
          <cell r="P871">
            <v>11899</v>
          </cell>
          <cell r="Q871" t="str">
            <v>68</v>
          </cell>
          <cell r="R871" t="str">
            <v>Santander</v>
          </cell>
        </row>
        <row r="872">
          <cell r="H872" t="str">
            <v>68235</v>
          </cell>
          <cell r="I872" t="str">
            <v>El Carmen de Chucurí</v>
          </cell>
          <cell r="J872" t="str">
            <v>SantanderEl Carmen de Chucurí</v>
          </cell>
          <cell r="K872" t="str">
            <v>68235</v>
          </cell>
          <cell r="L872">
            <v>19308</v>
          </cell>
          <cell r="M872">
            <v>19501</v>
          </cell>
          <cell r="N872">
            <v>19696</v>
          </cell>
          <cell r="O872">
            <v>19905</v>
          </cell>
          <cell r="P872">
            <v>20099</v>
          </cell>
          <cell r="Q872" t="str">
            <v>68</v>
          </cell>
          <cell r="R872" t="str">
            <v>Santander</v>
          </cell>
        </row>
        <row r="873">
          <cell r="H873" t="str">
            <v>68245</v>
          </cell>
          <cell r="I873" t="str">
            <v>El Guacamayo</v>
          </cell>
          <cell r="J873" t="str">
            <v>SantanderEl Guacamayo</v>
          </cell>
          <cell r="K873" t="str">
            <v>68245</v>
          </cell>
          <cell r="L873">
            <v>2121</v>
          </cell>
          <cell r="M873">
            <v>2089</v>
          </cell>
          <cell r="N873">
            <v>2062</v>
          </cell>
          <cell r="O873">
            <v>2034</v>
          </cell>
          <cell r="P873">
            <v>2005</v>
          </cell>
          <cell r="Q873" t="str">
            <v>68</v>
          </cell>
          <cell r="R873" t="str">
            <v>Santander</v>
          </cell>
        </row>
        <row r="874">
          <cell r="H874" t="str">
            <v>68250</v>
          </cell>
          <cell r="I874" t="str">
            <v>El Peñón</v>
          </cell>
          <cell r="J874" t="str">
            <v>SantanderEl Peñón</v>
          </cell>
          <cell r="K874" t="str">
            <v>68250</v>
          </cell>
          <cell r="L874">
            <v>5295</v>
          </cell>
          <cell r="M874">
            <v>5253</v>
          </cell>
          <cell r="N874">
            <v>5217</v>
          </cell>
          <cell r="O874">
            <v>5179</v>
          </cell>
          <cell r="P874">
            <v>5140</v>
          </cell>
          <cell r="Q874" t="str">
            <v>68</v>
          </cell>
          <cell r="R874" t="str">
            <v>Santander</v>
          </cell>
        </row>
        <row r="875">
          <cell r="H875" t="str">
            <v>68255</v>
          </cell>
          <cell r="I875" t="str">
            <v>El Playón</v>
          </cell>
          <cell r="J875" t="str">
            <v>SantanderEl Playón</v>
          </cell>
          <cell r="K875" t="str">
            <v>68255</v>
          </cell>
          <cell r="L875">
            <v>12305</v>
          </cell>
          <cell r="M875">
            <v>12177</v>
          </cell>
          <cell r="N875">
            <v>12036</v>
          </cell>
          <cell r="O875">
            <v>11911</v>
          </cell>
          <cell r="P875">
            <v>11776</v>
          </cell>
          <cell r="Q875" t="str">
            <v>68</v>
          </cell>
          <cell r="R875" t="str">
            <v>Santander</v>
          </cell>
        </row>
        <row r="876">
          <cell r="H876" t="str">
            <v>68264</v>
          </cell>
          <cell r="I876" t="str">
            <v>Encino</v>
          </cell>
          <cell r="J876" t="str">
            <v>SantanderEncino</v>
          </cell>
          <cell r="K876" t="str">
            <v>68264</v>
          </cell>
          <cell r="L876">
            <v>2573</v>
          </cell>
          <cell r="M876">
            <v>2550</v>
          </cell>
          <cell r="N876">
            <v>2538</v>
          </cell>
          <cell r="O876">
            <v>2517</v>
          </cell>
          <cell r="P876">
            <v>2497</v>
          </cell>
          <cell r="Q876" t="str">
            <v>68</v>
          </cell>
          <cell r="R876" t="str">
            <v>Santander</v>
          </cell>
        </row>
        <row r="877">
          <cell r="H877" t="str">
            <v>68266</v>
          </cell>
          <cell r="I877" t="str">
            <v>Enciso</v>
          </cell>
          <cell r="J877" t="str">
            <v>SantanderEnciso</v>
          </cell>
          <cell r="K877" t="str">
            <v>68266</v>
          </cell>
          <cell r="L877">
            <v>3565</v>
          </cell>
          <cell r="M877">
            <v>3502</v>
          </cell>
          <cell r="N877">
            <v>3443</v>
          </cell>
          <cell r="O877">
            <v>3382</v>
          </cell>
          <cell r="P877">
            <v>3323</v>
          </cell>
          <cell r="Q877" t="str">
            <v>68</v>
          </cell>
          <cell r="R877" t="str">
            <v>Santander</v>
          </cell>
        </row>
        <row r="878">
          <cell r="H878" t="str">
            <v>68271</v>
          </cell>
          <cell r="I878" t="str">
            <v>Florián</v>
          </cell>
          <cell r="J878" t="str">
            <v>SantanderFlorián</v>
          </cell>
          <cell r="K878" t="str">
            <v>68271</v>
          </cell>
          <cell r="L878">
            <v>6333</v>
          </cell>
          <cell r="M878">
            <v>6325</v>
          </cell>
          <cell r="N878">
            <v>6317</v>
          </cell>
          <cell r="O878">
            <v>6309</v>
          </cell>
          <cell r="P878">
            <v>6301</v>
          </cell>
          <cell r="Q878" t="str">
            <v>68</v>
          </cell>
          <cell r="R878" t="str">
            <v>Santander</v>
          </cell>
        </row>
        <row r="879">
          <cell r="H879" t="str">
            <v>68276</v>
          </cell>
          <cell r="I879" t="str">
            <v>Floridablanca</v>
          </cell>
          <cell r="J879" t="str">
            <v>SantanderFloridablanca</v>
          </cell>
          <cell r="K879" t="str">
            <v>68276</v>
          </cell>
          <cell r="L879">
            <v>262105</v>
          </cell>
          <cell r="M879">
            <v>263041</v>
          </cell>
          <cell r="N879">
            <v>263908</v>
          </cell>
          <cell r="O879">
            <v>264695</v>
          </cell>
          <cell r="P879">
            <v>265407</v>
          </cell>
          <cell r="Q879" t="str">
            <v>68</v>
          </cell>
          <cell r="R879" t="str">
            <v>Santander</v>
          </cell>
        </row>
        <row r="880">
          <cell r="H880" t="str">
            <v>68296</v>
          </cell>
          <cell r="I880" t="str">
            <v>Galán</v>
          </cell>
          <cell r="J880" t="str">
            <v>SantanderGalán</v>
          </cell>
          <cell r="K880" t="str">
            <v>68296</v>
          </cell>
          <cell r="L880">
            <v>2556</v>
          </cell>
          <cell r="M880">
            <v>2493</v>
          </cell>
          <cell r="N880">
            <v>2425</v>
          </cell>
          <cell r="O880">
            <v>2368</v>
          </cell>
          <cell r="P880">
            <v>2311</v>
          </cell>
          <cell r="Q880" t="str">
            <v>68</v>
          </cell>
          <cell r="R880" t="str">
            <v>Santander</v>
          </cell>
        </row>
        <row r="881">
          <cell r="H881" t="str">
            <v>68298</v>
          </cell>
          <cell r="I881" t="str">
            <v>Gambita</v>
          </cell>
          <cell r="J881" t="str">
            <v>SantanderGambita</v>
          </cell>
          <cell r="K881" t="str">
            <v>68298</v>
          </cell>
          <cell r="L881">
            <v>5068</v>
          </cell>
          <cell r="M881">
            <v>5058</v>
          </cell>
          <cell r="N881">
            <v>5053</v>
          </cell>
          <cell r="O881">
            <v>5044</v>
          </cell>
          <cell r="P881">
            <v>5044</v>
          </cell>
          <cell r="Q881" t="str">
            <v>68</v>
          </cell>
          <cell r="R881" t="str">
            <v>Santander</v>
          </cell>
        </row>
        <row r="882">
          <cell r="H882" t="str">
            <v>68307</v>
          </cell>
          <cell r="I882" t="str">
            <v>Girón</v>
          </cell>
          <cell r="J882" t="str">
            <v>SantanderGirón</v>
          </cell>
          <cell r="K882" t="str">
            <v>68307</v>
          </cell>
          <cell r="L882">
            <v>161545</v>
          </cell>
          <cell r="M882">
            <v>166115</v>
          </cell>
          <cell r="N882">
            <v>170771</v>
          </cell>
          <cell r="O882">
            <v>175528</v>
          </cell>
          <cell r="P882">
            <v>180377</v>
          </cell>
          <cell r="Q882" t="str">
            <v>68</v>
          </cell>
          <cell r="R882" t="str">
            <v>Santander</v>
          </cell>
        </row>
        <row r="883">
          <cell r="H883" t="str">
            <v>68318</v>
          </cell>
          <cell r="I883" t="str">
            <v>Guaca</v>
          </cell>
          <cell r="J883" t="str">
            <v>SantanderGuaca</v>
          </cell>
          <cell r="K883" t="str">
            <v>68318</v>
          </cell>
          <cell r="L883">
            <v>6599</v>
          </cell>
          <cell r="M883">
            <v>6546</v>
          </cell>
          <cell r="N883">
            <v>6491</v>
          </cell>
          <cell r="O883">
            <v>6447</v>
          </cell>
          <cell r="P883">
            <v>6395</v>
          </cell>
          <cell r="Q883" t="str">
            <v>68</v>
          </cell>
          <cell r="R883" t="str">
            <v>Santander</v>
          </cell>
        </row>
        <row r="884">
          <cell r="H884" t="str">
            <v>68320</v>
          </cell>
          <cell r="I884" t="str">
            <v>Guadalupe</v>
          </cell>
          <cell r="J884" t="str">
            <v>SantanderGuadalupe</v>
          </cell>
          <cell r="K884" t="str">
            <v>68320</v>
          </cell>
          <cell r="L884">
            <v>5088</v>
          </cell>
          <cell r="M884">
            <v>4997</v>
          </cell>
          <cell r="N884">
            <v>4918</v>
          </cell>
          <cell r="O884">
            <v>4839</v>
          </cell>
          <cell r="P884">
            <v>4756</v>
          </cell>
          <cell r="Q884" t="str">
            <v>68</v>
          </cell>
          <cell r="R884" t="str">
            <v>Santander</v>
          </cell>
        </row>
        <row r="885">
          <cell r="H885" t="str">
            <v>68322</v>
          </cell>
          <cell r="I885" t="str">
            <v>Guapotá</v>
          </cell>
          <cell r="J885" t="str">
            <v>SantanderGuapotá</v>
          </cell>
          <cell r="K885" t="str">
            <v>68322</v>
          </cell>
          <cell r="L885">
            <v>2188</v>
          </cell>
          <cell r="M885">
            <v>2164</v>
          </cell>
          <cell r="N885">
            <v>2160</v>
          </cell>
          <cell r="O885">
            <v>2142</v>
          </cell>
          <cell r="P885">
            <v>2139</v>
          </cell>
          <cell r="Q885" t="str">
            <v>68</v>
          </cell>
          <cell r="R885" t="str">
            <v>Santander</v>
          </cell>
        </row>
        <row r="886">
          <cell r="H886" t="str">
            <v>68324</v>
          </cell>
          <cell r="I886" t="str">
            <v>Guavatá</v>
          </cell>
          <cell r="J886" t="str">
            <v>SantanderGuavatá</v>
          </cell>
          <cell r="K886" t="str">
            <v>68324</v>
          </cell>
          <cell r="L886">
            <v>3944</v>
          </cell>
          <cell r="M886">
            <v>3866</v>
          </cell>
          <cell r="N886">
            <v>3807</v>
          </cell>
          <cell r="O886">
            <v>3737</v>
          </cell>
          <cell r="P886">
            <v>3679</v>
          </cell>
          <cell r="Q886" t="str">
            <v>68</v>
          </cell>
          <cell r="R886" t="str">
            <v>Santander</v>
          </cell>
        </row>
        <row r="887">
          <cell r="H887" t="str">
            <v>68327</v>
          </cell>
          <cell r="I887" t="str">
            <v>Güepsa</v>
          </cell>
          <cell r="J887" t="str">
            <v>SantanderGüepsa</v>
          </cell>
          <cell r="K887" t="str">
            <v>68327</v>
          </cell>
          <cell r="L887">
            <v>4002</v>
          </cell>
          <cell r="M887">
            <v>3965</v>
          </cell>
          <cell r="N887">
            <v>3922</v>
          </cell>
          <cell r="O887">
            <v>3878</v>
          </cell>
          <cell r="P887">
            <v>3849</v>
          </cell>
          <cell r="Q887" t="str">
            <v>68</v>
          </cell>
          <cell r="R887" t="str">
            <v>Santander</v>
          </cell>
        </row>
        <row r="888">
          <cell r="H888" t="str">
            <v>68344</v>
          </cell>
          <cell r="I888" t="str">
            <v>Hato</v>
          </cell>
          <cell r="J888" t="str">
            <v>SantanderHato</v>
          </cell>
          <cell r="K888" t="str">
            <v>68344</v>
          </cell>
          <cell r="L888">
            <v>2373</v>
          </cell>
          <cell r="M888">
            <v>2365</v>
          </cell>
          <cell r="N888">
            <v>2363</v>
          </cell>
          <cell r="O888">
            <v>2350</v>
          </cell>
          <cell r="P888">
            <v>2345</v>
          </cell>
          <cell r="Q888" t="str">
            <v>68</v>
          </cell>
          <cell r="R888" t="str">
            <v>Santander</v>
          </cell>
        </row>
        <row r="889">
          <cell r="H889" t="str">
            <v>68368</v>
          </cell>
          <cell r="I889" t="str">
            <v>Jesús María</v>
          </cell>
          <cell r="J889" t="str">
            <v>SantanderJesús María</v>
          </cell>
          <cell r="K889" t="str">
            <v>68368</v>
          </cell>
          <cell r="L889">
            <v>3265</v>
          </cell>
          <cell r="M889">
            <v>3234</v>
          </cell>
          <cell r="N889">
            <v>3204</v>
          </cell>
          <cell r="O889">
            <v>3172</v>
          </cell>
          <cell r="P889">
            <v>3137</v>
          </cell>
          <cell r="Q889" t="str">
            <v>68</v>
          </cell>
          <cell r="R889" t="str">
            <v>Santander</v>
          </cell>
        </row>
        <row r="890">
          <cell r="H890" t="str">
            <v>68370</v>
          </cell>
          <cell r="I890" t="str">
            <v>Jordán</v>
          </cell>
          <cell r="J890" t="str">
            <v>SantanderJordán</v>
          </cell>
          <cell r="K890" t="str">
            <v>68370</v>
          </cell>
          <cell r="L890">
            <v>1123</v>
          </cell>
          <cell r="M890">
            <v>1121</v>
          </cell>
          <cell r="N890">
            <v>1112</v>
          </cell>
          <cell r="O890">
            <v>1105</v>
          </cell>
          <cell r="P890">
            <v>1103</v>
          </cell>
          <cell r="Q890" t="str">
            <v>68</v>
          </cell>
          <cell r="R890" t="str">
            <v>Santander</v>
          </cell>
        </row>
        <row r="891">
          <cell r="H891" t="str">
            <v>68377</v>
          </cell>
          <cell r="I891" t="str">
            <v>La Belleza</v>
          </cell>
          <cell r="J891" t="str">
            <v>SantanderLa Belleza</v>
          </cell>
          <cell r="K891" t="str">
            <v>68377</v>
          </cell>
          <cell r="L891">
            <v>8555</v>
          </cell>
          <cell r="M891">
            <v>8565</v>
          </cell>
          <cell r="N891">
            <v>8574</v>
          </cell>
          <cell r="O891">
            <v>8581</v>
          </cell>
          <cell r="P891">
            <v>8587</v>
          </cell>
          <cell r="Q891" t="str">
            <v>68</v>
          </cell>
          <cell r="R891" t="str">
            <v>Santander</v>
          </cell>
        </row>
        <row r="892">
          <cell r="H892" t="str">
            <v>68385</v>
          </cell>
          <cell r="I892" t="str">
            <v>Landázuri</v>
          </cell>
          <cell r="J892" t="str">
            <v>SantanderLandázuri</v>
          </cell>
          <cell r="K892" t="str">
            <v>68385</v>
          </cell>
          <cell r="L892">
            <v>15300</v>
          </cell>
          <cell r="M892">
            <v>15322</v>
          </cell>
          <cell r="N892">
            <v>15335</v>
          </cell>
          <cell r="O892">
            <v>15359</v>
          </cell>
          <cell r="P892">
            <v>15374</v>
          </cell>
          <cell r="Q892" t="str">
            <v>68</v>
          </cell>
          <cell r="R892" t="str">
            <v>Santander</v>
          </cell>
        </row>
        <row r="893">
          <cell r="H893" t="str">
            <v>68397</v>
          </cell>
          <cell r="I893" t="str">
            <v>La Paz</v>
          </cell>
          <cell r="J893" t="str">
            <v>SantanderLa Paz</v>
          </cell>
          <cell r="K893" t="str">
            <v>68397</v>
          </cell>
          <cell r="L893">
            <v>5328</v>
          </cell>
          <cell r="M893">
            <v>5287</v>
          </cell>
          <cell r="N893">
            <v>5244</v>
          </cell>
          <cell r="O893">
            <v>5202</v>
          </cell>
          <cell r="P893">
            <v>5152</v>
          </cell>
          <cell r="Q893" t="str">
            <v>68</v>
          </cell>
          <cell r="R893" t="str">
            <v>Santander</v>
          </cell>
        </row>
        <row r="894">
          <cell r="H894" t="str">
            <v>68406</v>
          </cell>
          <cell r="I894" t="str">
            <v>Lebríja</v>
          </cell>
          <cell r="J894" t="str">
            <v>SantanderLebríja</v>
          </cell>
          <cell r="K894" t="str">
            <v>68406</v>
          </cell>
          <cell r="L894">
            <v>35356</v>
          </cell>
          <cell r="M894">
            <v>36138</v>
          </cell>
          <cell r="N894">
            <v>36926</v>
          </cell>
          <cell r="O894">
            <v>37739</v>
          </cell>
          <cell r="P894">
            <v>38560</v>
          </cell>
          <cell r="Q894" t="str">
            <v>68</v>
          </cell>
          <cell r="R894" t="str">
            <v>Santander</v>
          </cell>
        </row>
        <row r="895">
          <cell r="H895" t="str">
            <v>68418</v>
          </cell>
          <cell r="I895" t="str">
            <v>Los Santos</v>
          </cell>
          <cell r="J895" t="str">
            <v>SantanderLos Santos</v>
          </cell>
          <cell r="K895" t="str">
            <v>68418</v>
          </cell>
          <cell r="L895">
            <v>11708</v>
          </cell>
          <cell r="M895">
            <v>11828</v>
          </cell>
          <cell r="N895">
            <v>11946</v>
          </cell>
          <cell r="O895">
            <v>12065</v>
          </cell>
          <cell r="P895">
            <v>12185</v>
          </cell>
          <cell r="Q895" t="str">
            <v>68</v>
          </cell>
          <cell r="R895" t="str">
            <v>Santander</v>
          </cell>
        </row>
        <row r="896">
          <cell r="H896" t="str">
            <v>68425</v>
          </cell>
          <cell r="I896" t="str">
            <v>Macaravita</v>
          </cell>
          <cell r="J896" t="str">
            <v>SantanderMacaravita</v>
          </cell>
          <cell r="K896" t="str">
            <v>68425</v>
          </cell>
          <cell r="L896">
            <v>2513</v>
          </cell>
          <cell r="M896">
            <v>2479</v>
          </cell>
          <cell r="N896">
            <v>2437</v>
          </cell>
          <cell r="O896">
            <v>2403</v>
          </cell>
          <cell r="P896">
            <v>2378</v>
          </cell>
          <cell r="Q896" t="str">
            <v>68</v>
          </cell>
          <cell r="R896" t="str">
            <v>Santander</v>
          </cell>
        </row>
        <row r="897">
          <cell r="H897" t="str">
            <v>68432</v>
          </cell>
          <cell r="I897" t="str">
            <v>Málaga</v>
          </cell>
          <cell r="J897" t="str">
            <v>SantanderMálaga</v>
          </cell>
          <cell r="K897" t="str">
            <v>68432</v>
          </cell>
          <cell r="L897">
            <v>18522</v>
          </cell>
          <cell r="M897">
            <v>18486</v>
          </cell>
          <cell r="N897">
            <v>18455</v>
          </cell>
          <cell r="O897">
            <v>18426</v>
          </cell>
          <cell r="P897">
            <v>18382</v>
          </cell>
          <cell r="Q897" t="str">
            <v>68</v>
          </cell>
          <cell r="R897" t="str">
            <v>Santander</v>
          </cell>
        </row>
        <row r="898">
          <cell r="H898" t="str">
            <v>68444</v>
          </cell>
          <cell r="I898" t="str">
            <v>Matanza</v>
          </cell>
          <cell r="J898" t="str">
            <v>SantanderMatanza</v>
          </cell>
          <cell r="K898" t="str">
            <v>68444</v>
          </cell>
          <cell r="L898">
            <v>5509</v>
          </cell>
          <cell r="M898">
            <v>5452</v>
          </cell>
          <cell r="N898">
            <v>5413</v>
          </cell>
          <cell r="O898">
            <v>5342</v>
          </cell>
          <cell r="P898">
            <v>5297</v>
          </cell>
          <cell r="Q898" t="str">
            <v>68</v>
          </cell>
          <cell r="R898" t="str">
            <v>Santander</v>
          </cell>
        </row>
        <row r="899">
          <cell r="H899" t="str">
            <v>68464</v>
          </cell>
          <cell r="I899" t="str">
            <v>Mogotes</v>
          </cell>
          <cell r="J899" t="str">
            <v>SantanderMogotes</v>
          </cell>
          <cell r="K899" t="str">
            <v>68464</v>
          </cell>
          <cell r="L899">
            <v>10905</v>
          </cell>
          <cell r="M899">
            <v>10900</v>
          </cell>
          <cell r="N899">
            <v>10901</v>
          </cell>
          <cell r="O899">
            <v>10889</v>
          </cell>
          <cell r="P899">
            <v>10880</v>
          </cell>
          <cell r="Q899" t="str">
            <v>68</v>
          </cell>
          <cell r="R899" t="str">
            <v>Santander</v>
          </cell>
        </row>
        <row r="900">
          <cell r="H900" t="str">
            <v>68468</v>
          </cell>
          <cell r="I900" t="str">
            <v>Molagavita</v>
          </cell>
          <cell r="J900" t="str">
            <v>SantanderMolagavita</v>
          </cell>
          <cell r="K900" t="str">
            <v>68468</v>
          </cell>
          <cell r="L900">
            <v>5401</v>
          </cell>
          <cell r="M900">
            <v>5342</v>
          </cell>
          <cell r="N900">
            <v>5292</v>
          </cell>
          <cell r="O900">
            <v>5226</v>
          </cell>
          <cell r="P900">
            <v>5193</v>
          </cell>
          <cell r="Q900" t="str">
            <v>68</v>
          </cell>
          <cell r="R900" t="str">
            <v>Santander</v>
          </cell>
        </row>
        <row r="901">
          <cell r="H901" t="str">
            <v>68498</v>
          </cell>
          <cell r="I901" t="str">
            <v>Ocamonte</v>
          </cell>
          <cell r="J901" t="str">
            <v>SantanderOcamonte</v>
          </cell>
          <cell r="K901" t="str">
            <v>68498</v>
          </cell>
          <cell r="L901">
            <v>4859</v>
          </cell>
          <cell r="M901">
            <v>4836</v>
          </cell>
          <cell r="N901">
            <v>4810</v>
          </cell>
          <cell r="O901">
            <v>4790</v>
          </cell>
          <cell r="P901">
            <v>4775</v>
          </cell>
          <cell r="Q901" t="str">
            <v>68</v>
          </cell>
          <cell r="R901" t="str">
            <v>Santander</v>
          </cell>
        </row>
        <row r="902">
          <cell r="H902" t="str">
            <v>68500</v>
          </cell>
          <cell r="I902" t="str">
            <v>Oiba</v>
          </cell>
          <cell r="J902" t="str">
            <v>SantanderOiba</v>
          </cell>
          <cell r="K902" t="str">
            <v>68500</v>
          </cell>
          <cell r="L902">
            <v>11414</v>
          </cell>
          <cell r="M902">
            <v>11488</v>
          </cell>
          <cell r="N902">
            <v>11573</v>
          </cell>
          <cell r="O902">
            <v>11658</v>
          </cell>
          <cell r="P902">
            <v>11738</v>
          </cell>
          <cell r="Q902" t="str">
            <v>68</v>
          </cell>
          <cell r="R902" t="str">
            <v>Santander</v>
          </cell>
        </row>
        <row r="903">
          <cell r="H903" t="str">
            <v>68502</v>
          </cell>
          <cell r="I903" t="str">
            <v>Onzaga</v>
          </cell>
          <cell r="J903" t="str">
            <v>SantanderOnzaga</v>
          </cell>
          <cell r="K903" t="str">
            <v>68502</v>
          </cell>
          <cell r="L903">
            <v>5286</v>
          </cell>
          <cell r="M903">
            <v>5234</v>
          </cell>
          <cell r="N903">
            <v>5176</v>
          </cell>
          <cell r="O903">
            <v>5120</v>
          </cell>
          <cell r="P903">
            <v>5054</v>
          </cell>
          <cell r="Q903" t="str">
            <v>68</v>
          </cell>
          <cell r="R903" t="str">
            <v>Santander</v>
          </cell>
        </row>
        <row r="904">
          <cell r="H904" t="str">
            <v>68522</v>
          </cell>
          <cell r="I904" t="str">
            <v>Palmar</v>
          </cell>
          <cell r="J904" t="str">
            <v>SantanderPalmar</v>
          </cell>
          <cell r="K904" t="str">
            <v>68522</v>
          </cell>
          <cell r="L904">
            <v>3139</v>
          </cell>
          <cell r="M904">
            <v>3179</v>
          </cell>
          <cell r="N904">
            <v>3229</v>
          </cell>
          <cell r="O904">
            <v>3284</v>
          </cell>
          <cell r="P904">
            <v>3330</v>
          </cell>
          <cell r="Q904" t="str">
            <v>68</v>
          </cell>
          <cell r="R904" t="str">
            <v>Santander</v>
          </cell>
        </row>
        <row r="905">
          <cell r="H905" t="str">
            <v>68524</v>
          </cell>
          <cell r="I905" t="str">
            <v>Palmas del Socorro</v>
          </cell>
          <cell r="J905" t="str">
            <v>SantanderPalmas del Socorro</v>
          </cell>
          <cell r="K905" t="str">
            <v>68524</v>
          </cell>
          <cell r="L905">
            <v>2319</v>
          </cell>
          <cell r="M905">
            <v>2295</v>
          </cell>
          <cell r="N905">
            <v>2285</v>
          </cell>
          <cell r="O905">
            <v>2264</v>
          </cell>
          <cell r="P905">
            <v>2241</v>
          </cell>
          <cell r="Q905" t="str">
            <v>68</v>
          </cell>
          <cell r="R905" t="str">
            <v>Santander</v>
          </cell>
        </row>
        <row r="906">
          <cell r="H906" t="str">
            <v>68533</v>
          </cell>
          <cell r="I906" t="str">
            <v>Páramo</v>
          </cell>
          <cell r="J906" t="str">
            <v>SantanderPáramo</v>
          </cell>
          <cell r="K906" t="str">
            <v>68533</v>
          </cell>
          <cell r="L906">
            <v>3940</v>
          </cell>
          <cell r="M906">
            <v>3975</v>
          </cell>
          <cell r="N906">
            <v>4028</v>
          </cell>
          <cell r="O906">
            <v>4064</v>
          </cell>
          <cell r="P906">
            <v>4112</v>
          </cell>
          <cell r="Q906" t="str">
            <v>68</v>
          </cell>
          <cell r="R906" t="str">
            <v>Santander</v>
          </cell>
        </row>
        <row r="907">
          <cell r="H907" t="str">
            <v>68547</v>
          </cell>
          <cell r="I907" t="str">
            <v>Piedecuesta</v>
          </cell>
          <cell r="J907" t="str">
            <v>SantanderPiedecuesta</v>
          </cell>
          <cell r="K907" t="str">
            <v>68547</v>
          </cell>
          <cell r="L907">
            <v>135930</v>
          </cell>
          <cell r="M907">
            <v>139178</v>
          </cell>
          <cell r="N907">
            <v>142483</v>
          </cell>
          <cell r="O907">
            <v>145848</v>
          </cell>
          <cell r="P907">
            <v>149248</v>
          </cell>
          <cell r="Q907" t="str">
            <v>68</v>
          </cell>
          <cell r="R907" t="str">
            <v>Santander</v>
          </cell>
        </row>
        <row r="908">
          <cell r="H908" t="str">
            <v>68549</v>
          </cell>
          <cell r="I908" t="str">
            <v>Pinchote</v>
          </cell>
          <cell r="J908" t="str">
            <v>SantanderPinchote</v>
          </cell>
          <cell r="K908" t="str">
            <v>68549</v>
          </cell>
          <cell r="L908">
            <v>4873</v>
          </cell>
          <cell r="M908">
            <v>4956</v>
          </cell>
          <cell r="N908">
            <v>5033</v>
          </cell>
          <cell r="O908">
            <v>5114</v>
          </cell>
          <cell r="P908">
            <v>5201</v>
          </cell>
          <cell r="Q908" t="str">
            <v>68</v>
          </cell>
          <cell r="R908" t="str">
            <v>Santander</v>
          </cell>
        </row>
        <row r="909">
          <cell r="H909" t="str">
            <v>68572</v>
          </cell>
          <cell r="I909" t="str">
            <v>Puente Nacional</v>
          </cell>
          <cell r="J909" t="str">
            <v>SantanderPuente Nacional</v>
          </cell>
          <cell r="K909" t="str">
            <v>68572</v>
          </cell>
          <cell r="L909">
            <v>13255</v>
          </cell>
          <cell r="M909">
            <v>13054</v>
          </cell>
          <cell r="N909">
            <v>12860</v>
          </cell>
          <cell r="O909">
            <v>12668</v>
          </cell>
          <cell r="P909">
            <v>12476</v>
          </cell>
          <cell r="Q909" t="str">
            <v>68</v>
          </cell>
          <cell r="R909" t="str">
            <v>Santander</v>
          </cell>
        </row>
        <row r="910">
          <cell r="H910" t="str">
            <v>68573</v>
          </cell>
          <cell r="I910" t="str">
            <v>Puerto Parra</v>
          </cell>
          <cell r="J910" t="str">
            <v>SantanderPuerto Parra</v>
          </cell>
          <cell r="K910" t="str">
            <v>68573</v>
          </cell>
          <cell r="L910">
            <v>7108</v>
          </cell>
          <cell r="M910">
            <v>7205</v>
          </cell>
          <cell r="N910">
            <v>7317</v>
          </cell>
          <cell r="O910">
            <v>7424</v>
          </cell>
          <cell r="P910">
            <v>7548</v>
          </cell>
          <cell r="Q910" t="str">
            <v>68</v>
          </cell>
          <cell r="R910" t="str">
            <v>Santander</v>
          </cell>
        </row>
        <row r="911">
          <cell r="H911" t="str">
            <v>68575</v>
          </cell>
          <cell r="I911" t="str">
            <v>Puerto Wilches</v>
          </cell>
          <cell r="J911" t="str">
            <v>SantanderPuerto Wilches</v>
          </cell>
          <cell r="K911" t="str">
            <v>68575</v>
          </cell>
          <cell r="L911">
            <v>31492</v>
          </cell>
          <cell r="M911">
            <v>31503</v>
          </cell>
          <cell r="N911">
            <v>31507</v>
          </cell>
          <cell r="O911">
            <v>31514</v>
          </cell>
          <cell r="P911">
            <v>31511</v>
          </cell>
          <cell r="Q911" t="str">
            <v>68</v>
          </cell>
          <cell r="R911" t="str">
            <v>Santander</v>
          </cell>
        </row>
        <row r="912">
          <cell r="H912" t="str">
            <v>68615</v>
          </cell>
          <cell r="I912" t="str">
            <v>Rionegro</v>
          </cell>
          <cell r="J912" t="str">
            <v>SantanderRionegro</v>
          </cell>
          <cell r="K912" t="str">
            <v>68615</v>
          </cell>
          <cell r="L912">
            <v>27989</v>
          </cell>
          <cell r="M912">
            <v>27775</v>
          </cell>
          <cell r="N912">
            <v>27551</v>
          </cell>
          <cell r="O912">
            <v>27330</v>
          </cell>
          <cell r="P912">
            <v>27114</v>
          </cell>
          <cell r="Q912" t="str">
            <v>68</v>
          </cell>
          <cell r="R912" t="str">
            <v>Santander</v>
          </cell>
        </row>
        <row r="913">
          <cell r="H913" t="str">
            <v>68655</v>
          </cell>
          <cell r="I913" t="str">
            <v>Sabana de Torres</v>
          </cell>
          <cell r="J913" t="str">
            <v>SantanderSabana de Torres</v>
          </cell>
          <cell r="K913" t="str">
            <v>68655</v>
          </cell>
          <cell r="L913">
            <v>19202</v>
          </cell>
          <cell r="M913">
            <v>19077</v>
          </cell>
          <cell r="N913">
            <v>18944</v>
          </cell>
          <cell r="O913">
            <v>18802</v>
          </cell>
          <cell r="P913">
            <v>18652</v>
          </cell>
          <cell r="Q913" t="str">
            <v>68</v>
          </cell>
          <cell r="R913" t="str">
            <v>Santander</v>
          </cell>
        </row>
        <row r="914">
          <cell r="H914" t="str">
            <v>68669</v>
          </cell>
          <cell r="I914" t="str">
            <v>San Andrés</v>
          </cell>
          <cell r="J914" t="str">
            <v>SantanderSan Andrés</v>
          </cell>
          <cell r="K914" t="str">
            <v>68669</v>
          </cell>
          <cell r="L914">
            <v>9004</v>
          </cell>
          <cell r="M914">
            <v>8884</v>
          </cell>
          <cell r="N914">
            <v>8774</v>
          </cell>
          <cell r="O914">
            <v>8660</v>
          </cell>
          <cell r="P914">
            <v>8540</v>
          </cell>
          <cell r="Q914" t="str">
            <v>68</v>
          </cell>
          <cell r="R914" t="str">
            <v>Santander</v>
          </cell>
        </row>
        <row r="915">
          <cell r="H915" t="str">
            <v>68673</v>
          </cell>
          <cell r="I915" t="str">
            <v>San Benito</v>
          </cell>
          <cell r="J915" t="str">
            <v>SantanderSan Benito</v>
          </cell>
          <cell r="K915" t="str">
            <v>68673</v>
          </cell>
          <cell r="L915">
            <v>3952</v>
          </cell>
          <cell r="M915">
            <v>3956</v>
          </cell>
          <cell r="N915">
            <v>3962</v>
          </cell>
          <cell r="O915">
            <v>3975</v>
          </cell>
          <cell r="P915">
            <v>3986</v>
          </cell>
          <cell r="Q915" t="str">
            <v>68</v>
          </cell>
          <cell r="R915" t="str">
            <v>Santander</v>
          </cell>
        </row>
        <row r="916">
          <cell r="H916" t="str">
            <v>68679</v>
          </cell>
          <cell r="I916" t="str">
            <v>San Gil</v>
          </cell>
          <cell r="J916" t="str">
            <v>SantanderSan Gil</v>
          </cell>
          <cell r="K916" t="str">
            <v>68679</v>
          </cell>
          <cell r="L916">
            <v>44751</v>
          </cell>
          <cell r="M916">
            <v>44937</v>
          </cell>
          <cell r="N916">
            <v>45114</v>
          </cell>
          <cell r="O916">
            <v>45285</v>
          </cell>
          <cell r="P916">
            <v>45445</v>
          </cell>
          <cell r="Q916" t="str">
            <v>68</v>
          </cell>
          <cell r="R916" t="str">
            <v>Santander</v>
          </cell>
        </row>
        <row r="917">
          <cell r="H917" t="str">
            <v>68682</v>
          </cell>
          <cell r="I917" t="str">
            <v>San Joaquín</v>
          </cell>
          <cell r="J917" t="str">
            <v>SantanderSan Joaquín</v>
          </cell>
          <cell r="K917" t="str">
            <v>68682</v>
          </cell>
          <cell r="L917">
            <v>2651</v>
          </cell>
          <cell r="M917">
            <v>2621</v>
          </cell>
          <cell r="N917">
            <v>2562</v>
          </cell>
          <cell r="O917">
            <v>2528</v>
          </cell>
          <cell r="P917">
            <v>2488</v>
          </cell>
          <cell r="Q917" t="str">
            <v>68</v>
          </cell>
          <cell r="R917" t="str">
            <v>Santander</v>
          </cell>
        </row>
        <row r="918">
          <cell r="H918" t="str">
            <v>68684</v>
          </cell>
          <cell r="I918" t="str">
            <v>San José de Miranda</v>
          </cell>
          <cell r="J918" t="str">
            <v>SantanderSan José de Miranda</v>
          </cell>
          <cell r="K918" t="str">
            <v>68684</v>
          </cell>
          <cell r="L918">
            <v>4535</v>
          </cell>
          <cell r="M918">
            <v>4487</v>
          </cell>
          <cell r="N918">
            <v>4438</v>
          </cell>
          <cell r="O918">
            <v>4395</v>
          </cell>
          <cell r="P918">
            <v>4346</v>
          </cell>
          <cell r="Q918" t="str">
            <v>68</v>
          </cell>
          <cell r="R918" t="str">
            <v>Santander</v>
          </cell>
        </row>
        <row r="919">
          <cell r="H919" t="str">
            <v>68686</v>
          </cell>
          <cell r="I919" t="str">
            <v>San Miguel</v>
          </cell>
          <cell r="J919" t="str">
            <v>SantanderSan Miguel</v>
          </cell>
          <cell r="K919" t="str">
            <v>68686</v>
          </cell>
          <cell r="L919">
            <v>2496</v>
          </cell>
          <cell r="M919">
            <v>2461</v>
          </cell>
          <cell r="N919">
            <v>2438</v>
          </cell>
          <cell r="O919">
            <v>2403</v>
          </cell>
          <cell r="P919">
            <v>2379</v>
          </cell>
          <cell r="Q919" t="str">
            <v>68</v>
          </cell>
          <cell r="R919" t="str">
            <v>Santander</v>
          </cell>
        </row>
        <row r="920">
          <cell r="H920" t="str">
            <v>68689</v>
          </cell>
          <cell r="I920" t="str">
            <v>San Vicente de Chucurí</v>
          </cell>
          <cell r="J920" t="str">
            <v>SantanderSan Vicente de Chucurí</v>
          </cell>
          <cell r="K920" t="str">
            <v>68689</v>
          </cell>
          <cell r="L920">
            <v>34116</v>
          </cell>
          <cell r="M920">
            <v>34250</v>
          </cell>
          <cell r="N920">
            <v>34378</v>
          </cell>
          <cell r="O920">
            <v>34511</v>
          </cell>
          <cell r="P920">
            <v>34640</v>
          </cell>
          <cell r="Q920" t="str">
            <v>68</v>
          </cell>
          <cell r="R920" t="str">
            <v>Santander</v>
          </cell>
        </row>
        <row r="921">
          <cell r="H921" t="str">
            <v>68705</v>
          </cell>
          <cell r="I921" t="str">
            <v>Santa Bárbara</v>
          </cell>
          <cell r="J921" t="str">
            <v>SantanderSanta Bárbara</v>
          </cell>
          <cell r="K921" t="str">
            <v>68705</v>
          </cell>
          <cell r="L921">
            <v>2199</v>
          </cell>
          <cell r="M921">
            <v>2186</v>
          </cell>
          <cell r="N921">
            <v>2163</v>
          </cell>
          <cell r="O921">
            <v>2146</v>
          </cell>
          <cell r="P921">
            <v>2137</v>
          </cell>
          <cell r="Q921" t="str">
            <v>68</v>
          </cell>
          <cell r="R921" t="str">
            <v>Santander</v>
          </cell>
        </row>
        <row r="922">
          <cell r="H922" t="str">
            <v>68720</v>
          </cell>
          <cell r="I922" t="str">
            <v>Santa Helena del Opón</v>
          </cell>
          <cell r="J922" t="str">
            <v>SantanderSanta Helena del Opón</v>
          </cell>
          <cell r="K922" t="str">
            <v>68720</v>
          </cell>
          <cell r="L922">
            <v>4367</v>
          </cell>
          <cell r="M922">
            <v>4349</v>
          </cell>
          <cell r="N922">
            <v>4330</v>
          </cell>
          <cell r="O922">
            <v>4319</v>
          </cell>
          <cell r="P922">
            <v>4304</v>
          </cell>
          <cell r="Q922" t="str">
            <v>68</v>
          </cell>
          <cell r="R922" t="str">
            <v>Santander</v>
          </cell>
        </row>
        <row r="923">
          <cell r="H923" t="str">
            <v>68745</v>
          </cell>
          <cell r="I923" t="str">
            <v>Simacota</v>
          </cell>
          <cell r="J923" t="str">
            <v>SantanderSimacota</v>
          </cell>
          <cell r="K923" t="str">
            <v>68745</v>
          </cell>
          <cell r="L923">
            <v>8217</v>
          </cell>
          <cell r="M923">
            <v>8107</v>
          </cell>
          <cell r="N923">
            <v>7996</v>
          </cell>
          <cell r="O923">
            <v>7889</v>
          </cell>
          <cell r="P923">
            <v>7789</v>
          </cell>
          <cell r="Q923" t="str">
            <v>68</v>
          </cell>
          <cell r="R923" t="str">
            <v>Santander</v>
          </cell>
        </row>
        <row r="924">
          <cell r="H924" t="str">
            <v>68755</v>
          </cell>
          <cell r="I924" t="str">
            <v>Socorro</v>
          </cell>
          <cell r="J924" t="str">
            <v>SantanderSocorro</v>
          </cell>
          <cell r="K924" t="str">
            <v>68755</v>
          </cell>
          <cell r="L924">
            <v>29999</v>
          </cell>
          <cell r="M924">
            <v>30142</v>
          </cell>
          <cell r="N924">
            <v>30295</v>
          </cell>
          <cell r="O924">
            <v>30437</v>
          </cell>
          <cell r="P924">
            <v>30577</v>
          </cell>
          <cell r="Q924" t="str">
            <v>68</v>
          </cell>
          <cell r="R924" t="str">
            <v>Santander</v>
          </cell>
        </row>
        <row r="925">
          <cell r="H925" t="str">
            <v>68770</v>
          </cell>
          <cell r="I925" t="str">
            <v>Suaita</v>
          </cell>
          <cell r="J925" t="str">
            <v>SantanderSuaita</v>
          </cell>
          <cell r="K925" t="str">
            <v>68770</v>
          </cell>
          <cell r="L925">
            <v>10552</v>
          </cell>
          <cell r="M925">
            <v>10477</v>
          </cell>
          <cell r="N925">
            <v>10408</v>
          </cell>
          <cell r="O925">
            <v>10338</v>
          </cell>
          <cell r="P925">
            <v>10277</v>
          </cell>
          <cell r="Q925" t="str">
            <v>68</v>
          </cell>
          <cell r="R925" t="str">
            <v>Santander</v>
          </cell>
        </row>
        <row r="926">
          <cell r="H926" t="str">
            <v>68773</v>
          </cell>
          <cell r="I926" t="str">
            <v>Sucre</v>
          </cell>
          <cell r="J926" t="str">
            <v>SantanderSucre</v>
          </cell>
          <cell r="K926" t="str">
            <v>68773</v>
          </cell>
          <cell r="L926">
            <v>8715</v>
          </cell>
          <cell r="M926">
            <v>8638</v>
          </cell>
          <cell r="N926">
            <v>8559</v>
          </cell>
          <cell r="O926">
            <v>8470</v>
          </cell>
          <cell r="P926">
            <v>8397</v>
          </cell>
          <cell r="Q926" t="str">
            <v>68</v>
          </cell>
          <cell r="R926" t="str">
            <v>Santander</v>
          </cell>
        </row>
        <row r="927">
          <cell r="H927" t="str">
            <v>68780</v>
          </cell>
          <cell r="I927" t="str">
            <v>Suratá</v>
          </cell>
          <cell r="J927" t="str">
            <v>SantanderSuratá</v>
          </cell>
          <cell r="K927" t="str">
            <v>68780</v>
          </cell>
          <cell r="L927">
            <v>3436</v>
          </cell>
          <cell r="M927">
            <v>3398</v>
          </cell>
          <cell r="N927">
            <v>3362</v>
          </cell>
          <cell r="O927">
            <v>3325</v>
          </cell>
          <cell r="P927">
            <v>3295</v>
          </cell>
          <cell r="Q927" t="str">
            <v>68</v>
          </cell>
          <cell r="R927" t="str">
            <v>Santander</v>
          </cell>
        </row>
        <row r="928">
          <cell r="H928" t="str">
            <v>68820</v>
          </cell>
          <cell r="I928" t="str">
            <v>Tona</v>
          </cell>
          <cell r="J928" t="str">
            <v>SantanderTona</v>
          </cell>
          <cell r="K928" t="str">
            <v>68820</v>
          </cell>
          <cell r="L928">
            <v>6926</v>
          </cell>
          <cell r="M928">
            <v>6962</v>
          </cell>
          <cell r="N928">
            <v>7001</v>
          </cell>
          <cell r="O928">
            <v>7046</v>
          </cell>
          <cell r="P928">
            <v>7085</v>
          </cell>
          <cell r="Q928" t="str">
            <v>68</v>
          </cell>
          <cell r="R928" t="str">
            <v>Santander</v>
          </cell>
        </row>
        <row r="929">
          <cell r="H929" t="str">
            <v>68855</v>
          </cell>
          <cell r="I929" t="str">
            <v>Valle de San José</v>
          </cell>
          <cell r="J929" t="str">
            <v>SantanderValle de San José</v>
          </cell>
          <cell r="K929" t="str">
            <v>68855</v>
          </cell>
          <cell r="L929">
            <v>4905</v>
          </cell>
          <cell r="M929">
            <v>4841</v>
          </cell>
          <cell r="N929">
            <v>4778</v>
          </cell>
          <cell r="O929">
            <v>4725</v>
          </cell>
          <cell r="P929">
            <v>4670</v>
          </cell>
          <cell r="Q929" t="str">
            <v>68</v>
          </cell>
          <cell r="R929" t="str">
            <v>Santander</v>
          </cell>
        </row>
        <row r="930">
          <cell r="H930" t="str">
            <v>68861</v>
          </cell>
          <cell r="I930" t="str">
            <v>Vélez</v>
          </cell>
          <cell r="J930" t="str">
            <v>SantanderVélez</v>
          </cell>
          <cell r="K930" t="str">
            <v>68861</v>
          </cell>
          <cell r="L930">
            <v>19324</v>
          </cell>
          <cell r="M930">
            <v>19255</v>
          </cell>
          <cell r="N930">
            <v>19185</v>
          </cell>
          <cell r="O930">
            <v>19118</v>
          </cell>
          <cell r="P930">
            <v>19057</v>
          </cell>
          <cell r="Q930" t="str">
            <v>68</v>
          </cell>
          <cell r="R930" t="str">
            <v>Santander</v>
          </cell>
        </row>
        <row r="931">
          <cell r="H931" t="str">
            <v>68867</v>
          </cell>
          <cell r="I931" t="str">
            <v>Vetas</v>
          </cell>
          <cell r="J931" t="str">
            <v>SantanderVetas</v>
          </cell>
          <cell r="K931" t="str">
            <v>68867</v>
          </cell>
          <cell r="L931">
            <v>2398</v>
          </cell>
          <cell r="M931">
            <v>2407</v>
          </cell>
          <cell r="N931">
            <v>2416</v>
          </cell>
          <cell r="O931">
            <v>2425</v>
          </cell>
          <cell r="P931">
            <v>2435</v>
          </cell>
          <cell r="Q931" t="str">
            <v>68</v>
          </cell>
          <cell r="R931" t="str">
            <v>Santander</v>
          </cell>
        </row>
        <row r="932">
          <cell r="H932" t="str">
            <v>68872</v>
          </cell>
          <cell r="I932" t="str">
            <v>Villanueva</v>
          </cell>
          <cell r="J932" t="str">
            <v>SantanderVillanueva</v>
          </cell>
          <cell r="K932" t="str">
            <v>68872</v>
          </cell>
          <cell r="L932">
            <v>6293</v>
          </cell>
          <cell r="M932">
            <v>6193</v>
          </cell>
          <cell r="N932">
            <v>6082</v>
          </cell>
          <cell r="O932">
            <v>5973</v>
          </cell>
          <cell r="P932">
            <v>5858</v>
          </cell>
          <cell r="Q932" t="str">
            <v>68</v>
          </cell>
          <cell r="R932" t="str">
            <v>Santander</v>
          </cell>
        </row>
        <row r="933">
          <cell r="H933" t="str">
            <v>68895</v>
          </cell>
          <cell r="I933" t="str">
            <v>Zapatoca</v>
          </cell>
          <cell r="J933" t="str">
            <v>SantanderZapatoca</v>
          </cell>
          <cell r="K933" t="str">
            <v>68895</v>
          </cell>
          <cell r="L933">
            <v>9109</v>
          </cell>
          <cell r="M933">
            <v>9061</v>
          </cell>
          <cell r="N933">
            <v>9019</v>
          </cell>
          <cell r="O933">
            <v>8969</v>
          </cell>
          <cell r="P933">
            <v>8929</v>
          </cell>
          <cell r="Q933" t="str">
            <v>68</v>
          </cell>
          <cell r="R933" t="str">
            <v>Santander</v>
          </cell>
        </row>
        <row r="934">
          <cell r="H934" t="str">
            <v>70001</v>
          </cell>
          <cell r="I934" t="str">
            <v>Sincelejo</v>
          </cell>
          <cell r="J934" t="str">
            <v>SucreSincelejo</v>
          </cell>
          <cell r="K934" t="str">
            <v>70001</v>
          </cell>
          <cell r="L934">
            <v>260010</v>
          </cell>
          <cell r="M934">
            <v>263776</v>
          </cell>
          <cell r="N934">
            <v>267571</v>
          </cell>
          <cell r="O934">
            <v>271375</v>
          </cell>
          <cell r="P934">
            <v>275207</v>
          </cell>
          <cell r="Q934" t="str">
            <v>70</v>
          </cell>
          <cell r="R934" t="str">
            <v>Sucre</v>
          </cell>
        </row>
        <row r="935">
          <cell r="H935" t="str">
            <v>70110</v>
          </cell>
          <cell r="I935" t="str">
            <v>Buenavista</v>
          </cell>
          <cell r="J935" t="str">
            <v>SucreBuenavista</v>
          </cell>
          <cell r="K935" t="str">
            <v>70110</v>
          </cell>
          <cell r="L935">
            <v>9316</v>
          </cell>
          <cell r="M935">
            <v>9375</v>
          </cell>
          <cell r="N935">
            <v>9434</v>
          </cell>
          <cell r="O935">
            <v>9502</v>
          </cell>
          <cell r="P935">
            <v>9552</v>
          </cell>
          <cell r="Q935" t="str">
            <v>70</v>
          </cell>
          <cell r="R935" t="str">
            <v>Sucre</v>
          </cell>
        </row>
        <row r="936">
          <cell r="H936" t="str">
            <v>70124</v>
          </cell>
          <cell r="I936" t="str">
            <v>Caimito</v>
          </cell>
          <cell r="J936" t="str">
            <v>SucreCaimito</v>
          </cell>
          <cell r="K936" t="str">
            <v>70124</v>
          </cell>
          <cell r="L936">
            <v>11643</v>
          </cell>
          <cell r="M936">
            <v>11745</v>
          </cell>
          <cell r="N936">
            <v>11860</v>
          </cell>
          <cell r="O936">
            <v>11962</v>
          </cell>
          <cell r="P936">
            <v>12077</v>
          </cell>
          <cell r="Q936" t="str">
            <v>70</v>
          </cell>
          <cell r="R936" t="str">
            <v>Sucre</v>
          </cell>
        </row>
        <row r="937">
          <cell r="H937" t="str">
            <v>70204</v>
          </cell>
          <cell r="I937" t="str">
            <v>Coloso</v>
          </cell>
          <cell r="J937" t="str">
            <v>SucreColoso</v>
          </cell>
          <cell r="K937" t="str">
            <v>70204</v>
          </cell>
          <cell r="L937">
            <v>5989</v>
          </cell>
          <cell r="M937">
            <v>5946</v>
          </cell>
          <cell r="N937">
            <v>5915</v>
          </cell>
          <cell r="O937">
            <v>5878</v>
          </cell>
          <cell r="P937">
            <v>5838</v>
          </cell>
          <cell r="Q937" t="str">
            <v>70</v>
          </cell>
          <cell r="R937" t="str">
            <v>Sucre</v>
          </cell>
        </row>
        <row r="938">
          <cell r="H938" t="str">
            <v>70215</v>
          </cell>
          <cell r="I938" t="str">
            <v>Corozal</v>
          </cell>
          <cell r="J938" t="str">
            <v>SucreCorozal</v>
          </cell>
          <cell r="K938" t="str">
            <v>70215</v>
          </cell>
          <cell r="L938">
            <v>60674</v>
          </cell>
          <cell r="M938">
            <v>61126</v>
          </cell>
          <cell r="N938">
            <v>61557</v>
          </cell>
          <cell r="O938">
            <v>61991</v>
          </cell>
          <cell r="P938">
            <v>62409</v>
          </cell>
          <cell r="Q938" t="str">
            <v>70</v>
          </cell>
          <cell r="R938" t="str">
            <v>Sucre</v>
          </cell>
        </row>
        <row r="939">
          <cell r="H939" t="str">
            <v>70221</v>
          </cell>
          <cell r="I939" t="str">
            <v>Coveñas</v>
          </cell>
          <cell r="J939" t="str">
            <v>SucreCoveñas</v>
          </cell>
          <cell r="K939" t="str">
            <v>70221</v>
          </cell>
          <cell r="L939">
            <v>12602</v>
          </cell>
          <cell r="M939">
            <v>12832</v>
          </cell>
          <cell r="N939">
            <v>13060</v>
          </cell>
          <cell r="O939">
            <v>13300</v>
          </cell>
          <cell r="P939">
            <v>13530</v>
          </cell>
          <cell r="Q939" t="str">
            <v>70</v>
          </cell>
          <cell r="R939" t="str">
            <v>Sucre</v>
          </cell>
        </row>
        <row r="940">
          <cell r="H940" t="str">
            <v>70230</v>
          </cell>
          <cell r="I940" t="str">
            <v>Chalán</v>
          </cell>
          <cell r="J940" t="str">
            <v>SucreChalán</v>
          </cell>
          <cell r="K940" t="str">
            <v>70230</v>
          </cell>
          <cell r="L940">
            <v>4287</v>
          </cell>
          <cell r="M940">
            <v>4305</v>
          </cell>
          <cell r="N940">
            <v>4322</v>
          </cell>
          <cell r="O940">
            <v>4341</v>
          </cell>
          <cell r="P940">
            <v>4354</v>
          </cell>
          <cell r="Q940" t="str">
            <v>70</v>
          </cell>
          <cell r="R940" t="str">
            <v>Sucre</v>
          </cell>
        </row>
        <row r="941">
          <cell r="H941" t="str">
            <v>70233</v>
          </cell>
          <cell r="I941" t="str">
            <v>El Roble</v>
          </cell>
          <cell r="J941" t="str">
            <v>SucreEl Roble</v>
          </cell>
          <cell r="K941" t="str">
            <v>70233</v>
          </cell>
          <cell r="L941">
            <v>10079</v>
          </cell>
          <cell r="M941">
            <v>10200</v>
          </cell>
          <cell r="N941">
            <v>10312</v>
          </cell>
          <cell r="O941">
            <v>10432</v>
          </cell>
          <cell r="P941">
            <v>10550</v>
          </cell>
          <cell r="Q941" t="str">
            <v>70</v>
          </cell>
          <cell r="R941" t="str">
            <v>Sucre</v>
          </cell>
        </row>
        <row r="942">
          <cell r="H942" t="str">
            <v>70235</v>
          </cell>
          <cell r="I942" t="str">
            <v>Galeras</v>
          </cell>
          <cell r="J942" t="str">
            <v>SucreGaleras</v>
          </cell>
          <cell r="K942" t="str">
            <v>70235</v>
          </cell>
          <cell r="L942">
            <v>18944</v>
          </cell>
          <cell r="M942">
            <v>19243</v>
          </cell>
          <cell r="N942">
            <v>19556</v>
          </cell>
          <cell r="O942">
            <v>19866</v>
          </cell>
          <cell r="P942">
            <v>20188</v>
          </cell>
          <cell r="Q942" t="str">
            <v>70</v>
          </cell>
          <cell r="R942" t="str">
            <v>Sucre</v>
          </cell>
        </row>
        <row r="943">
          <cell r="H943" t="str">
            <v>70265</v>
          </cell>
          <cell r="I943" t="str">
            <v>Guaranda</v>
          </cell>
          <cell r="J943" t="str">
            <v>SucreGuaranda</v>
          </cell>
          <cell r="K943" t="str">
            <v>70265</v>
          </cell>
          <cell r="L943">
            <v>16587</v>
          </cell>
          <cell r="M943">
            <v>16786</v>
          </cell>
          <cell r="N943">
            <v>16989</v>
          </cell>
          <cell r="O943">
            <v>17201</v>
          </cell>
          <cell r="P943">
            <v>17422</v>
          </cell>
          <cell r="Q943" t="str">
            <v>70</v>
          </cell>
          <cell r="R943" t="str">
            <v>Sucre</v>
          </cell>
        </row>
        <row r="944">
          <cell r="H944" t="str">
            <v>70400</v>
          </cell>
          <cell r="I944" t="str">
            <v>La Unión</v>
          </cell>
          <cell r="J944" t="str">
            <v>SucreLa Unión</v>
          </cell>
          <cell r="K944" t="str">
            <v>70400</v>
          </cell>
          <cell r="L944">
            <v>10807</v>
          </cell>
          <cell r="M944">
            <v>10896</v>
          </cell>
          <cell r="N944">
            <v>10983</v>
          </cell>
          <cell r="O944">
            <v>11073</v>
          </cell>
          <cell r="P944">
            <v>11170</v>
          </cell>
          <cell r="Q944" t="str">
            <v>70</v>
          </cell>
          <cell r="R944" t="str">
            <v>Sucre</v>
          </cell>
        </row>
        <row r="945">
          <cell r="H945" t="str">
            <v>70418</v>
          </cell>
          <cell r="I945" t="str">
            <v>Los Palmitos</v>
          </cell>
          <cell r="J945" t="str">
            <v>SucreLos Palmitos</v>
          </cell>
          <cell r="K945" t="str">
            <v>70418</v>
          </cell>
          <cell r="L945">
            <v>19283</v>
          </cell>
          <cell r="M945">
            <v>19282</v>
          </cell>
          <cell r="N945">
            <v>19270</v>
          </cell>
          <cell r="O945">
            <v>19276</v>
          </cell>
          <cell r="P945">
            <v>19257</v>
          </cell>
          <cell r="Q945" t="str">
            <v>70</v>
          </cell>
          <cell r="R945" t="str">
            <v>Sucre</v>
          </cell>
        </row>
        <row r="946">
          <cell r="H946" t="str">
            <v>70429</v>
          </cell>
          <cell r="I946" t="str">
            <v>Majagual</v>
          </cell>
          <cell r="J946" t="str">
            <v>SucreMajagual</v>
          </cell>
          <cell r="K946" t="str">
            <v>70429</v>
          </cell>
          <cell r="L946">
            <v>32561</v>
          </cell>
          <cell r="M946">
            <v>32731</v>
          </cell>
          <cell r="N946">
            <v>32904</v>
          </cell>
          <cell r="O946">
            <v>33077</v>
          </cell>
          <cell r="P946">
            <v>33258</v>
          </cell>
          <cell r="Q946" t="str">
            <v>70</v>
          </cell>
          <cell r="R946" t="str">
            <v>Sucre</v>
          </cell>
        </row>
        <row r="947">
          <cell r="H947" t="str">
            <v>70473</v>
          </cell>
          <cell r="I947" t="str">
            <v>Morroa</v>
          </cell>
          <cell r="J947" t="str">
            <v>SucreMorroa</v>
          </cell>
          <cell r="K947" t="str">
            <v>70473</v>
          </cell>
          <cell r="L947">
            <v>13774</v>
          </cell>
          <cell r="M947">
            <v>13926</v>
          </cell>
          <cell r="N947">
            <v>14087</v>
          </cell>
          <cell r="O947">
            <v>14263</v>
          </cell>
          <cell r="P947">
            <v>14429</v>
          </cell>
          <cell r="Q947" t="str">
            <v>70</v>
          </cell>
          <cell r="R947" t="str">
            <v>Sucre</v>
          </cell>
        </row>
        <row r="948">
          <cell r="H948" t="str">
            <v>70508</v>
          </cell>
          <cell r="I948" t="str">
            <v>Ovejas</v>
          </cell>
          <cell r="J948" t="str">
            <v>SucreOvejas</v>
          </cell>
          <cell r="K948" t="str">
            <v>70508</v>
          </cell>
          <cell r="L948">
            <v>21303</v>
          </cell>
          <cell r="M948">
            <v>21258</v>
          </cell>
          <cell r="N948">
            <v>21196</v>
          </cell>
          <cell r="O948">
            <v>21142</v>
          </cell>
          <cell r="P948">
            <v>21091</v>
          </cell>
          <cell r="Q948" t="str">
            <v>70</v>
          </cell>
          <cell r="R948" t="str">
            <v>Sucre</v>
          </cell>
        </row>
        <row r="949">
          <cell r="H949" t="str">
            <v>70523</v>
          </cell>
          <cell r="I949" t="str">
            <v>Palmito</v>
          </cell>
          <cell r="J949" t="str">
            <v>SucrePalmito</v>
          </cell>
          <cell r="K949" t="str">
            <v>70523</v>
          </cell>
          <cell r="L949">
            <v>12694</v>
          </cell>
          <cell r="M949">
            <v>12928</v>
          </cell>
          <cell r="N949">
            <v>13176</v>
          </cell>
          <cell r="O949">
            <v>13427</v>
          </cell>
          <cell r="P949">
            <v>13682</v>
          </cell>
          <cell r="Q949" t="str">
            <v>70</v>
          </cell>
          <cell r="R949" t="str">
            <v>Sucre</v>
          </cell>
        </row>
        <row r="950">
          <cell r="H950" t="str">
            <v>70670</v>
          </cell>
          <cell r="I950" t="str">
            <v>Sampués</v>
          </cell>
          <cell r="J950" t="str">
            <v>SucreSampués</v>
          </cell>
          <cell r="K950" t="str">
            <v>70670</v>
          </cell>
          <cell r="L950">
            <v>37350</v>
          </cell>
          <cell r="M950">
            <v>37496</v>
          </cell>
          <cell r="N950">
            <v>37644</v>
          </cell>
          <cell r="O950">
            <v>37787</v>
          </cell>
          <cell r="P950">
            <v>37925</v>
          </cell>
          <cell r="Q950" t="str">
            <v>70</v>
          </cell>
          <cell r="R950" t="str">
            <v>Sucre</v>
          </cell>
        </row>
        <row r="951">
          <cell r="H951" t="str">
            <v>70678</v>
          </cell>
          <cell r="I951" t="str">
            <v>San Benito Abad</v>
          </cell>
          <cell r="J951" t="str">
            <v>SucreSan Benito Abad</v>
          </cell>
          <cell r="K951" t="str">
            <v>70678</v>
          </cell>
          <cell r="L951">
            <v>24387</v>
          </cell>
          <cell r="M951">
            <v>24645</v>
          </cell>
          <cell r="N951">
            <v>24899</v>
          </cell>
          <cell r="O951">
            <v>25171</v>
          </cell>
          <cell r="P951">
            <v>25442</v>
          </cell>
          <cell r="Q951" t="str">
            <v>70</v>
          </cell>
          <cell r="R951" t="str">
            <v>Sucre</v>
          </cell>
        </row>
        <row r="952">
          <cell r="H952" t="str">
            <v>70702</v>
          </cell>
          <cell r="I952" t="str">
            <v>San Juan de Betulia</v>
          </cell>
          <cell r="J952" t="str">
            <v>SucreSan Juan de Betulia</v>
          </cell>
          <cell r="K952" t="str">
            <v>70702</v>
          </cell>
          <cell r="L952">
            <v>12484</v>
          </cell>
          <cell r="M952">
            <v>12499</v>
          </cell>
          <cell r="N952">
            <v>12515</v>
          </cell>
          <cell r="O952">
            <v>12529</v>
          </cell>
          <cell r="P952">
            <v>12544</v>
          </cell>
          <cell r="Q952" t="str">
            <v>70</v>
          </cell>
          <cell r="R952" t="str">
            <v>Sucre</v>
          </cell>
        </row>
        <row r="953">
          <cell r="H953" t="str">
            <v>70708</v>
          </cell>
          <cell r="I953" t="str">
            <v>San Marcos</v>
          </cell>
          <cell r="J953" t="str">
            <v>SucreSan Marcos</v>
          </cell>
          <cell r="K953" t="str">
            <v>70708</v>
          </cell>
          <cell r="L953">
            <v>54364</v>
          </cell>
          <cell r="M953">
            <v>55032</v>
          </cell>
          <cell r="N953">
            <v>55698</v>
          </cell>
          <cell r="O953">
            <v>56384</v>
          </cell>
          <cell r="P953">
            <v>57071</v>
          </cell>
          <cell r="Q953" t="str">
            <v>70</v>
          </cell>
          <cell r="R953" t="str">
            <v>Sucre</v>
          </cell>
        </row>
        <row r="954">
          <cell r="H954" t="str">
            <v>70713</v>
          </cell>
          <cell r="I954" t="str">
            <v>San Onofre</v>
          </cell>
          <cell r="J954" t="str">
            <v>SucreSan Onofre</v>
          </cell>
          <cell r="K954" t="str">
            <v>70713</v>
          </cell>
          <cell r="L954">
            <v>48566</v>
          </cell>
          <cell r="M954">
            <v>48961</v>
          </cell>
          <cell r="N954">
            <v>49372</v>
          </cell>
          <cell r="O954">
            <v>49784</v>
          </cell>
          <cell r="P954">
            <v>50214</v>
          </cell>
          <cell r="Q954" t="str">
            <v>70</v>
          </cell>
          <cell r="R954" t="str">
            <v>Sucre</v>
          </cell>
        </row>
        <row r="955">
          <cell r="H955" t="str">
            <v>70717</v>
          </cell>
          <cell r="I955" t="str">
            <v>San Pedro</v>
          </cell>
          <cell r="J955" t="str">
            <v>SucreSan Pedro</v>
          </cell>
          <cell r="K955" t="str">
            <v>70717</v>
          </cell>
          <cell r="L955">
            <v>16210</v>
          </cell>
          <cell r="M955">
            <v>16167</v>
          </cell>
          <cell r="N955">
            <v>16122</v>
          </cell>
          <cell r="O955">
            <v>16075</v>
          </cell>
          <cell r="P955">
            <v>16038</v>
          </cell>
          <cell r="Q955" t="str">
            <v>70</v>
          </cell>
          <cell r="R955" t="str">
            <v>Sucre</v>
          </cell>
        </row>
        <row r="956">
          <cell r="H956" t="str">
            <v>70742</v>
          </cell>
          <cell r="I956" t="str">
            <v>San Luis de Sincé</v>
          </cell>
          <cell r="J956" t="str">
            <v>SucreSan Luis de Sincé</v>
          </cell>
          <cell r="K956" t="str">
            <v>70742</v>
          </cell>
          <cell r="L956">
            <v>32390</v>
          </cell>
          <cell r="M956">
            <v>32713</v>
          </cell>
          <cell r="N956">
            <v>33039</v>
          </cell>
          <cell r="O956">
            <v>33361</v>
          </cell>
          <cell r="P956">
            <v>33688</v>
          </cell>
          <cell r="Q956" t="str">
            <v>70</v>
          </cell>
          <cell r="R956" t="str">
            <v>Sucre</v>
          </cell>
        </row>
        <row r="957">
          <cell r="H957" t="str">
            <v>70771</v>
          </cell>
          <cell r="I957" t="str">
            <v>Sucre</v>
          </cell>
          <cell r="J957" t="str">
            <v>SucreSucre</v>
          </cell>
          <cell r="K957" t="str">
            <v>70771</v>
          </cell>
          <cell r="L957">
            <v>22364</v>
          </cell>
          <cell r="M957">
            <v>22363</v>
          </cell>
          <cell r="N957">
            <v>22366</v>
          </cell>
          <cell r="O957">
            <v>22374</v>
          </cell>
          <cell r="P957">
            <v>22386</v>
          </cell>
          <cell r="Q957" t="str">
            <v>70</v>
          </cell>
          <cell r="R957" t="str">
            <v>Sucre</v>
          </cell>
        </row>
        <row r="958">
          <cell r="H958" t="str">
            <v>70820</v>
          </cell>
          <cell r="I958" t="str">
            <v>Santiago de Tolú</v>
          </cell>
          <cell r="J958" t="str">
            <v>SucreSantiago de Tolú</v>
          </cell>
          <cell r="K958" t="str">
            <v>70820</v>
          </cell>
          <cell r="L958">
            <v>31109</v>
          </cell>
          <cell r="M958">
            <v>31641</v>
          </cell>
          <cell r="N958">
            <v>32187</v>
          </cell>
          <cell r="O958">
            <v>32731</v>
          </cell>
          <cell r="P958">
            <v>33296</v>
          </cell>
          <cell r="Q958" t="str">
            <v>70</v>
          </cell>
          <cell r="R958" t="str">
            <v>Sucre</v>
          </cell>
        </row>
        <row r="959">
          <cell r="H959" t="str">
            <v>70823</v>
          </cell>
          <cell r="I959" t="str">
            <v>Tolú Viejo</v>
          </cell>
          <cell r="J959" t="str">
            <v>SucreTolú Viejo</v>
          </cell>
          <cell r="K959" t="str">
            <v>70823</v>
          </cell>
          <cell r="L959">
            <v>18912</v>
          </cell>
          <cell r="M959">
            <v>18908</v>
          </cell>
          <cell r="N959">
            <v>18903</v>
          </cell>
          <cell r="O959">
            <v>18900</v>
          </cell>
          <cell r="P959">
            <v>18897</v>
          </cell>
          <cell r="Q959" t="str">
            <v>70</v>
          </cell>
          <cell r="R959" t="str">
            <v>Sucre</v>
          </cell>
        </row>
        <row r="960">
          <cell r="H960" t="str">
            <v>73001</v>
          </cell>
          <cell r="I960" t="str">
            <v>Ibagué</v>
          </cell>
          <cell r="J960" t="str">
            <v>TolimaIbagué</v>
          </cell>
          <cell r="K960" t="str">
            <v>73001</v>
          </cell>
          <cell r="L960">
            <v>532020</v>
          </cell>
          <cell r="M960">
            <v>537467</v>
          </cell>
          <cell r="N960">
            <v>542876</v>
          </cell>
          <cell r="O960">
            <v>548209</v>
          </cell>
          <cell r="P960">
            <v>553524</v>
          </cell>
          <cell r="Q960" t="str">
            <v>73</v>
          </cell>
          <cell r="R960" t="str">
            <v>Tolima</v>
          </cell>
        </row>
        <row r="961">
          <cell r="H961" t="str">
            <v>73024</v>
          </cell>
          <cell r="I961" t="str">
            <v>Alpujarra</v>
          </cell>
          <cell r="J961" t="str">
            <v>TolimaAlpujarra</v>
          </cell>
          <cell r="K961" t="str">
            <v>73024</v>
          </cell>
          <cell r="L961">
            <v>5074</v>
          </cell>
          <cell r="M961">
            <v>5055</v>
          </cell>
          <cell r="N961">
            <v>5034</v>
          </cell>
          <cell r="O961">
            <v>5014</v>
          </cell>
          <cell r="P961">
            <v>4992</v>
          </cell>
          <cell r="Q961" t="str">
            <v>73</v>
          </cell>
          <cell r="R961" t="str">
            <v>Tolima</v>
          </cell>
        </row>
        <row r="962">
          <cell r="H962" t="str">
            <v>73026</v>
          </cell>
          <cell r="I962" t="str">
            <v>Alvarado</v>
          </cell>
          <cell r="J962" t="str">
            <v>TolimaAlvarado</v>
          </cell>
          <cell r="K962" t="str">
            <v>73026</v>
          </cell>
          <cell r="L962">
            <v>8886</v>
          </cell>
          <cell r="M962">
            <v>8874</v>
          </cell>
          <cell r="N962">
            <v>8859</v>
          </cell>
          <cell r="O962">
            <v>8847</v>
          </cell>
          <cell r="P962">
            <v>8834</v>
          </cell>
          <cell r="Q962" t="str">
            <v>73</v>
          </cell>
          <cell r="R962" t="str">
            <v>Tolima</v>
          </cell>
        </row>
        <row r="963">
          <cell r="H963" t="str">
            <v>73030</v>
          </cell>
          <cell r="I963" t="str">
            <v>Ambalema</v>
          </cell>
          <cell r="J963" t="str">
            <v>TolimaAmbalema</v>
          </cell>
          <cell r="K963" t="str">
            <v>73030</v>
          </cell>
          <cell r="L963">
            <v>7169</v>
          </cell>
          <cell r="M963">
            <v>7084</v>
          </cell>
          <cell r="N963">
            <v>7000</v>
          </cell>
          <cell r="O963">
            <v>6908</v>
          </cell>
          <cell r="P963">
            <v>6837</v>
          </cell>
          <cell r="Q963" t="str">
            <v>73</v>
          </cell>
          <cell r="R963" t="str">
            <v>Tolima</v>
          </cell>
        </row>
        <row r="964">
          <cell r="H964" t="str">
            <v>73043</v>
          </cell>
          <cell r="I964" t="str">
            <v>Anzoátegui</v>
          </cell>
          <cell r="J964" t="str">
            <v>TolimaAnzoátegui</v>
          </cell>
          <cell r="K964" t="str">
            <v>73043</v>
          </cell>
          <cell r="L964">
            <v>17618</v>
          </cell>
          <cell r="M964">
            <v>17815</v>
          </cell>
          <cell r="N964">
            <v>18015</v>
          </cell>
          <cell r="O964">
            <v>18221</v>
          </cell>
          <cell r="P964">
            <v>18434</v>
          </cell>
          <cell r="Q964" t="str">
            <v>73</v>
          </cell>
          <cell r="R964" t="str">
            <v>Tolima</v>
          </cell>
        </row>
        <row r="965">
          <cell r="H965" t="str">
            <v>73055</v>
          </cell>
          <cell r="I965" t="str">
            <v>Armero</v>
          </cell>
          <cell r="J965" t="str">
            <v>TolimaArmero</v>
          </cell>
          <cell r="K965" t="str">
            <v>73055</v>
          </cell>
          <cell r="L965">
            <v>12401</v>
          </cell>
          <cell r="M965">
            <v>12289</v>
          </cell>
          <cell r="N965">
            <v>12179</v>
          </cell>
          <cell r="O965">
            <v>12074</v>
          </cell>
          <cell r="P965">
            <v>11960</v>
          </cell>
          <cell r="Q965" t="str">
            <v>73</v>
          </cell>
          <cell r="R965" t="str">
            <v>Tolima</v>
          </cell>
        </row>
        <row r="966">
          <cell r="H966" t="str">
            <v>73067</v>
          </cell>
          <cell r="I966" t="str">
            <v>Ataco</v>
          </cell>
          <cell r="J966" t="str">
            <v>TolimaAtaco</v>
          </cell>
          <cell r="K966" t="str">
            <v>73067</v>
          </cell>
          <cell r="L966">
            <v>22243</v>
          </cell>
          <cell r="M966">
            <v>22306</v>
          </cell>
          <cell r="N966">
            <v>22371</v>
          </cell>
          <cell r="O966">
            <v>22441</v>
          </cell>
          <cell r="P966">
            <v>22513</v>
          </cell>
          <cell r="Q966" t="str">
            <v>73</v>
          </cell>
          <cell r="R966" t="str">
            <v>Tolima</v>
          </cell>
        </row>
        <row r="967">
          <cell r="H967" t="str">
            <v>73124</v>
          </cell>
          <cell r="I967" t="str">
            <v>Cajamarca</v>
          </cell>
          <cell r="J967" t="str">
            <v>TolimaCajamarca</v>
          </cell>
          <cell r="K967" t="str">
            <v>73124</v>
          </cell>
          <cell r="L967">
            <v>19712</v>
          </cell>
          <cell r="M967">
            <v>19699</v>
          </cell>
          <cell r="N967">
            <v>19685</v>
          </cell>
          <cell r="O967">
            <v>19671</v>
          </cell>
          <cell r="P967">
            <v>19656</v>
          </cell>
          <cell r="Q967" t="str">
            <v>73</v>
          </cell>
          <cell r="R967" t="str">
            <v>Tolima</v>
          </cell>
        </row>
        <row r="968">
          <cell r="H968" t="str">
            <v>73148</v>
          </cell>
          <cell r="I968" t="str">
            <v>Carmen de Apicalá</v>
          </cell>
          <cell r="J968" t="str">
            <v>TolimaCarmen de Apicalá</v>
          </cell>
          <cell r="K968" t="str">
            <v>73148</v>
          </cell>
          <cell r="L968">
            <v>8647</v>
          </cell>
          <cell r="M968">
            <v>8680</v>
          </cell>
          <cell r="N968">
            <v>8715</v>
          </cell>
          <cell r="O968">
            <v>8760</v>
          </cell>
          <cell r="P968">
            <v>8793</v>
          </cell>
          <cell r="Q968" t="str">
            <v>73</v>
          </cell>
          <cell r="R968" t="str">
            <v>Tolima</v>
          </cell>
        </row>
        <row r="969">
          <cell r="H969" t="str">
            <v>73152</v>
          </cell>
          <cell r="I969" t="str">
            <v>Casabianca</v>
          </cell>
          <cell r="J969" t="str">
            <v>TolimaCasabianca</v>
          </cell>
          <cell r="K969" t="str">
            <v>73152</v>
          </cell>
          <cell r="L969">
            <v>6783</v>
          </cell>
          <cell r="M969">
            <v>6768</v>
          </cell>
          <cell r="N969">
            <v>6738</v>
          </cell>
          <cell r="O969">
            <v>6715</v>
          </cell>
          <cell r="P969">
            <v>6684</v>
          </cell>
          <cell r="Q969" t="str">
            <v>73</v>
          </cell>
          <cell r="R969" t="str">
            <v>Tolima</v>
          </cell>
        </row>
        <row r="970">
          <cell r="H970" t="str">
            <v>73168</v>
          </cell>
          <cell r="I970" t="str">
            <v>Chaparral</v>
          </cell>
          <cell r="J970" t="str">
            <v>TolimaChaparral</v>
          </cell>
          <cell r="K970" t="str">
            <v>73168</v>
          </cell>
          <cell r="L970">
            <v>46981</v>
          </cell>
          <cell r="M970">
            <v>47028</v>
          </cell>
          <cell r="N970">
            <v>47082</v>
          </cell>
          <cell r="O970">
            <v>47129</v>
          </cell>
          <cell r="P970">
            <v>47195</v>
          </cell>
          <cell r="Q970" t="str">
            <v>73</v>
          </cell>
          <cell r="R970" t="str">
            <v>Tolima</v>
          </cell>
        </row>
        <row r="971">
          <cell r="H971" t="str">
            <v>73200</v>
          </cell>
          <cell r="I971" t="str">
            <v>Coello</v>
          </cell>
          <cell r="J971" t="str">
            <v>TolimaCoello</v>
          </cell>
          <cell r="K971" t="str">
            <v>73200</v>
          </cell>
          <cell r="L971">
            <v>9440</v>
          </cell>
          <cell r="M971">
            <v>9520</v>
          </cell>
          <cell r="N971">
            <v>9592</v>
          </cell>
          <cell r="O971">
            <v>9668</v>
          </cell>
          <cell r="P971">
            <v>9740</v>
          </cell>
          <cell r="Q971" t="str">
            <v>73</v>
          </cell>
          <cell r="R971" t="str">
            <v>Tolima</v>
          </cell>
        </row>
        <row r="972">
          <cell r="H972" t="str">
            <v>73217</v>
          </cell>
          <cell r="I972" t="str">
            <v>Coyaima</v>
          </cell>
          <cell r="J972" t="str">
            <v>TolimaCoyaima</v>
          </cell>
          <cell r="K972" t="str">
            <v>73217</v>
          </cell>
          <cell r="L972">
            <v>28150</v>
          </cell>
          <cell r="M972">
            <v>28176</v>
          </cell>
          <cell r="N972">
            <v>28221</v>
          </cell>
          <cell r="O972">
            <v>28253</v>
          </cell>
          <cell r="P972">
            <v>28304</v>
          </cell>
          <cell r="Q972" t="str">
            <v>73</v>
          </cell>
          <cell r="R972" t="str">
            <v>Tolima</v>
          </cell>
        </row>
        <row r="973">
          <cell r="H973" t="str">
            <v>73226</v>
          </cell>
          <cell r="I973" t="str">
            <v>Cunday</v>
          </cell>
          <cell r="J973" t="str">
            <v>TolimaCunday</v>
          </cell>
          <cell r="K973" t="str">
            <v>73226</v>
          </cell>
          <cell r="L973">
            <v>10078</v>
          </cell>
          <cell r="M973">
            <v>9987</v>
          </cell>
          <cell r="N973">
            <v>9898</v>
          </cell>
          <cell r="O973">
            <v>9815</v>
          </cell>
          <cell r="P973">
            <v>9719</v>
          </cell>
          <cell r="Q973" t="str">
            <v>73</v>
          </cell>
          <cell r="R973" t="str">
            <v>Tolima</v>
          </cell>
        </row>
        <row r="974">
          <cell r="H974" t="str">
            <v>73236</v>
          </cell>
          <cell r="I974" t="str">
            <v>Dolores</v>
          </cell>
          <cell r="J974" t="str">
            <v>TolimaDolores</v>
          </cell>
          <cell r="K974" t="str">
            <v>73236</v>
          </cell>
          <cell r="L974">
            <v>8499</v>
          </cell>
          <cell r="M974">
            <v>8392</v>
          </cell>
          <cell r="N974">
            <v>8301</v>
          </cell>
          <cell r="O974">
            <v>8205</v>
          </cell>
          <cell r="P974">
            <v>8108</v>
          </cell>
          <cell r="Q974" t="str">
            <v>73</v>
          </cell>
          <cell r="R974" t="str">
            <v>Tolima</v>
          </cell>
        </row>
        <row r="975">
          <cell r="H975" t="str">
            <v>73268</v>
          </cell>
          <cell r="I975" t="str">
            <v>Espinal</v>
          </cell>
          <cell r="J975" t="str">
            <v>TolimaEspinal</v>
          </cell>
          <cell r="K975" t="str">
            <v>73268</v>
          </cell>
          <cell r="L975">
            <v>76398</v>
          </cell>
          <cell r="M975">
            <v>76377</v>
          </cell>
          <cell r="N975">
            <v>76341</v>
          </cell>
          <cell r="O975">
            <v>76291</v>
          </cell>
          <cell r="P975">
            <v>76227</v>
          </cell>
          <cell r="Q975" t="str">
            <v>73</v>
          </cell>
          <cell r="R975" t="str">
            <v>Tolima</v>
          </cell>
        </row>
        <row r="976">
          <cell r="H976" t="str">
            <v>73270</v>
          </cell>
          <cell r="I976" t="str">
            <v>Falan</v>
          </cell>
          <cell r="J976" t="str">
            <v>TolimaFalan</v>
          </cell>
          <cell r="K976" t="str">
            <v>73270</v>
          </cell>
          <cell r="L976">
            <v>9245</v>
          </cell>
          <cell r="M976">
            <v>9239</v>
          </cell>
          <cell r="N976">
            <v>9232</v>
          </cell>
          <cell r="O976">
            <v>9225</v>
          </cell>
          <cell r="P976">
            <v>9218</v>
          </cell>
          <cell r="Q976" t="str">
            <v>73</v>
          </cell>
          <cell r="R976" t="str">
            <v>Tolima</v>
          </cell>
        </row>
        <row r="977">
          <cell r="H977" t="str">
            <v>73275</v>
          </cell>
          <cell r="I977" t="str">
            <v>Flandes</v>
          </cell>
          <cell r="J977" t="str">
            <v>TolimaFlandes</v>
          </cell>
          <cell r="K977" t="str">
            <v>73275</v>
          </cell>
          <cell r="L977">
            <v>28699</v>
          </cell>
          <cell r="M977">
            <v>28801</v>
          </cell>
          <cell r="N977">
            <v>28903</v>
          </cell>
          <cell r="O977">
            <v>29008</v>
          </cell>
          <cell r="P977">
            <v>29106</v>
          </cell>
          <cell r="Q977" t="str">
            <v>73</v>
          </cell>
          <cell r="R977" t="str">
            <v>Tolima</v>
          </cell>
        </row>
        <row r="978">
          <cell r="H978" t="str">
            <v>73283</v>
          </cell>
          <cell r="I978" t="str">
            <v>Fresno</v>
          </cell>
          <cell r="J978" t="str">
            <v>TolimaFresno</v>
          </cell>
          <cell r="K978" t="str">
            <v>73283</v>
          </cell>
          <cell r="L978">
            <v>30719</v>
          </cell>
          <cell r="M978">
            <v>30617</v>
          </cell>
          <cell r="N978">
            <v>30500</v>
          </cell>
          <cell r="O978">
            <v>30395</v>
          </cell>
          <cell r="P978">
            <v>30284</v>
          </cell>
          <cell r="Q978" t="str">
            <v>73</v>
          </cell>
          <cell r="R978" t="str">
            <v>Tolima</v>
          </cell>
        </row>
        <row r="979">
          <cell r="H979" t="str">
            <v>73319</v>
          </cell>
          <cell r="I979" t="str">
            <v>Guamo</v>
          </cell>
          <cell r="J979" t="str">
            <v>TolimaGuamo</v>
          </cell>
          <cell r="K979" t="str">
            <v>73319</v>
          </cell>
          <cell r="L979">
            <v>33378</v>
          </cell>
          <cell r="M979">
            <v>33129</v>
          </cell>
          <cell r="N979">
            <v>32877</v>
          </cell>
          <cell r="O979">
            <v>32628</v>
          </cell>
          <cell r="P979">
            <v>32373</v>
          </cell>
          <cell r="Q979" t="str">
            <v>73</v>
          </cell>
          <cell r="R979" t="str">
            <v>Tolima</v>
          </cell>
        </row>
        <row r="980">
          <cell r="H980" t="str">
            <v>73347</v>
          </cell>
          <cell r="I980" t="str">
            <v>Herveo</v>
          </cell>
          <cell r="J980" t="str">
            <v>TolimaHerveo</v>
          </cell>
          <cell r="K980" t="str">
            <v>73347</v>
          </cell>
          <cell r="L980">
            <v>8526</v>
          </cell>
          <cell r="M980">
            <v>8423</v>
          </cell>
          <cell r="N980">
            <v>8312</v>
          </cell>
          <cell r="O980">
            <v>8210</v>
          </cell>
          <cell r="P980">
            <v>8100</v>
          </cell>
          <cell r="Q980" t="str">
            <v>73</v>
          </cell>
          <cell r="R980" t="str">
            <v>Tolima</v>
          </cell>
        </row>
        <row r="981">
          <cell r="H981" t="str">
            <v>73349</v>
          </cell>
          <cell r="I981" t="str">
            <v>Honda</v>
          </cell>
          <cell r="J981" t="str">
            <v>TolimaHonda</v>
          </cell>
          <cell r="K981" t="str">
            <v>73349</v>
          </cell>
          <cell r="L981">
            <v>25754</v>
          </cell>
          <cell r="M981">
            <v>25519</v>
          </cell>
          <cell r="N981">
            <v>25263</v>
          </cell>
          <cell r="O981">
            <v>25032</v>
          </cell>
          <cell r="P981">
            <v>24781</v>
          </cell>
          <cell r="Q981" t="str">
            <v>73</v>
          </cell>
          <cell r="R981" t="str">
            <v>Tolima</v>
          </cell>
        </row>
        <row r="982">
          <cell r="H982" t="str">
            <v>73352</v>
          </cell>
          <cell r="I982" t="str">
            <v>Icononzo</v>
          </cell>
          <cell r="J982" t="str">
            <v>TolimaIcononzo</v>
          </cell>
          <cell r="K982" t="str">
            <v>73352</v>
          </cell>
          <cell r="L982">
            <v>11297</v>
          </cell>
          <cell r="M982">
            <v>11224</v>
          </cell>
          <cell r="N982">
            <v>11148</v>
          </cell>
          <cell r="O982">
            <v>11067</v>
          </cell>
          <cell r="P982">
            <v>10982</v>
          </cell>
          <cell r="Q982" t="str">
            <v>73</v>
          </cell>
          <cell r="R982" t="str">
            <v>Tolima</v>
          </cell>
        </row>
        <row r="983">
          <cell r="H983" t="str">
            <v>73408</v>
          </cell>
          <cell r="I983" t="str">
            <v>Lérida</v>
          </cell>
          <cell r="J983" t="str">
            <v>TolimaLérida</v>
          </cell>
          <cell r="K983" t="str">
            <v>73408</v>
          </cell>
          <cell r="L983">
            <v>18346</v>
          </cell>
          <cell r="M983">
            <v>18156</v>
          </cell>
          <cell r="N983">
            <v>17966</v>
          </cell>
          <cell r="O983">
            <v>17782</v>
          </cell>
          <cell r="P983">
            <v>17584</v>
          </cell>
          <cell r="Q983" t="str">
            <v>73</v>
          </cell>
          <cell r="R983" t="str">
            <v>Tolima</v>
          </cell>
        </row>
        <row r="984">
          <cell r="H984" t="str">
            <v>73411</v>
          </cell>
          <cell r="I984" t="str">
            <v>Líbano</v>
          </cell>
          <cell r="J984" t="str">
            <v>TolimaLíbano</v>
          </cell>
          <cell r="K984" t="str">
            <v>73411</v>
          </cell>
          <cell r="L984">
            <v>41190</v>
          </cell>
          <cell r="M984">
            <v>41012</v>
          </cell>
          <cell r="N984">
            <v>40822</v>
          </cell>
          <cell r="O984">
            <v>40637</v>
          </cell>
          <cell r="P984">
            <v>40456</v>
          </cell>
          <cell r="Q984" t="str">
            <v>73</v>
          </cell>
          <cell r="R984" t="str">
            <v>Tolima</v>
          </cell>
        </row>
        <row r="985">
          <cell r="H985" t="str">
            <v>73443</v>
          </cell>
          <cell r="I985" t="str">
            <v>Mariquita</v>
          </cell>
          <cell r="J985" t="str">
            <v>TolimaMariquita</v>
          </cell>
          <cell r="K985" t="str">
            <v>73443</v>
          </cell>
          <cell r="L985">
            <v>33183</v>
          </cell>
          <cell r="M985">
            <v>33234</v>
          </cell>
          <cell r="N985">
            <v>33259</v>
          </cell>
          <cell r="O985">
            <v>33284</v>
          </cell>
          <cell r="P985">
            <v>33309</v>
          </cell>
          <cell r="Q985" t="str">
            <v>73</v>
          </cell>
          <cell r="R985" t="str">
            <v>Tolima</v>
          </cell>
        </row>
        <row r="986">
          <cell r="H986" t="str">
            <v>73449</v>
          </cell>
          <cell r="I986" t="str">
            <v>Melgar</v>
          </cell>
          <cell r="J986" t="str">
            <v>TolimaMelgar</v>
          </cell>
          <cell r="K986" t="str">
            <v>73449</v>
          </cell>
          <cell r="L986">
            <v>34835</v>
          </cell>
          <cell r="M986">
            <v>35135</v>
          </cell>
          <cell r="N986">
            <v>35439</v>
          </cell>
          <cell r="O986">
            <v>35749</v>
          </cell>
          <cell r="P986">
            <v>36047</v>
          </cell>
          <cell r="Q986" t="str">
            <v>73</v>
          </cell>
          <cell r="R986" t="str">
            <v>Tolima</v>
          </cell>
        </row>
        <row r="987">
          <cell r="H987" t="str">
            <v>73461</v>
          </cell>
          <cell r="I987" t="str">
            <v>Murillo</v>
          </cell>
          <cell r="J987" t="str">
            <v>TolimaMurillo</v>
          </cell>
          <cell r="K987" t="str">
            <v>73461</v>
          </cell>
          <cell r="L987">
            <v>5055</v>
          </cell>
          <cell r="M987">
            <v>5055</v>
          </cell>
          <cell r="N987">
            <v>5038</v>
          </cell>
          <cell r="O987">
            <v>5032</v>
          </cell>
          <cell r="P987">
            <v>5029</v>
          </cell>
          <cell r="Q987" t="str">
            <v>73</v>
          </cell>
          <cell r="R987" t="str">
            <v>Tolima</v>
          </cell>
        </row>
        <row r="988">
          <cell r="H988" t="str">
            <v>73483</v>
          </cell>
          <cell r="I988" t="str">
            <v>Natagaima</v>
          </cell>
          <cell r="J988" t="str">
            <v>TolimaNatagaima</v>
          </cell>
          <cell r="K988" t="str">
            <v>73483</v>
          </cell>
          <cell r="L988">
            <v>22826</v>
          </cell>
          <cell r="M988">
            <v>22763</v>
          </cell>
          <cell r="N988">
            <v>22698</v>
          </cell>
          <cell r="O988">
            <v>22637</v>
          </cell>
          <cell r="P988">
            <v>22574</v>
          </cell>
          <cell r="Q988" t="str">
            <v>73</v>
          </cell>
          <cell r="R988" t="str">
            <v>Tolima</v>
          </cell>
        </row>
        <row r="989">
          <cell r="H989" t="str">
            <v>73504</v>
          </cell>
          <cell r="I989" t="str">
            <v>Ortega</v>
          </cell>
          <cell r="J989" t="str">
            <v>TolimaOrtega</v>
          </cell>
          <cell r="K989" t="str">
            <v>73504</v>
          </cell>
          <cell r="L989">
            <v>32928</v>
          </cell>
          <cell r="M989">
            <v>32809</v>
          </cell>
          <cell r="N989">
            <v>32700</v>
          </cell>
          <cell r="O989">
            <v>32611</v>
          </cell>
          <cell r="P989">
            <v>32524</v>
          </cell>
          <cell r="Q989" t="str">
            <v>73</v>
          </cell>
          <cell r="R989" t="str">
            <v>Tolima</v>
          </cell>
        </row>
        <row r="990">
          <cell r="H990" t="str">
            <v>73520</v>
          </cell>
          <cell r="I990" t="str">
            <v>Palocabildo</v>
          </cell>
          <cell r="J990" t="str">
            <v>TolimaPalocabildo</v>
          </cell>
          <cell r="K990" t="str">
            <v>73520</v>
          </cell>
          <cell r="L990">
            <v>9361</v>
          </cell>
          <cell r="M990">
            <v>9312</v>
          </cell>
          <cell r="N990">
            <v>9277</v>
          </cell>
          <cell r="O990">
            <v>9240</v>
          </cell>
          <cell r="P990">
            <v>9197</v>
          </cell>
          <cell r="Q990" t="str">
            <v>73</v>
          </cell>
          <cell r="R990" t="str">
            <v>Tolima</v>
          </cell>
        </row>
        <row r="991">
          <cell r="H991" t="str">
            <v>73547</v>
          </cell>
          <cell r="I991" t="str">
            <v>Piedras</v>
          </cell>
          <cell r="J991" t="str">
            <v>TolimaPiedras</v>
          </cell>
          <cell r="K991" t="str">
            <v>73547</v>
          </cell>
          <cell r="L991">
            <v>5548</v>
          </cell>
          <cell r="M991">
            <v>5567</v>
          </cell>
          <cell r="N991">
            <v>5584</v>
          </cell>
          <cell r="O991">
            <v>5602</v>
          </cell>
          <cell r="P991">
            <v>5619</v>
          </cell>
          <cell r="Q991" t="str">
            <v>73</v>
          </cell>
          <cell r="R991" t="str">
            <v>Tolima</v>
          </cell>
        </row>
        <row r="992">
          <cell r="H992" t="str">
            <v>73555</v>
          </cell>
          <cell r="I992" t="str">
            <v>Planadas</v>
          </cell>
          <cell r="J992" t="str">
            <v>TolimaPlanadas</v>
          </cell>
          <cell r="K992" t="str">
            <v>73555</v>
          </cell>
          <cell r="L992">
            <v>29739</v>
          </cell>
          <cell r="M992">
            <v>29792</v>
          </cell>
          <cell r="N992">
            <v>29832</v>
          </cell>
          <cell r="O992">
            <v>29887</v>
          </cell>
          <cell r="P992">
            <v>29935</v>
          </cell>
          <cell r="Q992" t="str">
            <v>73</v>
          </cell>
          <cell r="R992" t="str">
            <v>Tolima</v>
          </cell>
        </row>
        <row r="993">
          <cell r="H993" t="str">
            <v>73563</v>
          </cell>
          <cell r="I993" t="str">
            <v>Prado</v>
          </cell>
          <cell r="J993" t="str">
            <v>TolimaPrado</v>
          </cell>
          <cell r="K993" t="str">
            <v>73563</v>
          </cell>
          <cell r="L993">
            <v>8172</v>
          </cell>
          <cell r="M993">
            <v>8069</v>
          </cell>
          <cell r="N993">
            <v>7968</v>
          </cell>
          <cell r="O993">
            <v>7879</v>
          </cell>
          <cell r="P993">
            <v>7791</v>
          </cell>
          <cell r="Q993" t="str">
            <v>73</v>
          </cell>
          <cell r="R993" t="str">
            <v>Tolima</v>
          </cell>
        </row>
        <row r="994">
          <cell r="H994" t="str">
            <v>73585</v>
          </cell>
          <cell r="I994" t="str">
            <v>Purificación</v>
          </cell>
          <cell r="J994" t="str">
            <v>TolimaPurificación</v>
          </cell>
          <cell r="K994" t="str">
            <v>73585</v>
          </cell>
          <cell r="L994">
            <v>28747</v>
          </cell>
          <cell r="M994">
            <v>28885</v>
          </cell>
          <cell r="N994">
            <v>29012</v>
          </cell>
          <cell r="O994">
            <v>29154</v>
          </cell>
          <cell r="P994">
            <v>29284</v>
          </cell>
          <cell r="Q994" t="str">
            <v>73</v>
          </cell>
          <cell r="R994" t="str">
            <v>Tolima</v>
          </cell>
        </row>
        <row r="995">
          <cell r="H995" t="str">
            <v>73616</v>
          </cell>
          <cell r="I995" t="str">
            <v>Rioblanco</v>
          </cell>
          <cell r="J995" t="str">
            <v>TolimaRioblanco</v>
          </cell>
          <cell r="K995" t="str">
            <v>73616</v>
          </cell>
          <cell r="L995">
            <v>24985</v>
          </cell>
          <cell r="M995">
            <v>24869</v>
          </cell>
          <cell r="N995">
            <v>24756</v>
          </cell>
          <cell r="O995">
            <v>24659</v>
          </cell>
          <cell r="P995">
            <v>24553</v>
          </cell>
          <cell r="Q995" t="str">
            <v>73</v>
          </cell>
          <cell r="R995" t="str">
            <v>Tolima</v>
          </cell>
        </row>
        <row r="996">
          <cell r="H996" t="str">
            <v>73622</v>
          </cell>
          <cell r="I996" t="str">
            <v>Roncesvalles</v>
          </cell>
          <cell r="J996" t="str">
            <v>TolimaRoncesvalles</v>
          </cell>
          <cell r="K996" t="str">
            <v>73622</v>
          </cell>
          <cell r="L996">
            <v>6301</v>
          </cell>
          <cell r="M996">
            <v>6303</v>
          </cell>
          <cell r="N996">
            <v>6317</v>
          </cell>
          <cell r="O996">
            <v>6319</v>
          </cell>
          <cell r="P996">
            <v>6331</v>
          </cell>
          <cell r="Q996" t="str">
            <v>73</v>
          </cell>
          <cell r="R996" t="str">
            <v>Tolima</v>
          </cell>
        </row>
        <row r="997">
          <cell r="H997" t="str">
            <v>73624</v>
          </cell>
          <cell r="I997" t="str">
            <v>Rovira</v>
          </cell>
          <cell r="J997" t="str">
            <v>TolimaRovira</v>
          </cell>
          <cell r="K997" t="str">
            <v>73624</v>
          </cell>
          <cell r="L997">
            <v>21040</v>
          </cell>
          <cell r="M997">
            <v>20934</v>
          </cell>
          <cell r="N997">
            <v>20844</v>
          </cell>
          <cell r="O997">
            <v>20749</v>
          </cell>
          <cell r="P997">
            <v>20641</v>
          </cell>
          <cell r="Q997" t="str">
            <v>73</v>
          </cell>
          <cell r="R997" t="str">
            <v>Tolima</v>
          </cell>
        </row>
        <row r="998">
          <cell r="H998" t="str">
            <v>73671</v>
          </cell>
          <cell r="I998" t="str">
            <v>Saldaña</v>
          </cell>
          <cell r="J998" t="str">
            <v>TolimaSaldaña</v>
          </cell>
          <cell r="K998" t="str">
            <v>73671</v>
          </cell>
          <cell r="L998">
            <v>14711</v>
          </cell>
          <cell r="M998">
            <v>14650</v>
          </cell>
          <cell r="N998">
            <v>14586</v>
          </cell>
          <cell r="O998">
            <v>14527</v>
          </cell>
          <cell r="P998">
            <v>14447</v>
          </cell>
          <cell r="Q998" t="str">
            <v>73</v>
          </cell>
          <cell r="R998" t="str">
            <v>Tolima</v>
          </cell>
        </row>
        <row r="999">
          <cell r="H999" t="str">
            <v>73675</v>
          </cell>
          <cell r="I999" t="str">
            <v>San Antonio</v>
          </cell>
          <cell r="J999" t="str">
            <v>TolimaSan Antonio</v>
          </cell>
          <cell r="K999" t="str">
            <v>73675</v>
          </cell>
          <cell r="L999">
            <v>14758</v>
          </cell>
          <cell r="M999">
            <v>14662</v>
          </cell>
          <cell r="N999">
            <v>14575</v>
          </cell>
          <cell r="O999">
            <v>14483</v>
          </cell>
          <cell r="P999">
            <v>14400</v>
          </cell>
          <cell r="Q999" t="str">
            <v>73</v>
          </cell>
          <cell r="R999" t="str">
            <v>Tolima</v>
          </cell>
        </row>
        <row r="1000">
          <cell r="H1000" t="str">
            <v>73678</v>
          </cell>
          <cell r="I1000" t="str">
            <v>San Luis</v>
          </cell>
          <cell r="J1000" t="str">
            <v>TolimaSan Luis</v>
          </cell>
          <cell r="K1000" t="str">
            <v>73678</v>
          </cell>
          <cell r="L1000">
            <v>19207</v>
          </cell>
          <cell r="M1000">
            <v>19196</v>
          </cell>
          <cell r="N1000">
            <v>19186</v>
          </cell>
          <cell r="O1000">
            <v>19175</v>
          </cell>
          <cell r="P1000">
            <v>19164</v>
          </cell>
          <cell r="Q1000" t="str">
            <v>73</v>
          </cell>
          <cell r="R1000" t="str">
            <v>Tolima</v>
          </cell>
        </row>
        <row r="1001">
          <cell r="H1001" t="str">
            <v>73686</v>
          </cell>
          <cell r="I1001" t="str">
            <v>Santa Isabel</v>
          </cell>
          <cell r="J1001" t="str">
            <v>TolimaSanta Isabel</v>
          </cell>
          <cell r="K1001" t="str">
            <v>73686</v>
          </cell>
          <cell r="L1001">
            <v>6458</v>
          </cell>
          <cell r="M1001">
            <v>6437</v>
          </cell>
          <cell r="N1001">
            <v>6423</v>
          </cell>
          <cell r="O1001">
            <v>6403</v>
          </cell>
          <cell r="P1001">
            <v>6382</v>
          </cell>
          <cell r="Q1001" t="str">
            <v>73</v>
          </cell>
          <cell r="R1001" t="str">
            <v>Tolima</v>
          </cell>
        </row>
        <row r="1002">
          <cell r="H1002" t="str">
            <v>73770</v>
          </cell>
          <cell r="I1002" t="str">
            <v>Suárez</v>
          </cell>
          <cell r="J1002" t="str">
            <v>TolimaSuárez</v>
          </cell>
          <cell r="K1002" t="str">
            <v>73770</v>
          </cell>
          <cell r="L1002">
            <v>4544</v>
          </cell>
          <cell r="M1002">
            <v>4539</v>
          </cell>
          <cell r="N1002">
            <v>4545</v>
          </cell>
          <cell r="O1002">
            <v>4545</v>
          </cell>
          <cell r="P1002">
            <v>4555</v>
          </cell>
          <cell r="Q1002" t="str">
            <v>73</v>
          </cell>
          <cell r="R1002" t="str">
            <v>Tolima</v>
          </cell>
        </row>
        <row r="1003">
          <cell r="H1003" t="str">
            <v>73854</v>
          </cell>
          <cell r="I1003" t="str">
            <v>Valle de San Juan</v>
          </cell>
          <cell r="J1003" t="str">
            <v>TolimaValle de San Juan</v>
          </cell>
          <cell r="K1003" t="str">
            <v>73854</v>
          </cell>
          <cell r="L1003">
            <v>6273</v>
          </cell>
          <cell r="M1003">
            <v>6291</v>
          </cell>
          <cell r="N1003">
            <v>6317</v>
          </cell>
          <cell r="O1003">
            <v>6335</v>
          </cell>
          <cell r="P1003">
            <v>6355</v>
          </cell>
          <cell r="Q1003" t="str">
            <v>73</v>
          </cell>
          <cell r="R1003" t="str">
            <v>Tolima</v>
          </cell>
        </row>
        <row r="1004">
          <cell r="H1004" t="str">
            <v>73861</v>
          </cell>
          <cell r="I1004" t="str">
            <v>Venadillo</v>
          </cell>
          <cell r="J1004" t="str">
            <v>TolimaVenadillo</v>
          </cell>
          <cell r="K1004" t="str">
            <v>73861</v>
          </cell>
          <cell r="L1004">
            <v>19282</v>
          </cell>
          <cell r="M1004">
            <v>19359</v>
          </cell>
          <cell r="N1004">
            <v>19437</v>
          </cell>
          <cell r="O1004">
            <v>19516</v>
          </cell>
          <cell r="P1004">
            <v>19586</v>
          </cell>
          <cell r="Q1004" t="str">
            <v>73</v>
          </cell>
          <cell r="R1004" t="str">
            <v>Tolima</v>
          </cell>
        </row>
        <row r="1005">
          <cell r="H1005" t="str">
            <v>73870</v>
          </cell>
          <cell r="I1005" t="str">
            <v>Villahermosa</v>
          </cell>
          <cell r="J1005" t="str">
            <v>TolimaVillahermosa</v>
          </cell>
          <cell r="K1005" t="str">
            <v>73870</v>
          </cell>
          <cell r="L1005">
            <v>10922</v>
          </cell>
          <cell r="M1005">
            <v>10872</v>
          </cell>
          <cell r="N1005">
            <v>10818</v>
          </cell>
          <cell r="O1005">
            <v>10751</v>
          </cell>
          <cell r="P1005">
            <v>10696</v>
          </cell>
          <cell r="Q1005" t="str">
            <v>73</v>
          </cell>
          <cell r="R1005" t="str">
            <v>Tolima</v>
          </cell>
        </row>
        <row r="1006">
          <cell r="H1006" t="str">
            <v>73873</v>
          </cell>
          <cell r="I1006" t="str">
            <v>Villarrica</v>
          </cell>
          <cell r="J1006" t="str">
            <v>TolimaVillarrica</v>
          </cell>
          <cell r="K1006" t="str">
            <v>73873</v>
          </cell>
          <cell r="L1006">
            <v>5748</v>
          </cell>
          <cell r="M1006">
            <v>5668</v>
          </cell>
          <cell r="N1006">
            <v>5599</v>
          </cell>
          <cell r="O1006">
            <v>5520</v>
          </cell>
          <cell r="P1006">
            <v>5449</v>
          </cell>
          <cell r="Q1006" t="str">
            <v>73</v>
          </cell>
          <cell r="R1006" t="str">
            <v>Tolima</v>
          </cell>
        </row>
        <row r="1007">
          <cell r="H1007" t="str">
            <v>76001</v>
          </cell>
          <cell r="I1007" t="str">
            <v>Cali</v>
          </cell>
          <cell r="J1007" t="str">
            <v>Valle del CaucaCali</v>
          </cell>
          <cell r="K1007" t="str">
            <v>76001</v>
          </cell>
          <cell r="L1007">
            <v>2269653</v>
          </cell>
          <cell r="M1007">
            <v>2294653</v>
          </cell>
          <cell r="N1007">
            <v>2319684</v>
          </cell>
          <cell r="O1007">
            <v>2344734</v>
          </cell>
          <cell r="P1007">
            <v>2369821</v>
          </cell>
          <cell r="Q1007" t="str">
            <v>76</v>
          </cell>
          <cell r="R1007" t="str">
            <v>Valle del Cauca</v>
          </cell>
        </row>
        <row r="1008">
          <cell r="H1008" t="str">
            <v>76020</v>
          </cell>
          <cell r="I1008" t="str">
            <v>Alcalá</v>
          </cell>
          <cell r="J1008" t="str">
            <v>Valle del CaucaAlcalá</v>
          </cell>
          <cell r="K1008" t="str">
            <v>76020</v>
          </cell>
          <cell r="L1008">
            <v>19713</v>
          </cell>
          <cell r="M1008">
            <v>20110</v>
          </cell>
          <cell r="N1008">
            <v>20512</v>
          </cell>
          <cell r="O1008">
            <v>20930</v>
          </cell>
          <cell r="P1008">
            <v>21364</v>
          </cell>
          <cell r="Q1008" t="str">
            <v>76</v>
          </cell>
          <cell r="R1008" t="str">
            <v>Valle del Cauca</v>
          </cell>
        </row>
        <row r="1009">
          <cell r="H1009" t="str">
            <v>76036</v>
          </cell>
          <cell r="I1009" t="str">
            <v>Andalucía</v>
          </cell>
          <cell r="J1009" t="str">
            <v>Valle del CaucaAndalucía</v>
          </cell>
          <cell r="K1009" t="str">
            <v>76036</v>
          </cell>
          <cell r="L1009">
            <v>17923</v>
          </cell>
          <cell r="M1009">
            <v>17889</v>
          </cell>
          <cell r="N1009">
            <v>17865</v>
          </cell>
          <cell r="O1009">
            <v>17838</v>
          </cell>
          <cell r="P1009">
            <v>17815</v>
          </cell>
          <cell r="Q1009" t="str">
            <v>76</v>
          </cell>
          <cell r="R1009" t="str">
            <v>Valle del Cauca</v>
          </cell>
        </row>
        <row r="1010">
          <cell r="H1010" t="str">
            <v>76041</v>
          </cell>
          <cell r="I1010" t="str">
            <v>Ansermanuevo</v>
          </cell>
          <cell r="J1010" t="str">
            <v>Valle del CaucaAnsermanuevo</v>
          </cell>
          <cell r="K1010" t="str">
            <v>76041</v>
          </cell>
          <cell r="L1010">
            <v>19989</v>
          </cell>
          <cell r="M1010">
            <v>19876</v>
          </cell>
          <cell r="N1010">
            <v>19771</v>
          </cell>
          <cell r="O1010">
            <v>19666</v>
          </cell>
          <cell r="P1010">
            <v>19563</v>
          </cell>
          <cell r="Q1010" t="str">
            <v>76</v>
          </cell>
          <cell r="R1010" t="str">
            <v>Valle del Cauca</v>
          </cell>
        </row>
        <row r="1011">
          <cell r="H1011" t="str">
            <v>76054</v>
          </cell>
          <cell r="I1011" t="str">
            <v>Argelia</v>
          </cell>
          <cell r="J1011" t="str">
            <v>Valle del CaucaArgelia</v>
          </cell>
          <cell r="K1011" t="str">
            <v>76054</v>
          </cell>
          <cell r="L1011">
            <v>6537</v>
          </cell>
          <cell r="M1011">
            <v>6518</v>
          </cell>
          <cell r="N1011">
            <v>6493</v>
          </cell>
          <cell r="O1011">
            <v>6462</v>
          </cell>
          <cell r="P1011">
            <v>6442</v>
          </cell>
          <cell r="Q1011" t="str">
            <v>76</v>
          </cell>
          <cell r="R1011" t="str">
            <v>Valle del Cauca</v>
          </cell>
        </row>
        <row r="1012">
          <cell r="H1012" t="str">
            <v>76100</v>
          </cell>
          <cell r="I1012" t="str">
            <v>Bolívar</v>
          </cell>
          <cell r="J1012" t="str">
            <v>Valle del CaucaBolívar</v>
          </cell>
          <cell r="K1012" t="str">
            <v>76100</v>
          </cell>
          <cell r="L1012">
            <v>14189</v>
          </cell>
          <cell r="M1012">
            <v>14001</v>
          </cell>
          <cell r="N1012">
            <v>13827</v>
          </cell>
          <cell r="O1012">
            <v>13652</v>
          </cell>
          <cell r="P1012">
            <v>13480</v>
          </cell>
          <cell r="Q1012" t="str">
            <v>76</v>
          </cell>
          <cell r="R1012" t="str">
            <v>Valle del Cauca</v>
          </cell>
        </row>
        <row r="1013">
          <cell r="H1013" t="str">
            <v>76109</v>
          </cell>
          <cell r="I1013" t="str">
            <v>Buenaventura</v>
          </cell>
          <cell r="J1013" t="str">
            <v>Valle del CaucaBuenaventura</v>
          </cell>
          <cell r="K1013" t="str">
            <v>76109</v>
          </cell>
          <cell r="L1013">
            <v>369868</v>
          </cell>
          <cell r="M1013">
            <v>377105</v>
          </cell>
          <cell r="N1013">
            <v>384504</v>
          </cell>
          <cell r="O1013">
            <v>392054</v>
          </cell>
          <cell r="P1013">
            <v>399764</v>
          </cell>
          <cell r="Q1013" t="str">
            <v>76</v>
          </cell>
          <cell r="R1013" t="str">
            <v>Valle del Cauca</v>
          </cell>
        </row>
        <row r="1014">
          <cell r="H1014" t="str">
            <v>76111</v>
          </cell>
          <cell r="I1014" t="str">
            <v>Guadalajara de Buga</v>
          </cell>
          <cell r="J1014" t="str">
            <v>Valle del CaucaGuadalajara de Buga</v>
          </cell>
          <cell r="K1014" t="str">
            <v>76111</v>
          </cell>
          <cell r="L1014">
            <v>115946</v>
          </cell>
          <cell r="M1014">
            <v>115772</v>
          </cell>
          <cell r="N1014">
            <v>115609</v>
          </cell>
          <cell r="O1014">
            <v>115432</v>
          </cell>
          <cell r="P1014">
            <v>115234</v>
          </cell>
          <cell r="Q1014" t="str">
            <v>76</v>
          </cell>
          <cell r="R1014" t="str">
            <v>Valle del Cauca</v>
          </cell>
        </row>
        <row r="1015">
          <cell r="H1015" t="str">
            <v>76113</v>
          </cell>
          <cell r="I1015" t="str">
            <v>Bugalagrande</v>
          </cell>
          <cell r="J1015" t="str">
            <v>Valle del CaucaBugalagrande</v>
          </cell>
          <cell r="K1015" t="str">
            <v>76113</v>
          </cell>
          <cell r="L1015">
            <v>21360</v>
          </cell>
          <cell r="M1015">
            <v>21312</v>
          </cell>
          <cell r="N1015">
            <v>21264</v>
          </cell>
          <cell r="O1015">
            <v>21220</v>
          </cell>
          <cell r="P1015">
            <v>21171</v>
          </cell>
          <cell r="Q1015" t="str">
            <v>76</v>
          </cell>
          <cell r="R1015" t="str">
            <v>Valle del Cauca</v>
          </cell>
        </row>
        <row r="1016">
          <cell r="H1016" t="str">
            <v>76122</v>
          </cell>
          <cell r="I1016" t="str">
            <v>Caicedonia</v>
          </cell>
          <cell r="J1016" t="str">
            <v>Valle del CaucaCaicedonia</v>
          </cell>
          <cell r="K1016" t="str">
            <v>76122</v>
          </cell>
          <cell r="L1016">
            <v>30238</v>
          </cell>
          <cell r="M1016">
            <v>30132</v>
          </cell>
          <cell r="N1016">
            <v>30032</v>
          </cell>
          <cell r="O1016">
            <v>29928</v>
          </cell>
          <cell r="P1016">
            <v>29830</v>
          </cell>
          <cell r="Q1016" t="str">
            <v>76</v>
          </cell>
          <cell r="R1016" t="str">
            <v>Valle del Cauca</v>
          </cell>
        </row>
        <row r="1017">
          <cell r="H1017" t="str">
            <v>76126</v>
          </cell>
          <cell r="I1017" t="str">
            <v>Calima</v>
          </cell>
          <cell r="J1017" t="str">
            <v>Valle del CaucaCalima</v>
          </cell>
          <cell r="K1017" t="str">
            <v>76126</v>
          </cell>
          <cell r="L1017">
            <v>15654</v>
          </cell>
          <cell r="M1017">
            <v>15682</v>
          </cell>
          <cell r="N1017">
            <v>15712</v>
          </cell>
          <cell r="O1017">
            <v>15733</v>
          </cell>
          <cell r="P1017">
            <v>15763</v>
          </cell>
          <cell r="Q1017" t="str">
            <v>76</v>
          </cell>
          <cell r="R1017" t="str">
            <v>Valle del Cauca</v>
          </cell>
        </row>
        <row r="1018">
          <cell r="H1018" t="str">
            <v>76130</v>
          </cell>
          <cell r="I1018" t="str">
            <v>Candelaria</v>
          </cell>
          <cell r="J1018" t="str">
            <v>Valle del CaucaCandelaria</v>
          </cell>
          <cell r="K1018" t="str">
            <v>76130</v>
          </cell>
          <cell r="L1018">
            <v>76949</v>
          </cell>
          <cell r="M1018">
            <v>78111</v>
          </cell>
          <cell r="N1018">
            <v>79297</v>
          </cell>
          <cell r="O1018">
            <v>80485</v>
          </cell>
          <cell r="P1018">
            <v>81700</v>
          </cell>
          <cell r="Q1018" t="str">
            <v>76</v>
          </cell>
          <cell r="R1018" t="str">
            <v>Valle del Cauca</v>
          </cell>
        </row>
        <row r="1019">
          <cell r="H1019" t="str">
            <v>76147</v>
          </cell>
          <cell r="I1019" t="str">
            <v>Cartago</v>
          </cell>
          <cell r="J1019" t="str">
            <v>Valle del CaucaCartago</v>
          </cell>
          <cell r="K1019" t="str">
            <v>76147</v>
          </cell>
          <cell r="L1019">
            <v>129319</v>
          </cell>
          <cell r="M1019">
            <v>130076</v>
          </cell>
          <cell r="N1019">
            <v>130820</v>
          </cell>
          <cell r="O1019">
            <v>131545</v>
          </cell>
          <cell r="P1019">
            <v>132249</v>
          </cell>
          <cell r="Q1019" t="str">
            <v>76</v>
          </cell>
          <cell r="R1019" t="str">
            <v>Valle del Cauca</v>
          </cell>
        </row>
        <row r="1020">
          <cell r="H1020" t="str">
            <v>76233</v>
          </cell>
          <cell r="I1020" t="str">
            <v>Dagua</v>
          </cell>
          <cell r="J1020" t="str">
            <v>Valle del CaucaDagua</v>
          </cell>
          <cell r="K1020" t="str">
            <v>76233</v>
          </cell>
          <cell r="L1020">
            <v>35931</v>
          </cell>
          <cell r="M1020">
            <v>36046</v>
          </cell>
          <cell r="N1020">
            <v>36159</v>
          </cell>
          <cell r="O1020">
            <v>36282</v>
          </cell>
          <cell r="P1020">
            <v>36406</v>
          </cell>
          <cell r="Q1020" t="str">
            <v>76</v>
          </cell>
          <cell r="R1020" t="str">
            <v>Valle del Cauca</v>
          </cell>
        </row>
        <row r="1021">
          <cell r="H1021" t="str">
            <v>76243</v>
          </cell>
          <cell r="I1021" t="str">
            <v>El Águila</v>
          </cell>
          <cell r="J1021" t="str">
            <v>Valle del CaucaEl Águila</v>
          </cell>
          <cell r="K1021" t="str">
            <v>76243</v>
          </cell>
          <cell r="L1021">
            <v>10903</v>
          </cell>
          <cell r="M1021">
            <v>10945</v>
          </cell>
          <cell r="N1021">
            <v>10987</v>
          </cell>
          <cell r="O1021">
            <v>11026</v>
          </cell>
          <cell r="P1021">
            <v>11079</v>
          </cell>
          <cell r="Q1021" t="str">
            <v>76</v>
          </cell>
          <cell r="R1021" t="str">
            <v>Valle del Cauca</v>
          </cell>
        </row>
        <row r="1022">
          <cell r="H1022" t="str">
            <v>76246</v>
          </cell>
          <cell r="I1022" t="str">
            <v>El Cairo</v>
          </cell>
          <cell r="J1022" t="str">
            <v>Valle del CaucaEl Cairo</v>
          </cell>
          <cell r="K1022" t="str">
            <v>76246</v>
          </cell>
          <cell r="L1022">
            <v>9716</v>
          </cell>
          <cell r="M1022">
            <v>9777</v>
          </cell>
          <cell r="N1022">
            <v>9847</v>
          </cell>
          <cell r="O1022">
            <v>9914</v>
          </cell>
          <cell r="P1022">
            <v>9984</v>
          </cell>
          <cell r="Q1022" t="str">
            <v>76</v>
          </cell>
          <cell r="R1022" t="str">
            <v>Valle del Cauca</v>
          </cell>
        </row>
        <row r="1023">
          <cell r="H1023" t="str">
            <v>76248</v>
          </cell>
          <cell r="I1023" t="str">
            <v>El Cerrito</v>
          </cell>
          <cell r="J1023" t="str">
            <v>Valle del CaucaEl Cerrito</v>
          </cell>
          <cell r="K1023" t="str">
            <v>76248</v>
          </cell>
          <cell r="L1023">
            <v>56321</v>
          </cell>
          <cell r="M1023">
            <v>56608</v>
          </cell>
          <cell r="N1023">
            <v>56892</v>
          </cell>
          <cell r="O1023">
            <v>57177</v>
          </cell>
          <cell r="P1023">
            <v>57464</v>
          </cell>
          <cell r="Q1023" t="str">
            <v>76</v>
          </cell>
          <cell r="R1023" t="str">
            <v>Valle del Cauca</v>
          </cell>
        </row>
        <row r="1024">
          <cell r="H1024" t="str">
            <v>76250</v>
          </cell>
          <cell r="I1024" t="str">
            <v>El Dovio</v>
          </cell>
          <cell r="J1024" t="str">
            <v>Valle del CaucaEl Dovio</v>
          </cell>
          <cell r="K1024" t="str">
            <v>76250</v>
          </cell>
          <cell r="L1024">
            <v>8896</v>
          </cell>
          <cell r="M1024">
            <v>8792</v>
          </cell>
          <cell r="N1024">
            <v>8701</v>
          </cell>
          <cell r="O1024">
            <v>8597</v>
          </cell>
          <cell r="P1024">
            <v>8508</v>
          </cell>
          <cell r="Q1024" t="str">
            <v>76</v>
          </cell>
          <cell r="R1024" t="str">
            <v>Valle del Cauca</v>
          </cell>
        </row>
        <row r="1025">
          <cell r="H1025" t="str">
            <v>76275</v>
          </cell>
          <cell r="I1025" t="str">
            <v>Florida</v>
          </cell>
          <cell r="J1025" t="str">
            <v>Valle del CaucaFlorida</v>
          </cell>
          <cell r="K1025" t="str">
            <v>76275</v>
          </cell>
          <cell r="L1025">
            <v>57272</v>
          </cell>
          <cell r="M1025">
            <v>57485</v>
          </cell>
          <cell r="N1025">
            <v>57699</v>
          </cell>
          <cell r="O1025">
            <v>57911</v>
          </cell>
          <cell r="P1025">
            <v>58129</v>
          </cell>
          <cell r="Q1025" t="str">
            <v>76</v>
          </cell>
          <cell r="R1025" t="str">
            <v>Valle del Cauca</v>
          </cell>
        </row>
        <row r="1026">
          <cell r="H1026" t="str">
            <v>76306</v>
          </cell>
          <cell r="I1026" t="str">
            <v>Ginebra</v>
          </cell>
          <cell r="J1026" t="str">
            <v>Valle del CaucaGinebra</v>
          </cell>
          <cell r="K1026" t="str">
            <v>76306</v>
          </cell>
          <cell r="L1026">
            <v>20289</v>
          </cell>
          <cell r="M1026">
            <v>20479</v>
          </cell>
          <cell r="N1026">
            <v>20665</v>
          </cell>
          <cell r="O1026">
            <v>20857</v>
          </cell>
          <cell r="P1026">
            <v>21047</v>
          </cell>
          <cell r="Q1026" t="str">
            <v>76</v>
          </cell>
          <cell r="R1026" t="str">
            <v>Valle del Cauca</v>
          </cell>
        </row>
        <row r="1027">
          <cell r="H1027" t="str">
            <v>76318</v>
          </cell>
          <cell r="I1027" t="str">
            <v>Guacarí</v>
          </cell>
          <cell r="J1027" t="str">
            <v>Valle del CaucaGuacarí</v>
          </cell>
          <cell r="K1027" t="str">
            <v>76318</v>
          </cell>
          <cell r="L1027">
            <v>33394</v>
          </cell>
          <cell r="M1027">
            <v>33667</v>
          </cell>
          <cell r="N1027">
            <v>33955</v>
          </cell>
          <cell r="O1027">
            <v>34234</v>
          </cell>
          <cell r="P1027">
            <v>34525</v>
          </cell>
          <cell r="Q1027" t="str">
            <v>76</v>
          </cell>
          <cell r="R1027" t="str">
            <v>Valle del Cauca</v>
          </cell>
        </row>
        <row r="1028">
          <cell r="H1028" t="str">
            <v>76364</v>
          </cell>
          <cell r="I1028" t="str">
            <v>Jamundí</v>
          </cell>
          <cell r="J1028" t="str">
            <v>Valle del CaucaJamundí</v>
          </cell>
          <cell r="K1028" t="str">
            <v>76364</v>
          </cell>
          <cell r="L1028">
            <v>110037</v>
          </cell>
          <cell r="M1028">
            <v>112346</v>
          </cell>
          <cell r="N1028">
            <v>114707</v>
          </cell>
          <cell r="O1028">
            <v>117117</v>
          </cell>
          <cell r="P1028">
            <v>119566</v>
          </cell>
          <cell r="Q1028" t="str">
            <v>76</v>
          </cell>
          <cell r="R1028" t="str">
            <v>Valle del Cauca</v>
          </cell>
        </row>
        <row r="1029">
          <cell r="H1029" t="str">
            <v>76377</v>
          </cell>
          <cell r="I1029" t="str">
            <v>La Cumbre</v>
          </cell>
          <cell r="J1029" t="str">
            <v>Valle del CaucaLa Cumbre</v>
          </cell>
          <cell r="K1029" t="str">
            <v>76377</v>
          </cell>
          <cell r="L1029">
            <v>11335</v>
          </cell>
          <cell r="M1029">
            <v>11379</v>
          </cell>
          <cell r="N1029">
            <v>11418</v>
          </cell>
          <cell r="O1029">
            <v>11464</v>
          </cell>
          <cell r="P1029">
            <v>11514</v>
          </cell>
          <cell r="Q1029" t="str">
            <v>76</v>
          </cell>
          <cell r="R1029" t="str">
            <v>Valle del Cauca</v>
          </cell>
        </row>
        <row r="1030">
          <cell r="H1030" t="str">
            <v>76400</v>
          </cell>
          <cell r="I1030" t="str">
            <v>La Unión</v>
          </cell>
          <cell r="J1030" t="str">
            <v>Valle del CaucaLa Unión</v>
          </cell>
          <cell r="K1030" t="str">
            <v>76400</v>
          </cell>
          <cell r="L1030">
            <v>35229</v>
          </cell>
          <cell r="M1030">
            <v>35836</v>
          </cell>
          <cell r="N1030">
            <v>36452</v>
          </cell>
          <cell r="O1030">
            <v>37076</v>
          </cell>
          <cell r="P1030">
            <v>37711</v>
          </cell>
          <cell r="Q1030" t="str">
            <v>76</v>
          </cell>
          <cell r="R1030" t="str">
            <v>Valle del Cauca</v>
          </cell>
        </row>
        <row r="1031">
          <cell r="H1031" t="str">
            <v>76403</v>
          </cell>
          <cell r="I1031" t="str">
            <v>La Victoria</v>
          </cell>
          <cell r="J1031" t="str">
            <v>Valle del CaucaLa Victoria</v>
          </cell>
          <cell r="K1031" t="str">
            <v>76403</v>
          </cell>
          <cell r="L1031">
            <v>13603</v>
          </cell>
          <cell r="M1031">
            <v>13518</v>
          </cell>
          <cell r="N1031">
            <v>13426</v>
          </cell>
          <cell r="O1031">
            <v>13341</v>
          </cell>
          <cell r="P1031">
            <v>13253</v>
          </cell>
          <cell r="Q1031" t="str">
            <v>76</v>
          </cell>
          <cell r="R1031" t="str">
            <v>Valle del Cauca</v>
          </cell>
        </row>
        <row r="1032">
          <cell r="H1032" t="str">
            <v>76497</v>
          </cell>
          <cell r="I1032" t="str">
            <v>Obando</v>
          </cell>
          <cell r="J1032" t="str">
            <v>Valle del CaucaObando</v>
          </cell>
          <cell r="K1032" t="str">
            <v>76497</v>
          </cell>
          <cell r="L1032">
            <v>14702</v>
          </cell>
          <cell r="M1032">
            <v>14768</v>
          </cell>
          <cell r="N1032">
            <v>14837</v>
          </cell>
          <cell r="O1032">
            <v>14911</v>
          </cell>
          <cell r="P1032">
            <v>14978</v>
          </cell>
          <cell r="Q1032" t="str">
            <v>76</v>
          </cell>
          <cell r="R1032" t="str">
            <v>Valle del Cauca</v>
          </cell>
        </row>
        <row r="1033">
          <cell r="H1033" t="str">
            <v>76520</v>
          </cell>
          <cell r="I1033" t="str">
            <v>Palmira</v>
          </cell>
          <cell r="J1033" t="str">
            <v>Valle del CaucaPalmira</v>
          </cell>
          <cell r="K1033" t="str">
            <v>76520</v>
          </cell>
          <cell r="L1033">
            <v>296619</v>
          </cell>
          <cell r="M1033">
            <v>298671</v>
          </cell>
          <cell r="N1033">
            <v>300707</v>
          </cell>
          <cell r="O1033">
            <v>302727</v>
          </cell>
          <cell r="P1033">
            <v>304735</v>
          </cell>
          <cell r="Q1033" t="str">
            <v>76</v>
          </cell>
          <cell r="R1033" t="str">
            <v>Valle del Cauca</v>
          </cell>
        </row>
        <row r="1034">
          <cell r="H1034" t="str">
            <v>76563</v>
          </cell>
          <cell r="I1034" t="str">
            <v>Pradera</v>
          </cell>
          <cell r="J1034" t="str">
            <v>Valle del CaucaPradera</v>
          </cell>
          <cell r="K1034" t="str">
            <v>76563</v>
          </cell>
          <cell r="L1034">
            <v>52501</v>
          </cell>
          <cell r="M1034">
            <v>53143</v>
          </cell>
          <cell r="N1034">
            <v>53804</v>
          </cell>
          <cell r="O1034">
            <v>54470</v>
          </cell>
          <cell r="P1034">
            <v>55147</v>
          </cell>
          <cell r="Q1034" t="str">
            <v>76</v>
          </cell>
          <cell r="R1034" t="str">
            <v>Valle del Cauca</v>
          </cell>
        </row>
        <row r="1035">
          <cell r="H1035" t="str">
            <v>76606</v>
          </cell>
          <cell r="I1035" t="str">
            <v>Restrepo</v>
          </cell>
          <cell r="J1035" t="str">
            <v>Valle del CaucaRestrepo</v>
          </cell>
          <cell r="K1035" t="str">
            <v>76606</v>
          </cell>
          <cell r="L1035">
            <v>16063</v>
          </cell>
          <cell r="M1035">
            <v>16103</v>
          </cell>
          <cell r="N1035">
            <v>16145</v>
          </cell>
          <cell r="O1035">
            <v>16185</v>
          </cell>
          <cell r="P1035">
            <v>16232</v>
          </cell>
          <cell r="Q1035" t="str">
            <v>76</v>
          </cell>
          <cell r="R1035" t="str">
            <v>Valle del Cauca</v>
          </cell>
        </row>
        <row r="1036">
          <cell r="H1036" t="str">
            <v>76616</v>
          </cell>
          <cell r="I1036" t="str">
            <v>Riofrío</v>
          </cell>
          <cell r="J1036" t="str">
            <v>Valle del CaucaRiofrío</v>
          </cell>
          <cell r="K1036" t="str">
            <v>76616</v>
          </cell>
          <cell r="L1036">
            <v>15688</v>
          </cell>
          <cell r="M1036">
            <v>15439</v>
          </cell>
          <cell r="N1036">
            <v>15193</v>
          </cell>
          <cell r="O1036">
            <v>14957</v>
          </cell>
          <cell r="P1036">
            <v>14725</v>
          </cell>
          <cell r="Q1036" t="str">
            <v>76</v>
          </cell>
          <cell r="R1036" t="str">
            <v>Valle del Cauca</v>
          </cell>
        </row>
        <row r="1037">
          <cell r="H1037" t="str">
            <v>76622</v>
          </cell>
          <cell r="I1037" t="str">
            <v>Roldanillo</v>
          </cell>
          <cell r="J1037" t="str">
            <v>Valle del CaucaRoldanillo</v>
          </cell>
          <cell r="K1037" t="str">
            <v>76622</v>
          </cell>
          <cell r="L1037">
            <v>33529</v>
          </cell>
          <cell r="M1037">
            <v>33343</v>
          </cell>
          <cell r="N1037">
            <v>33153</v>
          </cell>
          <cell r="O1037">
            <v>32963</v>
          </cell>
          <cell r="P1037">
            <v>32781</v>
          </cell>
          <cell r="Q1037" t="str">
            <v>76</v>
          </cell>
          <cell r="R1037" t="str">
            <v>Valle del Cauca</v>
          </cell>
        </row>
        <row r="1038">
          <cell r="H1038" t="str">
            <v>76670</v>
          </cell>
          <cell r="I1038" t="str">
            <v>San Pedro</v>
          </cell>
          <cell r="J1038" t="str">
            <v>Valle del CaucaSan Pedro</v>
          </cell>
          <cell r="K1038" t="str">
            <v>76670</v>
          </cell>
          <cell r="L1038">
            <v>17162</v>
          </cell>
          <cell r="M1038">
            <v>17397</v>
          </cell>
          <cell r="N1038">
            <v>17644</v>
          </cell>
          <cell r="O1038">
            <v>17882</v>
          </cell>
          <cell r="P1038">
            <v>18133</v>
          </cell>
          <cell r="Q1038" t="str">
            <v>76</v>
          </cell>
          <cell r="R1038" t="str">
            <v>Valle del Cauca</v>
          </cell>
        </row>
        <row r="1039">
          <cell r="H1039" t="str">
            <v>76736</v>
          </cell>
          <cell r="I1039" t="str">
            <v>Sevilla</v>
          </cell>
          <cell r="J1039" t="str">
            <v>Valle del CaucaSevilla</v>
          </cell>
          <cell r="K1039" t="str">
            <v>76736</v>
          </cell>
          <cell r="L1039">
            <v>46237</v>
          </cell>
          <cell r="M1039">
            <v>45965</v>
          </cell>
          <cell r="N1039">
            <v>45696</v>
          </cell>
          <cell r="O1039">
            <v>45425</v>
          </cell>
          <cell r="P1039">
            <v>45143</v>
          </cell>
          <cell r="Q1039" t="str">
            <v>76</v>
          </cell>
          <cell r="R1039" t="str">
            <v>Valle del Cauca</v>
          </cell>
        </row>
        <row r="1040">
          <cell r="H1040" t="str">
            <v>76823</v>
          </cell>
          <cell r="I1040" t="str">
            <v>Toro</v>
          </cell>
          <cell r="J1040" t="str">
            <v>Valle del CaucaToro</v>
          </cell>
          <cell r="K1040" t="str">
            <v>76823</v>
          </cell>
          <cell r="L1040">
            <v>16169</v>
          </cell>
          <cell r="M1040">
            <v>16218</v>
          </cell>
          <cell r="N1040">
            <v>16277</v>
          </cell>
          <cell r="O1040">
            <v>16333</v>
          </cell>
          <cell r="P1040">
            <v>16392</v>
          </cell>
          <cell r="Q1040" t="str">
            <v>76</v>
          </cell>
          <cell r="R1040" t="str">
            <v>Valle del Cauca</v>
          </cell>
        </row>
        <row r="1041">
          <cell r="H1041" t="str">
            <v>76828</v>
          </cell>
          <cell r="I1041" t="str">
            <v>Trujillo</v>
          </cell>
          <cell r="J1041" t="str">
            <v>Valle del CaucaTrujillo</v>
          </cell>
          <cell r="K1041" t="str">
            <v>76828</v>
          </cell>
          <cell r="L1041">
            <v>18344</v>
          </cell>
          <cell r="M1041">
            <v>18289</v>
          </cell>
          <cell r="N1041">
            <v>18223</v>
          </cell>
          <cell r="O1041">
            <v>18158</v>
          </cell>
          <cell r="P1041">
            <v>18103</v>
          </cell>
          <cell r="Q1041" t="str">
            <v>76</v>
          </cell>
          <cell r="R1041" t="str">
            <v>Valle del Cauca</v>
          </cell>
        </row>
        <row r="1042">
          <cell r="H1042" t="str">
            <v>76834</v>
          </cell>
          <cell r="I1042" t="str">
            <v>Tuluá</v>
          </cell>
          <cell r="J1042" t="str">
            <v>Valle del CaucaTuluá</v>
          </cell>
          <cell r="K1042" t="str">
            <v>76834</v>
          </cell>
          <cell r="L1042">
            <v>201688</v>
          </cell>
          <cell r="M1042">
            <v>204138</v>
          </cell>
          <cell r="N1042">
            <v>206610</v>
          </cell>
          <cell r="O1042">
            <v>209086</v>
          </cell>
          <cell r="P1042">
            <v>211588</v>
          </cell>
          <cell r="Q1042" t="str">
            <v>76</v>
          </cell>
          <cell r="R1042" t="str">
            <v>Valle del Cauca</v>
          </cell>
        </row>
        <row r="1043">
          <cell r="H1043" t="str">
            <v>76845</v>
          </cell>
          <cell r="I1043" t="str">
            <v>Ulloa</v>
          </cell>
          <cell r="J1043" t="str">
            <v>Valle del CaucaUlloa</v>
          </cell>
          <cell r="K1043" t="str">
            <v>76845</v>
          </cell>
          <cell r="L1043">
            <v>5590</v>
          </cell>
          <cell r="M1043">
            <v>5553</v>
          </cell>
          <cell r="N1043">
            <v>5520</v>
          </cell>
          <cell r="O1043">
            <v>5490</v>
          </cell>
          <cell r="P1043">
            <v>5455</v>
          </cell>
          <cell r="Q1043" t="str">
            <v>76</v>
          </cell>
          <cell r="R1043" t="str">
            <v>Valle del Cauca</v>
          </cell>
        </row>
        <row r="1044">
          <cell r="H1044" t="str">
            <v>76863</v>
          </cell>
          <cell r="I1044" t="str">
            <v>Versalles</v>
          </cell>
          <cell r="J1044" t="str">
            <v>Valle del CaucaVersalles</v>
          </cell>
          <cell r="K1044" t="str">
            <v>76863</v>
          </cell>
          <cell r="L1044">
            <v>7619</v>
          </cell>
          <cell r="M1044">
            <v>7514</v>
          </cell>
          <cell r="N1044">
            <v>7411</v>
          </cell>
          <cell r="O1044">
            <v>7318</v>
          </cell>
          <cell r="P1044">
            <v>7215</v>
          </cell>
          <cell r="Q1044" t="str">
            <v>76</v>
          </cell>
          <cell r="R1044" t="str">
            <v>Valle del Cauca</v>
          </cell>
        </row>
        <row r="1045">
          <cell r="H1045" t="str">
            <v>76869</v>
          </cell>
          <cell r="I1045" t="str">
            <v>Vijes</v>
          </cell>
          <cell r="J1045" t="str">
            <v>Valle del CaucaVijes</v>
          </cell>
          <cell r="K1045" t="str">
            <v>76869</v>
          </cell>
          <cell r="L1045">
            <v>10493</v>
          </cell>
          <cell r="M1045">
            <v>10621</v>
          </cell>
          <cell r="N1045">
            <v>10748</v>
          </cell>
          <cell r="O1045">
            <v>10886</v>
          </cell>
          <cell r="P1045">
            <v>11018</v>
          </cell>
          <cell r="Q1045" t="str">
            <v>76</v>
          </cell>
          <cell r="R1045" t="str">
            <v>Valle del Cauca</v>
          </cell>
        </row>
        <row r="1046">
          <cell r="H1046" t="str">
            <v>76890</v>
          </cell>
          <cell r="I1046" t="str">
            <v>Yotoco</v>
          </cell>
          <cell r="J1046" t="str">
            <v>Valle del CaucaYotoco</v>
          </cell>
          <cell r="K1046" t="str">
            <v>76890</v>
          </cell>
          <cell r="L1046">
            <v>15977</v>
          </cell>
          <cell r="M1046">
            <v>16053</v>
          </cell>
          <cell r="N1046">
            <v>16119</v>
          </cell>
          <cell r="O1046">
            <v>16195</v>
          </cell>
          <cell r="P1046">
            <v>16267</v>
          </cell>
          <cell r="Q1046" t="str">
            <v>76</v>
          </cell>
          <cell r="R1046" t="str">
            <v>Valle del Cauca</v>
          </cell>
        </row>
        <row r="1047">
          <cell r="H1047" t="str">
            <v>76892</v>
          </cell>
          <cell r="I1047" t="str">
            <v>Yumbo</v>
          </cell>
          <cell r="J1047" t="str">
            <v>Valle del CaucaYumbo</v>
          </cell>
          <cell r="K1047" t="str">
            <v>76892</v>
          </cell>
          <cell r="L1047">
            <v>106559</v>
          </cell>
          <cell r="M1047">
            <v>109131</v>
          </cell>
          <cell r="N1047">
            <v>111753</v>
          </cell>
          <cell r="O1047">
            <v>114427</v>
          </cell>
          <cell r="P1047">
            <v>117156</v>
          </cell>
          <cell r="Q1047" t="str">
            <v>76</v>
          </cell>
          <cell r="R1047" t="str">
            <v>Valle del Cauca</v>
          </cell>
        </row>
        <row r="1048">
          <cell r="H1048" t="str">
            <v>76895</v>
          </cell>
          <cell r="I1048" t="str">
            <v>Zarzal</v>
          </cell>
          <cell r="J1048" t="str">
            <v>Valle del CaucaZarzal</v>
          </cell>
          <cell r="K1048" t="str">
            <v>76895</v>
          </cell>
          <cell r="L1048">
            <v>43471</v>
          </cell>
          <cell r="M1048">
            <v>43908</v>
          </cell>
          <cell r="N1048">
            <v>44342</v>
          </cell>
          <cell r="O1048">
            <v>44787</v>
          </cell>
          <cell r="P1048">
            <v>45234</v>
          </cell>
          <cell r="Q1048" t="str">
            <v>76</v>
          </cell>
          <cell r="R1048" t="str">
            <v>Valle del Cauca</v>
          </cell>
        </row>
        <row r="1049">
          <cell r="H1049" t="str">
            <v>81001</v>
          </cell>
          <cell r="I1049" t="str">
            <v>Arauca</v>
          </cell>
          <cell r="J1049" t="str">
            <v>AraucaArauca</v>
          </cell>
          <cell r="K1049" t="str">
            <v>81001</v>
          </cell>
          <cell r="L1049">
            <v>83433</v>
          </cell>
          <cell r="M1049">
            <v>84716</v>
          </cell>
          <cell r="N1049">
            <v>85994</v>
          </cell>
          <cell r="O1049">
            <v>87242</v>
          </cell>
          <cell r="P1049">
            <v>88481</v>
          </cell>
          <cell r="Q1049" t="str">
            <v>81</v>
          </cell>
          <cell r="R1049" t="str">
            <v>Arauca</v>
          </cell>
        </row>
        <row r="1050">
          <cell r="H1050" t="str">
            <v>81065</v>
          </cell>
          <cell r="I1050" t="str">
            <v>Arauquita</v>
          </cell>
          <cell r="J1050" t="str">
            <v>AraucaArauquita</v>
          </cell>
          <cell r="K1050" t="str">
            <v>81065</v>
          </cell>
          <cell r="L1050">
            <v>39523</v>
          </cell>
          <cell r="M1050">
            <v>39984</v>
          </cell>
          <cell r="N1050">
            <v>40432</v>
          </cell>
          <cell r="O1050">
            <v>40872</v>
          </cell>
          <cell r="P1050">
            <v>41309</v>
          </cell>
          <cell r="Q1050" t="str">
            <v>81</v>
          </cell>
          <cell r="R1050" t="str">
            <v>Arauca</v>
          </cell>
        </row>
        <row r="1051">
          <cell r="H1051" t="str">
            <v>81220</v>
          </cell>
          <cell r="I1051" t="str">
            <v>Cravo Norte</v>
          </cell>
          <cell r="J1051" t="str">
            <v>AraucaCravo Norte</v>
          </cell>
          <cell r="K1051" t="str">
            <v>81220</v>
          </cell>
          <cell r="L1051">
            <v>3462</v>
          </cell>
          <cell r="M1051">
            <v>3428</v>
          </cell>
          <cell r="N1051">
            <v>3390</v>
          </cell>
          <cell r="O1051">
            <v>3361</v>
          </cell>
          <cell r="P1051">
            <v>3331</v>
          </cell>
          <cell r="Q1051" t="str">
            <v>81</v>
          </cell>
          <cell r="R1051" t="str">
            <v>Arauca</v>
          </cell>
        </row>
        <row r="1052">
          <cell r="H1052" t="str">
            <v>81300</v>
          </cell>
          <cell r="I1052" t="str">
            <v>Fortul</v>
          </cell>
          <cell r="J1052" t="str">
            <v>AraucaFortul</v>
          </cell>
          <cell r="K1052" t="str">
            <v>81300</v>
          </cell>
          <cell r="L1052">
            <v>23955</v>
          </cell>
          <cell r="M1052">
            <v>24308</v>
          </cell>
          <cell r="N1052">
            <v>24663</v>
          </cell>
          <cell r="O1052">
            <v>25024</v>
          </cell>
          <cell r="P1052">
            <v>25379</v>
          </cell>
          <cell r="Q1052" t="str">
            <v>81</v>
          </cell>
          <cell r="R1052" t="str">
            <v>Arauca</v>
          </cell>
        </row>
        <row r="1053">
          <cell r="H1053" t="str">
            <v>81591</v>
          </cell>
          <cell r="I1053" t="str">
            <v>Puerto Rondón</v>
          </cell>
          <cell r="J1053" t="str">
            <v>AraucaPuerto Rondón</v>
          </cell>
          <cell r="K1053" t="str">
            <v>81591</v>
          </cell>
          <cell r="L1053">
            <v>3882</v>
          </cell>
          <cell r="M1053">
            <v>3871</v>
          </cell>
          <cell r="N1053">
            <v>3861</v>
          </cell>
          <cell r="O1053">
            <v>3852</v>
          </cell>
          <cell r="P1053">
            <v>3844</v>
          </cell>
          <cell r="Q1053" t="str">
            <v>81</v>
          </cell>
          <cell r="R1053" t="str">
            <v>Arauca</v>
          </cell>
        </row>
        <row r="1054">
          <cell r="H1054" t="str">
            <v>81736</v>
          </cell>
          <cell r="I1054" t="str">
            <v>Saravena</v>
          </cell>
          <cell r="J1054" t="str">
            <v>AraucaSaravena</v>
          </cell>
          <cell r="K1054" t="str">
            <v>81736</v>
          </cell>
          <cell r="L1054">
            <v>45583</v>
          </cell>
          <cell r="M1054">
            <v>46006</v>
          </cell>
          <cell r="N1054">
            <v>46425</v>
          </cell>
          <cell r="O1054">
            <v>46823</v>
          </cell>
          <cell r="P1054">
            <v>47203</v>
          </cell>
          <cell r="Q1054" t="str">
            <v>81</v>
          </cell>
          <cell r="R1054" t="str">
            <v>Arauca</v>
          </cell>
        </row>
        <row r="1055">
          <cell r="H1055" t="str">
            <v>81794</v>
          </cell>
          <cell r="I1055" t="str">
            <v>Tame</v>
          </cell>
          <cell r="J1055" t="str">
            <v>AraucaTame</v>
          </cell>
          <cell r="K1055" t="str">
            <v>81794</v>
          </cell>
          <cell r="L1055">
            <v>50731</v>
          </cell>
          <cell r="M1055">
            <v>51252</v>
          </cell>
          <cell r="N1055">
            <v>51762</v>
          </cell>
          <cell r="O1055">
            <v>52273</v>
          </cell>
          <cell r="P1055">
            <v>52768</v>
          </cell>
          <cell r="Q1055" t="str">
            <v>81</v>
          </cell>
          <cell r="R1055" t="str">
            <v>Arauca</v>
          </cell>
        </row>
        <row r="1056">
          <cell r="H1056" t="str">
            <v>85001</v>
          </cell>
          <cell r="I1056" t="str">
            <v>Yopal</v>
          </cell>
          <cell r="J1056" t="str">
            <v>CasanareYopal</v>
          </cell>
          <cell r="K1056" t="str">
            <v>85001</v>
          </cell>
          <cell r="L1056">
            <v>126661</v>
          </cell>
          <cell r="M1056">
            <v>129943</v>
          </cell>
          <cell r="N1056">
            <v>133220</v>
          </cell>
          <cell r="O1056">
            <v>136484</v>
          </cell>
          <cell r="P1056">
            <v>139736</v>
          </cell>
          <cell r="Q1056" t="str">
            <v>85</v>
          </cell>
          <cell r="R1056" t="str">
            <v>Casanare</v>
          </cell>
        </row>
        <row r="1057">
          <cell r="H1057" t="str">
            <v>85010</v>
          </cell>
          <cell r="I1057" t="str">
            <v>Aguazul</v>
          </cell>
          <cell r="J1057" t="str">
            <v>CasanareAguazul</v>
          </cell>
          <cell r="K1057" t="str">
            <v>85010</v>
          </cell>
          <cell r="L1057">
            <v>34218</v>
          </cell>
          <cell r="M1057">
            <v>35267</v>
          </cell>
          <cell r="N1057">
            <v>36335</v>
          </cell>
          <cell r="O1057">
            <v>37421</v>
          </cell>
          <cell r="P1057">
            <v>38530</v>
          </cell>
          <cell r="Q1057" t="str">
            <v>85</v>
          </cell>
          <cell r="R1057" t="str">
            <v>Casanare</v>
          </cell>
        </row>
        <row r="1058">
          <cell r="H1058" t="str">
            <v>85015</v>
          </cell>
          <cell r="I1058" t="str">
            <v>Chameza</v>
          </cell>
          <cell r="J1058" t="str">
            <v>CasanareChameza</v>
          </cell>
          <cell r="K1058" t="str">
            <v>85015</v>
          </cell>
          <cell r="L1058">
            <v>2234</v>
          </cell>
          <cell r="M1058">
            <v>2295</v>
          </cell>
          <cell r="N1058">
            <v>2352</v>
          </cell>
          <cell r="O1058">
            <v>2408</v>
          </cell>
          <cell r="P1058">
            <v>2460</v>
          </cell>
          <cell r="Q1058" t="str">
            <v>85</v>
          </cell>
          <cell r="R1058" t="str">
            <v>Casanare</v>
          </cell>
        </row>
        <row r="1059">
          <cell r="H1059" t="str">
            <v>85125</v>
          </cell>
          <cell r="I1059" t="str">
            <v>Hato Corozal</v>
          </cell>
          <cell r="J1059" t="str">
            <v>CasanareHato Corozal</v>
          </cell>
          <cell r="K1059" t="str">
            <v>85125</v>
          </cell>
          <cell r="L1059">
            <v>11300</v>
          </cell>
          <cell r="M1059">
            <v>11511</v>
          </cell>
          <cell r="N1059">
            <v>11719</v>
          </cell>
          <cell r="O1059">
            <v>11930</v>
          </cell>
          <cell r="P1059">
            <v>12147</v>
          </cell>
          <cell r="Q1059" t="str">
            <v>85</v>
          </cell>
          <cell r="R1059" t="str">
            <v>Casanare</v>
          </cell>
        </row>
        <row r="1060">
          <cell r="H1060" t="str">
            <v>85136</v>
          </cell>
          <cell r="I1060" t="str">
            <v>La Salina</v>
          </cell>
          <cell r="J1060" t="str">
            <v>CasanareLa Salina</v>
          </cell>
          <cell r="K1060" t="str">
            <v>85136</v>
          </cell>
          <cell r="L1060">
            <v>1369</v>
          </cell>
          <cell r="M1060">
            <v>1381</v>
          </cell>
          <cell r="N1060">
            <v>1394</v>
          </cell>
          <cell r="O1060">
            <v>1407</v>
          </cell>
          <cell r="P1060">
            <v>1420</v>
          </cell>
          <cell r="Q1060" t="str">
            <v>85</v>
          </cell>
          <cell r="R1060" t="str">
            <v>Casanare</v>
          </cell>
        </row>
        <row r="1061">
          <cell r="H1061" t="str">
            <v>85139</v>
          </cell>
          <cell r="I1061" t="str">
            <v>Maní</v>
          </cell>
          <cell r="J1061" t="str">
            <v>CasanareManí</v>
          </cell>
          <cell r="K1061" t="str">
            <v>85139</v>
          </cell>
          <cell r="L1061">
            <v>11154</v>
          </cell>
          <cell r="M1061">
            <v>11151</v>
          </cell>
          <cell r="N1061">
            <v>11142</v>
          </cell>
          <cell r="O1061">
            <v>11139</v>
          </cell>
          <cell r="P1061">
            <v>11139</v>
          </cell>
          <cell r="Q1061" t="str">
            <v>85</v>
          </cell>
          <cell r="R1061" t="str">
            <v>Casanare</v>
          </cell>
        </row>
        <row r="1062">
          <cell r="H1062" t="str">
            <v>85162</v>
          </cell>
          <cell r="I1062" t="str">
            <v>Monterrey</v>
          </cell>
          <cell r="J1062" t="str">
            <v>CasanareMonterrey</v>
          </cell>
          <cell r="K1062" t="str">
            <v>85162</v>
          </cell>
          <cell r="L1062">
            <v>14034</v>
          </cell>
          <cell r="M1062">
            <v>14239</v>
          </cell>
          <cell r="N1062">
            <v>14436</v>
          </cell>
          <cell r="O1062">
            <v>14634</v>
          </cell>
          <cell r="P1062">
            <v>14831</v>
          </cell>
          <cell r="Q1062" t="str">
            <v>85</v>
          </cell>
          <cell r="R1062" t="str">
            <v>Casanare</v>
          </cell>
        </row>
        <row r="1063">
          <cell r="H1063" t="str">
            <v>85225</v>
          </cell>
          <cell r="I1063" t="str">
            <v>Nunchía</v>
          </cell>
          <cell r="J1063" t="str">
            <v>CasanareNunchía</v>
          </cell>
          <cell r="K1063" t="str">
            <v>85225</v>
          </cell>
          <cell r="L1063">
            <v>8672</v>
          </cell>
          <cell r="M1063">
            <v>8704</v>
          </cell>
          <cell r="N1063">
            <v>8738</v>
          </cell>
          <cell r="O1063">
            <v>8789</v>
          </cell>
          <cell r="P1063">
            <v>8827</v>
          </cell>
          <cell r="Q1063" t="str">
            <v>85</v>
          </cell>
          <cell r="R1063" t="str">
            <v>Casanare</v>
          </cell>
        </row>
        <row r="1064">
          <cell r="H1064" t="str">
            <v>85230</v>
          </cell>
          <cell r="I1064" t="str">
            <v>Orocué</v>
          </cell>
          <cell r="J1064" t="str">
            <v>CasanareOrocué</v>
          </cell>
          <cell r="K1064" t="str">
            <v>85230</v>
          </cell>
          <cell r="L1064">
            <v>8102</v>
          </cell>
          <cell r="M1064">
            <v>8157</v>
          </cell>
          <cell r="N1064">
            <v>8207</v>
          </cell>
          <cell r="O1064">
            <v>8261</v>
          </cell>
          <cell r="P1064">
            <v>8309</v>
          </cell>
          <cell r="Q1064" t="str">
            <v>85</v>
          </cell>
          <cell r="R1064" t="str">
            <v>Casanare</v>
          </cell>
        </row>
        <row r="1065">
          <cell r="H1065" t="str">
            <v>85250</v>
          </cell>
          <cell r="I1065" t="str">
            <v>Paz de Ariporo</v>
          </cell>
          <cell r="J1065" t="str">
            <v>CasanarePaz de Ariporo</v>
          </cell>
          <cell r="K1065" t="str">
            <v>85250</v>
          </cell>
          <cell r="L1065">
            <v>26855</v>
          </cell>
          <cell r="M1065">
            <v>26799</v>
          </cell>
          <cell r="N1065">
            <v>26741</v>
          </cell>
          <cell r="O1065">
            <v>26672</v>
          </cell>
          <cell r="P1065">
            <v>26606</v>
          </cell>
          <cell r="Q1065" t="str">
            <v>85</v>
          </cell>
          <cell r="R1065" t="str">
            <v>Casanare</v>
          </cell>
        </row>
        <row r="1066">
          <cell r="H1066" t="str">
            <v>85263</v>
          </cell>
          <cell r="I1066" t="str">
            <v>Pore</v>
          </cell>
          <cell r="J1066" t="str">
            <v>CasanarePore</v>
          </cell>
          <cell r="K1066" t="str">
            <v>85263</v>
          </cell>
          <cell r="L1066">
            <v>7931</v>
          </cell>
          <cell r="M1066">
            <v>7933</v>
          </cell>
          <cell r="N1066">
            <v>7921</v>
          </cell>
          <cell r="O1066">
            <v>7920</v>
          </cell>
          <cell r="P1066">
            <v>7921</v>
          </cell>
          <cell r="Q1066" t="str">
            <v>85</v>
          </cell>
          <cell r="R1066" t="str">
            <v>Casanare</v>
          </cell>
        </row>
        <row r="1067">
          <cell r="H1067" t="str">
            <v>85279</v>
          </cell>
          <cell r="I1067" t="str">
            <v>Recetor</v>
          </cell>
          <cell r="J1067" t="str">
            <v>CasanareRecetor</v>
          </cell>
          <cell r="K1067" t="str">
            <v>85279</v>
          </cell>
          <cell r="L1067">
            <v>3473</v>
          </cell>
          <cell r="M1067">
            <v>3621</v>
          </cell>
          <cell r="N1067">
            <v>3770</v>
          </cell>
          <cell r="O1067">
            <v>3919</v>
          </cell>
          <cell r="P1067">
            <v>4070</v>
          </cell>
          <cell r="Q1067" t="str">
            <v>85</v>
          </cell>
          <cell r="R1067" t="str">
            <v>Casanare</v>
          </cell>
        </row>
        <row r="1068">
          <cell r="H1068" t="str">
            <v>85300</v>
          </cell>
          <cell r="I1068" t="str">
            <v>Sabanalarga</v>
          </cell>
          <cell r="J1068" t="str">
            <v>CasanareSabanalarga</v>
          </cell>
          <cell r="K1068" t="str">
            <v>85300</v>
          </cell>
          <cell r="L1068">
            <v>3167</v>
          </cell>
          <cell r="M1068">
            <v>3121</v>
          </cell>
          <cell r="N1068">
            <v>3073</v>
          </cell>
          <cell r="O1068">
            <v>3036</v>
          </cell>
          <cell r="P1068">
            <v>2987</v>
          </cell>
          <cell r="Q1068" t="str">
            <v>85</v>
          </cell>
          <cell r="R1068" t="str">
            <v>Casanare</v>
          </cell>
        </row>
        <row r="1069">
          <cell r="H1069" t="str">
            <v>85315</v>
          </cell>
          <cell r="I1069" t="str">
            <v>Sácama</v>
          </cell>
          <cell r="J1069" t="str">
            <v>CasanareSácama</v>
          </cell>
          <cell r="K1069" t="str">
            <v>85315</v>
          </cell>
          <cell r="L1069">
            <v>1892</v>
          </cell>
          <cell r="M1069">
            <v>1916</v>
          </cell>
          <cell r="N1069">
            <v>1944</v>
          </cell>
          <cell r="O1069">
            <v>1974</v>
          </cell>
          <cell r="P1069">
            <v>2001</v>
          </cell>
          <cell r="Q1069" t="str">
            <v>85</v>
          </cell>
          <cell r="R1069" t="str">
            <v>Casanare</v>
          </cell>
        </row>
        <row r="1070">
          <cell r="H1070" t="str">
            <v>85325</v>
          </cell>
          <cell r="I1070" t="str">
            <v>San Luis de Palenque</v>
          </cell>
          <cell r="J1070" t="str">
            <v>CasanareSan Luis de Palenque</v>
          </cell>
          <cell r="K1070" t="str">
            <v>85325</v>
          </cell>
          <cell r="L1070">
            <v>7608</v>
          </cell>
          <cell r="M1070">
            <v>7646</v>
          </cell>
          <cell r="N1070">
            <v>7688</v>
          </cell>
          <cell r="O1070">
            <v>7727</v>
          </cell>
          <cell r="P1070">
            <v>7767</v>
          </cell>
          <cell r="Q1070" t="str">
            <v>85</v>
          </cell>
          <cell r="R1070" t="str">
            <v>Casanare</v>
          </cell>
        </row>
        <row r="1071">
          <cell r="H1071" t="str">
            <v>85400</v>
          </cell>
          <cell r="I1071" t="str">
            <v>Támara</v>
          </cell>
          <cell r="J1071" t="str">
            <v>CasanareTámara</v>
          </cell>
          <cell r="K1071" t="str">
            <v>85400</v>
          </cell>
          <cell r="L1071">
            <v>7062</v>
          </cell>
          <cell r="M1071">
            <v>7054</v>
          </cell>
          <cell r="N1071">
            <v>7051</v>
          </cell>
          <cell r="O1071">
            <v>7046</v>
          </cell>
          <cell r="P1071">
            <v>7044</v>
          </cell>
          <cell r="Q1071" t="str">
            <v>85</v>
          </cell>
          <cell r="R1071" t="str">
            <v>Casanare</v>
          </cell>
        </row>
        <row r="1072">
          <cell r="H1072" t="str">
            <v>85410</v>
          </cell>
          <cell r="I1072" t="str">
            <v>Tauramena</v>
          </cell>
          <cell r="J1072" t="str">
            <v>CasanareTauramena</v>
          </cell>
          <cell r="K1072" t="str">
            <v>85410</v>
          </cell>
          <cell r="L1072">
            <v>19614</v>
          </cell>
          <cell r="M1072">
            <v>20215</v>
          </cell>
          <cell r="N1072">
            <v>20830</v>
          </cell>
          <cell r="O1072">
            <v>21442</v>
          </cell>
          <cell r="P1072">
            <v>22076</v>
          </cell>
          <cell r="Q1072" t="str">
            <v>85</v>
          </cell>
          <cell r="R1072" t="str">
            <v>Casanare</v>
          </cell>
        </row>
        <row r="1073">
          <cell r="H1073" t="str">
            <v>85430</v>
          </cell>
          <cell r="I1073" t="str">
            <v>Trinidad</v>
          </cell>
          <cell r="J1073" t="str">
            <v>CasanareTrinidad</v>
          </cell>
          <cell r="K1073" t="str">
            <v>85430</v>
          </cell>
          <cell r="L1073">
            <v>13376</v>
          </cell>
          <cell r="M1073">
            <v>13707</v>
          </cell>
          <cell r="N1073">
            <v>14046</v>
          </cell>
          <cell r="O1073">
            <v>14388</v>
          </cell>
          <cell r="P1073">
            <v>14749</v>
          </cell>
          <cell r="Q1073" t="str">
            <v>85</v>
          </cell>
          <cell r="R1073" t="str">
            <v>Casanare</v>
          </cell>
        </row>
        <row r="1074">
          <cell r="H1074" t="str">
            <v>85440</v>
          </cell>
          <cell r="I1074" t="str">
            <v>Villanueva</v>
          </cell>
          <cell r="J1074" t="str">
            <v>CasanareVillanueva</v>
          </cell>
          <cell r="K1074" t="str">
            <v>85440</v>
          </cell>
          <cell r="L1074">
            <v>23012</v>
          </cell>
          <cell r="M1074">
            <v>23226</v>
          </cell>
          <cell r="N1074">
            <v>23433</v>
          </cell>
          <cell r="O1074">
            <v>23642</v>
          </cell>
          <cell r="P1074">
            <v>23859</v>
          </cell>
          <cell r="Q1074" t="str">
            <v>85</v>
          </cell>
          <cell r="R1074" t="str">
            <v>Casanare</v>
          </cell>
        </row>
        <row r="1075">
          <cell r="H1075" t="str">
            <v>86001</v>
          </cell>
          <cell r="I1075" t="str">
            <v>Mocoa</v>
          </cell>
          <cell r="J1075" t="str">
            <v>PutumayoMocoa</v>
          </cell>
          <cell r="K1075" t="str">
            <v>86001</v>
          </cell>
          <cell r="L1075">
            <v>39207</v>
          </cell>
          <cell r="M1075">
            <v>39867</v>
          </cell>
          <cell r="N1075">
            <v>40579</v>
          </cell>
          <cell r="O1075">
            <v>41304</v>
          </cell>
          <cell r="P1075">
            <v>42074</v>
          </cell>
          <cell r="Q1075" t="str">
            <v>86</v>
          </cell>
          <cell r="R1075" t="str">
            <v>Putumayo</v>
          </cell>
        </row>
        <row r="1076">
          <cell r="H1076" t="str">
            <v>86219</v>
          </cell>
          <cell r="I1076" t="str">
            <v>Colón</v>
          </cell>
          <cell r="J1076" t="str">
            <v>PutumayoColón</v>
          </cell>
          <cell r="K1076" t="str">
            <v>86219</v>
          </cell>
          <cell r="L1076">
            <v>5358</v>
          </cell>
          <cell r="M1076">
            <v>5389</v>
          </cell>
          <cell r="N1076">
            <v>5427</v>
          </cell>
          <cell r="O1076">
            <v>5475</v>
          </cell>
          <cell r="P1076">
            <v>5519</v>
          </cell>
          <cell r="Q1076" t="str">
            <v>86</v>
          </cell>
          <cell r="R1076" t="str">
            <v>Putumayo</v>
          </cell>
        </row>
        <row r="1077">
          <cell r="H1077" t="str">
            <v>86320</v>
          </cell>
          <cell r="I1077" t="str">
            <v>Orito</v>
          </cell>
          <cell r="J1077" t="str">
            <v>PutumayoOrito</v>
          </cell>
          <cell r="K1077" t="str">
            <v>86320</v>
          </cell>
          <cell r="L1077">
            <v>48483</v>
          </cell>
          <cell r="M1077">
            <v>49420</v>
          </cell>
          <cell r="N1077">
            <v>50424</v>
          </cell>
          <cell r="O1077">
            <v>51461</v>
          </cell>
          <cell r="P1077">
            <v>52580</v>
          </cell>
          <cell r="Q1077" t="str">
            <v>86</v>
          </cell>
          <cell r="R1077" t="str">
            <v>Putumayo</v>
          </cell>
        </row>
        <row r="1078">
          <cell r="H1078" t="str">
            <v>86568</v>
          </cell>
          <cell r="I1078" t="str">
            <v>Puerto Asís</v>
          </cell>
          <cell r="J1078" t="str">
            <v>PutumayoPuerto Asís</v>
          </cell>
          <cell r="K1078" t="str">
            <v>86568</v>
          </cell>
          <cell r="L1078">
            <v>57951</v>
          </cell>
          <cell r="M1078">
            <v>58446</v>
          </cell>
          <cell r="N1078">
            <v>58951</v>
          </cell>
          <cell r="O1078">
            <v>59523</v>
          </cell>
          <cell r="P1078">
            <v>60138</v>
          </cell>
          <cell r="Q1078" t="str">
            <v>86</v>
          </cell>
          <cell r="R1078" t="str">
            <v>Putumayo</v>
          </cell>
        </row>
        <row r="1079">
          <cell r="H1079" t="str">
            <v>86569</v>
          </cell>
          <cell r="I1079" t="str">
            <v>Puerto Caicedo</v>
          </cell>
          <cell r="J1079" t="str">
            <v>PutumayoPuerto Caicedo</v>
          </cell>
          <cell r="K1079" t="str">
            <v>86569</v>
          </cell>
          <cell r="L1079">
            <v>14401</v>
          </cell>
          <cell r="M1079">
            <v>14441</v>
          </cell>
          <cell r="N1079">
            <v>14484</v>
          </cell>
          <cell r="O1079">
            <v>14528</v>
          </cell>
          <cell r="P1079">
            <v>14575</v>
          </cell>
          <cell r="Q1079" t="str">
            <v>86</v>
          </cell>
          <cell r="R1079" t="str">
            <v>Putumayo</v>
          </cell>
        </row>
        <row r="1080">
          <cell r="H1080" t="str">
            <v>86571</v>
          </cell>
          <cell r="I1080" t="str">
            <v>Puerto Guzmán</v>
          </cell>
          <cell r="J1080" t="str">
            <v>PutumayoPuerto Guzmán</v>
          </cell>
          <cell r="K1080" t="str">
            <v>86571</v>
          </cell>
          <cell r="L1080">
            <v>23205</v>
          </cell>
          <cell r="M1080">
            <v>23316</v>
          </cell>
          <cell r="N1080">
            <v>23426</v>
          </cell>
          <cell r="O1080">
            <v>23559</v>
          </cell>
          <cell r="P1080">
            <v>23699</v>
          </cell>
          <cell r="Q1080" t="str">
            <v>86</v>
          </cell>
          <cell r="R1080" t="str">
            <v>Putumayo</v>
          </cell>
        </row>
        <row r="1081">
          <cell r="H1081" t="str">
            <v>86573</v>
          </cell>
          <cell r="I1081" t="str">
            <v>Leguízamo</v>
          </cell>
          <cell r="J1081" t="str">
            <v>PutumayoLeguízamo</v>
          </cell>
          <cell r="K1081" t="str">
            <v>86573</v>
          </cell>
          <cell r="L1081">
            <v>15613</v>
          </cell>
          <cell r="M1081">
            <v>15562</v>
          </cell>
          <cell r="N1081">
            <v>15517</v>
          </cell>
          <cell r="O1081">
            <v>15478</v>
          </cell>
          <cell r="P1081">
            <v>15445</v>
          </cell>
          <cell r="Q1081" t="str">
            <v>86</v>
          </cell>
          <cell r="R1081" t="str">
            <v>Putumayo</v>
          </cell>
        </row>
        <row r="1082">
          <cell r="H1082" t="str">
            <v>86749</v>
          </cell>
          <cell r="I1082" t="str">
            <v>Sibundoy</v>
          </cell>
          <cell r="J1082" t="str">
            <v>PutumayoSibundoy</v>
          </cell>
          <cell r="K1082" t="str">
            <v>86749</v>
          </cell>
          <cell r="L1082">
            <v>13790</v>
          </cell>
          <cell r="M1082">
            <v>13876</v>
          </cell>
          <cell r="N1082">
            <v>13963</v>
          </cell>
          <cell r="O1082">
            <v>14050</v>
          </cell>
          <cell r="P1082">
            <v>14136</v>
          </cell>
          <cell r="Q1082" t="str">
            <v>86</v>
          </cell>
          <cell r="R1082" t="str">
            <v>Putumayo</v>
          </cell>
        </row>
        <row r="1083">
          <cell r="H1083" t="str">
            <v>86755</v>
          </cell>
          <cell r="I1083" t="str">
            <v>San Francisco</v>
          </cell>
          <cell r="J1083" t="str">
            <v>PutumayoSan Francisco</v>
          </cell>
          <cell r="K1083" t="str">
            <v>86755</v>
          </cell>
          <cell r="L1083">
            <v>6971</v>
          </cell>
          <cell r="M1083">
            <v>7005</v>
          </cell>
          <cell r="N1083">
            <v>7029</v>
          </cell>
          <cell r="O1083">
            <v>7059</v>
          </cell>
          <cell r="P1083">
            <v>7083</v>
          </cell>
          <cell r="Q1083" t="str">
            <v>86</v>
          </cell>
          <cell r="R1083" t="str">
            <v>Putumayo</v>
          </cell>
        </row>
        <row r="1084">
          <cell r="H1084" t="str">
            <v>86757</v>
          </cell>
          <cell r="I1084" t="str">
            <v>San Miguel</v>
          </cell>
          <cell r="J1084" t="str">
            <v>PutumayoSan Miguel</v>
          </cell>
          <cell r="K1084" t="str">
            <v>86757</v>
          </cell>
          <cell r="L1084">
            <v>24488</v>
          </cell>
          <cell r="M1084">
            <v>24967</v>
          </cell>
          <cell r="N1084">
            <v>25476</v>
          </cell>
          <cell r="O1084">
            <v>26000</v>
          </cell>
          <cell r="P1084">
            <v>26551</v>
          </cell>
          <cell r="Q1084" t="str">
            <v>86</v>
          </cell>
          <cell r="R1084" t="str">
            <v>Putumayo</v>
          </cell>
        </row>
        <row r="1085">
          <cell r="H1085" t="str">
            <v>86760</v>
          </cell>
          <cell r="I1085" t="str">
            <v>Santiago</v>
          </cell>
          <cell r="J1085" t="str">
            <v>PutumayoSantiago</v>
          </cell>
          <cell r="K1085" t="str">
            <v>86760</v>
          </cell>
          <cell r="L1085">
            <v>9952</v>
          </cell>
          <cell r="M1085">
            <v>10072</v>
          </cell>
          <cell r="N1085">
            <v>10192</v>
          </cell>
          <cell r="O1085">
            <v>10311</v>
          </cell>
          <cell r="P1085">
            <v>10428</v>
          </cell>
          <cell r="Q1085" t="str">
            <v>86</v>
          </cell>
          <cell r="R1085" t="str">
            <v>Putumayo</v>
          </cell>
        </row>
        <row r="1086">
          <cell r="H1086" t="str">
            <v>86865</v>
          </cell>
          <cell r="I1086" t="str">
            <v>Valle del Guamuez</v>
          </cell>
          <cell r="J1086" t="str">
            <v>PutumayoValle del Guamuez</v>
          </cell>
          <cell r="K1086" t="str">
            <v>86865</v>
          </cell>
          <cell r="L1086">
            <v>49272</v>
          </cell>
          <cell r="M1086">
            <v>49934</v>
          </cell>
          <cell r="N1086">
            <v>50582</v>
          </cell>
          <cell r="O1086">
            <v>51217</v>
          </cell>
          <cell r="P1086">
            <v>51842</v>
          </cell>
          <cell r="Q1086" t="str">
            <v>86</v>
          </cell>
          <cell r="R1086" t="str">
            <v>Putumayo</v>
          </cell>
        </row>
        <row r="1087">
          <cell r="H1087" t="str">
            <v>86885</v>
          </cell>
          <cell r="I1087" t="str">
            <v>Villagarzón</v>
          </cell>
          <cell r="J1087" t="str">
            <v>PutumayoVillagarzón</v>
          </cell>
          <cell r="K1087" t="str">
            <v>86885</v>
          </cell>
          <cell r="L1087">
            <v>20907</v>
          </cell>
          <cell r="M1087">
            <v>20952</v>
          </cell>
          <cell r="N1087">
            <v>21004</v>
          </cell>
          <cell r="O1087">
            <v>21069</v>
          </cell>
          <cell r="P1087">
            <v>21134</v>
          </cell>
          <cell r="Q1087" t="str">
            <v>86</v>
          </cell>
          <cell r="R1087" t="str">
            <v>Putumayo</v>
          </cell>
        </row>
        <row r="1088">
          <cell r="H1088" t="str">
            <v>88001</v>
          </cell>
          <cell r="I1088" t="str">
            <v>San Andrés</v>
          </cell>
          <cell r="J1088" t="str">
            <v>San AndrésSan Andrés</v>
          </cell>
          <cell r="K1088" t="str">
            <v>88001</v>
          </cell>
          <cell r="L1088">
            <v>68868</v>
          </cell>
          <cell r="M1088">
            <v>69463</v>
          </cell>
          <cell r="N1088">
            <v>70069</v>
          </cell>
          <cell r="O1088">
            <v>70684</v>
          </cell>
          <cell r="P1088">
            <v>71305</v>
          </cell>
          <cell r="Q1088" t="str">
            <v>88</v>
          </cell>
          <cell r="R1088" t="str">
            <v>San Andrés</v>
          </cell>
        </row>
        <row r="1089">
          <cell r="H1089" t="str">
            <v>88564</v>
          </cell>
          <cell r="I1089" t="str">
            <v>Providencia</v>
          </cell>
          <cell r="J1089" t="str">
            <v>San AndrésProvidencia</v>
          </cell>
          <cell r="K1089" t="str">
            <v>88564</v>
          </cell>
          <cell r="L1089">
            <v>5057</v>
          </cell>
          <cell r="M1089">
            <v>5078</v>
          </cell>
          <cell r="N1089">
            <v>5098</v>
          </cell>
          <cell r="O1089">
            <v>5117</v>
          </cell>
          <cell r="P1089">
            <v>5137</v>
          </cell>
          <cell r="Q1089" t="str">
            <v>88</v>
          </cell>
          <cell r="R1089" t="str">
            <v>San Andrés</v>
          </cell>
        </row>
        <row r="1090">
          <cell r="H1090" t="str">
            <v>91001</v>
          </cell>
          <cell r="I1090" t="str">
            <v>Leticia</v>
          </cell>
          <cell r="J1090" t="str">
            <v>AmazonasLeticia</v>
          </cell>
          <cell r="K1090" t="str">
            <v>91001</v>
          </cell>
          <cell r="L1090">
            <v>40008</v>
          </cell>
          <cell r="M1090">
            <v>40342</v>
          </cell>
          <cell r="N1090">
            <v>40673</v>
          </cell>
          <cell r="O1090">
            <v>41000</v>
          </cell>
          <cell r="P1090">
            <v>41326</v>
          </cell>
          <cell r="Q1090" t="str">
            <v>91</v>
          </cell>
          <cell r="R1090" t="str">
            <v>Amazonas</v>
          </cell>
        </row>
        <row r="1091">
          <cell r="H1091" t="str">
            <v>91263</v>
          </cell>
          <cell r="I1091" t="str">
            <v>El Encanto (ANM)</v>
          </cell>
          <cell r="J1091" t="str">
            <v>AmazonasEl Encanto (ANM)</v>
          </cell>
          <cell r="K1091" t="str">
            <v>91263</v>
          </cell>
          <cell r="L1091">
            <v>4663</v>
          </cell>
          <cell r="M1091">
            <v>4708</v>
          </cell>
          <cell r="N1091">
            <v>4752</v>
          </cell>
          <cell r="O1091">
            <v>4797</v>
          </cell>
          <cell r="P1091">
            <v>4841</v>
          </cell>
          <cell r="Q1091" t="str">
            <v>91</v>
          </cell>
          <cell r="R1091" t="str">
            <v>Amazonas</v>
          </cell>
        </row>
        <row r="1092">
          <cell r="H1092" t="str">
            <v>91405</v>
          </cell>
          <cell r="I1092" t="str">
            <v>La Chorrera (ANM)</v>
          </cell>
          <cell r="J1092" t="str">
            <v>AmazonasLa Chorrera (ANM)</v>
          </cell>
          <cell r="K1092" t="str">
            <v>91405</v>
          </cell>
          <cell r="L1092">
            <v>3662</v>
          </cell>
          <cell r="M1092">
            <v>3715</v>
          </cell>
          <cell r="N1092">
            <v>3769</v>
          </cell>
          <cell r="O1092">
            <v>3824</v>
          </cell>
          <cell r="P1092">
            <v>3878</v>
          </cell>
          <cell r="Q1092" t="str">
            <v>91</v>
          </cell>
          <cell r="R1092" t="str">
            <v>Amazonas</v>
          </cell>
        </row>
        <row r="1093">
          <cell r="H1093" t="str">
            <v>91407</v>
          </cell>
          <cell r="I1093" t="str">
            <v>La Pedrera (ANM)</v>
          </cell>
          <cell r="J1093" t="str">
            <v>AmazonasLa Pedrera (ANM)</v>
          </cell>
          <cell r="K1093" t="str">
            <v>91407</v>
          </cell>
          <cell r="L1093">
            <v>4447</v>
          </cell>
          <cell r="M1093">
            <v>4578</v>
          </cell>
          <cell r="N1093">
            <v>4711</v>
          </cell>
          <cell r="O1093">
            <v>4846</v>
          </cell>
          <cell r="P1093">
            <v>4985</v>
          </cell>
          <cell r="Q1093" t="str">
            <v>91</v>
          </cell>
          <cell r="R1093" t="str">
            <v>Amazonas</v>
          </cell>
        </row>
        <row r="1094">
          <cell r="H1094" t="str">
            <v>91430</v>
          </cell>
          <cell r="I1094" t="str">
            <v>La Victoria (ANM)</v>
          </cell>
          <cell r="J1094" t="str">
            <v>AmazonasLa Victoria (ANM)</v>
          </cell>
          <cell r="K1094" t="str">
            <v>91430</v>
          </cell>
          <cell r="L1094">
            <v>1054</v>
          </cell>
          <cell r="M1094">
            <v>1066</v>
          </cell>
          <cell r="N1094">
            <v>1078</v>
          </cell>
          <cell r="O1094">
            <v>1090</v>
          </cell>
          <cell r="P1094">
            <v>1102</v>
          </cell>
          <cell r="Q1094" t="str">
            <v>91</v>
          </cell>
          <cell r="R1094" t="str">
            <v>Amazonas</v>
          </cell>
        </row>
        <row r="1095">
          <cell r="H1095" t="str">
            <v>91460</v>
          </cell>
          <cell r="I1095" t="str">
            <v>Miriti - Paraná (ANM)</v>
          </cell>
          <cell r="J1095" t="str">
            <v>AmazonasMiriti - Paraná (ANM)</v>
          </cell>
          <cell r="K1095" t="str">
            <v>91460</v>
          </cell>
          <cell r="L1095">
            <v>1565</v>
          </cell>
          <cell r="M1095">
            <v>1555</v>
          </cell>
          <cell r="N1095">
            <v>1546</v>
          </cell>
          <cell r="O1095">
            <v>1538</v>
          </cell>
          <cell r="P1095">
            <v>1531</v>
          </cell>
          <cell r="Q1095" t="str">
            <v>91</v>
          </cell>
          <cell r="R1095" t="str">
            <v>Amazonas</v>
          </cell>
        </row>
        <row r="1096">
          <cell r="H1096" t="str">
            <v>91530</v>
          </cell>
          <cell r="I1096" t="str">
            <v>Puerto Alegría (ANM)</v>
          </cell>
          <cell r="J1096" t="str">
            <v>AmazonasPuerto Alegría (ANM)</v>
          </cell>
          <cell r="K1096" t="str">
            <v>91530</v>
          </cell>
          <cell r="L1096">
            <v>1645</v>
          </cell>
          <cell r="M1096">
            <v>1715</v>
          </cell>
          <cell r="N1096">
            <v>1788</v>
          </cell>
          <cell r="O1096">
            <v>1863</v>
          </cell>
          <cell r="P1096">
            <v>1941</v>
          </cell>
          <cell r="Q1096" t="str">
            <v>91</v>
          </cell>
          <cell r="R1096" t="str">
            <v>Amazonas</v>
          </cell>
        </row>
        <row r="1097">
          <cell r="H1097" t="str">
            <v>91536</v>
          </cell>
          <cell r="I1097" t="str">
            <v>Puerto Arica (ANM)</v>
          </cell>
          <cell r="J1097" t="str">
            <v>AmazonasPuerto Arica (ANM)</v>
          </cell>
          <cell r="K1097" t="str">
            <v>91536</v>
          </cell>
          <cell r="L1097">
            <v>1389</v>
          </cell>
          <cell r="M1097">
            <v>1380</v>
          </cell>
          <cell r="N1097">
            <v>1370</v>
          </cell>
          <cell r="O1097">
            <v>1360</v>
          </cell>
          <cell r="P1097">
            <v>1350</v>
          </cell>
          <cell r="Q1097" t="str">
            <v>91</v>
          </cell>
          <cell r="R1097" t="str">
            <v>Amazonas</v>
          </cell>
        </row>
        <row r="1098">
          <cell r="H1098" t="str">
            <v>91540</v>
          </cell>
          <cell r="I1098" t="str">
            <v>Puerto Nariño</v>
          </cell>
          <cell r="J1098" t="str">
            <v>AmazonasPuerto Nariño</v>
          </cell>
          <cell r="K1098" t="str">
            <v>91540</v>
          </cell>
          <cell r="L1098">
            <v>7691</v>
          </cell>
          <cell r="M1098">
            <v>7808</v>
          </cell>
          <cell r="N1098">
            <v>7925</v>
          </cell>
          <cell r="O1098">
            <v>8043</v>
          </cell>
          <cell r="P1098">
            <v>8162</v>
          </cell>
          <cell r="Q1098" t="str">
            <v>91</v>
          </cell>
          <cell r="R1098" t="str">
            <v>Amazonas</v>
          </cell>
        </row>
        <row r="1099">
          <cell r="H1099" t="str">
            <v>91669</v>
          </cell>
          <cell r="I1099" t="str">
            <v>Puerto Santander (ANM)</v>
          </cell>
          <cell r="J1099" t="str">
            <v>AmazonasPuerto Santander (ANM)</v>
          </cell>
          <cell r="K1099" t="str">
            <v>91669</v>
          </cell>
          <cell r="L1099">
            <v>2701</v>
          </cell>
          <cell r="M1099">
            <v>2758</v>
          </cell>
          <cell r="N1099">
            <v>2815</v>
          </cell>
          <cell r="O1099">
            <v>2873</v>
          </cell>
          <cell r="P1099">
            <v>2932</v>
          </cell>
          <cell r="Q1099" t="str">
            <v>91</v>
          </cell>
          <cell r="R1099" t="str">
            <v>Amazonas</v>
          </cell>
        </row>
        <row r="1100">
          <cell r="H1100" t="str">
            <v>91798</v>
          </cell>
          <cell r="I1100" t="str">
            <v>Tarapacá (ANM)</v>
          </cell>
          <cell r="J1100" t="str">
            <v>AmazonasTarapacá (ANM)</v>
          </cell>
          <cell r="K1100" t="str">
            <v>91798</v>
          </cell>
          <cell r="L1100">
            <v>4033</v>
          </cell>
          <cell r="M1100">
            <v>4074</v>
          </cell>
          <cell r="N1100">
            <v>4114</v>
          </cell>
          <cell r="O1100">
            <v>4154</v>
          </cell>
          <cell r="P1100">
            <v>4195</v>
          </cell>
          <cell r="Q1100" t="str">
            <v>91</v>
          </cell>
          <cell r="R1100" t="str">
            <v>Amazonas</v>
          </cell>
        </row>
        <row r="1101">
          <cell r="H1101" t="str">
            <v>94001</v>
          </cell>
          <cell r="I1101" t="str">
            <v>Inírida</v>
          </cell>
          <cell r="J1101" t="str">
            <v>GuainíaInírida</v>
          </cell>
          <cell r="K1101" t="str">
            <v>94001</v>
          </cell>
          <cell r="L1101">
            <v>19096</v>
          </cell>
          <cell r="M1101">
            <v>19282</v>
          </cell>
          <cell r="N1101">
            <v>19464</v>
          </cell>
          <cell r="O1101">
            <v>19641</v>
          </cell>
          <cell r="P1101">
            <v>19816</v>
          </cell>
          <cell r="Q1101" t="str">
            <v>94</v>
          </cell>
          <cell r="R1101" t="str">
            <v>Guainía</v>
          </cell>
        </row>
        <row r="1102">
          <cell r="H1102" t="str">
            <v>94343</v>
          </cell>
          <cell r="I1102" t="str">
            <v>Barranco Minas (ANM)</v>
          </cell>
          <cell r="J1102" t="str">
            <v>GuainíaBarranco Minas (ANM)</v>
          </cell>
          <cell r="K1102" t="str">
            <v>94343</v>
          </cell>
          <cell r="L1102">
            <v>4686</v>
          </cell>
          <cell r="M1102">
            <v>4732</v>
          </cell>
          <cell r="N1102">
            <v>4776</v>
          </cell>
          <cell r="O1102">
            <v>4819</v>
          </cell>
          <cell r="P1102">
            <v>4862</v>
          </cell>
          <cell r="Q1102" t="str">
            <v>94</v>
          </cell>
          <cell r="R1102" t="str">
            <v>Guainía</v>
          </cell>
        </row>
        <row r="1103">
          <cell r="H1103" t="str">
            <v>94663</v>
          </cell>
          <cell r="I1103" t="str">
            <v>Mapiripana (ANM)</v>
          </cell>
          <cell r="J1103" t="str">
            <v>GuainíaMapiripana (ANM)</v>
          </cell>
          <cell r="K1103" t="str">
            <v>94663</v>
          </cell>
          <cell r="L1103">
            <v>2949</v>
          </cell>
          <cell r="M1103">
            <v>2924</v>
          </cell>
          <cell r="N1103">
            <v>2898</v>
          </cell>
          <cell r="O1103">
            <v>2872</v>
          </cell>
          <cell r="P1103">
            <v>2845</v>
          </cell>
          <cell r="Q1103" t="str">
            <v>94</v>
          </cell>
          <cell r="R1103" t="str">
            <v>Guainía</v>
          </cell>
        </row>
        <row r="1104">
          <cell r="H1104" t="str">
            <v>94883</v>
          </cell>
          <cell r="I1104" t="str">
            <v>San Felipe (ANM)</v>
          </cell>
          <cell r="J1104" t="str">
            <v>GuainíaSan Felipe (ANM)</v>
          </cell>
          <cell r="K1104" t="str">
            <v>94883</v>
          </cell>
          <cell r="L1104">
            <v>1748</v>
          </cell>
          <cell r="M1104">
            <v>1819</v>
          </cell>
          <cell r="N1104">
            <v>1894</v>
          </cell>
          <cell r="O1104">
            <v>1971</v>
          </cell>
          <cell r="P1104">
            <v>2050</v>
          </cell>
          <cell r="Q1104" t="str">
            <v>94</v>
          </cell>
          <cell r="R1104" t="str">
            <v>Guainía</v>
          </cell>
        </row>
        <row r="1105">
          <cell r="H1105" t="str">
            <v>94884</v>
          </cell>
          <cell r="I1105" t="str">
            <v>Puerto Colombia (ANM)</v>
          </cell>
          <cell r="J1105" t="str">
            <v>GuainíaPuerto Colombia (ANM)</v>
          </cell>
          <cell r="K1105" t="str">
            <v>94884</v>
          </cell>
          <cell r="L1105">
            <v>4342</v>
          </cell>
          <cell r="M1105">
            <v>4440</v>
          </cell>
          <cell r="N1105">
            <v>4538</v>
          </cell>
          <cell r="O1105">
            <v>4637</v>
          </cell>
          <cell r="P1105">
            <v>4736</v>
          </cell>
          <cell r="Q1105" t="str">
            <v>94</v>
          </cell>
          <cell r="R1105" t="str">
            <v>Guainía</v>
          </cell>
        </row>
        <row r="1106">
          <cell r="H1106" t="str">
            <v>94885</v>
          </cell>
          <cell r="I1106" t="str">
            <v>La Guadalupe (ANM)</v>
          </cell>
          <cell r="J1106" t="str">
            <v>GuainíaLa Guadalupe (ANM)</v>
          </cell>
          <cell r="K1106" t="str">
            <v>94885</v>
          </cell>
          <cell r="L1106">
            <v>298</v>
          </cell>
          <cell r="M1106">
            <v>312</v>
          </cell>
          <cell r="N1106">
            <v>326</v>
          </cell>
          <cell r="O1106">
            <v>342</v>
          </cell>
          <cell r="P1106">
            <v>358</v>
          </cell>
          <cell r="Q1106" t="str">
            <v>94</v>
          </cell>
          <cell r="R1106" t="str">
            <v>Guainía</v>
          </cell>
        </row>
        <row r="1107">
          <cell r="H1107" t="str">
            <v>94886</v>
          </cell>
          <cell r="I1107" t="str">
            <v>Cacahual (ANM)</v>
          </cell>
          <cell r="J1107" t="str">
            <v>GuainíaCacahual (ANM)</v>
          </cell>
          <cell r="K1107" t="str">
            <v>94886</v>
          </cell>
          <cell r="L1107">
            <v>2081</v>
          </cell>
          <cell r="M1107">
            <v>2173</v>
          </cell>
          <cell r="N1107">
            <v>2270</v>
          </cell>
          <cell r="O1107">
            <v>2370</v>
          </cell>
          <cell r="P1107">
            <v>2474</v>
          </cell>
          <cell r="Q1107" t="str">
            <v>94</v>
          </cell>
          <cell r="R1107" t="str">
            <v>Guainía</v>
          </cell>
        </row>
        <row r="1108">
          <cell r="H1108" t="str">
            <v>94887</v>
          </cell>
          <cell r="I1108" t="str">
            <v>Pana Pana (ANM)</v>
          </cell>
          <cell r="J1108" t="str">
            <v>GuainíaPana Pana (ANM)</v>
          </cell>
          <cell r="K1108" t="str">
            <v>94887</v>
          </cell>
          <cell r="L1108">
            <v>2755</v>
          </cell>
          <cell r="M1108">
            <v>2851</v>
          </cell>
          <cell r="N1108">
            <v>2948</v>
          </cell>
          <cell r="O1108">
            <v>3047</v>
          </cell>
          <cell r="P1108">
            <v>3149</v>
          </cell>
          <cell r="Q1108" t="str">
            <v>94</v>
          </cell>
          <cell r="R1108" t="str">
            <v>Guainía</v>
          </cell>
        </row>
        <row r="1109">
          <cell r="H1109" t="str">
            <v>94888</v>
          </cell>
          <cell r="I1109" t="str">
            <v>Morichal (ANM)</v>
          </cell>
          <cell r="J1109" t="str">
            <v>GuainíaMorichal (ANM)</v>
          </cell>
          <cell r="K1109" t="str">
            <v>94888</v>
          </cell>
          <cell r="L1109">
            <v>994</v>
          </cell>
          <cell r="M1109">
            <v>1041</v>
          </cell>
          <cell r="N1109">
            <v>1089</v>
          </cell>
          <cell r="O1109">
            <v>1140</v>
          </cell>
          <cell r="P1109">
            <v>1192</v>
          </cell>
          <cell r="Q1109" t="str">
            <v>94</v>
          </cell>
          <cell r="R1109" t="str">
            <v>Guainía</v>
          </cell>
        </row>
        <row r="1110">
          <cell r="H1110" t="str">
            <v>95001</v>
          </cell>
          <cell r="I1110" t="str">
            <v>San José del Guaviare</v>
          </cell>
          <cell r="J1110" t="str">
            <v>GuaviareSan José del Guaviare</v>
          </cell>
          <cell r="K1110" t="str">
            <v>95001</v>
          </cell>
          <cell r="L1110">
            <v>60334</v>
          </cell>
          <cell r="M1110">
            <v>61383</v>
          </cell>
          <cell r="N1110">
            <v>62437</v>
          </cell>
          <cell r="O1110">
            <v>63493</v>
          </cell>
          <cell r="P1110">
            <v>64555</v>
          </cell>
          <cell r="Q1110" t="str">
            <v>95</v>
          </cell>
          <cell r="R1110" t="str">
            <v>Guaviare</v>
          </cell>
        </row>
        <row r="1111">
          <cell r="H1111" t="str">
            <v>95015</v>
          </cell>
          <cell r="I1111" t="str">
            <v>Calamar</v>
          </cell>
          <cell r="J1111" t="str">
            <v>GuaviareCalamar</v>
          </cell>
          <cell r="K1111" t="str">
            <v>95015</v>
          </cell>
          <cell r="L1111">
            <v>9948</v>
          </cell>
          <cell r="M1111">
            <v>9734</v>
          </cell>
          <cell r="N1111">
            <v>9519</v>
          </cell>
          <cell r="O1111">
            <v>9304</v>
          </cell>
          <cell r="P1111">
            <v>9091</v>
          </cell>
          <cell r="Q1111" t="str">
            <v>95</v>
          </cell>
          <cell r="R1111" t="str">
            <v>Guaviare</v>
          </cell>
        </row>
        <row r="1112">
          <cell r="H1112" t="str">
            <v>95025</v>
          </cell>
          <cell r="I1112" t="str">
            <v>El Retorno</v>
          </cell>
          <cell r="J1112" t="str">
            <v>GuaviareEl Retorno</v>
          </cell>
          <cell r="K1112" t="str">
            <v>95025</v>
          </cell>
          <cell r="L1112">
            <v>21414</v>
          </cell>
          <cell r="M1112">
            <v>21803</v>
          </cell>
          <cell r="N1112">
            <v>22192</v>
          </cell>
          <cell r="O1112">
            <v>22582</v>
          </cell>
          <cell r="P1112">
            <v>22975</v>
          </cell>
          <cell r="Q1112" t="str">
            <v>95</v>
          </cell>
          <cell r="R1112" t="str">
            <v>Guaviare</v>
          </cell>
        </row>
        <row r="1113">
          <cell r="H1113" t="str">
            <v>95200</v>
          </cell>
          <cell r="I1113" t="str">
            <v>Miraflores</v>
          </cell>
          <cell r="J1113" t="str">
            <v>GuaviareMiraflores</v>
          </cell>
          <cell r="K1113" t="str">
            <v>95200</v>
          </cell>
          <cell r="L1113">
            <v>13150</v>
          </cell>
          <cell r="M1113">
            <v>13466</v>
          </cell>
          <cell r="N1113">
            <v>13786</v>
          </cell>
          <cell r="O1113">
            <v>14111</v>
          </cell>
          <cell r="P1113">
            <v>14439</v>
          </cell>
          <cell r="Q1113" t="str">
            <v>95</v>
          </cell>
          <cell r="R1113" t="str">
            <v>Guaviare</v>
          </cell>
        </row>
        <row r="1114">
          <cell r="H1114" t="str">
            <v>97001</v>
          </cell>
          <cell r="I1114" t="str">
            <v>Mitú</v>
          </cell>
          <cell r="J1114" t="str">
            <v>VaupésMitú</v>
          </cell>
          <cell r="K1114" t="str">
            <v>97001</v>
          </cell>
          <cell r="L1114">
            <v>30349</v>
          </cell>
          <cell r="M1114">
            <v>30658</v>
          </cell>
          <cell r="N1114">
            <v>30962</v>
          </cell>
          <cell r="O1114">
            <v>31265</v>
          </cell>
          <cell r="P1114">
            <v>31568</v>
          </cell>
          <cell r="Q1114" t="str">
            <v>97</v>
          </cell>
          <cell r="R1114" t="str">
            <v>Vaupés</v>
          </cell>
        </row>
        <row r="1115">
          <cell r="H1115" t="str">
            <v>97161</v>
          </cell>
          <cell r="I1115" t="str">
            <v>Caruru</v>
          </cell>
          <cell r="J1115" t="str">
            <v>VaupésCaruru</v>
          </cell>
          <cell r="K1115" t="str">
            <v>97161</v>
          </cell>
          <cell r="L1115">
            <v>3304</v>
          </cell>
          <cell r="M1115">
            <v>3310</v>
          </cell>
          <cell r="N1115">
            <v>3317</v>
          </cell>
          <cell r="O1115">
            <v>3322</v>
          </cell>
          <cell r="P1115">
            <v>3327</v>
          </cell>
          <cell r="Q1115" t="str">
            <v>97</v>
          </cell>
          <cell r="R1115" t="str">
            <v>Vaupés</v>
          </cell>
        </row>
        <row r="1116">
          <cell r="H1116" t="str">
            <v>97511</v>
          </cell>
          <cell r="I1116" t="str">
            <v>Pacoa (ANM)</v>
          </cell>
          <cell r="J1116" t="str">
            <v>VaupésPacoa (ANM)</v>
          </cell>
          <cell r="K1116" t="str">
            <v>97511</v>
          </cell>
          <cell r="L1116">
            <v>5189</v>
          </cell>
          <cell r="M1116">
            <v>5316</v>
          </cell>
          <cell r="N1116">
            <v>5445</v>
          </cell>
          <cell r="O1116">
            <v>5576</v>
          </cell>
          <cell r="P1116">
            <v>5709</v>
          </cell>
          <cell r="Q1116" t="str">
            <v>97</v>
          </cell>
          <cell r="R1116" t="str">
            <v>Vaupés</v>
          </cell>
        </row>
        <row r="1117">
          <cell r="H1117" t="str">
            <v>97666</v>
          </cell>
          <cell r="I1117" t="str">
            <v>Taraira</v>
          </cell>
          <cell r="J1117" t="str">
            <v>VaupésTaraira</v>
          </cell>
          <cell r="K1117" t="str">
            <v>97666</v>
          </cell>
          <cell r="L1117">
            <v>1007</v>
          </cell>
          <cell r="M1117">
            <v>1000</v>
          </cell>
          <cell r="N1117">
            <v>992</v>
          </cell>
          <cell r="O1117">
            <v>984</v>
          </cell>
          <cell r="P1117">
            <v>976</v>
          </cell>
          <cell r="Q1117" t="str">
            <v>97</v>
          </cell>
          <cell r="R1117" t="str">
            <v>Vaupés</v>
          </cell>
        </row>
        <row r="1118">
          <cell r="H1118" t="str">
            <v>97777</v>
          </cell>
          <cell r="I1118" t="str">
            <v>Papunaua (ANM)</v>
          </cell>
          <cell r="J1118" t="str">
            <v>VaupésPapunaua (ANM)</v>
          </cell>
          <cell r="K1118" t="str">
            <v>97777</v>
          </cell>
          <cell r="L1118">
            <v>861</v>
          </cell>
          <cell r="M1118">
            <v>857</v>
          </cell>
          <cell r="N1118">
            <v>853</v>
          </cell>
          <cell r="O1118">
            <v>849</v>
          </cell>
          <cell r="P1118">
            <v>845</v>
          </cell>
          <cell r="Q1118" t="str">
            <v>97</v>
          </cell>
          <cell r="R1118" t="str">
            <v>Vaupés</v>
          </cell>
        </row>
        <row r="1119">
          <cell r="H1119" t="str">
            <v>97889</v>
          </cell>
          <cell r="I1119" t="str">
            <v>Yavaraté (ANM)</v>
          </cell>
          <cell r="J1119" t="str">
            <v>VaupésYavaraté (ANM)</v>
          </cell>
          <cell r="K1119" t="str">
            <v>97889</v>
          </cell>
          <cell r="L1119">
            <v>1255</v>
          </cell>
          <cell r="M1119">
            <v>1251</v>
          </cell>
          <cell r="N1119">
            <v>1248</v>
          </cell>
          <cell r="O1119">
            <v>1244</v>
          </cell>
          <cell r="P1119">
            <v>1240</v>
          </cell>
          <cell r="Q1119" t="str">
            <v>97</v>
          </cell>
          <cell r="R1119" t="str">
            <v>Vaupés</v>
          </cell>
        </row>
        <row r="1120">
          <cell r="H1120" t="str">
            <v>99001</v>
          </cell>
          <cell r="I1120" t="str">
            <v>Puerto Carreño</v>
          </cell>
          <cell r="J1120" t="str">
            <v>VichadaPuerto Carreño</v>
          </cell>
          <cell r="K1120" t="str">
            <v>99001</v>
          </cell>
          <cell r="L1120">
            <v>14767</v>
          </cell>
          <cell r="M1120">
            <v>15012</v>
          </cell>
          <cell r="N1120">
            <v>15258</v>
          </cell>
          <cell r="O1120">
            <v>15505</v>
          </cell>
          <cell r="P1120">
            <v>15753</v>
          </cell>
          <cell r="Q1120" t="str">
            <v>99</v>
          </cell>
          <cell r="R1120" t="str">
            <v>Vichada</v>
          </cell>
        </row>
        <row r="1121">
          <cell r="H1121" t="str">
            <v>99524</v>
          </cell>
          <cell r="I1121" t="str">
            <v>La Primavera</v>
          </cell>
          <cell r="J1121" t="str">
            <v>VichadaLa Primavera</v>
          </cell>
          <cell r="K1121" t="str">
            <v>99524</v>
          </cell>
          <cell r="L1121">
            <v>13301</v>
          </cell>
          <cell r="M1121">
            <v>13791</v>
          </cell>
          <cell r="N1121">
            <v>14294</v>
          </cell>
          <cell r="O1121">
            <v>14810</v>
          </cell>
          <cell r="P1121">
            <v>15342</v>
          </cell>
          <cell r="Q1121" t="str">
            <v>99</v>
          </cell>
          <cell r="R1121" t="str">
            <v>Vichada</v>
          </cell>
        </row>
        <row r="1122">
          <cell r="H1122" t="str">
            <v>99624</v>
          </cell>
          <cell r="I1122" t="str">
            <v>Santa Rosalía</v>
          </cell>
          <cell r="J1122" t="str">
            <v>VichadaSanta Rosalía</v>
          </cell>
          <cell r="K1122" t="str">
            <v>99624</v>
          </cell>
          <cell r="L1122">
            <v>3734</v>
          </cell>
          <cell r="M1122">
            <v>3807</v>
          </cell>
          <cell r="N1122">
            <v>3877</v>
          </cell>
          <cell r="O1122">
            <v>3946</v>
          </cell>
          <cell r="P1122">
            <v>4012</v>
          </cell>
          <cell r="Q1122" t="str">
            <v>99</v>
          </cell>
          <cell r="R1122" t="str">
            <v>Vichada</v>
          </cell>
        </row>
        <row r="1123">
          <cell r="H1123" t="str">
            <v>99773</v>
          </cell>
          <cell r="I1123" t="str">
            <v>Cumaribo</v>
          </cell>
          <cell r="J1123" t="str">
            <v>VichadaCumaribo</v>
          </cell>
          <cell r="K1123" t="str">
            <v>99773</v>
          </cell>
          <cell r="L1123">
            <v>33480</v>
          </cell>
          <cell r="M1123">
            <v>34307</v>
          </cell>
          <cell r="N1123">
            <v>35146</v>
          </cell>
          <cell r="O1123">
            <v>35999</v>
          </cell>
          <cell r="P1123">
            <v>36867</v>
          </cell>
          <cell r="Q1123" t="str">
            <v>99</v>
          </cell>
          <cell r="R1123" t="str">
            <v>Vichada</v>
          </cell>
        </row>
        <row r="1124">
          <cell r="H1124" t="str">
            <v>00</v>
          </cell>
          <cell r="I1124" t="str">
            <v>Total Nacional</v>
          </cell>
          <cell r="J1124" t="str">
            <v>Total Nacional</v>
          </cell>
          <cell r="K1124" t="str">
            <v>00</v>
          </cell>
          <cell r="L1124">
            <v>46044601</v>
          </cell>
          <cell r="M1124">
            <v>46581823</v>
          </cell>
          <cell r="N1124">
            <v>47121089</v>
          </cell>
          <cell r="O1124">
            <v>47661787</v>
          </cell>
          <cell r="P1124">
            <v>48203405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CHA" refreshedDate="42207.78239965278" createdVersion="4" refreshedVersion="4" minRefreshableVersion="3" recordCount="238">
  <cacheSource type="worksheet">
    <worksheetSource ref="A1:J239" sheet="SecuestrosGeográfico"/>
  </cacheSource>
  <cacheFields count="10">
    <cacheField name="Divipola" numFmtId="0">
      <sharedItems/>
    </cacheField>
    <cacheField name="Municipio" numFmtId="0">
      <sharedItems containsBlank="1"/>
    </cacheField>
    <cacheField name="Departamento" numFmtId="0">
      <sharedItems containsBlank="1" count="30">
        <m/>
        <s v="Bogotá, D.C."/>
        <s v="Valle del Cauca"/>
        <s v="Arauca"/>
        <s v="Antioquia"/>
        <s v="Tolima"/>
        <s v="Norte de Santander"/>
        <s v="Cauca"/>
        <s v="Chocó"/>
        <s v="Meta"/>
        <s v="Casanare"/>
        <s v="Putumayo"/>
        <s v="Bolívar"/>
        <s v="Boyacá"/>
        <s v="La Guajira"/>
        <s v="Nariño"/>
        <s v="Risaralda"/>
        <s v="Caquetá"/>
        <s v="Magdalena"/>
        <s v="Cesar"/>
        <s v="Cundinamarca"/>
        <s v="Caldas"/>
        <s v="Huila"/>
        <s v="Quindío"/>
        <s v="Santander"/>
        <s v="Sucre"/>
        <s v="Atlántico"/>
        <s v="Córdoba"/>
        <s v="Guaviare"/>
        <s v="Vichada"/>
      </sharedItems>
    </cacheField>
    <cacheField name="nov-12" numFmtId="0">
      <sharedItems containsString="0" containsBlank="1" containsNumber="1" containsInteger="1" minValue="1" maxValue="20"/>
    </cacheField>
    <cacheField name="dic-12" numFmtId="0">
      <sharedItems containsString="0" containsBlank="1" containsNumber="1" containsInteger="1" minValue="1" maxValue="23" count="5">
        <n v="23"/>
        <m/>
        <n v="2"/>
        <n v="1"/>
        <n v="4"/>
      </sharedItems>
    </cacheField>
    <cacheField name="2013" numFmtId="0">
      <sharedItems containsString="0" containsBlank="1" containsNumber="1" containsInteger="1" minValue="1" maxValue="299"/>
    </cacheField>
    <cacheField name="2014" numFmtId="0">
      <sharedItems containsString="0" containsBlank="1" containsNumber="1" containsInteger="1" minValue="1" maxValue="288"/>
    </cacheField>
    <cacheField name="2015" numFmtId="0">
      <sharedItems containsString="0" containsBlank="1" containsNumber="1" containsInteger="1" minValue="1" maxValue="91"/>
    </cacheField>
    <cacheField name="Secuestros total" numFmtId="0">
      <sharedItems containsSemiMixedTypes="0" containsString="0" containsNumber="1" containsInteger="1" minValue="1" maxValue="721"/>
    </cacheField>
    <cacheField name="Porcentaje" numFmtId="0">
      <sharedItems containsString="0" containsBlank="1" containsNumber="1" minValue="1.3869625520110957E-3" maxValue="0.109570041608876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OCHA" refreshedDate="42208.663122916667" createdVersion="4" refreshedVersion="4" minRefreshableVersion="3" recordCount="1123">
  <cacheSource type="worksheet">
    <worksheetSource ref="A1:I1124" sheet="IDPs_Geográfico"/>
  </cacheSource>
  <cacheFields count="9">
    <cacheField name="Divipola_MPIO" numFmtId="0">
      <sharedItems/>
    </cacheField>
    <cacheField name="Municipio" numFmtId="0">
      <sharedItems/>
    </cacheField>
    <cacheField name="Departamento" numFmtId="0">
      <sharedItems containsBlank="1" count="34">
        <m/>
        <s v="Valle del Cauca"/>
        <s v="Nariño"/>
        <s v="Antioquia"/>
        <s v="Cauca"/>
        <s v="Chocó"/>
        <s v="Caquetá"/>
        <s v="Córdoba"/>
        <s v="Magdalena"/>
        <s v="Norte de Santander"/>
        <s v="Putumayo"/>
        <s v="Guaviare"/>
        <s v="Bolívar"/>
        <s v="Tolima"/>
        <s v="Arauca"/>
        <s v="Huila"/>
        <s v="La Guajira"/>
        <s v="Santander"/>
        <s v="Bogotá, D.C."/>
        <s v="Cesar"/>
        <s v="Meta"/>
        <s v="Risaralda"/>
        <s v="Sucre"/>
        <s v="Vichada"/>
        <s v="Atlántico"/>
        <s v="Cundinamarca"/>
        <s v="Boyacá"/>
        <s v="Guainía"/>
        <s v="Casanare"/>
        <s v="Quindío"/>
        <s v="Caldas"/>
        <s v="Vaupés"/>
        <s v="Amazonas"/>
        <s v="San Andrés"/>
      </sharedItems>
    </cacheField>
    <cacheField name="Nov - dic 2012" numFmtId="0">
      <sharedItems containsSemiMixedTypes="0" containsString="0" containsNumber="1" containsInteger="1" minValue="0" maxValue="6545"/>
    </cacheField>
    <cacheField name="2013" numFmtId="0">
      <sharedItems containsSemiMixedTypes="0" containsString="0" containsNumber="1" containsInteger="1" minValue="0" maxValue="37573"/>
    </cacheField>
    <cacheField name="2014" numFmtId="0">
      <sharedItems containsSemiMixedTypes="0" containsString="0" containsNumber="1" containsInteger="1" minValue="0" maxValue="42574"/>
    </cacheField>
    <cacheField name="2015" numFmtId="0">
      <sharedItems containsSemiMixedTypes="0" containsString="0" containsNumber="1" containsInteger="1" minValue="0" maxValue="1375"/>
    </cacheField>
    <cacheField name="Total Nov 2012 - jun 2015" numFmtId="0">
      <sharedItems containsSemiMixedTypes="0" containsString="0" containsNumber="1" containsInteger="1" minValue="0" maxValue="541034"/>
    </cacheField>
    <cacheField name="Porcentaje por municipio" numFmtId="164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">
  <r>
    <s v="Total general"/>
    <m/>
    <x v="0"/>
    <n v="20"/>
    <x v="0"/>
    <n v="299"/>
    <n v="288"/>
    <n v="91"/>
    <n v="721"/>
    <m/>
  </r>
  <r>
    <s v="11001"/>
    <s v="Bogotá, D.C."/>
    <x v="1"/>
    <n v="3"/>
    <x v="1"/>
    <n v="41"/>
    <n v="29"/>
    <n v="6"/>
    <n v="79"/>
    <n v="0.10957004160887657"/>
  </r>
  <r>
    <s v="76001"/>
    <s v="Cali"/>
    <x v="2"/>
    <n v="3"/>
    <x v="2"/>
    <n v="20"/>
    <n v="10"/>
    <n v="3"/>
    <n v="38"/>
    <n v="5.2704576976421634E-2"/>
  </r>
  <r>
    <s v="81001"/>
    <s v="Arauca"/>
    <x v="3"/>
    <m/>
    <x v="3"/>
    <n v="13"/>
    <n v="8"/>
    <n v="2"/>
    <n v="24"/>
    <n v="3.3287101248266296E-2"/>
  </r>
  <r>
    <s v="76109"/>
    <s v="Buenaventura"/>
    <x v="2"/>
    <m/>
    <x v="3"/>
    <n v="6"/>
    <n v="10"/>
    <n v="3"/>
    <n v="20"/>
    <n v="2.7739251040221916E-2"/>
  </r>
  <r>
    <s v="81794"/>
    <s v="Tame"/>
    <x v="3"/>
    <m/>
    <x v="3"/>
    <n v="9"/>
    <n v="7"/>
    <n v="3"/>
    <n v="20"/>
    <n v="2.7739251040221916E-2"/>
  </r>
  <r>
    <s v="05001"/>
    <s v="Medellín"/>
    <x v="4"/>
    <n v="1"/>
    <x v="1"/>
    <n v="7"/>
    <n v="7"/>
    <n v="3"/>
    <n v="18"/>
    <n v="2.4965325936199722E-2"/>
  </r>
  <r>
    <s v="81736"/>
    <s v="Saravena"/>
    <x v="3"/>
    <m/>
    <x v="4"/>
    <n v="8"/>
    <n v="6"/>
    <m/>
    <n v="18"/>
    <n v="2.4965325936199722E-2"/>
  </r>
  <r>
    <s v="73001"/>
    <s v="Ibagué"/>
    <x v="5"/>
    <n v="1"/>
    <x v="1"/>
    <n v="1"/>
    <n v="5"/>
    <n v="5"/>
    <n v="12"/>
    <n v="1.6643550624133148E-2"/>
  </r>
  <r>
    <s v="54001"/>
    <s v="Cúcuta"/>
    <x v="6"/>
    <m/>
    <x v="1"/>
    <n v="6"/>
    <n v="2"/>
    <n v="2"/>
    <n v="10"/>
    <n v="1.3869625520110958E-2"/>
  </r>
  <r>
    <s v="19698"/>
    <s v="Santander de Quilichao"/>
    <x v="7"/>
    <m/>
    <x v="2"/>
    <n v="6"/>
    <n v="1"/>
    <m/>
    <n v="9"/>
    <n v="1.2482662968099861E-2"/>
  </r>
  <r>
    <s v="27001"/>
    <s v="Quibdó"/>
    <x v="8"/>
    <m/>
    <x v="1"/>
    <n v="5"/>
    <n v="4"/>
    <m/>
    <n v="9"/>
    <n v="1.2482662968099861E-2"/>
  </r>
  <r>
    <s v="50001"/>
    <s v="Villavicencio"/>
    <x v="9"/>
    <m/>
    <x v="1"/>
    <n v="3"/>
    <n v="4"/>
    <n v="2"/>
    <n v="9"/>
    <n v="1.2482662968099861E-2"/>
  </r>
  <r>
    <s v="19001"/>
    <s v="Popayán"/>
    <x v="7"/>
    <m/>
    <x v="2"/>
    <n v="1"/>
    <n v="3"/>
    <n v="2"/>
    <n v="8"/>
    <n v="1.1095700416088766E-2"/>
  </r>
  <r>
    <s v="54498"/>
    <s v="Ocaña"/>
    <x v="6"/>
    <m/>
    <x v="1"/>
    <n v="2"/>
    <n v="5"/>
    <n v="1"/>
    <n v="8"/>
    <n v="1.1095700416088766E-2"/>
  </r>
  <r>
    <s v="76520"/>
    <s v="Palmira"/>
    <x v="2"/>
    <m/>
    <x v="3"/>
    <n v="6"/>
    <n v="1"/>
    <m/>
    <n v="8"/>
    <n v="1.1095700416088766E-2"/>
  </r>
  <r>
    <s v="81065"/>
    <s v="Arauquita"/>
    <x v="3"/>
    <m/>
    <x v="1"/>
    <n v="5"/>
    <n v="3"/>
    <m/>
    <n v="8"/>
    <n v="1.1095700416088766E-2"/>
  </r>
  <r>
    <s v="85001"/>
    <s v="Yopal"/>
    <x v="10"/>
    <m/>
    <x v="1"/>
    <n v="7"/>
    <m/>
    <n v="1"/>
    <n v="8"/>
    <n v="1.1095700416088766E-2"/>
  </r>
  <r>
    <s v="86885"/>
    <s v="Villagarzón"/>
    <x v="11"/>
    <m/>
    <x v="1"/>
    <n v="3"/>
    <n v="5"/>
    <m/>
    <n v="8"/>
    <n v="1.1095700416088766E-2"/>
  </r>
  <r>
    <s v="73624"/>
    <s v="Rovira"/>
    <x v="5"/>
    <m/>
    <x v="1"/>
    <m/>
    <n v="7"/>
    <m/>
    <n v="7"/>
    <n v="9.7087378640776691E-3"/>
  </r>
  <r>
    <s v="13490"/>
    <s v="Norosí (1)"/>
    <x v="12"/>
    <m/>
    <x v="1"/>
    <n v="6"/>
    <m/>
    <m/>
    <n v="6"/>
    <n v="8.321775312066574E-3"/>
  </r>
  <r>
    <s v="15104"/>
    <s v="Boyacá"/>
    <x v="13"/>
    <m/>
    <x v="1"/>
    <n v="6"/>
    <m/>
    <m/>
    <n v="6"/>
    <n v="8.321775312066574E-3"/>
  </r>
  <r>
    <s v="44847"/>
    <s v="Uribia"/>
    <x v="14"/>
    <m/>
    <x v="1"/>
    <n v="2"/>
    <n v="2"/>
    <n v="2"/>
    <n v="6"/>
    <n v="8.321775312066574E-3"/>
  </r>
  <r>
    <s v="50325"/>
    <s v="Mapiripán"/>
    <x v="9"/>
    <m/>
    <x v="1"/>
    <m/>
    <n v="1"/>
    <n v="5"/>
    <n v="6"/>
    <n v="8.321775312066574E-3"/>
  </r>
  <r>
    <s v="52835"/>
    <s v="San Andres de Tumaco"/>
    <x v="15"/>
    <m/>
    <x v="1"/>
    <n v="1"/>
    <n v="5"/>
    <m/>
    <n v="6"/>
    <n v="8.321775312066574E-3"/>
  </r>
  <r>
    <s v="54245"/>
    <s v="El Carmen"/>
    <x v="6"/>
    <m/>
    <x v="1"/>
    <m/>
    <n v="2"/>
    <n v="4"/>
    <n v="6"/>
    <n v="8.321775312066574E-3"/>
  </r>
  <r>
    <s v="66001"/>
    <s v="Pereira"/>
    <x v="16"/>
    <n v="1"/>
    <x v="1"/>
    <n v="4"/>
    <n v="1"/>
    <m/>
    <n v="6"/>
    <n v="8.321775312066574E-3"/>
  </r>
  <r>
    <s v="81300"/>
    <s v="Fortul"/>
    <x v="3"/>
    <m/>
    <x v="1"/>
    <m/>
    <n v="4"/>
    <n v="2"/>
    <n v="6"/>
    <n v="8.321775312066574E-3"/>
  </r>
  <r>
    <s v="18001"/>
    <s v="Florencia"/>
    <x v="17"/>
    <m/>
    <x v="3"/>
    <n v="1"/>
    <n v="2"/>
    <n v="1"/>
    <n v="5"/>
    <n v="6.9348127600554789E-3"/>
  </r>
  <r>
    <s v="19548"/>
    <s v="Piendamó"/>
    <x v="7"/>
    <m/>
    <x v="1"/>
    <n v="3"/>
    <n v="1"/>
    <n v="1"/>
    <n v="5"/>
    <n v="6.9348127600554789E-3"/>
  </r>
  <r>
    <s v="27787"/>
    <s v="Tadó"/>
    <x v="8"/>
    <m/>
    <x v="1"/>
    <n v="1"/>
    <m/>
    <n v="4"/>
    <n v="5"/>
    <n v="6.9348127600554789E-3"/>
  </r>
  <r>
    <s v="44001"/>
    <s v="Riohacha"/>
    <x v="14"/>
    <m/>
    <x v="3"/>
    <m/>
    <n v="3"/>
    <n v="1"/>
    <n v="5"/>
    <n v="6.9348127600554789E-3"/>
  </r>
  <r>
    <s v="44279"/>
    <s v="Fonseca"/>
    <x v="14"/>
    <m/>
    <x v="1"/>
    <m/>
    <n v="5"/>
    <m/>
    <n v="5"/>
    <n v="6.9348127600554789E-3"/>
  </r>
  <r>
    <s v="47001"/>
    <s v="Santa Marta"/>
    <x v="18"/>
    <n v="1"/>
    <x v="1"/>
    <n v="1"/>
    <n v="2"/>
    <n v="1"/>
    <n v="5"/>
    <n v="6.9348127600554789E-3"/>
  </r>
  <r>
    <s v="50711"/>
    <s v="Vistahermosa"/>
    <x v="9"/>
    <m/>
    <x v="1"/>
    <m/>
    <n v="5"/>
    <m/>
    <n v="5"/>
    <n v="6.9348127600554789E-3"/>
  </r>
  <r>
    <s v="54261"/>
    <s v="El Zulia"/>
    <x v="6"/>
    <m/>
    <x v="3"/>
    <n v="1"/>
    <n v="3"/>
    <m/>
    <n v="5"/>
    <n v="6.9348127600554789E-3"/>
  </r>
  <r>
    <s v="73268"/>
    <s v="Espinal"/>
    <x v="5"/>
    <m/>
    <x v="1"/>
    <n v="3"/>
    <n v="2"/>
    <m/>
    <n v="5"/>
    <n v="6.9348127600554789E-3"/>
  </r>
  <r>
    <s v="73275"/>
    <s v="Flandes"/>
    <x v="5"/>
    <m/>
    <x v="1"/>
    <m/>
    <n v="5"/>
    <m/>
    <n v="5"/>
    <n v="6.9348127600554789E-3"/>
  </r>
  <r>
    <s v="73319"/>
    <s v="Guamo"/>
    <x v="5"/>
    <m/>
    <x v="1"/>
    <n v="1"/>
    <n v="4"/>
    <m/>
    <n v="5"/>
    <n v="6.9348127600554789E-3"/>
  </r>
  <r>
    <s v="05736"/>
    <s v="Segovia"/>
    <x v="4"/>
    <m/>
    <x v="1"/>
    <m/>
    <n v="4"/>
    <m/>
    <n v="4"/>
    <n v="5.5478502080443829E-3"/>
  </r>
  <r>
    <s v="19110"/>
    <s v="Buenos Aires"/>
    <x v="7"/>
    <m/>
    <x v="1"/>
    <m/>
    <n v="2"/>
    <n v="2"/>
    <n v="4"/>
    <n v="5.5478502080443829E-3"/>
  </r>
  <r>
    <s v="19533"/>
    <s v="Piamonte"/>
    <x v="7"/>
    <m/>
    <x v="3"/>
    <n v="3"/>
    <m/>
    <m/>
    <n v="4"/>
    <n v="5.5478502080443829E-3"/>
  </r>
  <r>
    <s v="44430"/>
    <s v="Maicao"/>
    <x v="14"/>
    <n v="1"/>
    <x v="1"/>
    <n v="1"/>
    <n v="2"/>
    <m/>
    <n v="4"/>
    <n v="5.5478502080443829E-3"/>
  </r>
  <r>
    <s v="54206"/>
    <s v="Convención"/>
    <x v="6"/>
    <m/>
    <x v="3"/>
    <n v="1"/>
    <n v="2"/>
    <m/>
    <n v="4"/>
    <n v="5.5478502080443829E-3"/>
  </r>
  <r>
    <s v="73411"/>
    <s v="Líbano"/>
    <x v="5"/>
    <m/>
    <x v="1"/>
    <n v="1"/>
    <m/>
    <n v="3"/>
    <n v="4"/>
    <n v="5.5478502080443829E-3"/>
  </r>
  <r>
    <s v="76834"/>
    <s v="Tuluá"/>
    <x v="2"/>
    <m/>
    <x v="1"/>
    <n v="2"/>
    <m/>
    <n v="2"/>
    <n v="4"/>
    <n v="5.5478502080443829E-3"/>
  </r>
  <r>
    <s v="05631"/>
    <s v="Sabaneta"/>
    <x v="4"/>
    <m/>
    <x v="1"/>
    <n v="2"/>
    <m/>
    <n v="1"/>
    <n v="3"/>
    <n v="4.160887656033287E-3"/>
  </r>
  <r>
    <s v="15001"/>
    <s v="Tunja"/>
    <x v="13"/>
    <m/>
    <x v="1"/>
    <n v="1"/>
    <n v="1"/>
    <n v="1"/>
    <n v="3"/>
    <n v="4.160887656033287E-3"/>
  </r>
  <r>
    <s v="15176"/>
    <s v="Chiquinquirá"/>
    <x v="13"/>
    <m/>
    <x v="1"/>
    <n v="3"/>
    <m/>
    <m/>
    <n v="3"/>
    <n v="4.160887656033287E-3"/>
  </r>
  <r>
    <s v="19455"/>
    <s v="Miranda"/>
    <x v="7"/>
    <m/>
    <x v="1"/>
    <n v="1"/>
    <n v="2"/>
    <m/>
    <n v="3"/>
    <n v="4.160887656033287E-3"/>
  </r>
  <r>
    <s v="20011"/>
    <s v="Aguachica"/>
    <x v="19"/>
    <n v="2"/>
    <x v="1"/>
    <m/>
    <n v="1"/>
    <m/>
    <n v="3"/>
    <n v="4.160887656033287E-3"/>
  </r>
  <r>
    <s v="20550"/>
    <s v="Pelaya"/>
    <x v="19"/>
    <m/>
    <x v="1"/>
    <n v="1"/>
    <n v="1"/>
    <n v="1"/>
    <n v="3"/>
    <n v="4.160887656033287E-3"/>
  </r>
  <r>
    <s v="25645"/>
    <s v="San Antonio del Tequendama"/>
    <x v="20"/>
    <m/>
    <x v="1"/>
    <n v="3"/>
    <m/>
    <m/>
    <n v="3"/>
    <n v="4.160887656033287E-3"/>
  </r>
  <r>
    <s v="50313"/>
    <s v="Granada"/>
    <x v="9"/>
    <m/>
    <x v="3"/>
    <n v="1"/>
    <m/>
    <n v="1"/>
    <n v="3"/>
    <n v="4.160887656033287E-3"/>
  </r>
  <r>
    <s v="50330"/>
    <s v="Mesetas"/>
    <x v="9"/>
    <m/>
    <x v="1"/>
    <n v="2"/>
    <m/>
    <n v="1"/>
    <n v="3"/>
    <n v="4.160887656033287E-3"/>
  </r>
  <r>
    <s v="52001"/>
    <s v="Pasto"/>
    <x v="15"/>
    <m/>
    <x v="1"/>
    <n v="2"/>
    <n v="1"/>
    <m/>
    <n v="3"/>
    <n v="4.160887656033287E-3"/>
  </r>
  <r>
    <s v="54398"/>
    <s v="La Playa"/>
    <x v="6"/>
    <m/>
    <x v="1"/>
    <m/>
    <n v="3"/>
    <m/>
    <n v="3"/>
    <n v="4.160887656033287E-3"/>
  </r>
  <r>
    <s v="73168"/>
    <s v="Chaparral"/>
    <x v="5"/>
    <m/>
    <x v="1"/>
    <m/>
    <n v="3"/>
    <m/>
    <n v="3"/>
    <n v="4.160887656033287E-3"/>
  </r>
  <r>
    <s v="85010"/>
    <s v="Aguazul"/>
    <x v="10"/>
    <m/>
    <x v="1"/>
    <n v="2"/>
    <m/>
    <n v="1"/>
    <n v="3"/>
    <n v="4.160887656033287E-3"/>
  </r>
  <r>
    <s v="05031"/>
    <s v="Amalfi"/>
    <x v="4"/>
    <m/>
    <x v="1"/>
    <n v="2"/>
    <m/>
    <m/>
    <n v="2"/>
    <n v="2.7739251040221915E-3"/>
  </r>
  <r>
    <s v="05038"/>
    <s v="Angostura"/>
    <x v="4"/>
    <m/>
    <x v="1"/>
    <n v="2"/>
    <m/>
    <m/>
    <n v="2"/>
    <n v="2.7739251040221915E-3"/>
  </r>
  <r>
    <s v="05045"/>
    <s v="Apartadó"/>
    <x v="4"/>
    <m/>
    <x v="1"/>
    <n v="2"/>
    <m/>
    <m/>
    <n v="2"/>
    <n v="2.7739251040221915E-3"/>
  </r>
  <r>
    <s v="05079"/>
    <s v="Barbosa"/>
    <x v="4"/>
    <m/>
    <x v="1"/>
    <n v="2"/>
    <m/>
    <m/>
    <n v="2"/>
    <n v="2.7739251040221915E-3"/>
  </r>
  <r>
    <s v="05674"/>
    <s v="San Vicente"/>
    <x v="4"/>
    <m/>
    <x v="1"/>
    <n v="2"/>
    <m/>
    <m/>
    <n v="2"/>
    <n v="2.7739251040221915E-3"/>
  </r>
  <r>
    <s v="05890"/>
    <s v="Yolombó"/>
    <x v="4"/>
    <m/>
    <x v="3"/>
    <m/>
    <n v="1"/>
    <m/>
    <n v="2"/>
    <n v="2.7739251040221915E-3"/>
  </r>
  <r>
    <s v="15189"/>
    <s v="Ciénega"/>
    <x v="13"/>
    <m/>
    <x v="1"/>
    <m/>
    <n v="2"/>
    <m/>
    <n v="2"/>
    <n v="2.7739251040221915E-3"/>
  </r>
  <r>
    <s v="15204"/>
    <s v="Cómbita"/>
    <x v="13"/>
    <m/>
    <x v="1"/>
    <m/>
    <n v="2"/>
    <m/>
    <n v="2"/>
    <n v="2.7739251040221915E-3"/>
  </r>
  <r>
    <s v="15759"/>
    <s v="Sogamoso"/>
    <x v="13"/>
    <m/>
    <x v="1"/>
    <n v="1"/>
    <n v="1"/>
    <m/>
    <n v="2"/>
    <n v="2.7739251040221915E-3"/>
  </r>
  <r>
    <s v="17777"/>
    <s v="Supía"/>
    <x v="21"/>
    <n v="2"/>
    <x v="1"/>
    <m/>
    <m/>
    <m/>
    <n v="2"/>
    <n v="2.7739251040221915E-3"/>
  </r>
  <r>
    <s v="19450"/>
    <s v="Mercaderes"/>
    <x v="7"/>
    <m/>
    <x v="1"/>
    <n v="2"/>
    <m/>
    <m/>
    <n v="2"/>
    <n v="2.7739251040221915E-3"/>
  </r>
  <r>
    <s v="19585"/>
    <s v="Puracé"/>
    <x v="7"/>
    <m/>
    <x v="1"/>
    <n v="2"/>
    <m/>
    <m/>
    <n v="2"/>
    <n v="2.7739251040221915E-3"/>
  </r>
  <r>
    <s v="19780"/>
    <s v="Suárez"/>
    <x v="7"/>
    <m/>
    <x v="1"/>
    <n v="2"/>
    <m/>
    <m/>
    <n v="2"/>
    <n v="2.7739251040221915E-3"/>
  </r>
  <r>
    <s v="19824"/>
    <s v="Totoró"/>
    <x v="7"/>
    <n v="1"/>
    <x v="1"/>
    <n v="1"/>
    <m/>
    <m/>
    <n v="2"/>
    <n v="2.7739251040221915E-3"/>
  </r>
  <r>
    <s v="19845"/>
    <s v="Villa Rica"/>
    <x v="7"/>
    <m/>
    <x v="1"/>
    <m/>
    <n v="2"/>
    <m/>
    <n v="2"/>
    <n v="2.7739251040221915E-3"/>
  </r>
  <r>
    <s v="20228"/>
    <s v="Curumaní"/>
    <x v="19"/>
    <m/>
    <x v="1"/>
    <m/>
    <n v="2"/>
    <m/>
    <n v="2"/>
    <n v="2.7739251040221915E-3"/>
  </r>
  <r>
    <s v="20310"/>
    <s v="González"/>
    <x v="19"/>
    <m/>
    <x v="1"/>
    <n v="1"/>
    <n v="1"/>
    <m/>
    <n v="2"/>
    <n v="2.7739251040221915E-3"/>
  </r>
  <r>
    <s v="25290"/>
    <s v="Fusagasugá"/>
    <x v="20"/>
    <m/>
    <x v="3"/>
    <n v="1"/>
    <m/>
    <m/>
    <n v="2"/>
    <n v="2.7739251040221915E-3"/>
  </r>
  <r>
    <s v="25754"/>
    <s v="Soacha"/>
    <x v="20"/>
    <m/>
    <x v="1"/>
    <n v="1"/>
    <n v="1"/>
    <m/>
    <n v="2"/>
    <n v="2.7739251040221915E-3"/>
  </r>
  <r>
    <s v="27580"/>
    <s v="Río Iro"/>
    <x v="8"/>
    <m/>
    <x v="1"/>
    <n v="1"/>
    <n v="1"/>
    <m/>
    <n v="2"/>
    <n v="2.7739251040221915E-3"/>
  </r>
  <r>
    <s v="41530"/>
    <s v="Palestina"/>
    <x v="22"/>
    <m/>
    <x v="3"/>
    <m/>
    <n v="1"/>
    <m/>
    <n v="2"/>
    <n v="2.7739251040221915E-3"/>
  </r>
  <r>
    <s v="41799"/>
    <s v="Tello"/>
    <x v="22"/>
    <m/>
    <x v="1"/>
    <m/>
    <n v="1"/>
    <n v="1"/>
    <n v="2"/>
    <n v="2.7739251040221915E-3"/>
  </r>
  <r>
    <s v="44650"/>
    <s v="San Juan del Cesar"/>
    <x v="14"/>
    <m/>
    <x v="1"/>
    <m/>
    <n v="2"/>
    <m/>
    <n v="2"/>
    <n v="2.7739251040221915E-3"/>
  </r>
  <r>
    <s v="47980"/>
    <s v="Zona Bananera"/>
    <x v="18"/>
    <n v="1"/>
    <x v="1"/>
    <m/>
    <n v="1"/>
    <m/>
    <n v="2"/>
    <n v="2.7739251040221915E-3"/>
  </r>
  <r>
    <s v="50006"/>
    <s v="Acacías"/>
    <x v="9"/>
    <m/>
    <x v="1"/>
    <m/>
    <n v="2"/>
    <m/>
    <n v="2"/>
    <n v="2.7739251040221915E-3"/>
  </r>
  <r>
    <s v="52079"/>
    <s v="Barbacoas"/>
    <x v="15"/>
    <m/>
    <x v="1"/>
    <m/>
    <n v="2"/>
    <m/>
    <n v="2"/>
    <n v="2.7739251040221915E-3"/>
  </r>
  <r>
    <s v="52356"/>
    <s v="Ipiales"/>
    <x v="15"/>
    <m/>
    <x v="1"/>
    <n v="1"/>
    <m/>
    <n v="1"/>
    <n v="2"/>
    <n v="2.7739251040221915E-3"/>
  </r>
  <r>
    <s v="52678"/>
    <s v="Samaniego"/>
    <x v="15"/>
    <m/>
    <x v="1"/>
    <n v="2"/>
    <m/>
    <m/>
    <n v="2"/>
    <n v="2.7739251040221915E-3"/>
  </r>
  <r>
    <s v="54003"/>
    <s v="Abrego"/>
    <x v="6"/>
    <m/>
    <x v="1"/>
    <n v="2"/>
    <m/>
    <m/>
    <n v="2"/>
    <n v="2.7739251040221915E-3"/>
  </r>
  <r>
    <s v="54405"/>
    <s v="Los Patios"/>
    <x v="6"/>
    <m/>
    <x v="1"/>
    <n v="1"/>
    <n v="1"/>
    <m/>
    <n v="2"/>
    <n v="2.7739251040221915E-3"/>
  </r>
  <r>
    <s v="54810"/>
    <s v="Tibú"/>
    <x v="6"/>
    <m/>
    <x v="1"/>
    <n v="1"/>
    <m/>
    <n v="1"/>
    <n v="2"/>
    <n v="2.7739251040221915E-3"/>
  </r>
  <r>
    <s v="63001"/>
    <s v="Armenia"/>
    <x v="23"/>
    <m/>
    <x v="1"/>
    <n v="2"/>
    <m/>
    <m/>
    <n v="2"/>
    <n v="2.7739251040221915E-3"/>
  </r>
  <r>
    <s v="68001"/>
    <s v="Bucaramanga"/>
    <x v="24"/>
    <m/>
    <x v="1"/>
    <n v="1"/>
    <n v="1"/>
    <m/>
    <n v="2"/>
    <n v="2.7739251040221915E-3"/>
  </r>
  <r>
    <s v="68255"/>
    <s v="El Playón"/>
    <x v="24"/>
    <m/>
    <x v="1"/>
    <n v="2"/>
    <m/>
    <m/>
    <n v="2"/>
    <n v="2.7739251040221915E-3"/>
  </r>
  <r>
    <s v="68307"/>
    <s v="Girón"/>
    <x v="24"/>
    <m/>
    <x v="1"/>
    <n v="1"/>
    <n v="1"/>
    <m/>
    <n v="2"/>
    <n v="2.7739251040221915E-3"/>
  </r>
  <r>
    <s v="70001"/>
    <s v="Sincelejo"/>
    <x v="25"/>
    <m/>
    <x v="1"/>
    <m/>
    <n v="2"/>
    <m/>
    <n v="2"/>
    <n v="2.7739251040221915E-3"/>
  </r>
  <r>
    <s v="73030"/>
    <s v="Ambalema"/>
    <x v="5"/>
    <m/>
    <x v="1"/>
    <m/>
    <n v="2"/>
    <m/>
    <n v="2"/>
    <n v="2.7739251040221915E-3"/>
  </r>
  <r>
    <s v="73148"/>
    <s v="Carmen de Apicalá"/>
    <x v="5"/>
    <m/>
    <x v="1"/>
    <n v="1"/>
    <n v="1"/>
    <m/>
    <n v="2"/>
    <n v="2.7739251040221915E-3"/>
  </r>
  <r>
    <s v="73352"/>
    <s v="Icononzo"/>
    <x v="5"/>
    <m/>
    <x v="1"/>
    <m/>
    <n v="2"/>
    <m/>
    <n v="2"/>
    <n v="2.7739251040221915E-3"/>
  </r>
  <r>
    <s v="73616"/>
    <s v="Rioblanco"/>
    <x v="5"/>
    <m/>
    <x v="1"/>
    <n v="1"/>
    <n v="1"/>
    <m/>
    <n v="2"/>
    <n v="2.7739251040221915E-3"/>
  </r>
  <r>
    <s v="76246"/>
    <s v="El Cairo"/>
    <x v="2"/>
    <m/>
    <x v="1"/>
    <m/>
    <m/>
    <n v="2"/>
    <n v="2"/>
    <n v="2.7739251040221915E-3"/>
  </r>
  <r>
    <s v="76248"/>
    <s v="El Cerrito"/>
    <x v="2"/>
    <m/>
    <x v="1"/>
    <m/>
    <n v="1"/>
    <n v="1"/>
    <n v="2"/>
    <n v="2.7739251040221915E-3"/>
  </r>
  <r>
    <s v="76364"/>
    <s v="Jamundí"/>
    <x v="2"/>
    <m/>
    <x v="1"/>
    <m/>
    <n v="2"/>
    <m/>
    <n v="2"/>
    <n v="2.7739251040221915E-3"/>
  </r>
  <r>
    <s v="76616"/>
    <s v="Riofrío"/>
    <x v="2"/>
    <m/>
    <x v="1"/>
    <n v="2"/>
    <m/>
    <m/>
    <n v="2"/>
    <n v="2.7739251040221915E-3"/>
  </r>
  <r>
    <s v="76828"/>
    <s v="Trujillo"/>
    <x v="2"/>
    <m/>
    <x v="1"/>
    <n v="1"/>
    <n v="1"/>
    <m/>
    <n v="2"/>
    <n v="2.7739251040221915E-3"/>
  </r>
  <r>
    <s v="85440"/>
    <s v="Villanueva"/>
    <x v="10"/>
    <m/>
    <x v="1"/>
    <n v="1"/>
    <n v="1"/>
    <m/>
    <n v="2"/>
    <n v="2.7739251040221915E-3"/>
  </r>
  <r>
    <s v="86001"/>
    <s v="Mocoa"/>
    <x v="11"/>
    <m/>
    <x v="1"/>
    <m/>
    <n v="1"/>
    <n v="1"/>
    <n v="2"/>
    <n v="2.7739251040221915E-3"/>
  </r>
  <r>
    <s v="86320"/>
    <s v="Orito"/>
    <x v="11"/>
    <m/>
    <x v="1"/>
    <n v="2"/>
    <m/>
    <m/>
    <n v="2"/>
    <n v="2.7739251040221915E-3"/>
  </r>
  <r>
    <s v="86568"/>
    <s v="Puerto Asís"/>
    <x v="11"/>
    <m/>
    <x v="1"/>
    <m/>
    <n v="1"/>
    <n v="1"/>
    <n v="2"/>
    <n v="2.7739251040221915E-3"/>
  </r>
  <r>
    <s v="86569"/>
    <s v="Puerto Caicedo"/>
    <x v="11"/>
    <m/>
    <x v="1"/>
    <n v="1"/>
    <m/>
    <n v="1"/>
    <n v="2"/>
    <n v="2.7739251040221915E-3"/>
  </r>
  <r>
    <s v="86749"/>
    <s v="Sibundoy"/>
    <x v="11"/>
    <m/>
    <x v="1"/>
    <n v="2"/>
    <m/>
    <m/>
    <n v="2"/>
    <n v="2.7739251040221915E-3"/>
  </r>
  <r>
    <s v="05042"/>
    <s v="Santafé de Antioquia"/>
    <x v="4"/>
    <m/>
    <x v="1"/>
    <m/>
    <n v="1"/>
    <m/>
    <n v="1"/>
    <n v="1.3869625520110957E-3"/>
  </r>
  <r>
    <s v="05091"/>
    <s v="Betania"/>
    <x v="4"/>
    <m/>
    <x v="1"/>
    <n v="1"/>
    <m/>
    <m/>
    <n v="1"/>
    <n v="1.3869625520110957E-3"/>
  </r>
  <r>
    <s v="05093"/>
    <s v="Betulia"/>
    <x v="4"/>
    <m/>
    <x v="1"/>
    <m/>
    <n v="1"/>
    <m/>
    <n v="1"/>
    <n v="1.3869625520110957E-3"/>
  </r>
  <r>
    <s v="05101"/>
    <s v="Ciudad Bolívar"/>
    <x v="4"/>
    <m/>
    <x v="1"/>
    <m/>
    <n v="1"/>
    <m/>
    <n v="1"/>
    <n v="1.3869625520110957E-3"/>
  </r>
  <r>
    <s v="05120"/>
    <s v="Cáceres"/>
    <x v="4"/>
    <m/>
    <x v="1"/>
    <m/>
    <n v="1"/>
    <m/>
    <n v="1"/>
    <n v="1.3869625520110957E-3"/>
  </r>
  <r>
    <s v="05129"/>
    <s v="Caldas"/>
    <x v="4"/>
    <m/>
    <x v="1"/>
    <m/>
    <m/>
    <n v="1"/>
    <n v="1"/>
    <n v="1.3869625520110957E-3"/>
  </r>
  <r>
    <s v="05147"/>
    <s v="Carepa"/>
    <x v="4"/>
    <m/>
    <x v="1"/>
    <m/>
    <m/>
    <n v="1"/>
    <n v="1"/>
    <n v="1.3869625520110957E-3"/>
  </r>
  <r>
    <s v="05148"/>
    <s v="El Carmen de Viboral"/>
    <x v="4"/>
    <m/>
    <x v="1"/>
    <n v="1"/>
    <m/>
    <m/>
    <n v="1"/>
    <n v="1.3869625520110957E-3"/>
  </r>
  <r>
    <s v="05172"/>
    <s v="Chigorodó"/>
    <x v="4"/>
    <m/>
    <x v="1"/>
    <m/>
    <n v="1"/>
    <m/>
    <n v="1"/>
    <n v="1.3869625520110957E-3"/>
  </r>
  <r>
    <s v="05197"/>
    <s v="Cocorná"/>
    <x v="4"/>
    <m/>
    <x v="1"/>
    <n v="1"/>
    <m/>
    <m/>
    <n v="1"/>
    <n v="1.3869625520110957E-3"/>
  </r>
  <r>
    <s v="05212"/>
    <s v="Copacabana"/>
    <x v="4"/>
    <m/>
    <x v="1"/>
    <m/>
    <m/>
    <n v="1"/>
    <n v="1"/>
    <n v="1.3869625520110957E-3"/>
  </r>
  <r>
    <s v="05250"/>
    <s v="El Bagre"/>
    <x v="4"/>
    <m/>
    <x v="1"/>
    <n v="1"/>
    <m/>
    <m/>
    <n v="1"/>
    <n v="1.3869625520110957E-3"/>
  </r>
  <r>
    <s v="05284"/>
    <s v="Frontino"/>
    <x v="4"/>
    <m/>
    <x v="1"/>
    <n v="1"/>
    <m/>
    <m/>
    <n v="1"/>
    <n v="1.3869625520110957E-3"/>
  </r>
  <r>
    <s v="05347"/>
    <s v="Heliconia"/>
    <x v="4"/>
    <m/>
    <x v="1"/>
    <m/>
    <n v="1"/>
    <m/>
    <n v="1"/>
    <n v="1.3869625520110957E-3"/>
  </r>
  <r>
    <s v="05360"/>
    <s v="Itagui"/>
    <x v="4"/>
    <m/>
    <x v="1"/>
    <n v="1"/>
    <m/>
    <m/>
    <n v="1"/>
    <n v="1.3869625520110957E-3"/>
  </r>
  <r>
    <s v="05400"/>
    <s v="La Unión"/>
    <x v="4"/>
    <m/>
    <x v="1"/>
    <m/>
    <n v="1"/>
    <m/>
    <n v="1"/>
    <n v="1.3869625520110957E-3"/>
  </r>
  <r>
    <s v="05579"/>
    <s v="Puerto Berrío"/>
    <x v="4"/>
    <m/>
    <x v="1"/>
    <m/>
    <n v="1"/>
    <m/>
    <n v="1"/>
    <n v="1.3869625520110957E-3"/>
  </r>
  <r>
    <s v="05615"/>
    <s v="Rionegro"/>
    <x v="4"/>
    <m/>
    <x v="1"/>
    <m/>
    <n v="1"/>
    <m/>
    <n v="1"/>
    <n v="1.3869625520110957E-3"/>
  </r>
  <r>
    <s v="05686"/>
    <s v="Santa Rosa de Osos"/>
    <x v="4"/>
    <m/>
    <x v="1"/>
    <n v="1"/>
    <m/>
    <m/>
    <n v="1"/>
    <n v="1.3869625520110957E-3"/>
  </r>
  <r>
    <s v="08001"/>
    <s v="Barranquilla"/>
    <x v="26"/>
    <m/>
    <x v="1"/>
    <n v="1"/>
    <m/>
    <m/>
    <n v="1"/>
    <n v="1.3869625520110957E-3"/>
  </r>
  <r>
    <s v="08560"/>
    <s v="Ponedera"/>
    <x v="26"/>
    <m/>
    <x v="1"/>
    <n v="1"/>
    <m/>
    <m/>
    <n v="1"/>
    <n v="1.3869625520110957E-3"/>
  </r>
  <r>
    <s v="08758"/>
    <s v="Soledad"/>
    <x v="26"/>
    <m/>
    <x v="1"/>
    <n v="1"/>
    <m/>
    <m/>
    <n v="1"/>
    <n v="1.3869625520110957E-3"/>
  </r>
  <r>
    <s v="13001"/>
    <s v="Cartagena"/>
    <x v="12"/>
    <m/>
    <x v="1"/>
    <n v="1"/>
    <m/>
    <m/>
    <n v="1"/>
    <n v="1.3869625520110957E-3"/>
  </r>
  <r>
    <s v="13600"/>
    <s v="Río Viejo (1)(3)"/>
    <x v="12"/>
    <m/>
    <x v="1"/>
    <m/>
    <n v="1"/>
    <m/>
    <n v="1"/>
    <n v="1.3869625520110957E-3"/>
  </r>
  <r>
    <s v="13836"/>
    <s v="Turbaco"/>
    <x v="12"/>
    <m/>
    <x v="1"/>
    <m/>
    <n v="1"/>
    <m/>
    <n v="1"/>
    <n v="1.3869625520110957E-3"/>
  </r>
  <r>
    <s v="15238"/>
    <s v="Duitama"/>
    <x v="13"/>
    <m/>
    <x v="1"/>
    <m/>
    <n v="1"/>
    <m/>
    <n v="1"/>
    <n v="1.3869625520110957E-3"/>
  </r>
  <r>
    <s v="15367"/>
    <s v="Jenesano"/>
    <x v="13"/>
    <m/>
    <x v="1"/>
    <m/>
    <n v="1"/>
    <m/>
    <n v="1"/>
    <n v="1.3869625520110957E-3"/>
  </r>
  <r>
    <s v="15407"/>
    <s v="Villa de Leyva"/>
    <x v="13"/>
    <m/>
    <x v="1"/>
    <n v="1"/>
    <m/>
    <m/>
    <n v="1"/>
    <n v="1.3869625520110957E-3"/>
  </r>
  <r>
    <s v="15514"/>
    <s v="Páez"/>
    <x v="13"/>
    <m/>
    <x v="1"/>
    <n v="1"/>
    <m/>
    <m/>
    <n v="1"/>
    <n v="1.3869625520110957E-3"/>
  </r>
  <r>
    <s v="15522"/>
    <s v="Panqueba"/>
    <x v="13"/>
    <m/>
    <x v="1"/>
    <m/>
    <n v="1"/>
    <m/>
    <n v="1"/>
    <n v="1.3869625520110957E-3"/>
  </r>
  <r>
    <s v="15646"/>
    <s v="Samacá"/>
    <x v="13"/>
    <m/>
    <x v="1"/>
    <m/>
    <n v="1"/>
    <m/>
    <n v="1"/>
    <n v="1.3869625520110957E-3"/>
  </r>
  <r>
    <s v="17174"/>
    <s v="Chinchiná"/>
    <x v="21"/>
    <m/>
    <x v="1"/>
    <m/>
    <n v="1"/>
    <m/>
    <n v="1"/>
    <n v="1.3869625520110957E-3"/>
  </r>
  <r>
    <s v="17873"/>
    <s v="Villamaría"/>
    <x v="21"/>
    <m/>
    <x v="1"/>
    <n v="1"/>
    <m/>
    <m/>
    <n v="1"/>
    <n v="1.3869625520110957E-3"/>
  </r>
  <r>
    <s v="18205"/>
    <s v="Curillo"/>
    <x v="17"/>
    <m/>
    <x v="1"/>
    <m/>
    <n v="1"/>
    <m/>
    <n v="1"/>
    <n v="1.3869625520110957E-3"/>
  </r>
  <r>
    <s v="18592"/>
    <s v="Puerto Rico"/>
    <x v="17"/>
    <m/>
    <x v="1"/>
    <n v="1"/>
    <m/>
    <m/>
    <n v="1"/>
    <n v="1.3869625520110957E-3"/>
  </r>
  <r>
    <s v="18753"/>
    <s v="San Vicente del Caguán"/>
    <x v="17"/>
    <m/>
    <x v="1"/>
    <n v="1"/>
    <m/>
    <m/>
    <n v="1"/>
    <n v="1.3869625520110957E-3"/>
  </r>
  <r>
    <s v="18860"/>
    <s v="Valparaíso"/>
    <x v="17"/>
    <m/>
    <x v="1"/>
    <m/>
    <m/>
    <n v="1"/>
    <n v="1"/>
    <n v="1.3869625520110957E-3"/>
  </r>
  <r>
    <s v="19022"/>
    <s v="Almaguer"/>
    <x v="7"/>
    <m/>
    <x v="1"/>
    <m/>
    <n v="1"/>
    <m/>
    <n v="1"/>
    <n v="1.3869625520110957E-3"/>
  </r>
  <r>
    <s v="19075"/>
    <s v="Balboa"/>
    <x v="7"/>
    <m/>
    <x v="1"/>
    <m/>
    <n v="1"/>
    <m/>
    <n v="1"/>
    <n v="1.3869625520110957E-3"/>
  </r>
  <r>
    <s v="19212"/>
    <s v="Corinto"/>
    <x v="7"/>
    <m/>
    <x v="1"/>
    <m/>
    <m/>
    <n v="1"/>
    <n v="1"/>
    <n v="1.3869625520110957E-3"/>
  </r>
  <r>
    <s v="19256"/>
    <s v="El Tambo"/>
    <x v="7"/>
    <m/>
    <x v="1"/>
    <m/>
    <m/>
    <n v="1"/>
    <n v="1"/>
    <n v="1.3869625520110957E-3"/>
  </r>
  <r>
    <s v="19300"/>
    <s v="Guachené (1) "/>
    <x v="7"/>
    <m/>
    <x v="1"/>
    <m/>
    <n v="1"/>
    <m/>
    <n v="1"/>
    <n v="1.3869625520110957E-3"/>
  </r>
  <r>
    <s v="19355"/>
    <s v="Inzá"/>
    <x v="7"/>
    <m/>
    <x v="1"/>
    <n v="1"/>
    <m/>
    <m/>
    <n v="1"/>
    <n v="1.3869625520110957E-3"/>
  </r>
  <r>
    <s v="19397"/>
    <s v="La Vega"/>
    <x v="7"/>
    <m/>
    <x v="1"/>
    <n v="1"/>
    <m/>
    <m/>
    <n v="1"/>
    <n v="1.3869625520110957E-3"/>
  </r>
  <r>
    <s v="19513"/>
    <s v="Padilla"/>
    <x v="7"/>
    <m/>
    <x v="1"/>
    <n v="1"/>
    <m/>
    <m/>
    <n v="1"/>
    <n v="1.3869625520110957E-3"/>
  </r>
  <r>
    <s v="19517"/>
    <s v="Paez"/>
    <x v="7"/>
    <m/>
    <x v="1"/>
    <n v="1"/>
    <m/>
    <m/>
    <n v="1"/>
    <n v="1.3869625520110957E-3"/>
  </r>
  <r>
    <s v="19701"/>
    <s v="Santa Rosa"/>
    <x v="7"/>
    <m/>
    <x v="1"/>
    <n v="1"/>
    <m/>
    <m/>
    <n v="1"/>
    <n v="1.3869625520110957E-3"/>
  </r>
  <r>
    <s v="19807"/>
    <s v="Timbío"/>
    <x v="7"/>
    <m/>
    <x v="1"/>
    <m/>
    <m/>
    <n v="1"/>
    <n v="1"/>
    <n v="1.3869625520110957E-3"/>
  </r>
  <r>
    <s v="20032"/>
    <s v="Astrea"/>
    <x v="19"/>
    <m/>
    <x v="1"/>
    <n v="1"/>
    <m/>
    <m/>
    <n v="1"/>
    <n v="1.3869625520110957E-3"/>
  </r>
  <r>
    <s v="20045"/>
    <s v="Becerril"/>
    <x v="19"/>
    <m/>
    <x v="1"/>
    <m/>
    <m/>
    <n v="1"/>
    <n v="1"/>
    <n v="1.3869625520110957E-3"/>
  </r>
  <r>
    <s v="20383"/>
    <s v="La Gloria"/>
    <x v="19"/>
    <m/>
    <x v="1"/>
    <m/>
    <n v="1"/>
    <m/>
    <n v="1"/>
    <n v="1.3869625520110957E-3"/>
  </r>
  <r>
    <s v="20400"/>
    <s v="La Jagua de Ibirico"/>
    <x v="19"/>
    <m/>
    <x v="1"/>
    <m/>
    <n v="1"/>
    <m/>
    <n v="1"/>
    <n v="1.3869625520110957E-3"/>
  </r>
  <r>
    <s v="20517"/>
    <s v="Pailitas"/>
    <x v="19"/>
    <m/>
    <x v="1"/>
    <m/>
    <n v="1"/>
    <m/>
    <n v="1"/>
    <n v="1.3869625520110957E-3"/>
  </r>
  <r>
    <s v="23079"/>
    <s v="Buenavista"/>
    <x v="27"/>
    <m/>
    <x v="1"/>
    <n v="1"/>
    <m/>
    <m/>
    <n v="1"/>
    <n v="1.3869625520110957E-3"/>
  </r>
  <r>
    <s v="23466"/>
    <s v="Montelíbano(1)(3)"/>
    <x v="27"/>
    <m/>
    <x v="1"/>
    <m/>
    <n v="1"/>
    <m/>
    <n v="1"/>
    <n v="1.3869625520110957E-3"/>
  </r>
  <r>
    <s v="23678"/>
    <s v="San Carlos"/>
    <x v="27"/>
    <m/>
    <x v="1"/>
    <n v="1"/>
    <m/>
    <m/>
    <n v="1"/>
    <n v="1.3869625520110957E-3"/>
  </r>
  <r>
    <s v="25183"/>
    <s v="Chocontá"/>
    <x v="20"/>
    <m/>
    <x v="1"/>
    <n v="1"/>
    <m/>
    <m/>
    <n v="1"/>
    <n v="1.3869625520110957E-3"/>
  </r>
  <r>
    <s v="25307"/>
    <s v="Girardot"/>
    <x v="20"/>
    <m/>
    <x v="1"/>
    <m/>
    <n v="1"/>
    <m/>
    <n v="1"/>
    <n v="1.3869625520110957E-3"/>
  </r>
  <r>
    <s v="25430"/>
    <s v="Madrid"/>
    <x v="20"/>
    <m/>
    <x v="1"/>
    <n v="1"/>
    <m/>
    <m/>
    <n v="1"/>
    <n v="1.3869625520110957E-3"/>
  </r>
  <r>
    <s v="25473"/>
    <s v="Mosquera"/>
    <x v="20"/>
    <m/>
    <x v="1"/>
    <m/>
    <n v="1"/>
    <m/>
    <n v="1"/>
    <n v="1.3869625520110957E-3"/>
  </r>
  <r>
    <s v="25530"/>
    <s v="Paratebueno"/>
    <x v="20"/>
    <m/>
    <x v="1"/>
    <m/>
    <m/>
    <n v="1"/>
    <n v="1"/>
    <n v="1.3869625520110957E-3"/>
  </r>
  <r>
    <s v="25772"/>
    <s v="Suesca"/>
    <x v="20"/>
    <m/>
    <x v="1"/>
    <n v="1"/>
    <m/>
    <m/>
    <n v="1"/>
    <n v="1.3869625520110957E-3"/>
  </r>
  <r>
    <s v="25799"/>
    <s v="Tenjo"/>
    <x v="20"/>
    <n v="1"/>
    <x v="1"/>
    <m/>
    <m/>
    <m/>
    <n v="1"/>
    <n v="1.3869625520110957E-3"/>
  </r>
  <r>
    <s v="25815"/>
    <s v="Tocaima"/>
    <x v="20"/>
    <m/>
    <x v="1"/>
    <m/>
    <n v="1"/>
    <m/>
    <n v="1"/>
    <n v="1.3869625520110957E-3"/>
  </r>
  <r>
    <s v="25878"/>
    <s v="Viotá"/>
    <x v="20"/>
    <m/>
    <x v="1"/>
    <m/>
    <n v="1"/>
    <m/>
    <n v="1"/>
    <n v="1.3869625520110957E-3"/>
  </r>
  <r>
    <s v="27025"/>
    <s v="Alto Baudo"/>
    <x v="8"/>
    <m/>
    <x v="1"/>
    <m/>
    <n v="1"/>
    <m/>
    <n v="1"/>
    <n v="1.3869625520110957E-3"/>
  </r>
  <r>
    <s v="27073"/>
    <s v="Bagadó"/>
    <x v="8"/>
    <m/>
    <x v="1"/>
    <m/>
    <n v="1"/>
    <m/>
    <n v="1"/>
    <n v="1.3869625520110957E-3"/>
  </r>
  <r>
    <s v="27075"/>
    <s v="Bahía Solano"/>
    <x v="8"/>
    <m/>
    <x v="1"/>
    <n v="1"/>
    <m/>
    <m/>
    <n v="1"/>
    <n v="1.3869625520110957E-3"/>
  </r>
  <r>
    <s v="27205"/>
    <s v="Condoto"/>
    <x v="8"/>
    <m/>
    <x v="1"/>
    <n v="1"/>
    <m/>
    <m/>
    <n v="1"/>
    <n v="1.3869625520110957E-3"/>
  </r>
  <r>
    <s v="27425"/>
    <s v="Medio Atrato"/>
    <x v="8"/>
    <m/>
    <x v="1"/>
    <n v="1"/>
    <m/>
    <m/>
    <n v="1"/>
    <n v="1.3869625520110957E-3"/>
  </r>
  <r>
    <s v="27491"/>
    <s v="Nóvita"/>
    <x v="8"/>
    <m/>
    <x v="1"/>
    <m/>
    <n v="1"/>
    <m/>
    <n v="1"/>
    <n v="1.3869625520110957E-3"/>
  </r>
  <r>
    <s v="41001"/>
    <s v="Neiva"/>
    <x v="22"/>
    <m/>
    <x v="1"/>
    <m/>
    <m/>
    <n v="1"/>
    <n v="1"/>
    <n v="1.3869625520110957E-3"/>
  </r>
  <r>
    <s v="41020"/>
    <s v="Algeciras"/>
    <x v="22"/>
    <m/>
    <x v="1"/>
    <m/>
    <n v="1"/>
    <m/>
    <n v="1"/>
    <n v="1.3869625520110957E-3"/>
  </r>
  <r>
    <s v="41132"/>
    <s v="Campoalegre"/>
    <x v="22"/>
    <m/>
    <x v="1"/>
    <m/>
    <n v="1"/>
    <m/>
    <n v="1"/>
    <n v="1.3869625520110957E-3"/>
  </r>
  <r>
    <s v="41349"/>
    <s v="Hobo"/>
    <x v="22"/>
    <m/>
    <x v="1"/>
    <m/>
    <n v="1"/>
    <m/>
    <n v="1"/>
    <n v="1.3869625520110957E-3"/>
  </r>
  <r>
    <s v="41359"/>
    <s v="Isnos"/>
    <x v="22"/>
    <m/>
    <x v="1"/>
    <m/>
    <n v="1"/>
    <m/>
    <n v="1"/>
    <n v="1.3869625520110957E-3"/>
  </r>
  <r>
    <s v="41551"/>
    <s v="Pitalito"/>
    <x v="22"/>
    <m/>
    <x v="1"/>
    <n v="1"/>
    <m/>
    <m/>
    <n v="1"/>
    <n v="1.3869625520110957E-3"/>
  </r>
  <r>
    <s v="41770"/>
    <s v="Suaza"/>
    <x v="22"/>
    <m/>
    <x v="1"/>
    <n v="1"/>
    <m/>
    <m/>
    <n v="1"/>
    <n v="1.3869625520110957E-3"/>
  </r>
  <r>
    <s v="41797"/>
    <s v="Tesalia"/>
    <x v="22"/>
    <m/>
    <x v="1"/>
    <m/>
    <n v="1"/>
    <m/>
    <n v="1"/>
    <n v="1.3869625520110957E-3"/>
  </r>
  <r>
    <s v="41807"/>
    <s v="Timaná"/>
    <x v="22"/>
    <m/>
    <x v="1"/>
    <n v="1"/>
    <m/>
    <m/>
    <n v="1"/>
    <n v="1.3869625520110957E-3"/>
  </r>
  <r>
    <s v="44035"/>
    <s v="Albania"/>
    <x v="14"/>
    <m/>
    <x v="1"/>
    <m/>
    <n v="1"/>
    <m/>
    <n v="1"/>
    <n v="1.3869625520110957E-3"/>
  </r>
  <r>
    <s v="47189"/>
    <s v="Ciénaga"/>
    <x v="18"/>
    <m/>
    <x v="1"/>
    <m/>
    <m/>
    <n v="1"/>
    <n v="1"/>
    <n v="1.3869625520110957E-3"/>
  </r>
  <r>
    <s v="47707"/>
    <s v="Santa Ana"/>
    <x v="18"/>
    <m/>
    <x v="1"/>
    <m/>
    <n v="1"/>
    <m/>
    <n v="1"/>
    <n v="1.3869625520110957E-3"/>
  </r>
  <r>
    <s v="50226"/>
    <s v="Cumaral"/>
    <x v="9"/>
    <m/>
    <x v="1"/>
    <m/>
    <n v="1"/>
    <m/>
    <n v="1"/>
    <n v="1.3869625520110957E-3"/>
  </r>
  <r>
    <s v="50318"/>
    <s v="Guamal"/>
    <x v="9"/>
    <m/>
    <x v="1"/>
    <n v="1"/>
    <m/>
    <m/>
    <n v="1"/>
    <n v="1.3869625520110957E-3"/>
  </r>
  <r>
    <s v="50400"/>
    <s v="Lejanías"/>
    <x v="9"/>
    <m/>
    <x v="1"/>
    <m/>
    <m/>
    <n v="1"/>
    <n v="1"/>
    <n v="1.3869625520110957E-3"/>
  </r>
  <r>
    <s v="50450"/>
    <s v="Puerto Concordia"/>
    <x v="9"/>
    <m/>
    <x v="1"/>
    <m/>
    <n v="1"/>
    <m/>
    <n v="1"/>
    <n v="1.3869625520110957E-3"/>
  </r>
  <r>
    <s v="52215"/>
    <s v="Córdoba"/>
    <x v="15"/>
    <m/>
    <x v="1"/>
    <m/>
    <n v="1"/>
    <m/>
    <n v="1"/>
    <n v="1.3869625520110957E-3"/>
  </r>
  <r>
    <s v="52378"/>
    <s v="La Cruz"/>
    <x v="15"/>
    <n v="1"/>
    <x v="1"/>
    <m/>
    <m/>
    <m/>
    <n v="1"/>
    <n v="1.3869625520110957E-3"/>
  </r>
  <r>
    <s v="52399"/>
    <s v="La Unión"/>
    <x v="15"/>
    <m/>
    <x v="1"/>
    <m/>
    <m/>
    <n v="1"/>
    <n v="1"/>
    <n v="1.3869625520110957E-3"/>
  </r>
  <r>
    <s v="52720"/>
    <s v="Sapuyes"/>
    <x v="15"/>
    <m/>
    <x v="1"/>
    <m/>
    <n v="1"/>
    <m/>
    <n v="1"/>
    <n v="1.3869625520110957E-3"/>
  </r>
  <r>
    <s v="52786"/>
    <s v="Taminango"/>
    <x v="15"/>
    <m/>
    <x v="1"/>
    <m/>
    <n v="1"/>
    <m/>
    <n v="1"/>
    <n v="1.3869625520110957E-3"/>
  </r>
  <r>
    <s v="54174"/>
    <s v="Chitagá"/>
    <x v="6"/>
    <m/>
    <x v="1"/>
    <n v="1"/>
    <m/>
    <m/>
    <n v="1"/>
    <n v="1.3869625520110957E-3"/>
  </r>
  <r>
    <s v="54239"/>
    <s v="Durania"/>
    <x v="6"/>
    <m/>
    <x v="1"/>
    <m/>
    <n v="1"/>
    <m/>
    <n v="1"/>
    <n v="1.3869625520110957E-3"/>
  </r>
  <r>
    <s v="54553"/>
    <s v="Puerto Santander"/>
    <x v="6"/>
    <m/>
    <x v="1"/>
    <m/>
    <n v="1"/>
    <m/>
    <n v="1"/>
    <n v="1.3869625520110957E-3"/>
  </r>
  <r>
    <s v="54660"/>
    <s v="Salazar"/>
    <x v="6"/>
    <m/>
    <x v="1"/>
    <m/>
    <m/>
    <n v="1"/>
    <n v="1"/>
    <n v="1.3869625520110957E-3"/>
  </r>
  <r>
    <s v="54673"/>
    <s v="San Cayetano"/>
    <x v="6"/>
    <m/>
    <x v="1"/>
    <m/>
    <m/>
    <n v="1"/>
    <n v="1"/>
    <n v="1.3869625520110957E-3"/>
  </r>
  <r>
    <s v="54820"/>
    <s v="Toledo"/>
    <x v="6"/>
    <m/>
    <x v="1"/>
    <m/>
    <n v="1"/>
    <m/>
    <n v="1"/>
    <n v="1.3869625520110957E-3"/>
  </r>
  <r>
    <s v="54871"/>
    <s v="Villa Caro"/>
    <x v="6"/>
    <m/>
    <x v="1"/>
    <m/>
    <n v="1"/>
    <m/>
    <n v="1"/>
    <n v="1.3869625520110957E-3"/>
  </r>
  <r>
    <s v="54874"/>
    <s v="Villa del Rosario"/>
    <x v="6"/>
    <m/>
    <x v="1"/>
    <m/>
    <n v="1"/>
    <m/>
    <n v="1"/>
    <n v="1.3869625520110957E-3"/>
  </r>
  <r>
    <s v="63272"/>
    <s v="Filandia"/>
    <x v="23"/>
    <m/>
    <x v="1"/>
    <m/>
    <n v="1"/>
    <m/>
    <n v="1"/>
    <n v="1.3869625520110957E-3"/>
  </r>
  <r>
    <s v="63594"/>
    <s v="Quimbaya"/>
    <x v="23"/>
    <m/>
    <x v="1"/>
    <n v="1"/>
    <m/>
    <m/>
    <n v="1"/>
    <n v="1.3869625520110957E-3"/>
  </r>
  <r>
    <s v="66170"/>
    <s v="Dosquebradas"/>
    <x v="16"/>
    <m/>
    <x v="1"/>
    <n v="1"/>
    <m/>
    <m/>
    <n v="1"/>
    <n v="1.3869625520110957E-3"/>
  </r>
  <r>
    <s v="66682"/>
    <s v="Santa Rosa de Cabal"/>
    <x v="16"/>
    <m/>
    <x v="1"/>
    <n v="1"/>
    <m/>
    <m/>
    <n v="1"/>
    <n v="1.3869625520110957E-3"/>
  </r>
  <r>
    <s v="68327"/>
    <s v="Güepsa"/>
    <x v="24"/>
    <m/>
    <x v="1"/>
    <m/>
    <n v="1"/>
    <m/>
    <n v="1"/>
    <n v="1.3869625520110957E-3"/>
  </r>
  <r>
    <s v="68397"/>
    <s v="La Paz"/>
    <x v="24"/>
    <m/>
    <x v="1"/>
    <n v="1"/>
    <m/>
    <m/>
    <n v="1"/>
    <n v="1.3869625520110957E-3"/>
  </r>
  <r>
    <s v="68679"/>
    <s v="San Gil"/>
    <x v="24"/>
    <m/>
    <x v="1"/>
    <m/>
    <n v="1"/>
    <m/>
    <n v="1"/>
    <n v="1.3869625520110957E-3"/>
  </r>
  <r>
    <s v="70215"/>
    <s v="Corozal"/>
    <x v="25"/>
    <m/>
    <x v="1"/>
    <n v="1"/>
    <m/>
    <m/>
    <n v="1"/>
    <n v="1.3869625520110957E-3"/>
  </r>
  <r>
    <s v="70473"/>
    <s v="Morroa"/>
    <x v="25"/>
    <m/>
    <x v="1"/>
    <m/>
    <n v="1"/>
    <m/>
    <n v="1"/>
    <n v="1.3869625520110957E-3"/>
  </r>
  <r>
    <s v="73026"/>
    <s v="Alvarado"/>
    <x v="5"/>
    <m/>
    <x v="1"/>
    <m/>
    <n v="1"/>
    <m/>
    <n v="1"/>
    <n v="1.3869625520110957E-3"/>
  </r>
  <r>
    <s v="73449"/>
    <s v="Melgar"/>
    <x v="5"/>
    <m/>
    <x v="1"/>
    <m/>
    <n v="1"/>
    <m/>
    <n v="1"/>
    <n v="1.3869625520110957E-3"/>
  </r>
  <r>
    <s v="73861"/>
    <s v="Venadillo"/>
    <x v="5"/>
    <m/>
    <x v="1"/>
    <m/>
    <n v="1"/>
    <m/>
    <n v="1"/>
    <n v="1.3869625520110957E-3"/>
  </r>
  <r>
    <s v="76100"/>
    <s v="Bolívar"/>
    <x v="2"/>
    <m/>
    <x v="1"/>
    <m/>
    <n v="1"/>
    <m/>
    <n v="1"/>
    <n v="1.3869625520110957E-3"/>
  </r>
  <r>
    <s v="76126"/>
    <s v="Calima"/>
    <x v="2"/>
    <m/>
    <x v="1"/>
    <m/>
    <n v="1"/>
    <m/>
    <n v="1"/>
    <n v="1.3869625520110957E-3"/>
  </r>
  <r>
    <s v="76147"/>
    <s v="Cartago"/>
    <x v="2"/>
    <n v="1"/>
    <x v="1"/>
    <m/>
    <m/>
    <m/>
    <n v="1"/>
    <n v="1.3869625520110957E-3"/>
  </r>
  <r>
    <s v="76306"/>
    <s v="Ginebra"/>
    <x v="2"/>
    <m/>
    <x v="1"/>
    <m/>
    <n v="1"/>
    <m/>
    <n v="1"/>
    <n v="1.3869625520110957E-3"/>
  </r>
  <r>
    <s v="76563"/>
    <s v="Pradera"/>
    <x v="2"/>
    <m/>
    <x v="1"/>
    <n v="1"/>
    <m/>
    <m/>
    <n v="1"/>
    <n v="1.3869625520110957E-3"/>
  </r>
  <r>
    <s v="76606"/>
    <s v="Restrepo"/>
    <x v="2"/>
    <m/>
    <x v="1"/>
    <m/>
    <n v="1"/>
    <m/>
    <n v="1"/>
    <n v="1.3869625520110957E-3"/>
  </r>
  <r>
    <s v="76892"/>
    <s v="Yumbo"/>
    <x v="2"/>
    <m/>
    <x v="1"/>
    <m/>
    <n v="1"/>
    <m/>
    <n v="1"/>
    <n v="1.3869625520110957E-3"/>
  </r>
  <r>
    <s v="85139"/>
    <s v="Maní"/>
    <x v="10"/>
    <m/>
    <x v="1"/>
    <n v="1"/>
    <m/>
    <m/>
    <n v="1"/>
    <n v="1.3869625520110957E-3"/>
  </r>
  <r>
    <s v="85250"/>
    <s v="Paz de Ariporo"/>
    <x v="10"/>
    <m/>
    <x v="1"/>
    <n v="1"/>
    <m/>
    <m/>
    <n v="1"/>
    <n v="1.3869625520110957E-3"/>
  </r>
  <r>
    <s v="85325"/>
    <s v="San Luis de Palenque"/>
    <x v="10"/>
    <m/>
    <x v="1"/>
    <m/>
    <n v="1"/>
    <m/>
    <n v="1"/>
    <n v="1.3869625520110957E-3"/>
  </r>
  <r>
    <s v="85430"/>
    <s v="Trinidad"/>
    <x v="10"/>
    <m/>
    <x v="1"/>
    <n v="1"/>
    <m/>
    <m/>
    <n v="1"/>
    <n v="1.3869625520110957E-3"/>
  </r>
  <r>
    <s v="86571"/>
    <s v="Puerto Guzmán"/>
    <x v="11"/>
    <m/>
    <x v="1"/>
    <n v="1"/>
    <m/>
    <m/>
    <n v="1"/>
    <n v="1.3869625520110957E-3"/>
  </r>
  <r>
    <s v="86865"/>
    <s v="Valle del Guamuez"/>
    <x v="11"/>
    <m/>
    <x v="1"/>
    <m/>
    <n v="1"/>
    <m/>
    <n v="1"/>
    <n v="1.3869625520110957E-3"/>
  </r>
  <r>
    <s v="95001"/>
    <s v="San José del Guaviare"/>
    <x v="28"/>
    <m/>
    <x v="1"/>
    <n v="1"/>
    <m/>
    <m/>
    <n v="1"/>
    <n v="1.3869625520110957E-3"/>
  </r>
  <r>
    <s v="95025"/>
    <s v="El Retorno"/>
    <x v="28"/>
    <m/>
    <x v="1"/>
    <n v="1"/>
    <m/>
    <m/>
    <n v="1"/>
    <n v="1.3869625520110957E-3"/>
  </r>
  <r>
    <s v="99773"/>
    <s v="Cumaribo"/>
    <x v="29"/>
    <m/>
    <x v="1"/>
    <n v="1"/>
    <m/>
    <m/>
    <n v="1"/>
    <n v="1.3869625520110957E-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23">
  <r>
    <s v="00"/>
    <s v="Total Nacional"/>
    <x v="0"/>
    <n v="0"/>
    <n v="0"/>
    <n v="0"/>
    <n v="0"/>
    <n v="541034"/>
    <n v="1"/>
  </r>
  <r>
    <s v="76109"/>
    <s v="Buenaventura"/>
    <x v="1"/>
    <n v="6545"/>
    <n v="37573"/>
    <n v="42574"/>
    <n v="1375"/>
    <n v="88067"/>
    <n v="0.16277535238081156"/>
  </r>
  <r>
    <s v="52835"/>
    <s v="San Andres de Tumaco"/>
    <x v="2"/>
    <n v="2257"/>
    <n v="14247"/>
    <n v="15029"/>
    <n v="1249"/>
    <n v="32782"/>
    <n v="6.059138612360776E-2"/>
  </r>
  <r>
    <s v="05001"/>
    <s v="Medellín"/>
    <x v="3"/>
    <n v="2927"/>
    <n v="10926"/>
    <n v="7000"/>
    <n v="895"/>
    <n v="21748"/>
    <n v="4.0197104063700251E-2"/>
  </r>
  <r>
    <s v="19780"/>
    <s v="Suárez"/>
    <x v="4"/>
    <n v="1651"/>
    <n v="7067"/>
    <n v="693"/>
    <n v="22"/>
    <n v="9433"/>
    <n v="1.7435133466658287E-2"/>
  </r>
  <r>
    <s v="19318"/>
    <s v="Guapi"/>
    <x v="4"/>
    <n v="139"/>
    <n v="3312"/>
    <n v="2635"/>
    <n v="38"/>
    <n v="6124"/>
    <n v="1.1319066823896464E-2"/>
  </r>
  <r>
    <s v="76001"/>
    <s v="Cali"/>
    <x v="1"/>
    <n v="386"/>
    <n v="2422"/>
    <n v="3040"/>
    <n v="168"/>
    <n v="6016"/>
    <n v="1.1119449054957729E-2"/>
  </r>
  <r>
    <s v="05250"/>
    <s v="El Bagre"/>
    <x v="3"/>
    <n v="201"/>
    <n v="3891"/>
    <n v="1389"/>
    <n v="105"/>
    <n v="5586"/>
    <n v="1.0324674604553503E-2"/>
  </r>
  <r>
    <s v="27077"/>
    <s v="Bajo Baudó"/>
    <x v="5"/>
    <n v="2194"/>
    <n v="1419"/>
    <n v="633"/>
    <n v="947"/>
    <n v="5193"/>
    <n v="9.5982877231375486E-3"/>
  </r>
  <r>
    <s v="27001"/>
    <s v="Quibdó"/>
    <x v="5"/>
    <n v="584"/>
    <n v="2579"/>
    <n v="1857"/>
    <n v="159"/>
    <n v="5179"/>
    <n v="9.5724113456825272E-3"/>
  </r>
  <r>
    <s v="18753"/>
    <s v="San Vicente del Caguán"/>
    <x v="6"/>
    <n v="389"/>
    <n v="2519"/>
    <n v="2128"/>
    <n v="120"/>
    <n v="5156"/>
    <n v="9.5299001541492775E-3"/>
  </r>
  <r>
    <s v="23580"/>
    <s v="Puerto Libertador"/>
    <x v="7"/>
    <n v="223"/>
    <n v="2325"/>
    <n v="2507"/>
    <n v="76"/>
    <n v="5131"/>
    <n v="9.4836923372653113E-3"/>
  </r>
  <r>
    <s v="23807"/>
    <s v="Tierralta"/>
    <x v="7"/>
    <n v="332"/>
    <n v="3699"/>
    <n v="918"/>
    <n v="84"/>
    <n v="5033"/>
    <n v="9.3025576950801613E-3"/>
  </r>
  <r>
    <s v="05837"/>
    <s v="Turbo"/>
    <x v="3"/>
    <n v="279"/>
    <n v="2620"/>
    <n v="1536"/>
    <n v="163"/>
    <n v="4598"/>
    <n v="8.4985416812991422E-3"/>
  </r>
  <r>
    <s v="19809"/>
    <s v="Timbiquí"/>
    <x v="4"/>
    <n v="379"/>
    <n v="2463"/>
    <n v="1455"/>
    <n v="46"/>
    <n v="4343"/>
    <n v="8.0272219490826833E-3"/>
  </r>
  <r>
    <s v="47001"/>
    <s v="Santa Marta"/>
    <x v="8"/>
    <n v="946"/>
    <n v="2129"/>
    <n v="1179"/>
    <n v="37"/>
    <n v="4291"/>
    <n v="7.9311096899640325E-3"/>
  </r>
  <r>
    <s v="27025"/>
    <s v="Alto Baudo"/>
    <x v="5"/>
    <n v="47"/>
    <n v="576"/>
    <n v="3616"/>
    <n v="49"/>
    <n v="4288"/>
    <n v="7.9255647519379559E-3"/>
  </r>
  <r>
    <s v="19256"/>
    <s v="El Tambo"/>
    <x v="4"/>
    <n v="290"/>
    <n v="1760"/>
    <n v="1914"/>
    <n v="85"/>
    <n v="4049"/>
    <n v="7.483818022527235E-3"/>
  </r>
  <r>
    <s v="19418"/>
    <s v="López"/>
    <x v="4"/>
    <n v="247"/>
    <n v="2514"/>
    <n v="1143"/>
    <n v="19"/>
    <n v="3923"/>
    <n v="7.250930625432043E-3"/>
  </r>
  <r>
    <s v="05790"/>
    <s v="Tarazá"/>
    <x v="3"/>
    <n v="162"/>
    <n v="2491"/>
    <n v="1078"/>
    <n v="128"/>
    <n v="3859"/>
    <n v="7.1326386142090883E-3"/>
  </r>
  <r>
    <s v="52612"/>
    <s v="Ricaurte"/>
    <x v="2"/>
    <n v="1611"/>
    <n v="2026"/>
    <n v="186"/>
    <n v="12"/>
    <n v="3835"/>
    <n v="7.0882791100004804E-3"/>
  </r>
  <r>
    <s v="27250"/>
    <s v="El Litoral del San Juan"/>
    <x v="5"/>
    <n v="189"/>
    <n v="2226"/>
    <n v="1235"/>
    <n v="104"/>
    <n v="3754"/>
    <n v="6.9385657832964284E-3"/>
  </r>
  <r>
    <s v="19050"/>
    <s v="Argelia"/>
    <x v="4"/>
    <n v="233"/>
    <n v="1840"/>
    <n v="1425"/>
    <n v="111"/>
    <n v="3609"/>
    <n v="6.6705604453694226E-3"/>
  </r>
  <r>
    <s v="54001"/>
    <s v="Cúcuta"/>
    <x v="9"/>
    <n v="184"/>
    <n v="2402"/>
    <n v="838"/>
    <n v="42"/>
    <n v="3466"/>
    <n v="6.4062517327931334E-3"/>
  </r>
  <r>
    <s v="18150"/>
    <s v="Cartagena del Chairá"/>
    <x v="6"/>
    <n v="247"/>
    <n v="1727"/>
    <n v="1401"/>
    <n v="53"/>
    <n v="3428"/>
    <n v="6.3360158511295041E-3"/>
  </r>
  <r>
    <s v="86568"/>
    <s v="Puerto Asís"/>
    <x v="10"/>
    <n v="318"/>
    <n v="1645"/>
    <n v="1286"/>
    <n v="44"/>
    <n v="3293"/>
    <n v="6.0864936399560839E-3"/>
  </r>
  <r>
    <s v="18001"/>
    <s v="Florencia"/>
    <x v="6"/>
    <n v="244"/>
    <n v="1405"/>
    <n v="1324"/>
    <n v="106"/>
    <n v="3079"/>
    <n v="5.6909547274293301E-3"/>
  </r>
  <r>
    <s v="27615"/>
    <s v="Riosucio"/>
    <x v="5"/>
    <n v="114"/>
    <n v="2255"/>
    <n v="500"/>
    <n v="44"/>
    <n v="2913"/>
    <n v="5.3841348233197913E-3"/>
  </r>
  <r>
    <s v="18592"/>
    <s v="Puerto Rico"/>
    <x v="6"/>
    <n v="273"/>
    <n v="1381"/>
    <n v="1050"/>
    <n v="40"/>
    <n v="2744"/>
    <n v="5.0717699811841767E-3"/>
  </r>
  <r>
    <s v="19100"/>
    <s v="Bolívar"/>
    <x v="4"/>
    <n v="229"/>
    <n v="1468"/>
    <n v="972"/>
    <n v="63"/>
    <n v="2732"/>
    <n v="5.0495902290798728E-3"/>
  </r>
  <r>
    <s v="95001"/>
    <s v="San José del Guaviare"/>
    <x v="11"/>
    <n v="279"/>
    <n v="1323"/>
    <n v="954"/>
    <n v="70"/>
    <n v="2626"/>
    <n v="4.8536690854918546E-3"/>
  </r>
  <r>
    <s v="52079"/>
    <s v="Barbacoas"/>
    <x v="2"/>
    <n v="283"/>
    <n v="1009"/>
    <n v="1191"/>
    <n v="101"/>
    <n v="2584"/>
    <n v="4.7760399531267903E-3"/>
  </r>
  <r>
    <s v="05736"/>
    <s v="Segovia"/>
    <x v="3"/>
    <n v="616"/>
    <n v="1318"/>
    <n v="568"/>
    <n v="61"/>
    <n v="2563"/>
    <n v="4.7372253869442582E-3"/>
  </r>
  <r>
    <s v="13458"/>
    <s v="Montecristo"/>
    <x v="12"/>
    <n v="66"/>
    <n v="1551"/>
    <n v="859"/>
    <n v="53"/>
    <n v="2529"/>
    <n v="4.6743827559820638E-3"/>
  </r>
  <r>
    <s v="52678"/>
    <s v="Samaniego"/>
    <x v="2"/>
    <n v="268"/>
    <n v="1147"/>
    <n v="1084"/>
    <n v="28"/>
    <n v="2527"/>
    <n v="4.6706861306313463E-3"/>
  </r>
  <r>
    <s v="86865"/>
    <s v="Valle del Guamuez"/>
    <x v="10"/>
    <n v="222"/>
    <n v="1285"/>
    <n v="920"/>
    <n v="63"/>
    <n v="2490"/>
    <n v="4.6022985616430761E-3"/>
  </r>
  <r>
    <s v="05045"/>
    <s v="Apartadó"/>
    <x v="3"/>
    <n v="168"/>
    <n v="1339"/>
    <n v="855"/>
    <n v="77"/>
    <n v="2439"/>
    <n v="4.5080346151997845E-3"/>
  </r>
  <r>
    <s v="86571"/>
    <s v="Puerto Guzmán"/>
    <x v="10"/>
    <n v="191"/>
    <n v="1145"/>
    <n v="1005"/>
    <n v="19"/>
    <n v="2360"/>
    <n v="4.3620179138464492E-3"/>
  </r>
  <r>
    <s v="73555"/>
    <s v="Planadas"/>
    <x v="13"/>
    <n v="175"/>
    <n v="1064"/>
    <n v="1049"/>
    <n v="54"/>
    <n v="2342"/>
    <n v="4.3287482856899937E-3"/>
  </r>
  <r>
    <s v="73001"/>
    <s v="Ibagué"/>
    <x v="13"/>
    <n v="168"/>
    <n v="1048"/>
    <n v="1026"/>
    <n v="96"/>
    <n v="2338"/>
    <n v="4.3213550349885587E-3"/>
  </r>
  <r>
    <s v="52540"/>
    <s v="Policarpa"/>
    <x v="2"/>
    <n v="308"/>
    <n v="921"/>
    <n v="1011"/>
    <n v="25"/>
    <n v="2265"/>
    <n v="4.1864282096873767E-3"/>
  </r>
  <r>
    <s v="18410"/>
    <s v="La Montañita"/>
    <x v="6"/>
    <n v="165"/>
    <n v="964"/>
    <n v="1081"/>
    <n v="54"/>
    <n v="2264"/>
    <n v="4.1845798970120175E-3"/>
  </r>
  <r>
    <s v="05154"/>
    <s v="Caucasia"/>
    <x v="3"/>
    <n v="222"/>
    <n v="1030"/>
    <n v="844"/>
    <n v="109"/>
    <n v="2205"/>
    <n v="4.0755294491658569E-3"/>
  </r>
  <r>
    <s v="52490"/>
    <s v="Olaya Herrera"/>
    <x v="2"/>
    <n v="192"/>
    <n v="1200"/>
    <n v="726"/>
    <n v="15"/>
    <n v="2133"/>
    <n v="3.9424509365400323E-3"/>
  </r>
  <r>
    <s v="05120"/>
    <s v="Cáceres"/>
    <x v="3"/>
    <n v="206"/>
    <n v="796"/>
    <n v="881"/>
    <n v="121"/>
    <n v="2004"/>
    <n v="3.7040186014187649E-3"/>
  </r>
  <r>
    <s v="19397"/>
    <s v="La Vega"/>
    <x v="4"/>
    <n v="111"/>
    <n v="822"/>
    <n v="1003"/>
    <n v="39"/>
    <n v="1975"/>
    <n v="3.6504175338333633E-3"/>
  </r>
  <r>
    <s v="86573"/>
    <s v="Leguízamo"/>
    <x v="10"/>
    <n v="187"/>
    <n v="964"/>
    <n v="707"/>
    <n v="35"/>
    <n v="1893"/>
    <n v="3.4988558944539531E-3"/>
  </r>
  <r>
    <s v="86320"/>
    <s v="Orito"/>
    <x v="10"/>
    <n v="142"/>
    <n v="923"/>
    <n v="769"/>
    <n v="36"/>
    <n v="1870"/>
    <n v="3.4563447029207035E-3"/>
  </r>
  <r>
    <s v="23466"/>
    <s v="Montelíbano(1)(3)"/>
    <x v="7"/>
    <n v="154"/>
    <n v="1035"/>
    <n v="636"/>
    <n v="23"/>
    <n v="1848"/>
    <n v="3.4156818240628131E-3"/>
  </r>
  <r>
    <s v="73168"/>
    <s v="Chaparral"/>
    <x v="13"/>
    <n v="135"/>
    <n v="765"/>
    <n v="847"/>
    <n v="74"/>
    <n v="1821"/>
    <n v="3.3657773818281289E-3"/>
  </r>
  <r>
    <s v="19473"/>
    <s v="Morales"/>
    <x v="4"/>
    <n v="401"/>
    <n v="764"/>
    <n v="618"/>
    <n v="28"/>
    <n v="1811"/>
    <n v="3.3472942550745424E-3"/>
  </r>
  <r>
    <s v="18460"/>
    <s v="Milán"/>
    <x v="6"/>
    <n v="94"/>
    <n v="1032"/>
    <n v="664"/>
    <n v="10"/>
    <n v="1800"/>
    <n v="3.3269628156455972E-3"/>
  </r>
  <r>
    <s v="81794"/>
    <s v="Tame"/>
    <x v="14"/>
    <n v="162"/>
    <n v="909"/>
    <n v="663"/>
    <n v="25"/>
    <n v="1759"/>
    <n v="3.2511819959558917E-3"/>
  </r>
  <r>
    <s v="54670"/>
    <s v="San Calixto"/>
    <x v="9"/>
    <n v="26"/>
    <n v="237"/>
    <n v="1468"/>
    <n v="21"/>
    <n v="1752"/>
    <n v="3.2382438072283814E-3"/>
  </r>
  <r>
    <s v="52520"/>
    <s v="Francisco Pizarro"/>
    <x v="2"/>
    <n v="63"/>
    <n v="420"/>
    <n v="1242"/>
    <n v="23"/>
    <n v="1748"/>
    <n v="3.2308505565269464E-3"/>
  </r>
  <r>
    <s v="05088"/>
    <s v="Bello"/>
    <x v="3"/>
    <n v="86"/>
    <n v="716"/>
    <n v="796"/>
    <n v="85"/>
    <n v="1683"/>
    <n v="3.1107102326286334E-3"/>
  </r>
  <r>
    <s v="05895"/>
    <s v="Zaragoza"/>
    <x v="3"/>
    <n v="125"/>
    <n v="783"/>
    <n v="536"/>
    <n v="217"/>
    <n v="1661"/>
    <n v="3.0700473537707425E-3"/>
  </r>
  <r>
    <s v="27361"/>
    <s v="Istmina"/>
    <x v="5"/>
    <n v="105"/>
    <n v="718"/>
    <n v="746"/>
    <n v="83"/>
    <n v="1652"/>
    <n v="3.0534125396925148E-3"/>
  </r>
  <r>
    <s v="73217"/>
    <s v="Coyaima"/>
    <x v="13"/>
    <n v="47"/>
    <n v="776"/>
    <n v="756"/>
    <n v="69"/>
    <n v="1648"/>
    <n v="3.0460192889910798E-3"/>
  </r>
  <r>
    <s v="54344"/>
    <s v="Hacarí"/>
    <x v="9"/>
    <n v="84"/>
    <n v="646"/>
    <n v="885"/>
    <n v="28"/>
    <n v="1643"/>
    <n v="3.0367777256142866E-3"/>
  </r>
  <r>
    <s v="54810"/>
    <s v="Tibú"/>
    <x v="9"/>
    <n v="98"/>
    <n v="966"/>
    <n v="535"/>
    <n v="28"/>
    <n v="1627"/>
    <n v="3.0072047228085481E-3"/>
  </r>
  <r>
    <s v="73067"/>
    <s v="Ataco"/>
    <x v="13"/>
    <n v="72"/>
    <n v="689"/>
    <n v="804"/>
    <n v="33"/>
    <n v="1598"/>
    <n v="2.953603655223147E-3"/>
  </r>
  <r>
    <s v="41001"/>
    <s v="Neiva"/>
    <x v="15"/>
    <n v="99"/>
    <n v="748"/>
    <n v="721"/>
    <n v="19"/>
    <n v="1587"/>
    <n v="2.9332722157942013E-3"/>
  </r>
  <r>
    <s v="52250"/>
    <s v="El Charco"/>
    <x v="2"/>
    <n v="92"/>
    <n v="771"/>
    <n v="627"/>
    <n v="35"/>
    <n v="1525"/>
    <n v="2.818676829921964E-3"/>
  </r>
  <r>
    <s v="18756"/>
    <s v="Solano"/>
    <x v="6"/>
    <n v="121"/>
    <n v="661"/>
    <n v="701"/>
    <n v="21"/>
    <n v="1504"/>
    <n v="2.7798622637394323E-3"/>
  </r>
  <r>
    <s v="19532"/>
    <s v="Patía"/>
    <x v="4"/>
    <n v="102"/>
    <n v="675"/>
    <n v="684"/>
    <n v="38"/>
    <n v="1499"/>
    <n v="2.7706207003626391E-3"/>
  </r>
  <r>
    <s v="73616"/>
    <s v="Rioblanco"/>
    <x v="13"/>
    <n v="104"/>
    <n v="693"/>
    <n v="648"/>
    <n v="40"/>
    <n v="1485"/>
    <n v="2.7447443229076177E-3"/>
  </r>
  <r>
    <s v="27430"/>
    <s v="Medio Baudó"/>
    <x v="5"/>
    <n v="151"/>
    <n v="490"/>
    <n v="753"/>
    <n v="90"/>
    <n v="1484"/>
    <n v="2.7428960102322589E-3"/>
  </r>
  <r>
    <s v="05361"/>
    <s v="Ituango"/>
    <x v="3"/>
    <n v="97"/>
    <n v="836"/>
    <n v="475"/>
    <n v="68"/>
    <n v="1476"/>
    <n v="2.7281095088293895E-3"/>
  </r>
  <r>
    <s v="44001"/>
    <s v="Riohacha"/>
    <x v="16"/>
    <n v="113"/>
    <n v="956"/>
    <n v="359"/>
    <n v="18"/>
    <n v="1446"/>
    <n v="2.6726601285686296E-3"/>
  </r>
  <r>
    <s v="18610"/>
    <s v="San José del Fragua"/>
    <x v="6"/>
    <n v="128"/>
    <n v="691"/>
    <n v="558"/>
    <n v="45"/>
    <n v="1422"/>
    <n v="2.6283006243600217E-3"/>
  </r>
  <r>
    <s v="76834"/>
    <s v="Tuluá"/>
    <x v="1"/>
    <n v="138"/>
    <n v="817"/>
    <n v="438"/>
    <n v="16"/>
    <n v="1409"/>
    <n v="2.604272559580359E-3"/>
  </r>
  <r>
    <s v="23001"/>
    <s v="Montería"/>
    <x v="7"/>
    <n v="144"/>
    <n v="791"/>
    <n v="447"/>
    <n v="24"/>
    <n v="1406"/>
    <n v="2.5987276215542832E-3"/>
  </r>
  <r>
    <s v="19075"/>
    <s v="Balboa"/>
    <x v="4"/>
    <n v="126"/>
    <n v="672"/>
    <n v="501"/>
    <n v="43"/>
    <n v="1342"/>
    <n v="2.4804356103313285E-3"/>
  </r>
  <r>
    <s v="13810"/>
    <s v="Tiquisio"/>
    <x v="12"/>
    <n v="95"/>
    <n v="897"/>
    <n v="327"/>
    <n v="11"/>
    <n v="1330"/>
    <n v="2.4582558582270245E-3"/>
  </r>
  <r>
    <s v="41020"/>
    <s v="Algeciras"/>
    <x v="15"/>
    <n v="125"/>
    <n v="640"/>
    <n v="498"/>
    <n v="47"/>
    <n v="1310"/>
    <n v="2.4212896047198511E-3"/>
  </r>
  <r>
    <s v="54250"/>
    <s v="El Tarra"/>
    <x v="9"/>
    <n v="262"/>
    <n v="641"/>
    <n v="389"/>
    <n v="9"/>
    <n v="1301"/>
    <n v="2.4046547906416233E-3"/>
  </r>
  <r>
    <s v="86757"/>
    <s v="San Miguel"/>
    <x v="10"/>
    <n v="133"/>
    <n v="724"/>
    <n v="425"/>
    <n v="19"/>
    <n v="1301"/>
    <n v="2.4046547906416233E-3"/>
  </r>
  <r>
    <s v="27745"/>
    <s v="Sipí"/>
    <x v="5"/>
    <n v="4"/>
    <n v="1142"/>
    <n v="125"/>
    <n v="13"/>
    <n v="1284"/>
    <n v="2.3732334751605261E-3"/>
  </r>
  <r>
    <s v="19110"/>
    <s v="Buenos Aires"/>
    <x v="4"/>
    <n v="18"/>
    <n v="950"/>
    <n v="302"/>
    <n v="6"/>
    <n v="1276"/>
    <n v="2.3584469737576567E-3"/>
  </r>
  <r>
    <s v="52699"/>
    <s v="Santacruz"/>
    <x v="2"/>
    <n v="129"/>
    <n v="536"/>
    <n v="587"/>
    <n v="8"/>
    <n v="1260"/>
    <n v="2.3288739709519178E-3"/>
  </r>
  <r>
    <s v="27787"/>
    <s v="Tadó"/>
    <x v="5"/>
    <n v="528"/>
    <n v="470"/>
    <n v="211"/>
    <n v="39"/>
    <n v="1248"/>
    <n v="2.3066942188476138E-3"/>
  </r>
  <r>
    <s v="05172"/>
    <s v="Chigorodó"/>
    <x v="3"/>
    <n v="126"/>
    <n v="544"/>
    <n v="493"/>
    <n v="78"/>
    <n v="1241"/>
    <n v="2.2937560301201036E-3"/>
  </r>
  <r>
    <s v="19698"/>
    <s v="Santander de Quilichao"/>
    <x v="4"/>
    <n v="212"/>
    <n v="569"/>
    <n v="399"/>
    <n v="59"/>
    <n v="1239"/>
    <n v="2.2900594047693861E-3"/>
  </r>
  <r>
    <s v="13688"/>
    <s v="Santa Rosa del Sur"/>
    <x v="12"/>
    <n v="82"/>
    <n v="578"/>
    <n v="536"/>
    <n v="34"/>
    <n v="1230"/>
    <n v="2.2734245906911579E-3"/>
  </r>
  <r>
    <s v="52621"/>
    <s v="Roberto Payán"/>
    <x v="2"/>
    <n v="180"/>
    <n v="710"/>
    <n v="309"/>
    <n v="25"/>
    <n v="1224"/>
    <n v="2.2623347146390059E-3"/>
  </r>
  <r>
    <s v="19455"/>
    <s v="Miranda"/>
    <x v="4"/>
    <n v="40"/>
    <n v="941"/>
    <n v="225"/>
    <n v="3"/>
    <n v="1209"/>
    <n v="2.2346100245086262E-3"/>
  </r>
  <r>
    <s v="41551"/>
    <s v="Pitalito"/>
    <x v="15"/>
    <n v="97"/>
    <n v="535"/>
    <n v="536"/>
    <n v="37"/>
    <n v="1205"/>
    <n v="2.2272167738071912E-3"/>
  </r>
  <r>
    <s v="52427"/>
    <s v="Magüi"/>
    <x v="2"/>
    <n v="113"/>
    <n v="771"/>
    <n v="300"/>
    <n v="5"/>
    <n v="1189"/>
    <n v="2.1976437710014528E-3"/>
  </r>
  <r>
    <s v="68081"/>
    <s v="Barrancabermeja"/>
    <x v="17"/>
    <n v="71"/>
    <n v="664"/>
    <n v="443"/>
    <n v="11"/>
    <n v="1189"/>
    <n v="2.1976437710014528E-3"/>
  </r>
  <r>
    <s v="13006"/>
    <s v="Achí"/>
    <x v="12"/>
    <n v="56"/>
    <n v="535"/>
    <n v="564"/>
    <n v="17"/>
    <n v="1172"/>
    <n v="2.1662224555203556E-3"/>
  </r>
  <r>
    <s v="05604"/>
    <s v="Remedios"/>
    <x v="3"/>
    <n v="277"/>
    <n v="612"/>
    <n v="222"/>
    <n v="49"/>
    <n v="1160"/>
    <n v="2.1440427034160516E-3"/>
  </r>
  <r>
    <s v="05579"/>
    <s v="Puerto Berrío"/>
    <x v="3"/>
    <n v="101"/>
    <n v="563"/>
    <n v="418"/>
    <n v="50"/>
    <n v="1132"/>
    <n v="2.0922899485060088E-3"/>
  </r>
  <r>
    <s v="52405"/>
    <s v="Leiva"/>
    <x v="2"/>
    <n v="76"/>
    <n v="822"/>
    <n v="230"/>
    <n v="2"/>
    <n v="1130"/>
    <n v="2.0885933231552917E-3"/>
  </r>
  <r>
    <s v="54800"/>
    <s v="Teorama"/>
    <x v="9"/>
    <n v="158"/>
    <n v="398"/>
    <n v="520"/>
    <n v="43"/>
    <n v="1119"/>
    <n v="2.0682618837263461E-3"/>
  </r>
  <r>
    <s v="11001"/>
    <s v="Bogotá, D.C."/>
    <x v="18"/>
    <n v="132"/>
    <n v="483"/>
    <n v="444"/>
    <n v="57"/>
    <n v="1116"/>
    <n v="2.0627169457002703E-3"/>
  </r>
  <r>
    <s v="18247"/>
    <s v="El Doncello"/>
    <x v="6"/>
    <n v="90"/>
    <n v="537"/>
    <n v="435"/>
    <n v="43"/>
    <n v="1105"/>
    <n v="2.0423855062713251E-3"/>
  </r>
  <r>
    <s v="05147"/>
    <s v="Carepa"/>
    <x v="3"/>
    <n v="78"/>
    <n v="542"/>
    <n v="446"/>
    <n v="38"/>
    <n v="1104"/>
    <n v="2.0405371935959663E-3"/>
  </r>
  <r>
    <s v="19821"/>
    <s v="Toribio"/>
    <x v="4"/>
    <n v="42"/>
    <n v="505"/>
    <n v="541"/>
    <n v="9"/>
    <n v="1097"/>
    <n v="2.0275990048684556E-3"/>
  </r>
  <r>
    <s v="13670"/>
    <s v="San Pablo"/>
    <x v="12"/>
    <n v="154"/>
    <n v="597"/>
    <n v="313"/>
    <n v="23"/>
    <n v="1087"/>
    <n v="2.0091158781148691E-3"/>
  </r>
  <r>
    <s v="19130"/>
    <s v="Cajibío"/>
    <x v="4"/>
    <n v="109"/>
    <n v="551"/>
    <n v="401"/>
    <n v="25"/>
    <n v="1086"/>
    <n v="2.0072675654395104E-3"/>
  </r>
  <r>
    <s v="81736"/>
    <s v="Saravena"/>
    <x v="14"/>
    <n v="117"/>
    <n v="525"/>
    <n v="406"/>
    <n v="35"/>
    <n v="1083"/>
    <n v="2.0017226274134342E-3"/>
  </r>
  <r>
    <s v="20001"/>
    <s v="Valledupar"/>
    <x v="19"/>
    <n v="101"/>
    <n v="592"/>
    <n v="322"/>
    <n v="33"/>
    <n v="1048"/>
    <n v="1.9370316837758811E-3"/>
  </r>
  <r>
    <s v="52411"/>
    <s v="Linares"/>
    <x v="2"/>
    <n v="91"/>
    <n v="511"/>
    <n v="439"/>
    <n v="7"/>
    <n v="1048"/>
    <n v="1.9370316837758811E-3"/>
  </r>
  <r>
    <s v="52233"/>
    <s v="Cumbitara"/>
    <x v="2"/>
    <n v="106"/>
    <n v="428"/>
    <n v="416"/>
    <n v="96"/>
    <n v="1046"/>
    <n v="1.9333350584251636E-3"/>
  </r>
  <r>
    <s v="81065"/>
    <s v="Arauquita"/>
    <x v="14"/>
    <n v="128"/>
    <n v="492"/>
    <n v="390"/>
    <n v="34"/>
    <n v="1044"/>
    <n v="1.9296384330744463E-3"/>
  </r>
  <r>
    <s v="73624"/>
    <s v="Rovira"/>
    <x v="13"/>
    <n v="69"/>
    <n v="523"/>
    <n v="422"/>
    <n v="23"/>
    <n v="1037"/>
    <n v="1.9167002443469356E-3"/>
  </r>
  <r>
    <s v="41396"/>
    <s v="La Plata"/>
    <x v="15"/>
    <n v="60"/>
    <n v="561"/>
    <n v="355"/>
    <n v="52"/>
    <n v="1028"/>
    <n v="1.9000654302687076E-3"/>
  </r>
  <r>
    <s v="41298"/>
    <s v="Garzón"/>
    <x v="15"/>
    <n v="89"/>
    <n v="534"/>
    <n v="364"/>
    <n v="40"/>
    <n v="1027"/>
    <n v="1.8982171175933491E-3"/>
  </r>
  <r>
    <s v="50711"/>
    <s v="Vistahermosa"/>
    <x v="20"/>
    <n v="114"/>
    <n v="507"/>
    <n v="360"/>
    <n v="14"/>
    <n v="995"/>
    <n v="1.8390711119818718E-3"/>
  </r>
  <r>
    <s v="27099"/>
    <s v="Bojaya"/>
    <x v="5"/>
    <n v="37"/>
    <n v="849"/>
    <n v="82"/>
    <n v="21"/>
    <n v="989"/>
    <n v="1.8279812359297198E-3"/>
  </r>
  <r>
    <s v="18256"/>
    <s v="El Paujil"/>
    <x v="6"/>
    <n v="89"/>
    <n v="492"/>
    <n v="351"/>
    <n v="41"/>
    <n v="973"/>
    <n v="1.7984082331239811E-3"/>
  </r>
  <r>
    <s v="41006"/>
    <s v="Acevedo"/>
    <x v="15"/>
    <n v="97"/>
    <n v="447"/>
    <n v="412"/>
    <n v="15"/>
    <n v="971"/>
    <n v="1.7947116077732638E-3"/>
  </r>
  <r>
    <s v="81001"/>
    <s v="Arauca"/>
    <x v="14"/>
    <n v="111"/>
    <n v="466"/>
    <n v="351"/>
    <n v="43"/>
    <n v="971"/>
    <n v="1.7947116077732638E-3"/>
  </r>
  <r>
    <s v="23068"/>
    <s v="Ayapel"/>
    <x v="7"/>
    <n v="74"/>
    <n v="384"/>
    <n v="441"/>
    <n v="53"/>
    <n v="952"/>
    <n v="1.7595936669414492E-3"/>
  </r>
  <r>
    <s v="19212"/>
    <s v="Corinto"/>
    <x v="4"/>
    <n v="70"/>
    <n v="501"/>
    <n v="367"/>
    <n v="11"/>
    <n v="949"/>
    <n v="1.7540487289153732E-3"/>
  </r>
  <r>
    <s v="05887"/>
    <s v="Yarumal"/>
    <x v="3"/>
    <n v="81"/>
    <n v="496"/>
    <n v="337"/>
    <n v="34"/>
    <n v="948"/>
    <n v="1.7522004162400144E-3"/>
  </r>
  <r>
    <s v="27073"/>
    <s v="Bagadó"/>
    <x v="5"/>
    <n v="99"/>
    <n v="579"/>
    <n v="243"/>
    <n v="20"/>
    <n v="941"/>
    <n v="1.7392622275125037E-3"/>
  </r>
  <r>
    <s v="18205"/>
    <s v="Curillo"/>
    <x v="6"/>
    <n v="85"/>
    <n v="508"/>
    <n v="322"/>
    <n v="21"/>
    <n v="936"/>
    <n v="1.7300206641357105E-3"/>
  </r>
  <r>
    <s v="19022"/>
    <s v="Almaguer"/>
    <x v="4"/>
    <n v="65"/>
    <n v="520"/>
    <n v="313"/>
    <n v="37"/>
    <n v="935"/>
    <n v="1.7281723514603517E-3"/>
  </r>
  <r>
    <s v="76563"/>
    <s v="Pradera"/>
    <x v="1"/>
    <n v="133"/>
    <n v="461"/>
    <n v="312"/>
    <n v="26"/>
    <n v="932"/>
    <n v="1.7226274134342758E-3"/>
  </r>
  <r>
    <s v="23855"/>
    <s v="Valencia"/>
    <x v="7"/>
    <n v="72"/>
    <n v="573"/>
    <n v="253"/>
    <n v="20"/>
    <n v="918"/>
    <n v="1.6967510359792545E-3"/>
  </r>
  <r>
    <s v="52356"/>
    <s v="Ipiales"/>
    <x v="2"/>
    <n v="164"/>
    <n v="411"/>
    <n v="328"/>
    <n v="9"/>
    <n v="912"/>
    <n v="1.6856611599271026E-3"/>
  </r>
  <r>
    <s v="52256"/>
    <s v="El Rosario"/>
    <x v="2"/>
    <n v="100"/>
    <n v="483"/>
    <n v="297"/>
    <n v="24"/>
    <n v="904"/>
    <n v="1.6708746585242333E-3"/>
  </r>
  <r>
    <s v="76364"/>
    <s v="Jamundí"/>
    <x v="1"/>
    <n v="136"/>
    <n v="528"/>
    <n v="221"/>
    <n v="5"/>
    <n v="890"/>
    <n v="1.6449982810692119E-3"/>
  </r>
  <r>
    <s v="13683"/>
    <s v="Santa Rosa"/>
    <x v="12"/>
    <n v="101"/>
    <n v="533"/>
    <n v="235"/>
    <n v="16"/>
    <n v="885"/>
    <n v="1.6357567176924187E-3"/>
  </r>
  <r>
    <s v="54720"/>
    <s v="Sardinata"/>
    <x v="9"/>
    <n v="33"/>
    <n v="568"/>
    <n v="274"/>
    <n v="10"/>
    <n v="885"/>
    <n v="1.6357567176924187E-3"/>
  </r>
  <r>
    <s v="05360"/>
    <s v="Itagui"/>
    <x v="3"/>
    <n v="111"/>
    <n v="528"/>
    <n v="228"/>
    <n v="15"/>
    <n v="882"/>
    <n v="1.6302117796663427E-3"/>
  </r>
  <r>
    <s v="13001"/>
    <s v="Cartagena"/>
    <x v="12"/>
    <n v="65"/>
    <n v="356"/>
    <n v="433"/>
    <n v="20"/>
    <n v="874"/>
    <n v="1.6154252782634732E-3"/>
  </r>
  <r>
    <s v="50001"/>
    <s v="Villavicencio"/>
    <x v="20"/>
    <n v="56"/>
    <n v="414"/>
    <n v="374"/>
    <n v="26"/>
    <n v="870"/>
    <n v="1.6080320275620387E-3"/>
  </r>
  <r>
    <s v="18785"/>
    <s v="Solita"/>
    <x v="6"/>
    <n v="83"/>
    <n v="425"/>
    <n v="343"/>
    <n v="17"/>
    <n v="868"/>
    <n v="1.6043354022113212E-3"/>
  </r>
  <r>
    <s v="41791"/>
    <s v="Tarqui"/>
    <x v="15"/>
    <n v="61"/>
    <n v="489"/>
    <n v="298"/>
    <n v="19"/>
    <n v="867"/>
    <n v="1.6024870895359627E-3"/>
  </r>
  <r>
    <s v="44279"/>
    <s v="Fonseca"/>
    <x v="16"/>
    <n v="70"/>
    <n v="434"/>
    <n v="349"/>
    <n v="2"/>
    <n v="855"/>
    <n v="1.5803073374316585E-3"/>
  </r>
  <r>
    <s v="73504"/>
    <s v="Ortega"/>
    <x v="13"/>
    <n v="64"/>
    <n v="395"/>
    <n v="365"/>
    <n v="24"/>
    <n v="848"/>
    <n v="1.5673691487041481E-3"/>
  </r>
  <r>
    <s v="41668"/>
    <s v="San Agustín"/>
    <x v="15"/>
    <n v="51"/>
    <n v="380"/>
    <n v="382"/>
    <n v="33"/>
    <n v="846"/>
    <n v="1.5636725233534306E-3"/>
  </r>
  <r>
    <s v="66001"/>
    <s v="Pereira"/>
    <x v="21"/>
    <n v="32"/>
    <n v="422"/>
    <n v="357"/>
    <n v="34"/>
    <n v="845"/>
    <n v="1.5618242106780721E-3"/>
  </r>
  <r>
    <s v="76520"/>
    <s v="Palmira"/>
    <x v="1"/>
    <n v="63"/>
    <n v="429"/>
    <n v="306"/>
    <n v="45"/>
    <n v="843"/>
    <n v="1.5581275853273546E-3"/>
  </r>
  <r>
    <s v="05107"/>
    <s v="Briceño"/>
    <x v="3"/>
    <n v="25"/>
    <n v="407"/>
    <n v="337"/>
    <n v="72"/>
    <n v="841"/>
    <n v="1.5544309599766373E-3"/>
  </r>
  <r>
    <s v="19142"/>
    <s v="Caloto"/>
    <x v="4"/>
    <n v="122"/>
    <n v="412"/>
    <n v="284"/>
    <n v="15"/>
    <n v="833"/>
    <n v="1.5396444585737681E-3"/>
  </r>
  <r>
    <s v="52696"/>
    <s v="Santa Bárbara"/>
    <x v="2"/>
    <n v="115"/>
    <n v="456"/>
    <n v="251"/>
    <n v="3"/>
    <n v="825"/>
    <n v="1.5248579571708987E-3"/>
  </r>
  <r>
    <s v="19533"/>
    <s v="Piamonte"/>
    <x v="4"/>
    <n v="70"/>
    <n v="388"/>
    <n v="320"/>
    <n v="30"/>
    <n v="808"/>
    <n v="1.4934366416898015E-3"/>
  </r>
  <r>
    <s v="44430"/>
    <s v="Maicao"/>
    <x v="16"/>
    <n v="48"/>
    <n v="441"/>
    <n v="298"/>
    <n v="9"/>
    <n v="796"/>
    <n v="1.4712568895854975E-3"/>
  </r>
  <r>
    <s v="70001"/>
    <s v="Sincelejo"/>
    <x v="22"/>
    <n v="36"/>
    <n v="209"/>
    <n v="366"/>
    <n v="178"/>
    <n v="789"/>
    <n v="1.4583187008579868E-3"/>
  </r>
  <r>
    <s v="05495"/>
    <s v="Nechí"/>
    <x v="3"/>
    <n v="70"/>
    <n v="365"/>
    <n v="293"/>
    <n v="60"/>
    <n v="788"/>
    <n v="1.456470388182628E-3"/>
  </r>
  <r>
    <s v="73675"/>
    <s v="San Antonio"/>
    <x v="13"/>
    <n v="73"/>
    <n v="356"/>
    <n v="325"/>
    <n v="34"/>
    <n v="788"/>
    <n v="1.456470388182628E-3"/>
  </r>
  <r>
    <s v="19001"/>
    <s v="Popayán"/>
    <x v="4"/>
    <n v="74"/>
    <n v="330"/>
    <n v="351"/>
    <n v="20"/>
    <n v="775"/>
    <n v="1.4324423234029653E-3"/>
  </r>
  <r>
    <s v="44090"/>
    <s v="Dibulla"/>
    <x v="16"/>
    <n v="127"/>
    <n v="422"/>
    <n v="220"/>
    <n v="6"/>
    <n v="775"/>
    <n v="1.4324423234029653E-3"/>
  </r>
  <r>
    <s v="52473"/>
    <s v="Mosquera"/>
    <x v="2"/>
    <n v="75"/>
    <n v="398"/>
    <n v="258"/>
    <n v="36"/>
    <n v="767"/>
    <n v="1.4176558220000961E-3"/>
  </r>
  <r>
    <s v="47189"/>
    <s v="Ciénaga"/>
    <x v="8"/>
    <n v="52"/>
    <n v="331"/>
    <n v="372"/>
    <n v="10"/>
    <n v="765"/>
    <n v="1.4139591966493789E-3"/>
  </r>
  <r>
    <s v="05847"/>
    <s v="Urrao"/>
    <x v="3"/>
    <n v="46"/>
    <n v="430"/>
    <n v="277"/>
    <n v="11"/>
    <n v="764"/>
    <n v="1.4121108839740201E-3"/>
  </r>
  <r>
    <s v="86569"/>
    <s v="Puerto Caicedo"/>
    <x v="10"/>
    <n v="67"/>
    <n v="427"/>
    <n v="260"/>
    <n v="9"/>
    <n v="763"/>
    <n v="1.4102625712986614E-3"/>
  </r>
  <r>
    <s v="99773"/>
    <s v="Cumaribo"/>
    <x v="23"/>
    <n v="107"/>
    <n v="399"/>
    <n v="256"/>
    <n v="0"/>
    <n v="762"/>
    <n v="1.4084142586233029E-3"/>
  </r>
  <r>
    <s v="19450"/>
    <s v="Mercaderes"/>
    <x v="4"/>
    <n v="49"/>
    <n v="353"/>
    <n v="342"/>
    <n v="17"/>
    <n v="761"/>
    <n v="1.4065659459479441E-3"/>
  </r>
  <r>
    <s v="50590"/>
    <s v="Puerto Rico"/>
    <x v="20"/>
    <n v="82"/>
    <n v="416"/>
    <n v="246"/>
    <n v="15"/>
    <n v="759"/>
    <n v="1.4028693205972269E-3"/>
  </r>
  <r>
    <s v="86885"/>
    <s v="Villagarzón"/>
    <x v="10"/>
    <n v="61"/>
    <n v="330"/>
    <n v="367"/>
    <n v="0"/>
    <n v="758"/>
    <n v="1.4010210079218681E-3"/>
  </r>
  <r>
    <s v="54498"/>
    <s v="Ocaña"/>
    <x v="9"/>
    <n v="43"/>
    <n v="402"/>
    <n v="272"/>
    <n v="29"/>
    <n v="746"/>
    <n v="1.3788412558175642E-3"/>
  </r>
  <r>
    <s v="05040"/>
    <s v="Anorí"/>
    <x v="3"/>
    <n v="83"/>
    <n v="397"/>
    <n v="231"/>
    <n v="29"/>
    <n v="740"/>
    <n v="1.3677513797654122E-3"/>
  </r>
  <r>
    <s v="27450"/>
    <s v="Medio San Juan"/>
    <x v="5"/>
    <n v="46"/>
    <n v="281"/>
    <n v="383"/>
    <n v="28"/>
    <n v="738"/>
    <n v="1.3640547544146947E-3"/>
  </r>
  <r>
    <s v="50350"/>
    <s v="La Macarena"/>
    <x v="20"/>
    <n v="71"/>
    <n v="379"/>
    <n v="278"/>
    <n v="8"/>
    <n v="736"/>
    <n v="1.3603581290639775E-3"/>
  </r>
  <r>
    <s v="05854"/>
    <s v="Valdivia"/>
    <x v="3"/>
    <n v="56"/>
    <n v="296"/>
    <n v="345"/>
    <n v="36"/>
    <n v="733"/>
    <n v="1.3548131910379015E-3"/>
  </r>
  <r>
    <s v="41359"/>
    <s v="Isnos"/>
    <x v="15"/>
    <n v="52"/>
    <n v="340"/>
    <n v="300"/>
    <n v="22"/>
    <n v="714"/>
    <n v="1.3196952502060868E-3"/>
  </r>
  <r>
    <s v="52390"/>
    <s v="La Tola"/>
    <x v="2"/>
    <n v="26"/>
    <n v="361"/>
    <n v="307"/>
    <n v="10"/>
    <n v="704"/>
    <n v="1.3012121234525001E-3"/>
  </r>
  <r>
    <s v="86001"/>
    <s v="Mocoa"/>
    <x v="10"/>
    <n v="26"/>
    <n v="305"/>
    <n v="324"/>
    <n v="33"/>
    <n v="688"/>
    <n v="1.2716391206467617E-3"/>
  </r>
  <r>
    <s v="08001"/>
    <s v="Barranquilla"/>
    <x v="24"/>
    <n v="52"/>
    <n v="399"/>
    <n v="218"/>
    <n v="14"/>
    <n v="683"/>
    <n v="1.2623975572699682E-3"/>
  </r>
  <r>
    <s v="50325"/>
    <s v="Mapiripán"/>
    <x v="20"/>
    <n v="71"/>
    <n v="380"/>
    <n v="229"/>
    <n v="3"/>
    <n v="683"/>
    <n v="1.2623975572699682E-3"/>
  </r>
  <r>
    <s v="13490"/>
    <s v="Norosí (1)"/>
    <x v="12"/>
    <n v="24"/>
    <n v="395"/>
    <n v="242"/>
    <n v="19"/>
    <n v="680"/>
    <n v="1.2568526192438922E-3"/>
  </r>
  <r>
    <s v="76100"/>
    <s v="Bolívar"/>
    <x v="1"/>
    <n v="27"/>
    <n v="297"/>
    <n v="339"/>
    <n v="13"/>
    <n v="676"/>
    <n v="1.2494593685424577E-3"/>
  </r>
  <r>
    <s v="50370"/>
    <s v="Uribe"/>
    <x v="20"/>
    <n v="55"/>
    <n v="414"/>
    <n v="199"/>
    <n v="7"/>
    <n v="675"/>
    <n v="1.247611055867099E-3"/>
  </r>
  <r>
    <s v="52001"/>
    <s v="Pasto"/>
    <x v="2"/>
    <n v="79"/>
    <n v="346"/>
    <n v="237"/>
    <n v="8"/>
    <n v="670"/>
    <n v="1.2383694924903055E-3"/>
  </r>
  <r>
    <s v="18860"/>
    <s v="Valparaíso"/>
    <x v="6"/>
    <n v="59"/>
    <n v="313"/>
    <n v="294"/>
    <n v="1"/>
    <n v="667"/>
    <n v="1.2328245544642295E-3"/>
  </r>
  <r>
    <s v="27413"/>
    <s v="Lloró"/>
    <x v="5"/>
    <n v="36"/>
    <n v="319"/>
    <n v="291"/>
    <n v="21"/>
    <n v="667"/>
    <n v="1.2328245544642295E-3"/>
  </r>
  <r>
    <s v="27425"/>
    <s v="Medio Atrato"/>
    <x v="5"/>
    <n v="29"/>
    <n v="153"/>
    <n v="445"/>
    <n v="24"/>
    <n v="651"/>
    <n v="1.203251551658491E-3"/>
  </r>
  <r>
    <s v="76233"/>
    <s v="Dagua"/>
    <x v="1"/>
    <n v="43"/>
    <n v="307"/>
    <n v="275"/>
    <n v="11"/>
    <n v="636"/>
    <n v="1.1755268615281111E-3"/>
  </r>
  <r>
    <s v="18094"/>
    <s v="Belén de Los Andaquies"/>
    <x v="6"/>
    <n v="53"/>
    <n v="295"/>
    <n v="278"/>
    <n v="5"/>
    <n v="631"/>
    <n v="1.1662852981513176E-3"/>
  </r>
  <r>
    <s v="47053"/>
    <s v="Aracataca"/>
    <x v="8"/>
    <n v="17"/>
    <n v="239"/>
    <n v="369"/>
    <n v="6"/>
    <n v="631"/>
    <n v="1.1662852981513176E-3"/>
  </r>
  <r>
    <s v="23555"/>
    <s v="Planeta Rica"/>
    <x v="7"/>
    <n v="72"/>
    <n v="339"/>
    <n v="199"/>
    <n v="18"/>
    <n v="628"/>
    <n v="1.1607403601252416E-3"/>
  </r>
  <r>
    <s v="73043"/>
    <s v="Anzoátegui"/>
    <x v="13"/>
    <n v="70"/>
    <n v="352"/>
    <n v="180"/>
    <n v="26"/>
    <n v="628"/>
    <n v="1.1607403601252416E-3"/>
  </r>
  <r>
    <s v="73411"/>
    <s v="Líbano"/>
    <x v="13"/>
    <n v="36"/>
    <n v="366"/>
    <n v="216"/>
    <n v="10"/>
    <n v="628"/>
    <n v="1.1607403601252416E-3"/>
  </r>
  <r>
    <s v="47980"/>
    <s v="Zona Bananera"/>
    <x v="8"/>
    <n v="35"/>
    <n v="253"/>
    <n v="306"/>
    <n v="27"/>
    <n v="621"/>
    <n v="1.1478021713977309E-3"/>
  </r>
  <r>
    <s v="76275"/>
    <s v="Florida"/>
    <x v="1"/>
    <n v="52"/>
    <n v="269"/>
    <n v="274"/>
    <n v="26"/>
    <n v="621"/>
    <n v="1.1478021713977309E-3"/>
  </r>
  <r>
    <s v="05873"/>
    <s v="Vigía del Fuerte"/>
    <x v="3"/>
    <n v="327"/>
    <n v="129"/>
    <n v="153"/>
    <n v="11"/>
    <n v="620"/>
    <n v="1.1459538587223724E-3"/>
  </r>
  <r>
    <s v="27050"/>
    <s v="Atrato"/>
    <x v="5"/>
    <n v="67"/>
    <n v="179"/>
    <n v="362"/>
    <n v="5"/>
    <n v="613"/>
    <n v="1.1330156699948617E-3"/>
  </r>
  <r>
    <s v="50313"/>
    <s v="Granada"/>
    <x v="20"/>
    <n v="45"/>
    <n v="340"/>
    <n v="202"/>
    <n v="19"/>
    <n v="606"/>
    <n v="1.120077481267351E-3"/>
  </r>
  <r>
    <s v="05490"/>
    <s v="Necoclí"/>
    <x v="3"/>
    <n v="52"/>
    <n v="339"/>
    <n v="181"/>
    <n v="32"/>
    <n v="604"/>
    <n v="1.1163808559166337E-3"/>
  </r>
  <r>
    <s v="19355"/>
    <s v="Inzá"/>
    <x v="4"/>
    <n v="29"/>
    <n v="291"/>
    <n v="269"/>
    <n v="8"/>
    <n v="597"/>
    <n v="1.103442667189123E-3"/>
  </r>
  <r>
    <s v="05480"/>
    <s v="Mutatá"/>
    <x v="3"/>
    <n v="34"/>
    <n v="313"/>
    <n v="222"/>
    <n v="22"/>
    <n v="591"/>
    <n v="1.092352791136971E-3"/>
  </r>
  <r>
    <s v="19807"/>
    <s v="Timbío"/>
    <x v="4"/>
    <n v="61"/>
    <n v="296"/>
    <n v="227"/>
    <n v="5"/>
    <n v="589"/>
    <n v="1.0886561657862538E-3"/>
  </r>
  <r>
    <s v="05858"/>
    <s v="Vegachí"/>
    <x v="3"/>
    <n v="84"/>
    <n v="365"/>
    <n v="124"/>
    <n v="13"/>
    <n v="586"/>
    <n v="1.0831112277601778E-3"/>
  </r>
  <r>
    <s v="54206"/>
    <s v="Convención"/>
    <x v="9"/>
    <n v="29"/>
    <n v="338"/>
    <n v="200"/>
    <n v="14"/>
    <n v="581"/>
    <n v="1.0738696643833843E-3"/>
  </r>
  <r>
    <s v="76828"/>
    <s v="Trujillo"/>
    <x v="1"/>
    <n v="44"/>
    <n v="419"/>
    <n v="108"/>
    <n v="8"/>
    <n v="579"/>
    <n v="1.0701730390326671E-3"/>
  </r>
  <r>
    <s v="41799"/>
    <s v="Tello"/>
    <x v="15"/>
    <n v="42"/>
    <n v="295"/>
    <n v="232"/>
    <n v="7"/>
    <n v="576"/>
    <n v="1.0646281010065911E-3"/>
  </r>
  <r>
    <s v="19517"/>
    <s v="Paez"/>
    <x v="4"/>
    <n v="77"/>
    <n v="282"/>
    <n v="197"/>
    <n v="18"/>
    <n v="574"/>
    <n v="1.0609314756558738E-3"/>
  </r>
  <r>
    <s v="95025"/>
    <s v="El Retorno"/>
    <x v="11"/>
    <n v="70"/>
    <n v="261"/>
    <n v="219"/>
    <n v="24"/>
    <n v="574"/>
    <n v="1.0609314756558738E-3"/>
  </r>
  <r>
    <s v="19701"/>
    <s v="Santa Rosa"/>
    <x v="4"/>
    <n v="62"/>
    <n v="300"/>
    <n v="188"/>
    <n v="17"/>
    <n v="567"/>
    <n v="1.0479932869283631E-3"/>
  </r>
  <r>
    <s v="73124"/>
    <s v="Cajamarca"/>
    <x v="13"/>
    <n v="32"/>
    <n v="237"/>
    <n v="277"/>
    <n v="11"/>
    <n v="557"/>
    <n v="1.0295101601747764E-3"/>
  </r>
  <r>
    <s v="41319"/>
    <s v="Guadalupe"/>
    <x v="15"/>
    <n v="31"/>
    <n v="213"/>
    <n v="293"/>
    <n v="19"/>
    <n v="556"/>
    <n v="1.0276618474994177E-3"/>
  </r>
  <r>
    <s v="27491"/>
    <s v="Nóvita"/>
    <x v="5"/>
    <n v="63"/>
    <n v="279"/>
    <n v="187"/>
    <n v="26"/>
    <n v="555"/>
    <n v="1.0258135348240592E-3"/>
  </r>
  <r>
    <s v="50400"/>
    <s v="Lejanías"/>
    <x v="20"/>
    <n v="52"/>
    <n v="325"/>
    <n v="167"/>
    <n v="9"/>
    <n v="553"/>
    <n v="1.0221169094733417E-3"/>
  </r>
  <r>
    <s v="73483"/>
    <s v="Natagaima"/>
    <x v="13"/>
    <n v="18"/>
    <n v="257"/>
    <n v="234"/>
    <n v="43"/>
    <n v="552"/>
    <n v="1.0202685967979832E-3"/>
  </r>
  <r>
    <s v="54003"/>
    <s v="Abrego"/>
    <x v="9"/>
    <n v="30"/>
    <n v="239"/>
    <n v="267"/>
    <n v="14"/>
    <n v="550"/>
    <n v="1.0165719714472657E-3"/>
  </r>
  <r>
    <s v="41306"/>
    <s v="Gigante"/>
    <x v="15"/>
    <n v="80"/>
    <n v="225"/>
    <n v="222"/>
    <n v="18"/>
    <n v="545"/>
    <n v="1.0073304080704725E-3"/>
  </r>
  <r>
    <s v="05031"/>
    <s v="Amalfi"/>
    <x v="3"/>
    <n v="56"/>
    <n v="319"/>
    <n v="144"/>
    <n v="25"/>
    <n v="544"/>
    <n v="1.0054820953951137E-3"/>
  </r>
  <r>
    <s v="27660"/>
    <s v="San José del Palmar"/>
    <x v="5"/>
    <n v="69"/>
    <n v="259"/>
    <n v="211"/>
    <n v="4"/>
    <n v="543"/>
    <n v="1.0036337827197552E-3"/>
  </r>
  <r>
    <s v="25754"/>
    <s v="Soacha"/>
    <x v="25"/>
    <n v="32"/>
    <n v="231"/>
    <n v="259"/>
    <n v="17"/>
    <n v="539"/>
    <n v="9.9624053201832047E-4"/>
  </r>
  <r>
    <s v="05234"/>
    <s v="Dabeiba"/>
    <x v="3"/>
    <n v="80"/>
    <n v="252"/>
    <n v="182"/>
    <n v="20"/>
    <n v="534"/>
    <n v="9.8699896864152723E-4"/>
  </r>
  <r>
    <s v="19693"/>
    <s v="San Sebastián"/>
    <x v="4"/>
    <n v="24"/>
    <n v="242"/>
    <n v="246"/>
    <n v="11"/>
    <n v="523"/>
    <n v="9.6666752921258179E-4"/>
  </r>
  <r>
    <s v="95200"/>
    <s v="Miraflores"/>
    <x v="11"/>
    <n v="60"/>
    <n v="291"/>
    <n v="164"/>
    <n v="8"/>
    <n v="523"/>
    <n v="9.6666752921258179E-4"/>
  </r>
  <r>
    <s v="27495"/>
    <s v="Nuquí"/>
    <x v="5"/>
    <n v="21"/>
    <n v="286"/>
    <n v="201"/>
    <n v="10"/>
    <n v="518"/>
    <n v="9.5742596583578855E-4"/>
  </r>
  <r>
    <s v="20011"/>
    <s v="Aguachica"/>
    <x v="19"/>
    <n v="22"/>
    <n v="308"/>
    <n v="173"/>
    <n v="0"/>
    <n v="503"/>
    <n v="9.2970127570540849E-4"/>
  </r>
  <r>
    <s v="19392"/>
    <s v="La Sierra"/>
    <x v="4"/>
    <n v="14"/>
    <n v="262"/>
    <n v="213"/>
    <n v="8"/>
    <n v="497"/>
    <n v="9.1861139965325651E-4"/>
  </r>
  <r>
    <s v="20250"/>
    <s v="El Paso"/>
    <x v="19"/>
    <n v="23"/>
    <n v="124"/>
    <n v="346"/>
    <n v="0"/>
    <n v="493"/>
    <n v="9.1121814895182189E-4"/>
  </r>
  <r>
    <s v="52418"/>
    <s v="Los Andes"/>
    <x v="2"/>
    <n v="57"/>
    <n v="223"/>
    <n v="213"/>
    <n v="0"/>
    <n v="493"/>
    <n v="9.1121814895182189E-4"/>
  </r>
  <r>
    <s v="19785"/>
    <s v="Sucre"/>
    <x v="4"/>
    <n v="36"/>
    <n v="216"/>
    <n v="211"/>
    <n v="28"/>
    <n v="491"/>
    <n v="9.0752152360110453E-4"/>
  </r>
  <r>
    <s v="41206"/>
    <s v="Colombia"/>
    <x v="15"/>
    <n v="54"/>
    <n v="239"/>
    <n v="182"/>
    <n v="12"/>
    <n v="487"/>
    <n v="9.0012827289966992E-4"/>
  </r>
  <r>
    <s v="52203"/>
    <s v="Colón"/>
    <x v="2"/>
    <n v="37"/>
    <n v="222"/>
    <n v="208"/>
    <n v="17"/>
    <n v="484"/>
    <n v="8.9458333487359393E-4"/>
  </r>
  <r>
    <s v="50568"/>
    <s v="Puerto Gaitán"/>
    <x v="20"/>
    <n v="64"/>
    <n v="220"/>
    <n v="191"/>
    <n v="7"/>
    <n v="482"/>
    <n v="8.9088670952287656E-4"/>
  </r>
  <r>
    <s v="13473"/>
    <s v="Morales"/>
    <x v="12"/>
    <n v="20"/>
    <n v="178"/>
    <n v="272"/>
    <n v="2"/>
    <n v="472"/>
    <n v="8.7240358276928997E-4"/>
  </r>
  <r>
    <s v="05686"/>
    <s v="Santa Rosa de Osos"/>
    <x v="3"/>
    <n v="273"/>
    <n v="130"/>
    <n v="67"/>
    <n v="1"/>
    <n v="471"/>
    <n v="8.7055527009393123E-4"/>
  </r>
  <r>
    <s v="70771"/>
    <s v="Sucre"/>
    <x v="22"/>
    <n v="11"/>
    <n v="281"/>
    <n v="170"/>
    <n v="5"/>
    <n v="467"/>
    <n v="8.6316201939249662E-4"/>
  </r>
  <r>
    <s v="41078"/>
    <s v="Baraya"/>
    <x v="15"/>
    <n v="46"/>
    <n v="231"/>
    <n v="179"/>
    <n v="8"/>
    <n v="464"/>
    <n v="8.5761708136642063E-4"/>
  </r>
  <r>
    <s v="27245"/>
    <s v="El Carmen de Atrato"/>
    <x v="5"/>
    <n v="21"/>
    <n v="273"/>
    <n v="157"/>
    <n v="9"/>
    <n v="460"/>
    <n v="8.502238306649859E-4"/>
  </r>
  <r>
    <s v="95015"/>
    <s v="Calamar"/>
    <x v="11"/>
    <n v="54"/>
    <n v="271"/>
    <n v="127"/>
    <n v="7"/>
    <n v="459"/>
    <n v="8.4837551798962727E-4"/>
  </r>
  <r>
    <s v="47288"/>
    <s v="Fundación"/>
    <x v="8"/>
    <n v="41"/>
    <n v="248"/>
    <n v="141"/>
    <n v="21"/>
    <n v="451"/>
    <n v="8.3358901658675793E-4"/>
  </r>
  <r>
    <s v="52399"/>
    <s v="La Unión"/>
    <x v="2"/>
    <n v="25"/>
    <n v="249"/>
    <n v="172"/>
    <n v="5"/>
    <n v="451"/>
    <n v="8.3358901658675793E-4"/>
  </r>
  <r>
    <s v="19137"/>
    <s v="Caldono"/>
    <x v="4"/>
    <n v="64"/>
    <n v="184"/>
    <n v="190"/>
    <n v="2"/>
    <n v="440"/>
    <n v="8.132575771578126E-4"/>
  </r>
  <r>
    <s v="50330"/>
    <s v="Mesetas"/>
    <x v="20"/>
    <n v="84"/>
    <n v="222"/>
    <n v="130"/>
    <n v="4"/>
    <n v="440"/>
    <n v="8.132575771578126E-4"/>
  </r>
  <r>
    <s v="66456"/>
    <s v="Mistrató"/>
    <x v="21"/>
    <n v="43"/>
    <n v="186"/>
    <n v="204"/>
    <n v="4"/>
    <n v="437"/>
    <n v="8.0771263913173661E-4"/>
  </r>
  <r>
    <s v="23417"/>
    <s v="Lorica"/>
    <x v="7"/>
    <n v="48"/>
    <n v="204"/>
    <n v="136"/>
    <n v="47"/>
    <n v="435"/>
    <n v="8.0401601378101936E-4"/>
  </r>
  <r>
    <s v="15572"/>
    <s v="Puerto Boyacá"/>
    <x v="26"/>
    <n v="33"/>
    <n v="216"/>
    <n v="175"/>
    <n v="8"/>
    <n v="432"/>
    <n v="7.9847107575494326E-4"/>
  </r>
  <r>
    <s v="76111"/>
    <s v="Guadalajara de Buga"/>
    <x v="1"/>
    <n v="48"/>
    <n v="193"/>
    <n v="183"/>
    <n v="8"/>
    <n v="432"/>
    <n v="7.9847107575494326E-4"/>
  </r>
  <r>
    <s v="41378"/>
    <s v="La Argentina"/>
    <x v="15"/>
    <n v="29"/>
    <n v="172"/>
    <n v="206"/>
    <n v="20"/>
    <n v="427"/>
    <n v="7.8922951237815002E-4"/>
  </r>
  <r>
    <s v="52385"/>
    <s v="La Llanada"/>
    <x v="2"/>
    <n v="26"/>
    <n v="234"/>
    <n v="165"/>
    <n v="2"/>
    <n v="427"/>
    <n v="7.8922951237815002E-4"/>
  </r>
  <r>
    <s v="08758"/>
    <s v="Soledad"/>
    <x v="24"/>
    <n v="51"/>
    <n v="192"/>
    <n v="175"/>
    <n v="8"/>
    <n v="426"/>
    <n v="7.8738119970279128E-4"/>
  </r>
  <r>
    <s v="50450"/>
    <s v="Puerto Concordia"/>
    <x v="20"/>
    <n v="54"/>
    <n v="184"/>
    <n v="177"/>
    <n v="10"/>
    <n v="425"/>
    <n v="7.8553288702743265E-4"/>
  </r>
  <r>
    <s v="52258"/>
    <s v="El Tablón de Gómez"/>
    <x v="2"/>
    <n v="30"/>
    <n v="225"/>
    <n v="159"/>
    <n v="9"/>
    <n v="423"/>
    <n v="7.8183626167671529E-4"/>
  </r>
  <r>
    <s v="52378"/>
    <s v="La Cruz"/>
    <x v="2"/>
    <n v="35"/>
    <n v="173"/>
    <n v="208"/>
    <n v="5"/>
    <n v="421"/>
    <n v="7.7813963632599804E-4"/>
  </r>
  <r>
    <s v="13744"/>
    <s v="Simití"/>
    <x v="12"/>
    <n v="35"/>
    <n v="249"/>
    <n v="125"/>
    <n v="8"/>
    <n v="417"/>
    <n v="7.7074638562456331E-4"/>
  </r>
  <r>
    <s v="66572"/>
    <s v="Pueblo Rico"/>
    <x v="21"/>
    <n v="24"/>
    <n v="171"/>
    <n v="199"/>
    <n v="22"/>
    <n v="416"/>
    <n v="7.6889807294920468E-4"/>
  </r>
  <r>
    <s v="76147"/>
    <s v="Cartago"/>
    <x v="1"/>
    <n v="37"/>
    <n v="228"/>
    <n v="132"/>
    <n v="13"/>
    <n v="410"/>
    <n v="7.578081968970527E-4"/>
  </r>
  <r>
    <s v="70713"/>
    <s v="San Onofre"/>
    <x v="22"/>
    <n v="67"/>
    <n v="92"/>
    <n v="236"/>
    <n v="11"/>
    <n v="406"/>
    <n v="7.5041494619561798E-4"/>
  </r>
  <r>
    <s v="19743"/>
    <s v="Silvia"/>
    <x v="4"/>
    <n v="52"/>
    <n v="217"/>
    <n v="123"/>
    <n v="13"/>
    <n v="405"/>
    <n v="7.4856663352025935E-4"/>
  </r>
  <r>
    <s v="52786"/>
    <s v="Taminango"/>
    <x v="2"/>
    <n v="37"/>
    <n v="204"/>
    <n v="161"/>
    <n v="3"/>
    <n v="405"/>
    <n v="7.4856663352025935E-4"/>
  </r>
  <r>
    <s v="54874"/>
    <s v="Villa del Rosario"/>
    <x v="9"/>
    <n v="50"/>
    <n v="185"/>
    <n v="169"/>
    <n v="0"/>
    <n v="404"/>
    <n v="7.4671832084490073E-4"/>
  </r>
  <r>
    <s v="70708"/>
    <s v="San Marcos"/>
    <x v="22"/>
    <n v="41"/>
    <n v="201"/>
    <n v="136"/>
    <n v="26"/>
    <n v="404"/>
    <n v="7.4671832084490073E-4"/>
  </r>
  <r>
    <s v="94001"/>
    <s v="Inírida"/>
    <x v="27"/>
    <n v="43"/>
    <n v="215"/>
    <n v="142"/>
    <n v="4"/>
    <n v="404"/>
    <n v="7.4671832084490073E-4"/>
  </r>
  <r>
    <s v="76250"/>
    <s v="El Dovio"/>
    <x v="1"/>
    <n v="47"/>
    <n v="147"/>
    <n v="205"/>
    <n v="4"/>
    <n v="403"/>
    <n v="7.4487000816954199E-4"/>
  </r>
  <r>
    <s v="13430"/>
    <s v="Magangué"/>
    <x v="12"/>
    <n v="15"/>
    <n v="226"/>
    <n v="141"/>
    <n v="19"/>
    <n v="401"/>
    <n v="7.4117338281882474E-4"/>
  </r>
  <r>
    <s v="41132"/>
    <s v="Campoalegre"/>
    <x v="15"/>
    <n v="29"/>
    <n v="195"/>
    <n v="169"/>
    <n v="8"/>
    <n v="401"/>
    <n v="7.4117338281882474E-4"/>
  </r>
  <r>
    <s v="41357"/>
    <s v="Iquira"/>
    <x v="15"/>
    <n v="22"/>
    <n v="130"/>
    <n v="223"/>
    <n v="26"/>
    <n v="401"/>
    <n v="7.4117338281882474E-4"/>
  </r>
  <r>
    <s v="05665"/>
    <s v="San Pedro de Uraba"/>
    <x v="3"/>
    <n v="34"/>
    <n v="188"/>
    <n v="154"/>
    <n v="21"/>
    <n v="397"/>
    <n v="7.3378013211739001E-4"/>
  </r>
  <r>
    <s v="20621"/>
    <s v="La Paz"/>
    <x v="19"/>
    <n v="29"/>
    <n v="136"/>
    <n v="227"/>
    <n v="0"/>
    <n v="392"/>
    <n v="7.2453856874059666E-4"/>
  </r>
  <r>
    <s v="85001"/>
    <s v="Yopal"/>
    <x v="28"/>
    <n v="36"/>
    <n v="188"/>
    <n v="159"/>
    <n v="9"/>
    <n v="392"/>
    <n v="7.2453856874059666E-4"/>
  </r>
  <r>
    <s v="20013"/>
    <s v="Agustín Codazzi"/>
    <x v="19"/>
    <n v="33"/>
    <n v="221"/>
    <n v="125"/>
    <n v="4"/>
    <n v="383"/>
    <n v="7.0790375466236869E-4"/>
  </r>
  <r>
    <s v="27205"/>
    <s v="Condoto"/>
    <x v="5"/>
    <n v="36"/>
    <n v="135"/>
    <n v="168"/>
    <n v="43"/>
    <n v="382"/>
    <n v="7.0605544198701006E-4"/>
  </r>
  <r>
    <s v="47245"/>
    <s v="El Banco"/>
    <x v="8"/>
    <n v="26"/>
    <n v="208"/>
    <n v="143"/>
    <n v="3"/>
    <n v="380"/>
    <n v="7.023588166362927E-4"/>
  </r>
  <r>
    <s v="13549"/>
    <s v="Pinillos"/>
    <x v="12"/>
    <n v="20"/>
    <n v="203"/>
    <n v="149"/>
    <n v="7"/>
    <n v="379"/>
    <n v="7.0051050396093407E-4"/>
  </r>
  <r>
    <s v="05659"/>
    <s v="San Juan de Urabá"/>
    <x v="3"/>
    <n v="28"/>
    <n v="201"/>
    <n v="134"/>
    <n v="12"/>
    <n v="375"/>
    <n v="6.9311725325949946E-4"/>
  </r>
  <r>
    <s v="41770"/>
    <s v="Suaza"/>
    <x v="15"/>
    <n v="26"/>
    <n v="162"/>
    <n v="187"/>
    <n v="0"/>
    <n v="375"/>
    <n v="6.9311725325949946E-4"/>
  </r>
  <r>
    <s v="50573"/>
    <s v="Puerto López"/>
    <x v="20"/>
    <n v="24"/>
    <n v="153"/>
    <n v="175"/>
    <n v="23"/>
    <n v="375"/>
    <n v="6.9311725325949946E-4"/>
  </r>
  <r>
    <s v="70265"/>
    <s v="Guaranda"/>
    <x v="22"/>
    <n v="42"/>
    <n v="225"/>
    <n v="89"/>
    <n v="16"/>
    <n v="372"/>
    <n v="6.8757231523342336E-4"/>
  </r>
  <r>
    <s v="81300"/>
    <s v="Fortul"/>
    <x v="14"/>
    <n v="41"/>
    <n v="166"/>
    <n v="156"/>
    <n v="9"/>
    <n v="372"/>
    <n v="6.8757231523342336E-4"/>
  </r>
  <r>
    <s v="23682"/>
    <s v="San José de Uré(1)"/>
    <x v="7"/>
    <n v="41"/>
    <n v="249"/>
    <n v="78"/>
    <n v="1"/>
    <n v="369"/>
    <n v="6.8202737720734737E-4"/>
  </r>
  <r>
    <s v="52683"/>
    <s v="Sandoná"/>
    <x v="2"/>
    <n v="25"/>
    <n v="182"/>
    <n v="152"/>
    <n v="7"/>
    <n v="366"/>
    <n v="6.7648243918127138E-4"/>
  </r>
  <r>
    <s v="76622"/>
    <s v="Roldanillo"/>
    <x v="1"/>
    <n v="9"/>
    <n v="241"/>
    <n v="100"/>
    <n v="10"/>
    <n v="360"/>
    <n v="6.653925631291194E-4"/>
  </r>
  <r>
    <s v="19622"/>
    <s v="Rosas"/>
    <x v="4"/>
    <n v="40"/>
    <n v="176"/>
    <n v="124"/>
    <n v="18"/>
    <n v="358"/>
    <n v="6.6169593777840215E-4"/>
  </r>
  <r>
    <s v="50577"/>
    <s v="Puerto Lleras"/>
    <x v="20"/>
    <n v="17"/>
    <n v="214"/>
    <n v="121"/>
    <n v="0"/>
    <n v="352"/>
    <n v="6.5060606172625006E-4"/>
  </r>
  <r>
    <s v="68001"/>
    <s v="Bucaramanga"/>
    <x v="17"/>
    <n v="38"/>
    <n v="183"/>
    <n v="118"/>
    <n v="9"/>
    <n v="348"/>
    <n v="6.4321281102481544E-4"/>
  </r>
  <r>
    <s v="19573"/>
    <s v="Puerto Tejada"/>
    <x v="4"/>
    <n v="57"/>
    <n v="150"/>
    <n v="126"/>
    <n v="14"/>
    <n v="347"/>
    <n v="6.4136449834945681E-4"/>
  </r>
  <r>
    <s v="27800"/>
    <s v="Unguía"/>
    <x v="5"/>
    <n v="42"/>
    <n v="210"/>
    <n v="73"/>
    <n v="19"/>
    <n v="344"/>
    <n v="6.3581956032338083E-4"/>
  </r>
  <r>
    <s v="68575"/>
    <s v="Puerto Wilches"/>
    <x v="17"/>
    <n v="21"/>
    <n v="177"/>
    <n v="142"/>
    <n v="4"/>
    <n v="344"/>
    <n v="6.3581956032338083E-4"/>
  </r>
  <r>
    <s v="63001"/>
    <s v="Armenia"/>
    <x v="29"/>
    <n v="9"/>
    <n v="183"/>
    <n v="149"/>
    <n v="1"/>
    <n v="342"/>
    <n v="6.3212293497266346E-4"/>
  </r>
  <r>
    <s v="18029"/>
    <s v="Albania"/>
    <x v="6"/>
    <n v="56"/>
    <n v="188"/>
    <n v="97"/>
    <n v="0"/>
    <n v="341"/>
    <n v="6.3027462229730484E-4"/>
  </r>
  <r>
    <s v="73236"/>
    <s v="Dolores"/>
    <x v="13"/>
    <n v="19"/>
    <n v="171"/>
    <n v="145"/>
    <n v="4"/>
    <n v="339"/>
    <n v="6.2657799694658747E-4"/>
  </r>
  <r>
    <s v="13244"/>
    <s v="El Carmen de Bolívar"/>
    <x v="12"/>
    <n v="39"/>
    <n v="194"/>
    <n v="101"/>
    <n v="4"/>
    <n v="338"/>
    <n v="6.2472968427122885E-4"/>
  </r>
  <r>
    <s v="52693"/>
    <s v="San Pablo"/>
    <x v="2"/>
    <n v="12"/>
    <n v="200"/>
    <n v="121"/>
    <n v="4"/>
    <n v="337"/>
    <n v="6.2288137159587011E-4"/>
  </r>
  <r>
    <s v="05034"/>
    <s v="Andes"/>
    <x v="3"/>
    <n v="22"/>
    <n v="159"/>
    <n v="138"/>
    <n v="15"/>
    <n v="334"/>
    <n v="6.1733643356979412E-4"/>
  </r>
  <r>
    <s v="23675"/>
    <s v="San Bernardo del Viento"/>
    <x v="7"/>
    <n v="23"/>
    <n v="173"/>
    <n v="125"/>
    <n v="8"/>
    <n v="329"/>
    <n v="6.0809487019300077E-4"/>
  </r>
  <r>
    <s v="68190"/>
    <s v="Cimitarra"/>
    <x v="17"/>
    <n v="17"/>
    <n v="180"/>
    <n v="115"/>
    <n v="16"/>
    <n v="328"/>
    <n v="6.0624655751764214E-4"/>
  </r>
  <r>
    <s v="73622"/>
    <s v="Roncesvalles"/>
    <x v="13"/>
    <n v="30"/>
    <n v="162"/>
    <n v="122"/>
    <n v="14"/>
    <n v="328"/>
    <n v="6.0624655751764214E-4"/>
  </r>
  <r>
    <s v="41016"/>
    <s v="Aipe"/>
    <x v="15"/>
    <n v="76"/>
    <n v="146"/>
    <n v="100"/>
    <n v="3"/>
    <n v="325"/>
    <n v="6.0070161949156615E-4"/>
  </r>
  <r>
    <s v="54245"/>
    <s v="El Carmen"/>
    <x v="9"/>
    <n v="44"/>
    <n v="162"/>
    <n v="107"/>
    <n v="9"/>
    <n v="322"/>
    <n v="5.9515668146549016E-4"/>
  </r>
  <r>
    <s v="05134"/>
    <s v="Campamento"/>
    <x v="3"/>
    <n v="29"/>
    <n v="151"/>
    <n v="129"/>
    <n v="9"/>
    <n v="318"/>
    <n v="5.8776343076405555E-4"/>
  </r>
  <r>
    <s v="05051"/>
    <s v="Arboletes"/>
    <x v="3"/>
    <n v="43"/>
    <n v="159"/>
    <n v="102"/>
    <n v="11"/>
    <n v="315"/>
    <n v="5.8221849273797945E-4"/>
  </r>
  <r>
    <s v="70429"/>
    <s v="Majagual"/>
    <x v="22"/>
    <n v="52"/>
    <n v="168"/>
    <n v="89"/>
    <n v="6"/>
    <n v="315"/>
    <n v="5.8221849273797945E-4"/>
  </r>
  <r>
    <s v="23570"/>
    <s v="Pueblo Nuevo"/>
    <x v="7"/>
    <n v="22"/>
    <n v="149"/>
    <n v="130"/>
    <n v="12"/>
    <n v="313"/>
    <n v="5.7852186738726219E-4"/>
  </r>
  <r>
    <s v="41660"/>
    <s v="Saladoblanco"/>
    <x v="15"/>
    <n v="14"/>
    <n v="193"/>
    <n v="103"/>
    <n v="3"/>
    <n v="313"/>
    <n v="5.7852186738726219E-4"/>
  </r>
  <r>
    <s v="52019"/>
    <s v="Albán"/>
    <x v="2"/>
    <n v="8"/>
    <n v="147"/>
    <n v="148"/>
    <n v="10"/>
    <n v="313"/>
    <n v="5.7852186738726219E-4"/>
  </r>
  <r>
    <s v="17614"/>
    <s v="Riosucio"/>
    <x v="30"/>
    <n v="25"/>
    <n v="185"/>
    <n v="91"/>
    <n v="11"/>
    <n v="312"/>
    <n v="5.7667355471190346E-4"/>
  </r>
  <r>
    <s v="47268"/>
    <s v="El Retén"/>
    <x v="8"/>
    <n v="13"/>
    <n v="159"/>
    <n v="137"/>
    <n v="0"/>
    <n v="309"/>
    <n v="5.7112861668582747E-4"/>
  </r>
  <r>
    <s v="17001"/>
    <s v="Manizales"/>
    <x v="30"/>
    <n v="17"/>
    <n v="162"/>
    <n v="122"/>
    <n v="7"/>
    <n v="308"/>
    <n v="5.6928030401046884E-4"/>
  </r>
  <r>
    <s v="19290"/>
    <s v="Florencia"/>
    <x v="4"/>
    <n v="10"/>
    <n v="145"/>
    <n v="145"/>
    <n v="8"/>
    <n v="308"/>
    <n v="5.6928030401046884E-4"/>
  </r>
  <r>
    <s v="20175"/>
    <s v="Chimichagua"/>
    <x v="19"/>
    <n v="35"/>
    <n v="189"/>
    <n v="75"/>
    <n v="9"/>
    <n v="308"/>
    <n v="5.6928030401046884E-4"/>
  </r>
  <r>
    <s v="05483"/>
    <s v="Nariño"/>
    <x v="3"/>
    <n v="7"/>
    <n v="184"/>
    <n v="109"/>
    <n v="7"/>
    <n v="307"/>
    <n v="5.6743199133511021E-4"/>
  </r>
  <r>
    <s v="13042"/>
    <s v="Arenal"/>
    <x v="12"/>
    <n v="18"/>
    <n v="140"/>
    <n v="142"/>
    <n v="6"/>
    <n v="306"/>
    <n v="5.6558367865975148E-4"/>
  </r>
  <r>
    <s v="76736"/>
    <s v="Sevilla"/>
    <x v="1"/>
    <n v="32"/>
    <n v="140"/>
    <n v="129"/>
    <n v="4"/>
    <n v="305"/>
    <n v="5.6373536598439285E-4"/>
  </r>
  <r>
    <s v="41676"/>
    <s v="Santa María"/>
    <x v="15"/>
    <n v="10"/>
    <n v="188"/>
    <n v="98"/>
    <n v="8"/>
    <n v="304"/>
    <n v="5.6188705330903423E-4"/>
  </r>
  <r>
    <s v="05138"/>
    <s v="Cañasgordas"/>
    <x v="3"/>
    <n v="25"/>
    <n v="138"/>
    <n v="117"/>
    <n v="21"/>
    <n v="301"/>
    <n v="5.5634211528295824E-4"/>
  </r>
  <r>
    <s v="17380"/>
    <s v="La Dorada"/>
    <x v="30"/>
    <n v="32"/>
    <n v="106"/>
    <n v="158"/>
    <n v="5"/>
    <n v="301"/>
    <n v="5.5634211528295824E-4"/>
  </r>
  <r>
    <s v="05628"/>
    <s v="Sabanalarga"/>
    <x v="3"/>
    <n v="12"/>
    <n v="143"/>
    <n v="128"/>
    <n v="14"/>
    <n v="297"/>
    <n v="5.4894886458152351E-4"/>
  </r>
  <r>
    <s v="50006"/>
    <s v="Acacías"/>
    <x v="20"/>
    <n v="31"/>
    <n v="132"/>
    <n v="124"/>
    <n v="9"/>
    <n v="296"/>
    <n v="5.4710055190616488E-4"/>
  </r>
  <r>
    <s v="76130"/>
    <s v="Candelaria"/>
    <x v="1"/>
    <n v="13"/>
    <n v="193"/>
    <n v="82"/>
    <n v="7"/>
    <n v="295"/>
    <n v="5.4525223923080615E-4"/>
  </r>
  <r>
    <s v="20750"/>
    <s v="San Diego"/>
    <x v="19"/>
    <n v="12"/>
    <n v="86"/>
    <n v="195"/>
    <n v="0"/>
    <n v="293"/>
    <n v="5.4155561388008889E-4"/>
  </r>
  <r>
    <s v="73686"/>
    <s v="Santa Isabel"/>
    <x v="13"/>
    <n v="24"/>
    <n v="118"/>
    <n v="141"/>
    <n v="9"/>
    <n v="292"/>
    <n v="5.3970730120473016E-4"/>
  </r>
  <r>
    <s v="05079"/>
    <s v="Barbosa"/>
    <x v="3"/>
    <n v="13"/>
    <n v="131"/>
    <n v="126"/>
    <n v="21"/>
    <n v="291"/>
    <n v="5.3785898852937153E-4"/>
  </r>
  <r>
    <s v="73226"/>
    <s v="Cunday"/>
    <x v="13"/>
    <n v="40"/>
    <n v="160"/>
    <n v="85"/>
    <n v="1"/>
    <n v="286"/>
    <n v="5.2861742515257818E-4"/>
  </r>
  <r>
    <s v="76895"/>
    <s v="Zarzal"/>
    <x v="1"/>
    <n v="10"/>
    <n v="147"/>
    <n v="127"/>
    <n v="0"/>
    <n v="284"/>
    <n v="5.2492079980186093E-4"/>
  </r>
  <r>
    <s v="50683"/>
    <s v="San Juan de Arama"/>
    <x v="20"/>
    <n v="19"/>
    <n v="124"/>
    <n v="135"/>
    <n v="5"/>
    <n v="283"/>
    <n v="5.2307248712650219E-4"/>
  </r>
  <r>
    <s v="97001"/>
    <s v="Mitú"/>
    <x v="31"/>
    <n v="39"/>
    <n v="166"/>
    <n v="75"/>
    <n v="3"/>
    <n v="283"/>
    <n v="5.2307248712650219E-4"/>
  </r>
  <r>
    <s v="13074"/>
    <s v="Barranco de Loba"/>
    <x v="12"/>
    <n v="3"/>
    <n v="169"/>
    <n v="107"/>
    <n v="3"/>
    <n v="282"/>
    <n v="5.2122417445114356E-4"/>
  </r>
  <r>
    <s v="19548"/>
    <s v="Piendamó"/>
    <x v="4"/>
    <n v="31"/>
    <n v="130"/>
    <n v="118"/>
    <n v="2"/>
    <n v="281"/>
    <n v="5.1937586177578494E-4"/>
  </r>
  <r>
    <s v="76616"/>
    <s v="Riofrío"/>
    <x v="1"/>
    <n v="60"/>
    <n v="165"/>
    <n v="50"/>
    <n v="6"/>
    <n v="281"/>
    <n v="5.1937586177578494E-4"/>
  </r>
  <r>
    <s v="73870"/>
    <s v="Villahermosa"/>
    <x v="13"/>
    <n v="29"/>
    <n v="129"/>
    <n v="110"/>
    <n v="12"/>
    <n v="280"/>
    <n v="5.175275491004262E-4"/>
  </r>
  <r>
    <s v="66594"/>
    <s v="Quinchía"/>
    <x v="21"/>
    <n v="14"/>
    <n v="102"/>
    <n v="157"/>
    <n v="5"/>
    <n v="278"/>
    <n v="5.1383092374970884E-4"/>
  </r>
  <r>
    <s v="05756"/>
    <s v="Sonson"/>
    <x v="3"/>
    <n v="29"/>
    <n v="134"/>
    <n v="92"/>
    <n v="22"/>
    <n v="277"/>
    <n v="5.1198261107435021E-4"/>
  </r>
  <r>
    <s v="19760"/>
    <s v="Sotara"/>
    <x v="4"/>
    <n v="6"/>
    <n v="155"/>
    <n v="109"/>
    <n v="7"/>
    <n v="277"/>
    <n v="5.1198261107435021E-4"/>
  </r>
  <r>
    <s v="23574"/>
    <s v="Puerto Escondido"/>
    <x v="7"/>
    <n v="9"/>
    <n v="181"/>
    <n v="74"/>
    <n v="12"/>
    <n v="276"/>
    <n v="5.1013429839899158E-4"/>
  </r>
  <r>
    <s v="73352"/>
    <s v="Icononzo"/>
    <x v="13"/>
    <n v="27"/>
    <n v="158"/>
    <n v="81"/>
    <n v="9"/>
    <n v="275"/>
    <n v="5.0828598572363285E-4"/>
  </r>
  <r>
    <s v="23500"/>
    <s v="Moñitos"/>
    <x v="7"/>
    <n v="11"/>
    <n v="164"/>
    <n v="95"/>
    <n v="4"/>
    <n v="274"/>
    <n v="5.0643767304827422E-4"/>
  </r>
  <r>
    <s v="23090"/>
    <s v="Canalete"/>
    <x v="7"/>
    <n v="32"/>
    <n v="140"/>
    <n v="93"/>
    <n v="7"/>
    <n v="272"/>
    <n v="5.0274104769755686E-4"/>
  </r>
  <r>
    <s v="05030"/>
    <s v="Amagá"/>
    <x v="3"/>
    <n v="12"/>
    <n v="151"/>
    <n v="95"/>
    <n v="13"/>
    <n v="271"/>
    <n v="5.0089273502219823E-4"/>
  </r>
  <r>
    <s v="05642"/>
    <s v="Salgar"/>
    <x v="3"/>
    <n v="27"/>
    <n v="118"/>
    <n v="116"/>
    <n v="10"/>
    <n v="271"/>
    <n v="5.0089273502219823E-4"/>
  </r>
  <r>
    <s v="05129"/>
    <s v="Caldas"/>
    <x v="3"/>
    <n v="17"/>
    <n v="154"/>
    <n v="84"/>
    <n v="14"/>
    <n v="269"/>
    <n v="4.9719610967148087E-4"/>
  </r>
  <r>
    <s v="23079"/>
    <s v="Buenavista"/>
    <x v="7"/>
    <n v="39"/>
    <n v="136"/>
    <n v="80"/>
    <n v="5"/>
    <n v="260"/>
    <n v="4.805612955932529E-4"/>
  </r>
  <r>
    <s v="13600"/>
    <s v="Río Viejo (1)(3)"/>
    <x v="12"/>
    <n v="20"/>
    <n v="117"/>
    <n v="117"/>
    <n v="5"/>
    <n v="259"/>
    <n v="4.7871298291789427E-4"/>
  </r>
  <r>
    <s v="54261"/>
    <s v="El Zulia"/>
    <x v="9"/>
    <n v="18"/>
    <n v="172"/>
    <n v="67"/>
    <n v="0"/>
    <n v="257"/>
    <n v="4.7501635756717691E-4"/>
  </r>
  <r>
    <s v="73861"/>
    <s v="Venadillo"/>
    <x v="13"/>
    <n v="38"/>
    <n v="149"/>
    <n v="69"/>
    <n v="0"/>
    <n v="256"/>
    <n v="4.7316804489181828E-4"/>
  </r>
  <r>
    <s v="63130"/>
    <s v="Calarca"/>
    <x v="29"/>
    <n v="19"/>
    <n v="147"/>
    <n v="89"/>
    <n v="0"/>
    <n v="255"/>
    <n v="4.713197322164596E-4"/>
  </r>
  <r>
    <s v="05647"/>
    <s v="San Andrés de Cuerquía"/>
    <x v="3"/>
    <n v="4"/>
    <n v="115"/>
    <n v="99"/>
    <n v="36"/>
    <n v="254"/>
    <n v="4.6947141954110092E-4"/>
  </r>
  <r>
    <s v="05615"/>
    <s v="Rionegro"/>
    <x v="3"/>
    <n v="26"/>
    <n v="76"/>
    <n v="131"/>
    <n v="20"/>
    <n v="253"/>
    <n v="4.6762310686574224E-4"/>
  </r>
  <r>
    <s v="54398"/>
    <s v="La Playa"/>
    <x v="9"/>
    <n v="8"/>
    <n v="81"/>
    <n v="143"/>
    <n v="16"/>
    <n v="248"/>
    <n v="4.5838154348894894E-4"/>
  </r>
  <r>
    <s v="05893"/>
    <s v="Yondó"/>
    <x v="3"/>
    <n v="44"/>
    <n v="137"/>
    <n v="62"/>
    <n v="3"/>
    <n v="246"/>
    <n v="4.5468491813823163E-4"/>
  </r>
  <r>
    <s v="17662"/>
    <s v="Samaná"/>
    <x v="30"/>
    <n v="15"/>
    <n v="118"/>
    <n v="105"/>
    <n v="7"/>
    <n v="245"/>
    <n v="4.5283660546287295E-4"/>
  </r>
  <r>
    <s v="73873"/>
    <s v="Villarrica"/>
    <x v="13"/>
    <n v="39"/>
    <n v="117"/>
    <n v="85"/>
    <n v="4"/>
    <n v="245"/>
    <n v="4.5283660546287295E-4"/>
  </r>
  <r>
    <s v="76122"/>
    <s v="Caicedonia"/>
    <x v="1"/>
    <n v="17"/>
    <n v="132"/>
    <n v="79"/>
    <n v="15"/>
    <n v="243"/>
    <n v="4.4913998011215559E-4"/>
  </r>
  <r>
    <s v="20228"/>
    <s v="Curumaní"/>
    <x v="19"/>
    <n v="8"/>
    <n v="113"/>
    <n v="118"/>
    <n v="3"/>
    <n v="242"/>
    <n v="4.4729166743679696E-4"/>
  </r>
  <r>
    <s v="05284"/>
    <s v="Frontino"/>
    <x v="3"/>
    <n v="27"/>
    <n v="138"/>
    <n v="68"/>
    <n v="8"/>
    <n v="241"/>
    <n v="4.4544335476143828E-4"/>
  </r>
  <r>
    <s v="27006"/>
    <s v="Acandí"/>
    <x v="5"/>
    <n v="50"/>
    <n v="96"/>
    <n v="81"/>
    <n v="14"/>
    <n v="241"/>
    <n v="4.4544335476143828E-4"/>
  </r>
  <r>
    <s v="73563"/>
    <s v="Prado"/>
    <x v="13"/>
    <n v="8"/>
    <n v="119"/>
    <n v="103"/>
    <n v="9"/>
    <n v="239"/>
    <n v="4.4174672941072097E-4"/>
  </r>
  <r>
    <s v="05819"/>
    <s v="Toledo"/>
    <x v="3"/>
    <n v="24"/>
    <n v="103"/>
    <n v="85"/>
    <n v="26"/>
    <n v="238"/>
    <n v="4.3989841673536229E-4"/>
  </r>
  <r>
    <s v="44078"/>
    <s v="Barrancas"/>
    <x v="16"/>
    <n v="36"/>
    <n v="124"/>
    <n v="71"/>
    <n v="4"/>
    <n v="235"/>
    <n v="4.343534787092863E-4"/>
  </r>
  <r>
    <s v="41524"/>
    <s v="Palermo"/>
    <x v="15"/>
    <n v="15"/>
    <n v="137"/>
    <n v="75"/>
    <n v="7"/>
    <n v="234"/>
    <n v="4.3250516603392762E-4"/>
  </r>
  <r>
    <s v="05664"/>
    <s v="San Pedro"/>
    <x v="3"/>
    <n v="28"/>
    <n v="127"/>
    <n v="75"/>
    <n v="2"/>
    <n v="232"/>
    <n v="4.2880854068321031E-4"/>
  </r>
  <r>
    <s v="52260"/>
    <s v="El Tambo"/>
    <x v="2"/>
    <n v="19"/>
    <n v="104"/>
    <n v="100"/>
    <n v="4"/>
    <n v="227"/>
    <n v="4.1956697730641696E-4"/>
  </r>
  <r>
    <s v="66170"/>
    <s v="Dosquebradas"/>
    <x v="21"/>
    <n v="12"/>
    <n v="119"/>
    <n v="96"/>
    <n v="0"/>
    <n v="227"/>
    <n v="4.1956697730641696E-4"/>
  </r>
  <r>
    <s v="54553"/>
    <s v="Puerto Santander"/>
    <x v="9"/>
    <n v="38"/>
    <n v="114"/>
    <n v="59"/>
    <n v="11"/>
    <n v="222"/>
    <n v="4.1032541392962366E-4"/>
  </r>
  <r>
    <s v="18479"/>
    <s v="Morelia"/>
    <x v="6"/>
    <n v="15"/>
    <n v="112"/>
    <n v="89"/>
    <n v="5"/>
    <n v="221"/>
    <n v="4.0847710125426498E-4"/>
  </r>
  <r>
    <s v="85010"/>
    <s v="Aguazul"/>
    <x v="28"/>
    <n v="33"/>
    <n v="82"/>
    <n v="99"/>
    <n v="6"/>
    <n v="220"/>
    <n v="4.066287885789063E-4"/>
  </r>
  <r>
    <s v="05101"/>
    <s v="Ciudad Bolívar"/>
    <x v="3"/>
    <n v="32"/>
    <n v="104"/>
    <n v="71"/>
    <n v="11"/>
    <n v="218"/>
    <n v="4.0293216322818899E-4"/>
  </r>
  <r>
    <s v="17541"/>
    <s v="Pensilvania"/>
    <x v="30"/>
    <n v="14"/>
    <n v="127"/>
    <n v="70"/>
    <n v="7"/>
    <n v="218"/>
    <n v="4.0293216322818899E-4"/>
  </r>
  <r>
    <s v="23350"/>
    <s v="La Apartada"/>
    <x v="7"/>
    <n v="17"/>
    <n v="120"/>
    <n v="65"/>
    <n v="12"/>
    <n v="214"/>
    <n v="3.9553891252675432E-4"/>
  </r>
  <r>
    <s v="66088"/>
    <s v="Belén de Umbría"/>
    <x v="21"/>
    <n v="29"/>
    <n v="104"/>
    <n v="78"/>
    <n v="0"/>
    <n v="211"/>
    <n v="3.8999397450067833E-4"/>
  </r>
  <r>
    <s v="13160"/>
    <s v="Cantagallo"/>
    <x v="12"/>
    <n v="26"/>
    <n v="112"/>
    <n v="70"/>
    <n v="2"/>
    <n v="210"/>
    <n v="3.8814566182531965E-4"/>
  </r>
  <r>
    <s v="20770"/>
    <s v="San Martín"/>
    <x v="19"/>
    <n v="30"/>
    <n v="69"/>
    <n v="97"/>
    <n v="14"/>
    <n v="210"/>
    <n v="3.8814566182531965E-4"/>
  </r>
  <r>
    <s v="76126"/>
    <s v="Calima"/>
    <x v="1"/>
    <n v="12"/>
    <n v="114"/>
    <n v="84"/>
    <n v="0"/>
    <n v="210"/>
    <n v="3.8814566182531965E-4"/>
  </r>
  <r>
    <s v="76400"/>
    <s v="La Unión"/>
    <x v="1"/>
    <n v="18"/>
    <n v="121"/>
    <n v="59"/>
    <n v="12"/>
    <n v="210"/>
    <n v="3.8814566182531965E-4"/>
  </r>
  <r>
    <s v="52435"/>
    <s v="Mallama"/>
    <x v="2"/>
    <n v="22"/>
    <n v="119"/>
    <n v="62"/>
    <n v="6"/>
    <n v="209"/>
    <n v="3.8629734914996102E-4"/>
  </r>
  <r>
    <s v="20178"/>
    <s v="Chiriguaná"/>
    <x v="19"/>
    <n v="5"/>
    <n v="75"/>
    <n v="127"/>
    <n v="0"/>
    <n v="207"/>
    <n v="3.8260072379924366E-4"/>
  </r>
  <r>
    <s v="76892"/>
    <s v="Yumbo"/>
    <x v="1"/>
    <n v="33"/>
    <n v="87"/>
    <n v="72"/>
    <n v="13"/>
    <n v="205"/>
    <n v="3.7890409844852635E-4"/>
  </r>
  <r>
    <s v="05197"/>
    <s v="Cocorná"/>
    <x v="3"/>
    <n v="14"/>
    <n v="108"/>
    <n v="80"/>
    <n v="0"/>
    <n v="202"/>
    <n v="3.7335916042245036E-4"/>
  </r>
  <r>
    <s v="68385"/>
    <s v="Landázuri"/>
    <x v="17"/>
    <n v="14"/>
    <n v="103"/>
    <n v="83"/>
    <n v="2"/>
    <n v="202"/>
    <n v="3.7335916042245036E-4"/>
  </r>
  <r>
    <s v="13442"/>
    <s v="María La Baja"/>
    <x v="12"/>
    <n v="34"/>
    <n v="107"/>
    <n v="53"/>
    <n v="6"/>
    <n v="200"/>
    <n v="3.69662535071733E-4"/>
  </r>
  <r>
    <s v="20238"/>
    <s v="El Copey"/>
    <x v="19"/>
    <n v="11"/>
    <n v="78"/>
    <n v="78"/>
    <n v="28"/>
    <n v="195"/>
    <n v="3.604209716949397E-4"/>
  </r>
  <r>
    <s v="27600"/>
    <s v="Río Quito"/>
    <x v="5"/>
    <n v="15"/>
    <n v="85"/>
    <n v="82"/>
    <n v="13"/>
    <n v="195"/>
    <n v="3.604209716949397E-4"/>
  </r>
  <r>
    <s v="50689"/>
    <s v="San Martín"/>
    <x v="20"/>
    <n v="41"/>
    <n v="70"/>
    <n v="80"/>
    <n v="4"/>
    <n v="195"/>
    <n v="3.604209716949397E-4"/>
  </r>
  <r>
    <s v="76243"/>
    <s v="El Águila"/>
    <x v="1"/>
    <n v="21"/>
    <n v="88"/>
    <n v="86"/>
    <n v="0"/>
    <n v="195"/>
    <n v="3.604209716949397E-4"/>
  </r>
  <r>
    <s v="85250"/>
    <s v="Paz de Ariporo"/>
    <x v="28"/>
    <n v="20"/>
    <n v="88"/>
    <n v="79"/>
    <n v="5"/>
    <n v="192"/>
    <n v="3.5487603366886371E-4"/>
  </r>
  <r>
    <s v="05690"/>
    <s v="Santo Domingo"/>
    <x v="3"/>
    <n v="11"/>
    <n v="78"/>
    <n v="90"/>
    <n v="9"/>
    <n v="188"/>
    <n v="3.4748278296742904E-4"/>
  </r>
  <r>
    <s v="19364"/>
    <s v="Jambaló"/>
    <x v="4"/>
    <n v="30"/>
    <n v="98"/>
    <n v="60"/>
    <n v="0"/>
    <n v="188"/>
    <n v="3.4748278296742904E-4"/>
  </r>
  <r>
    <s v="05890"/>
    <s v="Yolombó"/>
    <x v="3"/>
    <n v="19"/>
    <n v="103"/>
    <n v="53"/>
    <n v="11"/>
    <n v="186"/>
    <n v="3.4378615761671168E-4"/>
  </r>
  <r>
    <s v="52110"/>
    <s v="Buesaco"/>
    <x v="2"/>
    <n v="13"/>
    <n v="91"/>
    <n v="79"/>
    <n v="3"/>
    <n v="186"/>
    <n v="3.4378615761671168E-4"/>
  </r>
  <r>
    <s v="05113"/>
    <s v="Buriticá"/>
    <x v="3"/>
    <n v="6"/>
    <n v="109"/>
    <n v="65"/>
    <n v="5"/>
    <n v="185"/>
    <n v="3.4193784494135305E-4"/>
  </r>
  <r>
    <s v="05670"/>
    <s v="San Roque"/>
    <x v="3"/>
    <n v="24"/>
    <n v="99"/>
    <n v="58"/>
    <n v="4"/>
    <n v="185"/>
    <n v="3.4193784494135305E-4"/>
  </r>
  <r>
    <s v="20710"/>
    <s v="San Alberto"/>
    <x v="19"/>
    <n v="25"/>
    <n v="87"/>
    <n v="66"/>
    <n v="7"/>
    <n v="185"/>
    <n v="3.4193784494135305E-4"/>
  </r>
  <r>
    <s v="73283"/>
    <s v="Fresno"/>
    <x v="13"/>
    <n v="12"/>
    <n v="80"/>
    <n v="93"/>
    <n v="0"/>
    <n v="185"/>
    <n v="3.4193784494135305E-4"/>
  </r>
  <r>
    <s v="52381"/>
    <s v="La Florida"/>
    <x v="2"/>
    <n v="11"/>
    <n v="97"/>
    <n v="67"/>
    <n v="9"/>
    <n v="184"/>
    <n v="3.4008953226599437E-4"/>
  </r>
  <r>
    <s v="52565"/>
    <s v="Providencia"/>
    <x v="2"/>
    <n v="19"/>
    <n v="86"/>
    <n v="77"/>
    <n v="2"/>
    <n v="184"/>
    <n v="3.4008953226599437E-4"/>
  </r>
  <r>
    <s v="76113"/>
    <s v="Bugalagrande"/>
    <x v="1"/>
    <n v="14"/>
    <n v="122"/>
    <n v="45"/>
    <n v="3"/>
    <n v="184"/>
    <n v="3.4008953226599437E-4"/>
  </r>
  <r>
    <s v="47551"/>
    <s v="Pivijay"/>
    <x v="8"/>
    <n v="10"/>
    <n v="80"/>
    <n v="93"/>
    <n v="0"/>
    <n v="183"/>
    <n v="3.3824121959063569E-4"/>
  </r>
  <r>
    <s v="05038"/>
    <s v="Angostura"/>
    <x v="3"/>
    <n v="4"/>
    <n v="94"/>
    <n v="80"/>
    <n v="4"/>
    <n v="182"/>
    <n v="3.3639290691527706E-4"/>
  </r>
  <r>
    <s v="19824"/>
    <s v="Totoró"/>
    <x v="4"/>
    <n v="18"/>
    <n v="86"/>
    <n v="74"/>
    <n v="4"/>
    <n v="182"/>
    <n v="3.3639290691527706E-4"/>
  </r>
  <r>
    <s v="99001"/>
    <s v="Puerto Carreño"/>
    <x v="23"/>
    <n v="6"/>
    <n v="73"/>
    <n v="96"/>
    <n v="7"/>
    <n v="182"/>
    <n v="3.3639290691527706E-4"/>
  </r>
  <r>
    <s v="85440"/>
    <s v="Villanueva"/>
    <x v="28"/>
    <n v="19"/>
    <n v="88"/>
    <n v="65"/>
    <n v="9"/>
    <n v="181"/>
    <n v="3.3454459423991838E-4"/>
  </r>
  <r>
    <s v="20787"/>
    <s v="Tamalameque"/>
    <x v="19"/>
    <n v="12"/>
    <n v="58"/>
    <n v="102"/>
    <n v="6"/>
    <n v="178"/>
    <n v="3.2899965621384239E-4"/>
  </r>
  <r>
    <s v="41807"/>
    <s v="Timaná"/>
    <x v="15"/>
    <n v="0"/>
    <n v="92"/>
    <n v="81"/>
    <n v="5"/>
    <n v="178"/>
    <n v="3.2899965621384239E-4"/>
  </r>
  <r>
    <s v="47555"/>
    <s v="Plato"/>
    <x v="8"/>
    <n v="6"/>
    <n v="108"/>
    <n v="60"/>
    <n v="4"/>
    <n v="178"/>
    <n v="3.2899965621384239E-4"/>
  </r>
  <r>
    <s v="05842"/>
    <s v="Uramita"/>
    <x v="3"/>
    <n v="22"/>
    <n v="85"/>
    <n v="62"/>
    <n v="5"/>
    <n v="174"/>
    <n v="3.2160640551240772E-4"/>
  </r>
  <r>
    <s v="52838"/>
    <s v="Túquerres"/>
    <x v="2"/>
    <n v="15"/>
    <n v="91"/>
    <n v="60"/>
    <n v="8"/>
    <n v="174"/>
    <n v="3.2160640551240772E-4"/>
  </r>
  <r>
    <s v="54385"/>
    <s v="La Esperanza"/>
    <x v="9"/>
    <n v="5"/>
    <n v="101"/>
    <n v="64"/>
    <n v="4"/>
    <n v="174"/>
    <n v="3.2160640551240772E-4"/>
  </r>
  <r>
    <s v="63470"/>
    <s v="Montenegro"/>
    <x v="29"/>
    <n v="5"/>
    <n v="78"/>
    <n v="89"/>
    <n v="2"/>
    <n v="174"/>
    <n v="3.2160640551240772E-4"/>
  </r>
  <r>
    <s v="68655"/>
    <s v="Sabana de Torres"/>
    <x v="17"/>
    <n v="15"/>
    <n v="55"/>
    <n v="101"/>
    <n v="3"/>
    <n v="174"/>
    <n v="3.2160640551240772E-4"/>
  </r>
  <r>
    <s v="76248"/>
    <s v="El Cerrito"/>
    <x v="1"/>
    <n v="26"/>
    <n v="94"/>
    <n v="44"/>
    <n v="9"/>
    <n v="173"/>
    <n v="3.1975809283704904E-4"/>
  </r>
  <r>
    <s v="41503"/>
    <s v="Oporapa"/>
    <x v="15"/>
    <n v="17"/>
    <n v="76"/>
    <n v="72"/>
    <n v="5"/>
    <n v="170"/>
    <n v="3.1421315481097305E-4"/>
  </r>
  <r>
    <s v="66687"/>
    <s v="Santuario"/>
    <x v="21"/>
    <n v="13"/>
    <n v="93"/>
    <n v="63"/>
    <n v="0"/>
    <n v="169"/>
    <n v="3.1236484213561442E-4"/>
  </r>
  <r>
    <s v="73319"/>
    <s v="Guamo"/>
    <x v="13"/>
    <n v="14"/>
    <n v="76"/>
    <n v="64"/>
    <n v="10"/>
    <n v="164"/>
    <n v="3.0312327875882107E-4"/>
  </r>
  <r>
    <s v="23686"/>
    <s v="San Pelayo"/>
    <x v="7"/>
    <n v="4"/>
    <n v="79"/>
    <n v="80"/>
    <n v="0"/>
    <n v="163"/>
    <n v="3.0127496608346239E-4"/>
  </r>
  <r>
    <s v="27580"/>
    <s v="Río Iro"/>
    <x v="5"/>
    <n v="4"/>
    <n v="78"/>
    <n v="74"/>
    <n v="7"/>
    <n v="163"/>
    <n v="3.0127496608346239E-4"/>
  </r>
  <r>
    <s v="70820"/>
    <s v="Santiago de Tolú"/>
    <x v="22"/>
    <n v="0"/>
    <n v="35"/>
    <n v="122"/>
    <n v="6"/>
    <n v="163"/>
    <n v="3.0127496608346239E-4"/>
  </r>
  <r>
    <s v="73585"/>
    <s v="Purificación"/>
    <x v="13"/>
    <n v="11"/>
    <n v="42"/>
    <n v="107"/>
    <n v="2"/>
    <n v="162"/>
    <n v="2.9942665340810376E-4"/>
  </r>
  <r>
    <s v="05308"/>
    <s v="Girardota"/>
    <x v="3"/>
    <n v="3"/>
    <n v="63"/>
    <n v="87"/>
    <n v="8"/>
    <n v="161"/>
    <n v="2.9757834073274508E-4"/>
  </r>
  <r>
    <s v="41483"/>
    <s v="Nátaga"/>
    <x v="15"/>
    <n v="7"/>
    <n v="105"/>
    <n v="49"/>
    <n v="0"/>
    <n v="161"/>
    <n v="2.9757834073274508E-4"/>
  </r>
  <r>
    <s v="47258"/>
    <s v="El Piñon"/>
    <x v="8"/>
    <n v="5"/>
    <n v="113"/>
    <n v="43"/>
    <n v="0"/>
    <n v="161"/>
    <n v="2.9757834073274508E-4"/>
  </r>
  <r>
    <s v="41615"/>
    <s v="Rivera"/>
    <x v="15"/>
    <n v="27"/>
    <n v="82"/>
    <n v="50"/>
    <n v="0"/>
    <n v="159"/>
    <n v="2.9388171538202777E-4"/>
  </r>
  <r>
    <s v="52687"/>
    <s v="San Lorenzo"/>
    <x v="2"/>
    <n v="27"/>
    <n v="74"/>
    <n v="58"/>
    <n v="0"/>
    <n v="159"/>
    <n v="2.9388171538202777E-4"/>
  </r>
  <r>
    <s v="05148"/>
    <s v="El Carmen de Viboral"/>
    <x v="3"/>
    <n v="7"/>
    <n v="71"/>
    <n v="72"/>
    <n v="8"/>
    <n v="158"/>
    <n v="2.9203340270666909E-4"/>
  </r>
  <r>
    <s v="17042"/>
    <s v="Anserma"/>
    <x v="30"/>
    <n v="15"/>
    <n v="98"/>
    <n v="40"/>
    <n v="5"/>
    <n v="158"/>
    <n v="2.9203340270666909E-4"/>
  </r>
  <r>
    <s v="23419"/>
    <s v="Los Córdobas"/>
    <x v="7"/>
    <n v="8"/>
    <n v="73"/>
    <n v="64"/>
    <n v="13"/>
    <n v="158"/>
    <n v="2.9203340270666909E-4"/>
  </r>
  <r>
    <s v="52083"/>
    <s v="Belén"/>
    <x v="2"/>
    <n v="8"/>
    <n v="87"/>
    <n v="59"/>
    <n v="4"/>
    <n v="158"/>
    <n v="2.9203340270666909E-4"/>
  </r>
  <r>
    <s v="20517"/>
    <s v="Pailitas"/>
    <x v="19"/>
    <n v="23"/>
    <n v="58"/>
    <n v="76"/>
    <n v="0"/>
    <n v="157"/>
    <n v="2.9018509003131041E-4"/>
  </r>
  <r>
    <s v="50251"/>
    <s v="El Castillo"/>
    <x v="20"/>
    <n v="6"/>
    <n v="89"/>
    <n v="60"/>
    <n v="0"/>
    <n v="155"/>
    <n v="2.864884646805931E-4"/>
  </r>
  <r>
    <s v="05380"/>
    <s v="La Estrella"/>
    <x v="3"/>
    <n v="8"/>
    <n v="115"/>
    <n v="25"/>
    <n v="6"/>
    <n v="154"/>
    <n v="2.8464015200523442E-4"/>
  </r>
  <r>
    <s v="52254"/>
    <s v="El Peñol"/>
    <x v="2"/>
    <n v="19"/>
    <n v="63"/>
    <n v="72"/>
    <n v="0"/>
    <n v="154"/>
    <n v="2.8464015200523442E-4"/>
  </r>
  <r>
    <s v="73443"/>
    <s v="Mariquita"/>
    <x v="13"/>
    <n v="8"/>
    <n v="86"/>
    <n v="60"/>
    <n v="0"/>
    <n v="154"/>
    <n v="2.8464015200523442E-4"/>
  </r>
  <r>
    <s v="47058"/>
    <s v="Ariguaní"/>
    <x v="8"/>
    <n v="13"/>
    <n v="117"/>
    <n v="23"/>
    <n v="0"/>
    <n v="153"/>
    <n v="2.8279183932987574E-4"/>
  </r>
  <r>
    <s v="23660"/>
    <s v="Sahagún"/>
    <x v="7"/>
    <n v="7"/>
    <n v="87"/>
    <n v="47"/>
    <n v="11"/>
    <n v="152"/>
    <n v="2.8094352665451711E-4"/>
  </r>
  <r>
    <s v="63548"/>
    <s v="Pijao"/>
    <x v="29"/>
    <n v="11"/>
    <n v="68"/>
    <n v="63"/>
    <n v="10"/>
    <n v="152"/>
    <n v="2.8094352665451711E-4"/>
  </r>
  <r>
    <s v="44874"/>
    <s v="Villanueva"/>
    <x v="16"/>
    <n v="0"/>
    <n v="51"/>
    <n v="99"/>
    <n v="1"/>
    <n v="151"/>
    <n v="2.7909521397915843E-4"/>
  </r>
  <r>
    <s v="27150"/>
    <s v="Carmen del Darien"/>
    <x v="5"/>
    <n v="15"/>
    <n v="97"/>
    <n v="33"/>
    <n v="5"/>
    <n v="150"/>
    <n v="2.7724690130379975E-4"/>
  </r>
  <r>
    <s v="85225"/>
    <s v="Nunchía"/>
    <x v="28"/>
    <n v="5"/>
    <n v="56"/>
    <n v="83"/>
    <n v="6"/>
    <n v="150"/>
    <n v="2.7724690130379975E-4"/>
  </r>
  <r>
    <s v="05125"/>
    <s v="Caicedo"/>
    <x v="3"/>
    <n v="3"/>
    <n v="73"/>
    <n v="70"/>
    <n v="3"/>
    <n v="149"/>
    <n v="2.7539858862844112E-4"/>
  </r>
  <r>
    <s v="41797"/>
    <s v="Tesalia"/>
    <x v="15"/>
    <n v="3"/>
    <n v="93"/>
    <n v="49"/>
    <n v="4"/>
    <n v="149"/>
    <n v="2.7539858862844112E-4"/>
  </r>
  <r>
    <s v="63302"/>
    <s v="Génova"/>
    <x v="29"/>
    <n v="5"/>
    <n v="76"/>
    <n v="68"/>
    <n v="0"/>
    <n v="149"/>
    <n v="2.7539858862844112E-4"/>
  </r>
  <r>
    <s v="52227"/>
    <s v="Cumbal"/>
    <x v="2"/>
    <n v="15"/>
    <n v="76"/>
    <n v="53"/>
    <n v="3"/>
    <n v="147"/>
    <n v="2.7170196327772376E-4"/>
  </r>
  <r>
    <s v="47570"/>
    <s v="Puebloviejo"/>
    <x v="8"/>
    <n v="30"/>
    <n v="82"/>
    <n v="34"/>
    <n v="0"/>
    <n v="146"/>
    <n v="2.6985365060236508E-4"/>
  </r>
  <r>
    <s v="68689"/>
    <s v="San Vicente de Chucurí"/>
    <x v="17"/>
    <n v="20"/>
    <n v="66"/>
    <n v="59"/>
    <n v="1"/>
    <n v="146"/>
    <n v="2.6985365060236508E-4"/>
  </r>
  <r>
    <s v="76054"/>
    <s v="Argelia"/>
    <x v="1"/>
    <n v="20"/>
    <n v="91"/>
    <n v="35"/>
    <n v="0"/>
    <n v="146"/>
    <n v="2.6985365060236508E-4"/>
  </r>
  <r>
    <s v="70823"/>
    <s v="Tolú Viejo"/>
    <x v="22"/>
    <n v="16"/>
    <n v="47"/>
    <n v="67"/>
    <n v="15"/>
    <n v="145"/>
    <n v="2.6800533792700645E-4"/>
  </r>
  <r>
    <s v="91001"/>
    <s v="Leticia"/>
    <x v="32"/>
    <n v="7"/>
    <n v="71"/>
    <n v="64"/>
    <n v="3"/>
    <n v="145"/>
    <n v="2.6800533792700645E-4"/>
  </r>
  <r>
    <s v="41530"/>
    <s v="Palestina"/>
    <x v="15"/>
    <n v="14"/>
    <n v="79"/>
    <n v="51"/>
    <n v="0"/>
    <n v="144"/>
    <n v="2.6615702525164777E-4"/>
  </r>
  <r>
    <s v="76020"/>
    <s v="Alcalá"/>
    <x v="1"/>
    <n v="10"/>
    <n v="74"/>
    <n v="60"/>
    <n v="0"/>
    <n v="144"/>
    <n v="2.6615702525164777E-4"/>
  </r>
  <r>
    <s v="27075"/>
    <s v="Bahía Solano"/>
    <x v="5"/>
    <n v="20"/>
    <n v="65"/>
    <n v="46"/>
    <n v="12"/>
    <n v="143"/>
    <n v="2.6430871257628909E-4"/>
  </r>
  <r>
    <s v="76823"/>
    <s v="Toro"/>
    <x v="1"/>
    <n v="6"/>
    <n v="104"/>
    <n v="33"/>
    <n v="0"/>
    <n v="143"/>
    <n v="2.6430871257628909E-4"/>
  </r>
  <r>
    <s v="41548"/>
    <s v="Pital"/>
    <x v="15"/>
    <n v="28"/>
    <n v="51"/>
    <n v="59"/>
    <n v="4"/>
    <n v="142"/>
    <n v="2.6246039990093046E-4"/>
  </r>
  <r>
    <s v="05212"/>
    <s v="Copacabana"/>
    <x v="3"/>
    <n v="4"/>
    <n v="75"/>
    <n v="59"/>
    <n v="3"/>
    <n v="141"/>
    <n v="2.6061208722557178E-4"/>
  </r>
  <r>
    <s v="76318"/>
    <s v="Guacarí"/>
    <x v="1"/>
    <n v="16"/>
    <n v="88"/>
    <n v="37"/>
    <n v="0"/>
    <n v="141"/>
    <n v="2.6061208722557178E-4"/>
  </r>
  <r>
    <s v="27135"/>
    <s v="El Cantón del San Pablo"/>
    <x v="5"/>
    <n v="3"/>
    <n v="52"/>
    <n v="73"/>
    <n v="11"/>
    <n v="139"/>
    <n v="2.5691546187485442E-4"/>
  </r>
  <r>
    <s v="54820"/>
    <s v="Toledo"/>
    <x v="9"/>
    <n v="7"/>
    <n v="111"/>
    <n v="21"/>
    <n v="0"/>
    <n v="139"/>
    <n v="2.5691546187485442E-4"/>
  </r>
  <r>
    <s v="85400"/>
    <s v="Támara"/>
    <x v="28"/>
    <n v="4"/>
    <n v="91"/>
    <n v="42"/>
    <n v="0"/>
    <n v="137"/>
    <n v="2.5321883652413711E-4"/>
  </r>
  <r>
    <s v="13667"/>
    <s v="San Martín de Loba"/>
    <x v="12"/>
    <n v="6"/>
    <n v="63"/>
    <n v="61"/>
    <n v="6"/>
    <n v="136"/>
    <n v="2.5137052384877843E-4"/>
  </r>
  <r>
    <s v="44855"/>
    <s v="Urumita"/>
    <x v="16"/>
    <n v="5"/>
    <n v="82"/>
    <n v="49"/>
    <n v="0"/>
    <n v="136"/>
    <n v="2.5137052384877843E-4"/>
  </r>
  <r>
    <s v="73026"/>
    <s v="Alvarado"/>
    <x v="13"/>
    <n v="12"/>
    <n v="71"/>
    <n v="40"/>
    <n v="13"/>
    <n v="136"/>
    <n v="2.5137052384877843E-4"/>
  </r>
  <r>
    <s v="17174"/>
    <s v="Chinchiná"/>
    <x v="30"/>
    <n v="13"/>
    <n v="78"/>
    <n v="44"/>
    <n v="0"/>
    <n v="135"/>
    <n v="2.495222111734198E-4"/>
  </r>
  <r>
    <s v="66400"/>
    <s v="La Virginia"/>
    <x v="21"/>
    <n v="9"/>
    <n v="57"/>
    <n v="68"/>
    <n v="1"/>
    <n v="135"/>
    <n v="2.495222111734198E-4"/>
  </r>
  <r>
    <s v="68615"/>
    <s v="Rionegro"/>
    <x v="17"/>
    <n v="21"/>
    <n v="43"/>
    <n v="61"/>
    <n v="10"/>
    <n v="135"/>
    <n v="2.495222111734198E-4"/>
  </r>
  <r>
    <s v="05543"/>
    <s v="Peque"/>
    <x v="3"/>
    <n v="3"/>
    <n v="68"/>
    <n v="58"/>
    <n v="5"/>
    <n v="134"/>
    <n v="2.4767389849806112E-4"/>
  </r>
  <r>
    <s v="13030"/>
    <s v="Altos del Rosario"/>
    <x v="12"/>
    <n v="1"/>
    <n v="90"/>
    <n v="42"/>
    <n v="0"/>
    <n v="133"/>
    <n v="2.4582558582270244E-4"/>
  </r>
  <r>
    <s v="20400"/>
    <s v="La Jagua de Ibirico"/>
    <x v="19"/>
    <n v="38"/>
    <n v="56"/>
    <n v="39"/>
    <n v="0"/>
    <n v="133"/>
    <n v="2.4582558582270244E-4"/>
  </r>
  <r>
    <s v="63190"/>
    <s v="Circasia"/>
    <x v="29"/>
    <n v="8"/>
    <n v="56"/>
    <n v="69"/>
    <n v="0"/>
    <n v="133"/>
    <n v="2.4582558582270244E-4"/>
  </r>
  <r>
    <s v="50680"/>
    <s v="San Carlos de Guaroa"/>
    <x v="20"/>
    <n v="17"/>
    <n v="52"/>
    <n v="59"/>
    <n v="4"/>
    <n v="132"/>
    <n v="2.4397727314734379E-4"/>
  </r>
  <r>
    <s v="05585"/>
    <s v="Puerto Nare"/>
    <x v="3"/>
    <n v="12"/>
    <n v="59"/>
    <n v="56"/>
    <n v="4"/>
    <n v="131"/>
    <n v="2.4212896047198513E-4"/>
  </r>
  <r>
    <s v="73152"/>
    <s v="Casabianca"/>
    <x v="13"/>
    <n v="16"/>
    <n v="74"/>
    <n v="40"/>
    <n v="0"/>
    <n v="130"/>
    <n v="2.4028064779662645E-4"/>
  </r>
  <r>
    <s v="47745"/>
    <s v="Sitionuevo"/>
    <x v="8"/>
    <n v="30"/>
    <n v="39"/>
    <n v="55"/>
    <n v="5"/>
    <n v="129"/>
    <n v="2.384323351212678E-4"/>
  </r>
  <r>
    <s v="73678"/>
    <s v="San Luis"/>
    <x v="13"/>
    <n v="1"/>
    <n v="46"/>
    <n v="79"/>
    <n v="2"/>
    <n v="128"/>
    <n v="2.3658402244590914E-4"/>
  </r>
  <r>
    <s v="50287"/>
    <s v="Fuente de Oro"/>
    <x v="20"/>
    <n v="25"/>
    <n v="53"/>
    <n v="49"/>
    <n v="0"/>
    <n v="127"/>
    <n v="2.3473570977055046E-4"/>
  </r>
  <r>
    <s v="05055"/>
    <s v="Argelia"/>
    <x v="3"/>
    <n v="14"/>
    <n v="64"/>
    <n v="38"/>
    <n v="8"/>
    <n v="124"/>
    <n v="2.2919077174447447E-4"/>
  </r>
  <r>
    <s v="05209"/>
    <s v="Concordia"/>
    <x v="3"/>
    <n v="14"/>
    <n v="67"/>
    <n v="34"/>
    <n v="9"/>
    <n v="124"/>
    <n v="2.2919077174447447E-4"/>
  </r>
  <r>
    <s v="08433"/>
    <s v="Malambo"/>
    <x v="24"/>
    <n v="3"/>
    <n v="71"/>
    <n v="49"/>
    <n v="0"/>
    <n v="123"/>
    <n v="2.2734245906911582E-4"/>
  </r>
  <r>
    <s v="23162"/>
    <s v="Cereté"/>
    <x v="7"/>
    <n v="14"/>
    <n v="71"/>
    <n v="34"/>
    <n v="4"/>
    <n v="123"/>
    <n v="2.2734245906911582E-4"/>
  </r>
  <r>
    <s v="73671"/>
    <s v="Saldaña"/>
    <x v="13"/>
    <n v="11"/>
    <n v="36"/>
    <n v="64"/>
    <n v="12"/>
    <n v="123"/>
    <n v="2.2734245906911582E-4"/>
  </r>
  <r>
    <s v="23670"/>
    <s v="San Andrés Sotavento (1) (3)"/>
    <x v="7"/>
    <n v="16"/>
    <n v="56"/>
    <n v="49"/>
    <n v="1"/>
    <n v="122"/>
    <n v="2.2549414639375714E-4"/>
  </r>
  <r>
    <s v="73461"/>
    <s v="Murillo"/>
    <x v="13"/>
    <n v="11"/>
    <n v="82"/>
    <n v="25"/>
    <n v="3"/>
    <n v="121"/>
    <n v="2.2364583371839848E-4"/>
  </r>
  <r>
    <s v="05761"/>
    <s v="Sopetrán"/>
    <x v="3"/>
    <n v="11"/>
    <n v="55"/>
    <n v="53"/>
    <n v="1"/>
    <n v="120"/>
    <n v="2.217975210430398E-4"/>
  </r>
  <r>
    <s v="13468"/>
    <s v="Mompós"/>
    <x v="12"/>
    <n v="8"/>
    <n v="69"/>
    <n v="39"/>
    <n v="4"/>
    <n v="120"/>
    <n v="2.217975210430398E-4"/>
  </r>
  <r>
    <s v="73520"/>
    <s v="Palocabildo"/>
    <x v="13"/>
    <n v="4"/>
    <n v="75"/>
    <n v="38"/>
    <n v="3"/>
    <n v="120"/>
    <n v="2.217975210430398E-4"/>
  </r>
  <r>
    <s v="20032"/>
    <s v="Astrea"/>
    <x v="19"/>
    <n v="6"/>
    <n v="93"/>
    <n v="19"/>
    <n v="1"/>
    <n v="119"/>
    <n v="2.1994920836768115E-4"/>
  </r>
  <r>
    <s v="41801"/>
    <s v="Teruel"/>
    <x v="15"/>
    <n v="14"/>
    <n v="61"/>
    <n v="36"/>
    <n v="7"/>
    <n v="118"/>
    <n v="2.1810089569232249E-4"/>
  </r>
  <r>
    <s v="70678"/>
    <s v="San Benito Abad"/>
    <x v="22"/>
    <n v="17"/>
    <n v="66"/>
    <n v="31"/>
    <n v="4"/>
    <n v="118"/>
    <n v="2.1810089569232249E-4"/>
  </r>
  <r>
    <s v="76041"/>
    <s v="Ansermanuevo"/>
    <x v="1"/>
    <n v="22"/>
    <n v="67"/>
    <n v="26"/>
    <n v="3"/>
    <n v="118"/>
    <n v="2.1810089569232249E-4"/>
  </r>
  <r>
    <s v="73408"/>
    <s v="Lérida"/>
    <x v="13"/>
    <n v="9"/>
    <n v="35"/>
    <n v="70"/>
    <n v="3"/>
    <n v="117"/>
    <n v="2.1625258301696381E-4"/>
  </r>
  <r>
    <s v="19585"/>
    <s v="Puracé"/>
    <x v="4"/>
    <n v="8"/>
    <n v="70"/>
    <n v="34"/>
    <n v="4"/>
    <n v="116"/>
    <n v="2.1440427034160516E-4"/>
  </r>
  <r>
    <s v="15507"/>
    <s v="Otanche"/>
    <x v="26"/>
    <n v="8"/>
    <n v="78"/>
    <n v="29"/>
    <n v="0"/>
    <n v="115"/>
    <n v="2.1255595766624648E-4"/>
  </r>
  <r>
    <s v="20550"/>
    <s v="Pelaya"/>
    <x v="19"/>
    <n v="14"/>
    <n v="49"/>
    <n v="44"/>
    <n v="7"/>
    <n v="114"/>
    <n v="2.1070764499088782E-4"/>
  </r>
  <r>
    <s v="23678"/>
    <s v="San Carlos"/>
    <x v="7"/>
    <n v="11"/>
    <n v="77"/>
    <n v="26"/>
    <n v="0"/>
    <n v="114"/>
    <n v="2.1070764499088782E-4"/>
  </r>
  <r>
    <s v="05679"/>
    <s v="Santa Bárbara"/>
    <x v="3"/>
    <n v="2"/>
    <n v="55"/>
    <n v="53"/>
    <n v="3"/>
    <n v="113"/>
    <n v="2.0885933231552917E-4"/>
  </r>
  <r>
    <s v="13052"/>
    <s v="Arjona"/>
    <x v="12"/>
    <n v="9"/>
    <n v="68"/>
    <n v="34"/>
    <n v="2"/>
    <n v="113"/>
    <n v="2.0885933231552917E-4"/>
  </r>
  <r>
    <s v="54405"/>
    <s v="Los Patios"/>
    <x v="9"/>
    <n v="21"/>
    <n v="64"/>
    <n v="24"/>
    <n v="3"/>
    <n v="112"/>
    <n v="2.0701101964017049E-4"/>
  </r>
  <r>
    <s v="97161"/>
    <s v="Caruru"/>
    <x v="31"/>
    <n v="11"/>
    <n v="65"/>
    <n v="28"/>
    <n v="8"/>
    <n v="112"/>
    <n v="2.0701101964017049E-4"/>
  </r>
  <r>
    <s v="25290"/>
    <s v="Fusagasugá"/>
    <x v="25"/>
    <n v="7"/>
    <n v="54"/>
    <n v="42"/>
    <n v="8"/>
    <n v="111"/>
    <n v="2.0516270696481183E-4"/>
  </r>
  <r>
    <s v="70508"/>
    <s v="Ovejas"/>
    <x v="22"/>
    <n v="9"/>
    <n v="43"/>
    <n v="55"/>
    <n v="3"/>
    <n v="110"/>
    <n v="2.0331439428945315E-4"/>
  </r>
  <r>
    <s v="05093"/>
    <s v="Betulia"/>
    <x v="3"/>
    <n v="9"/>
    <n v="50"/>
    <n v="41"/>
    <n v="9"/>
    <n v="109"/>
    <n v="2.014660816140945E-4"/>
  </r>
  <r>
    <s v="23672"/>
    <s v="San Antero"/>
    <x v="7"/>
    <n v="31"/>
    <n v="43"/>
    <n v="31"/>
    <n v="4"/>
    <n v="109"/>
    <n v="2.014660816140945E-4"/>
  </r>
  <r>
    <s v="63401"/>
    <s v="La Tebaida"/>
    <x v="29"/>
    <n v="1"/>
    <n v="53"/>
    <n v="51"/>
    <n v="4"/>
    <n v="109"/>
    <n v="2.014660816140945E-4"/>
  </r>
  <r>
    <s v="66045"/>
    <s v="Apía"/>
    <x v="21"/>
    <n v="12"/>
    <n v="40"/>
    <n v="55"/>
    <n v="2"/>
    <n v="109"/>
    <n v="2.014660816140945E-4"/>
  </r>
  <r>
    <s v="70670"/>
    <s v="Sampués"/>
    <x v="22"/>
    <n v="5"/>
    <n v="32"/>
    <n v="72"/>
    <n v="0"/>
    <n v="109"/>
    <n v="2.014660816140945E-4"/>
  </r>
  <r>
    <s v="05042"/>
    <s v="Santafé de Antioquia"/>
    <x v="3"/>
    <n v="9"/>
    <n v="48"/>
    <n v="39"/>
    <n v="12"/>
    <n v="108"/>
    <n v="1.9961776893873581E-4"/>
  </r>
  <r>
    <s v="44650"/>
    <s v="San Juan del Cesar"/>
    <x v="16"/>
    <n v="12"/>
    <n v="59"/>
    <n v="37"/>
    <n v="0"/>
    <n v="108"/>
    <n v="1.9961776893873581E-4"/>
  </r>
  <r>
    <s v="76246"/>
    <s v="El Cairo"/>
    <x v="1"/>
    <n v="3"/>
    <n v="40"/>
    <n v="65"/>
    <n v="0"/>
    <n v="108"/>
    <n v="1.9961776893873581E-4"/>
  </r>
  <r>
    <s v="52215"/>
    <s v="Córdoba"/>
    <x v="2"/>
    <n v="4"/>
    <n v="36"/>
    <n v="64"/>
    <n v="3"/>
    <n v="107"/>
    <n v="1.9776945626337716E-4"/>
  </r>
  <r>
    <s v="05591"/>
    <s v="Puerto Triunfo"/>
    <x v="3"/>
    <n v="13"/>
    <n v="70"/>
    <n v="21"/>
    <n v="0"/>
    <n v="104"/>
    <n v="1.9222451823730117E-4"/>
  </r>
  <r>
    <s v="41349"/>
    <s v="Hobo"/>
    <x v="15"/>
    <n v="13"/>
    <n v="52"/>
    <n v="39"/>
    <n v="0"/>
    <n v="104"/>
    <n v="1.9222451823730117E-4"/>
  </r>
  <r>
    <s v="05036"/>
    <s v="Angelópolis"/>
    <x v="3"/>
    <n v="4"/>
    <n v="81"/>
    <n v="18"/>
    <n v="0"/>
    <n v="103"/>
    <n v="1.9037620556194249E-4"/>
  </r>
  <r>
    <s v="76670"/>
    <s v="San Pedro"/>
    <x v="1"/>
    <n v="23"/>
    <n v="36"/>
    <n v="44"/>
    <n v="0"/>
    <n v="103"/>
    <n v="1.9037620556194249E-4"/>
  </r>
  <r>
    <s v="05282"/>
    <s v="Fredonia"/>
    <x v="3"/>
    <n v="7"/>
    <n v="57"/>
    <n v="33"/>
    <n v="4"/>
    <n v="101"/>
    <n v="1.8667958021122518E-4"/>
  </r>
  <r>
    <s v="76890"/>
    <s v="Yotoco"/>
    <x v="1"/>
    <n v="4"/>
    <n v="47"/>
    <n v="46"/>
    <n v="4"/>
    <n v="101"/>
    <n v="1.8667958021122518E-4"/>
  </r>
  <r>
    <s v="20045"/>
    <s v="Becerril"/>
    <x v="19"/>
    <n v="13"/>
    <n v="51"/>
    <n v="36"/>
    <n v="0"/>
    <n v="100"/>
    <n v="1.848312675358665E-4"/>
  </r>
  <r>
    <s v="25878"/>
    <s v="Viotá"/>
    <x v="25"/>
    <n v="12"/>
    <n v="55"/>
    <n v="31"/>
    <n v="2"/>
    <n v="100"/>
    <n v="1.848312675358665E-4"/>
  </r>
  <r>
    <s v="76606"/>
    <s v="Restrepo"/>
    <x v="1"/>
    <n v="8"/>
    <n v="66"/>
    <n v="26"/>
    <n v="0"/>
    <n v="100"/>
    <n v="1.848312675358665E-4"/>
  </r>
  <r>
    <s v="17777"/>
    <s v="Supía"/>
    <x v="30"/>
    <n v="19"/>
    <n v="29"/>
    <n v="41"/>
    <n v="9"/>
    <n v="98"/>
    <n v="1.8113464218514916E-4"/>
  </r>
  <r>
    <s v="20060"/>
    <s v="Bosconia"/>
    <x v="19"/>
    <n v="20"/>
    <n v="40"/>
    <n v="33"/>
    <n v="5"/>
    <n v="98"/>
    <n v="1.8113464218514916E-4"/>
  </r>
  <r>
    <s v="05237"/>
    <s v="Don Matías"/>
    <x v="3"/>
    <n v="14"/>
    <n v="39"/>
    <n v="31"/>
    <n v="10"/>
    <n v="94"/>
    <n v="1.7374139148371452E-4"/>
  </r>
  <r>
    <s v="05649"/>
    <s v="San Carlos"/>
    <x v="3"/>
    <n v="5"/>
    <n v="43"/>
    <n v="46"/>
    <n v="0"/>
    <n v="94"/>
    <n v="1.7374139148371452E-4"/>
  </r>
  <r>
    <s v="70418"/>
    <s v="Los Palmitos"/>
    <x v="22"/>
    <n v="3"/>
    <n v="70"/>
    <n v="21"/>
    <n v="0"/>
    <n v="94"/>
    <n v="1.7374139148371452E-4"/>
  </r>
  <r>
    <s v="81591"/>
    <s v="Puerto Rondón"/>
    <x v="14"/>
    <n v="12"/>
    <n v="43"/>
    <n v="37"/>
    <n v="2"/>
    <n v="94"/>
    <n v="1.7374139148371452E-4"/>
  </r>
  <r>
    <s v="05059"/>
    <s v="Armenia"/>
    <x v="3"/>
    <n v="0"/>
    <n v="60"/>
    <n v="22"/>
    <n v="11"/>
    <n v="93"/>
    <n v="1.7189307880835584E-4"/>
  </r>
  <r>
    <s v="68101"/>
    <s v="Bolívar"/>
    <x v="17"/>
    <n v="7"/>
    <n v="62"/>
    <n v="20"/>
    <n v="4"/>
    <n v="93"/>
    <n v="1.7189307880835584E-4"/>
  </r>
  <r>
    <s v="76306"/>
    <s v="Ginebra"/>
    <x v="1"/>
    <n v="0"/>
    <n v="36"/>
    <n v="57"/>
    <n v="0"/>
    <n v="93"/>
    <n v="1.7189307880835584E-4"/>
  </r>
  <r>
    <s v="13836"/>
    <s v="Turbaco"/>
    <x v="12"/>
    <n v="10"/>
    <n v="36"/>
    <n v="29"/>
    <n v="16"/>
    <n v="91"/>
    <n v="1.6819645345763853E-4"/>
  </r>
  <r>
    <s v="17524"/>
    <s v="Palestina"/>
    <x v="30"/>
    <n v="5"/>
    <n v="51"/>
    <n v="31"/>
    <n v="4"/>
    <n v="91"/>
    <n v="1.6819645345763853E-4"/>
  </r>
  <r>
    <s v="54109"/>
    <s v="Bucarasica"/>
    <x v="9"/>
    <n v="8"/>
    <n v="36"/>
    <n v="46"/>
    <n v="0"/>
    <n v="90"/>
    <n v="1.6634814078227985E-4"/>
  </r>
  <r>
    <s v="70215"/>
    <s v="Corozal"/>
    <x v="22"/>
    <n v="17"/>
    <n v="30"/>
    <n v="38"/>
    <n v="5"/>
    <n v="90"/>
    <n v="1.6634814078227985E-4"/>
  </r>
  <r>
    <s v="05240"/>
    <s v="Ebéjico"/>
    <x v="3"/>
    <n v="4"/>
    <n v="64"/>
    <n v="21"/>
    <n v="0"/>
    <n v="89"/>
    <n v="1.644998281069212E-4"/>
  </r>
  <r>
    <s v="05440"/>
    <s v="Marinilla"/>
    <x v="3"/>
    <n v="4"/>
    <n v="39"/>
    <n v="46"/>
    <n v="0"/>
    <n v="89"/>
    <n v="1.644998281069212E-4"/>
  </r>
  <r>
    <s v="52320"/>
    <s v="Guaitarilla"/>
    <x v="2"/>
    <n v="11"/>
    <n v="39"/>
    <n v="39"/>
    <n v="0"/>
    <n v="89"/>
    <n v="1.644998281069212E-4"/>
  </r>
  <r>
    <s v="52788"/>
    <s v="Tangua"/>
    <x v="2"/>
    <n v="7"/>
    <n v="55"/>
    <n v="18"/>
    <n v="9"/>
    <n v="89"/>
    <n v="1.644998281069212E-4"/>
  </r>
  <r>
    <s v="99524"/>
    <s v="La Primavera"/>
    <x v="23"/>
    <n v="7"/>
    <n v="41"/>
    <n v="41"/>
    <n v="0"/>
    <n v="89"/>
    <n v="1.644998281069212E-4"/>
  </r>
  <r>
    <s v="15223"/>
    <s v="Cubará"/>
    <x v="26"/>
    <n v="29"/>
    <n v="28"/>
    <n v="28"/>
    <n v="3"/>
    <n v="88"/>
    <n v="1.6265151543156251E-4"/>
  </r>
  <r>
    <s v="25506"/>
    <s v="Venecia"/>
    <x v="25"/>
    <n v="11"/>
    <n v="43"/>
    <n v="24"/>
    <n v="10"/>
    <n v="88"/>
    <n v="1.6265151543156251E-4"/>
  </r>
  <r>
    <s v="52051"/>
    <s v="Arboleda"/>
    <x v="2"/>
    <n v="0"/>
    <n v="36"/>
    <n v="41"/>
    <n v="11"/>
    <n v="88"/>
    <n v="1.6265151543156251E-4"/>
  </r>
  <r>
    <s v="05425"/>
    <s v="Maceo"/>
    <x v="3"/>
    <n v="6"/>
    <n v="47"/>
    <n v="29"/>
    <n v="5"/>
    <n v="87"/>
    <n v="1.6080320275620386E-4"/>
  </r>
  <r>
    <s v="20614"/>
    <s v="Río de Oro"/>
    <x v="19"/>
    <n v="15"/>
    <n v="29"/>
    <n v="43"/>
    <n v="0"/>
    <n v="87"/>
    <n v="1.6080320275620386E-4"/>
  </r>
  <r>
    <s v="73024"/>
    <s v="Alpujarra"/>
    <x v="13"/>
    <n v="17"/>
    <n v="38"/>
    <n v="29"/>
    <n v="3"/>
    <n v="87"/>
    <n v="1.6080320275620386E-4"/>
  </r>
  <r>
    <s v="66318"/>
    <s v="Guática"/>
    <x v="21"/>
    <n v="10"/>
    <n v="43"/>
    <n v="33"/>
    <n v="0"/>
    <n v="86"/>
    <n v="1.5895489008084521E-4"/>
  </r>
  <r>
    <s v="68250"/>
    <s v="El Peñón"/>
    <x v="17"/>
    <n v="7"/>
    <n v="43"/>
    <n v="32"/>
    <n v="3"/>
    <n v="85"/>
    <n v="1.5710657740548653E-4"/>
  </r>
  <r>
    <s v="68773"/>
    <s v="Sucre"/>
    <x v="17"/>
    <n v="0"/>
    <n v="44"/>
    <n v="41"/>
    <n v="0"/>
    <n v="85"/>
    <n v="1.5710657740548653E-4"/>
  </r>
  <r>
    <s v="25394"/>
    <s v="La Palma"/>
    <x v="25"/>
    <n v="4"/>
    <n v="28"/>
    <n v="48"/>
    <n v="4"/>
    <n v="84"/>
    <n v="1.5525826473012787E-4"/>
  </r>
  <r>
    <s v="47030"/>
    <s v="Algarrobo"/>
    <x v="8"/>
    <n v="10"/>
    <n v="45"/>
    <n v="27"/>
    <n v="2"/>
    <n v="84"/>
    <n v="1.5525826473012787E-4"/>
  </r>
  <r>
    <s v="76403"/>
    <s v="La Victoria"/>
    <x v="1"/>
    <n v="15"/>
    <n v="48"/>
    <n v="19"/>
    <n v="2"/>
    <n v="84"/>
    <n v="1.5525826473012787E-4"/>
  </r>
  <r>
    <s v="05541"/>
    <s v="Peñol"/>
    <x v="3"/>
    <n v="12"/>
    <n v="32"/>
    <n v="35"/>
    <n v="3"/>
    <n v="82"/>
    <n v="1.5156163937941054E-4"/>
  </r>
  <r>
    <s v="25885"/>
    <s v="Yacopí"/>
    <x v="25"/>
    <n v="1"/>
    <n v="56"/>
    <n v="23"/>
    <n v="1"/>
    <n v="81"/>
    <n v="1.4971332670405188E-4"/>
  </r>
  <r>
    <s v="85125"/>
    <s v="Hato Corozal"/>
    <x v="28"/>
    <n v="7"/>
    <n v="42"/>
    <n v="32"/>
    <n v="0"/>
    <n v="81"/>
    <n v="1.4971332670405188E-4"/>
  </r>
  <r>
    <s v="50226"/>
    <s v="Cumaral"/>
    <x v="20"/>
    <n v="4"/>
    <n v="28"/>
    <n v="48"/>
    <n v="0"/>
    <n v="80"/>
    <n v="1.478650140286932E-4"/>
  </r>
  <r>
    <s v="86749"/>
    <s v="Sibundoy"/>
    <x v="10"/>
    <n v="12"/>
    <n v="49"/>
    <n v="19"/>
    <n v="0"/>
    <n v="80"/>
    <n v="1.478650140286932E-4"/>
  </r>
  <r>
    <s v="17444"/>
    <s v="Marquetalia"/>
    <x v="30"/>
    <n v="7"/>
    <n v="37"/>
    <n v="31"/>
    <n v="4"/>
    <n v="79"/>
    <n v="1.4601670135333455E-4"/>
  </r>
  <r>
    <s v="63594"/>
    <s v="Quimbaya"/>
    <x v="29"/>
    <n v="2"/>
    <n v="47"/>
    <n v="30"/>
    <n v="0"/>
    <n v="79"/>
    <n v="1.4601670135333455E-4"/>
  </r>
  <r>
    <s v="68307"/>
    <s v="Girón"/>
    <x v="17"/>
    <n v="6"/>
    <n v="24"/>
    <n v="42"/>
    <n v="7"/>
    <n v="79"/>
    <n v="1.4601670135333455E-4"/>
  </r>
  <r>
    <s v="13654"/>
    <s v="San Jacinto"/>
    <x v="12"/>
    <n v="10"/>
    <n v="47"/>
    <n v="21"/>
    <n v="0"/>
    <n v="78"/>
    <n v="1.4416838867797586E-4"/>
  </r>
  <r>
    <s v="23189"/>
    <s v="Ciénaga de Oro"/>
    <x v="7"/>
    <n v="2"/>
    <n v="49"/>
    <n v="27"/>
    <n v="0"/>
    <n v="78"/>
    <n v="1.4416838867797586E-4"/>
  </r>
  <r>
    <s v="41872"/>
    <s v="Villavieja"/>
    <x v="15"/>
    <n v="0"/>
    <n v="36"/>
    <n v="42"/>
    <n v="0"/>
    <n v="78"/>
    <n v="1.4416838867797586E-4"/>
  </r>
  <r>
    <s v="05315"/>
    <s v="Guadalupe"/>
    <x v="3"/>
    <n v="7"/>
    <n v="34"/>
    <n v="28"/>
    <n v="8"/>
    <n v="77"/>
    <n v="1.4232007600261721E-4"/>
  </r>
  <r>
    <s v="05364"/>
    <s v="Jardín"/>
    <x v="3"/>
    <n v="4"/>
    <n v="30"/>
    <n v="39"/>
    <n v="4"/>
    <n v="77"/>
    <n v="1.4232007600261721E-4"/>
  </r>
  <r>
    <s v="13655"/>
    <s v="San Jacinto del Cauca"/>
    <x v="12"/>
    <n v="31"/>
    <n v="22"/>
    <n v="24"/>
    <n v="0"/>
    <n v="77"/>
    <n v="1.4232007600261721E-4"/>
  </r>
  <r>
    <s v="25120"/>
    <s v="Cabrera"/>
    <x v="25"/>
    <n v="7"/>
    <n v="31"/>
    <n v="36"/>
    <n v="3"/>
    <n v="77"/>
    <n v="1.4232007600261721E-4"/>
  </r>
  <r>
    <s v="47170"/>
    <s v="Chivolo"/>
    <x v="8"/>
    <n v="0"/>
    <n v="33"/>
    <n v="37"/>
    <n v="7"/>
    <n v="77"/>
    <n v="1.4232007600261721E-4"/>
  </r>
  <r>
    <s v="47318"/>
    <s v="Guamal"/>
    <x v="8"/>
    <n v="1"/>
    <n v="34"/>
    <n v="42"/>
    <n v="0"/>
    <n v="77"/>
    <n v="1.4232007600261721E-4"/>
  </r>
  <r>
    <s v="85139"/>
    <s v="Maní"/>
    <x v="28"/>
    <n v="0"/>
    <n v="53"/>
    <n v="24"/>
    <n v="0"/>
    <n v="77"/>
    <n v="1.4232007600261721E-4"/>
  </r>
  <r>
    <s v="08421"/>
    <s v="Luruaco"/>
    <x v="24"/>
    <n v="0"/>
    <n v="49"/>
    <n v="27"/>
    <n v="0"/>
    <n v="76"/>
    <n v="1.4047176332725856E-4"/>
  </r>
  <r>
    <s v="52685"/>
    <s v="San Bernardo"/>
    <x v="2"/>
    <n v="5"/>
    <n v="31"/>
    <n v="33"/>
    <n v="7"/>
    <n v="76"/>
    <n v="1.4047176332725856E-4"/>
  </r>
  <r>
    <s v="73270"/>
    <s v="Falan"/>
    <x v="13"/>
    <n v="10"/>
    <n v="33"/>
    <n v="32"/>
    <n v="0"/>
    <n v="75"/>
    <n v="1.3862345065189988E-4"/>
  </r>
  <r>
    <s v="05475"/>
    <s v="Murindó"/>
    <x v="3"/>
    <n v="0"/>
    <n v="41"/>
    <n v="33"/>
    <n v="0"/>
    <n v="74"/>
    <n v="1.3677513797654122E-4"/>
  </r>
  <r>
    <s v="13657"/>
    <s v="San Juan Nepomuceno"/>
    <x v="12"/>
    <n v="16"/>
    <n v="30"/>
    <n v="28"/>
    <n v="0"/>
    <n v="74"/>
    <n v="1.3677513797654122E-4"/>
  </r>
  <r>
    <s v="52240"/>
    <s v="Chachagüí"/>
    <x v="2"/>
    <n v="9"/>
    <n v="36"/>
    <n v="28"/>
    <n v="1"/>
    <n v="74"/>
    <n v="1.3677513797654122E-4"/>
  </r>
  <r>
    <s v="68406"/>
    <s v="Lebríja"/>
    <x v="17"/>
    <n v="9"/>
    <n v="32"/>
    <n v="33"/>
    <n v="0"/>
    <n v="74"/>
    <n v="1.3677513797654122E-4"/>
  </r>
  <r>
    <s v="68745"/>
    <s v="Simacota"/>
    <x v="17"/>
    <n v="9"/>
    <n v="42"/>
    <n v="23"/>
    <n v="0"/>
    <n v="74"/>
    <n v="1.3677513797654122E-4"/>
  </r>
  <r>
    <s v="76377"/>
    <s v="La Cumbre"/>
    <x v="1"/>
    <n v="4"/>
    <n v="39"/>
    <n v="27"/>
    <n v="4"/>
    <n v="74"/>
    <n v="1.3677513797654122E-4"/>
  </r>
  <r>
    <s v="17442"/>
    <s v="Marmato"/>
    <x v="30"/>
    <n v="3"/>
    <n v="26"/>
    <n v="43"/>
    <n v="0"/>
    <n v="72"/>
    <n v="1.3307851262582389E-4"/>
  </r>
  <r>
    <s v="19300"/>
    <s v="Guachené (1) "/>
    <x v="4"/>
    <n v="1"/>
    <n v="44"/>
    <n v="27"/>
    <n v="0"/>
    <n v="72"/>
    <n v="1.3307851262582389E-4"/>
  </r>
  <r>
    <s v="76863"/>
    <s v="Versalles"/>
    <x v="1"/>
    <n v="7"/>
    <n v="43"/>
    <n v="22"/>
    <n v="0"/>
    <n v="72"/>
    <n v="1.3307851262582389E-4"/>
  </r>
  <r>
    <s v="05091"/>
    <s v="Betania"/>
    <x v="3"/>
    <n v="6"/>
    <n v="44"/>
    <n v="16"/>
    <n v="5"/>
    <n v="71"/>
    <n v="1.3123019995046523E-4"/>
  </r>
  <r>
    <s v="05467"/>
    <s v="Montebello"/>
    <x v="3"/>
    <n v="5"/>
    <n v="41"/>
    <n v="25"/>
    <n v="0"/>
    <n v="71"/>
    <n v="1.3123019995046523E-4"/>
  </r>
  <r>
    <s v="05652"/>
    <s v="San Francisco"/>
    <x v="3"/>
    <n v="11"/>
    <n v="9"/>
    <n v="45"/>
    <n v="6"/>
    <n v="71"/>
    <n v="1.3123019995046523E-4"/>
  </r>
  <r>
    <s v="52207"/>
    <s v="Consaca"/>
    <x v="2"/>
    <n v="13"/>
    <n v="36"/>
    <n v="22"/>
    <n v="0"/>
    <n v="71"/>
    <n v="1.3123019995046523E-4"/>
  </r>
  <r>
    <s v="76036"/>
    <s v="Andalucía"/>
    <x v="1"/>
    <n v="13"/>
    <n v="35"/>
    <n v="23"/>
    <n v="0"/>
    <n v="71"/>
    <n v="1.3123019995046523E-4"/>
  </r>
  <r>
    <s v="05190"/>
    <s v="Cisneros"/>
    <x v="3"/>
    <n v="8"/>
    <n v="31"/>
    <n v="31"/>
    <n v="0"/>
    <n v="70"/>
    <n v="1.2938188727510655E-4"/>
  </r>
  <r>
    <s v="44035"/>
    <s v="Albania"/>
    <x v="16"/>
    <n v="9"/>
    <n v="41"/>
    <n v="16"/>
    <n v="4"/>
    <n v="70"/>
    <n v="1.2938188727510655E-4"/>
  </r>
  <r>
    <s v="66682"/>
    <s v="Santa Rosa de Cabal"/>
    <x v="21"/>
    <n v="11"/>
    <n v="15"/>
    <n v="44"/>
    <n v="0"/>
    <n v="70"/>
    <n v="1.2938188727510655E-4"/>
  </r>
  <r>
    <s v="68547"/>
    <s v="Piedecuesta"/>
    <x v="17"/>
    <n v="7"/>
    <n v="33"/>
    <n v="24"/>
    <n v="6"/>
    <n v="70"/>
    <n v="1.2938188727510655E-4"/>
  </r>
  <r>
    <s v="05002"/>
    <s v="Abejorral"/>
    <x v="3"/>
    <n v="3"/>
    <n v="21"/>
    <n v="43"/>
    <n v="2"/>
    <n v="69"/>
    <n v="1.275335745997479E-4"/>
  </r>
  <r>
    <s v="05266"/>
    <s v="Envigado"/>
    <x v="3"/>
    <n v="8"/>
    <n v="43"/>
    <n v="14"/>
    <n v="3"/>
    <n v="68"/>
    <n v="1.2568526192438921E-4"/>
  </r>
  <r>
    <s v="20383"/>
    <s v="La Gloria"/>
    <x v="19"/>
    <n v="11"/>
    <n v="39"/>
    <n v="17"/>
    <n v="1"/>
    <n v="68"/>
    <n v="1.2568526192438921E-4"/>
  </r>
  <r>
    <s v="47707"/>
    <s v="Santa Ana"/>
    <x v="8"/>
    <n v="10"/>
    <n v="32"/>
    <n v="26"/>
    <n v="0"/>
    <n v="68"/>
    <n v="1.2568526192438921E-4"/>
  </r>
  <r>
    <s v="70235"/>
    <s v="Galeras"/>
    <x v="22"/>
    <n v="10"/>
    <n v="42"/>
    <n v="16"/>
    <n v="0"/>
    <n v="68"/>
    <n v="1.2568526192438921E-4"/>
  </r>
  <r>
    <s v="05660"/>
    <s v="San Luis"/>
    <x v="3"/>
    <n v="11"/>
    <n v="38"/>
    <n v="18"/>
    <n v="0"/>
    <n v="67"/>
    <n v="1.2383694924903056E-4"/>
  </r>
  <r>
    <s v="68276"/>
    <s v="Floridablanca"/>
    <x v="17"/>
    <n v="1"/>
    <n v="35"/>
    <n v="30"/>
    <n v="0"/>
    <n v="66"/>
    <n v="1.2198863657367189E-4"/>
  </r>
  <r>
    <s v="05674"/>
    <s v="San Vicente"/>
    <x v="3"/>
    <n v="10"/>
    <n v="28"/>
    <n v="23"/>
    <n v="4"/>
    <n v="65"/>
    <n v="1.2014032389831323E-4"/>
  </r>
  <r>
    <s v="17088"/>
    <s v="Belalcázar"/>
    <x v="30"/>
    <n v="0"/>
    <n v="29"/>
    <n v="34"/>
    <n v="2"/>
    <n v="65"/>
    <n v="1.2014032389831323E-4"/>
  </r>
  <r>
    <s v="73030"/>
    <s v="Ambalema"/>
    <x v="13"/>
    <n v="6"/>
    <n v="34"/>
    <n v="21"/>
    <n v="4"/>
    <n v="65"/>
    <n v="1.2014032389831323E-4"/>
  </r>
  <r>
    <s v="05809"/>
    <s v="Titiribí"/>
    <x v="3"/>
    <n v="0"/>
    <n v="30"/>
    <n v="32"/>
    <n v="2"/>
    <n v="64"/>
    <n v="1.1829201122295457E-4"/>
  </r>
  <r>
    <s v="91669"/>
    <s v="Puerto Santander (ANM)"/>
    <x v="32"/>
    <n v="0"/>
    <n v="25"/>
    <n v="38"/>
    <n v="1"/>
    <n v="64"/>
    <n v="1.1829201122295457E-4"/>
  </r>
  <r>
    <s v="05667"/>
    <s v="San Rafael"/>
    <x v="3"/>
    <n v="3"/>
    <n v="42"/>
    <n v="18"/>
    <n v="0"/>
    <n v="63"/>
    <n v="1.164436985475959E-4"/>
  </r>
  <r>
    <s v="25743"/>
    <s v="Silvania"/>
    <x v="25"/>
    <n v="12"/>
    <n v="6"/>
    <n v="38"/>
    <n v="7"/>
    <n v="63"/>
    <n v="1.164436985475959E-4"/>
  </r>
  <r>
    <s v="50223"/>
    <s v="Cubarral"/>
    <x v="20"/>
    <n v="10"/>
    <n v="38"/>
    <n v="15"/>
    <n v="0"/>
    <n v="63"/>
    <n v="1.164436985475959E-4"/>
  </r>
  <r>
    <s v="63212"/>
    <s v="Córdoba"/>
    <x v="29"/>
    <n v="7"/>
    <n v="34"/>
    <n v="22"/>
    <n v="0"/>
    <n v="63"/>
    <n v="1.164436985475959E-4"/>
  </r>
  <r>
    <s v="76497"/>
    <s v="Obando"/>
    <x v="1"/>
    <n v="4"/>
    <n v="26"/>
    <n v="28"/>
    <n v="5"/>
    <n v="63"/>
    <n v="1.164436985475959E-4"/>
  </r>
  <r>
    <s v="25320"/>
    <s v="Guaduas"/>
    <x v="25"/>
    <n v="9"/>
    <n v="29"/>
    <n v="21"/>
    <n v="3"/>
    <n v="62"/>
    <n v="1.1459538587223724E-4"/>
  </r>
  <r>
    <s v="52317"/>
    <s v="Guachucal"/>
    <x v="2"/>
    <n v="6"/>
    <n v="42"/>
    <n v="14"/>
    <n v="0"/>
    <n v="62"/>
    <n v="1.1459538587223724E-4"/>
  </r>
  <r>
    <s v="73055"/>
    <s v="Armero"/>
    <x v="13"/>
    <n v="2"/>
    <n v="39"/>
    <n v="21"/>
    <n v="0"/>
    <n v="62"/>
    <n v="1.1459538587223724E-4"/>
  </r>
  <r>
    <s v="73268"/>
    <s v="Espinal"/>
    <x v="13"/>
    <n v="3"/>
    <n v="36"/>
    <n v="21"/>
    <n v="2"/>
    <n v="62"/>
    <n v="1.1459538587223724E-4"/>
  </r>
  <r>
    <s v="73349"/>
    <s v="Honda"/>
    <x v="13"/>
    <n v="12"/>
    <n v="41"/>
    <n v="9"/>
    <n v="0"/>
    <n v="62"/>
    <n v="1.1459538587223724E-4"/>
  </r>
  <r>
    <s v="73854"/>
    <s v="Valle de San Juan"/>
    <x v="13"/>
    <n v="7"/>
    <n v="38"/>
    <n v="17"/>
    <n v="0"/>
    <n v="62"/>
    <n v="1.1459538587223724E-4"/>
  </r>
  <r>
    <s v="85430"/>
    <s v="Trinidad"/>
    <x v="28"/>
    <n v="6"/>
    <n v="27"/>
    <n v="27"/>
    <n v="2"/>
    <n v="62"/>
    <n v="1.1459538587223724E-4"/>
  </r>
  <r>
    <s v="05313"/>
    <s v="Granada"/>
    <x v="3"/>
    <n v="6"/>
    <n v="18"/>
    <n v="34"/>
    <n v="3"/>
    <n v="61"/>
    <n v="1.1274707319687857E-4"/>
  </r>
  <r>
    <s v="17616"/>
    <s v="Risaralda"/>
    <x v="30"/>
    <n v="3"/>
    <n v="41"/>
    <n v="17"/>
    <n v="0"/>
    <n v="61"/>
    <n v="1.1274707319687857E-4"/>
  </r>
  <r>
    <s v="73347"/>
    <s v="Herveo"/>
    <x v="13"/>
    <n v="6"/>
    <n v="33"/>
    <n v="20"/>
    <n v="2"/>
    <n v="61"/>
    <n v="1.1274707319687857E-4"/>
  </r>
  <r>
    <s v="85230"/>
    <s v="Orocué"/>
    <x v="28"/>
    <n v="0"/>
    <n v="18"/>
    <n v="42"/>
    <n v="0"/>
    <n v="60"/>
    <n v="1.108987605215199E-4"/>
  </r>
  <r>
    <s v="85410"/>
    <s v="Tauramena"/>
    <x v="28"/>
    <n v="1"/>
    <n v="33"/>
    <n v="26"/>
    <n v="0"/>
    <n v="60"/>
    <n v="1.108987605215199E-4"/>
  </r>
  <r>
    <s v="08078"/>
    <s v="Baranoa"/>
    <x v="24"/>
    <n v="6"/>
    <n v="31"/>
    <n v="22"/>
    <n v="0"/>
    <n v="59"/>
    <n v="1.0905044784616125E-4"/>
  </r>
  <r>
    <s v="15377"/>
    <s v="Labranzagrande"/>
    <x v="26"/>
    <n v="3"/>
    <n v="39"/>
    <n v="17"/>
    <n v="0"/>
    <n v="59"/>
    <n v="1.0905044784616125E-4"/>
  </r>
  <r>
    <s v="47692"/>
    <s v="San Sebastián de Buenavista"/>
    <x v="8"/>
    <n v="9"/>
    <n v="10"/>
    <n v="39"/>
    <n v="0"/>
    <n v="58"/>
    <n v="1.0720213517080258E-4"/>
  </r>
  <r>
    <s v="47798"/>
    <s v="Tenerife"/>
    <x v="8"/>
    <n v="7"/>
    <n v="16"/>
    <n v="35"/>
    <n v="0"/>
    <n v="58"/>
    <n v="1.0720213517080258E-4"/>
  </r>
  <r>
    <s v="52560"/>
    <s v="Potosí"/>
    <x v="2"/>
    <n v="0"/>
    <n v="44"/>
    <n v="14"/>
    <n v="0"/>
    <n v="58"/>
    <n v="1.0720213517080258E-4"/>
  </r>
  <r>
    <s v="05400"/>
    <s v="La Unión"/>
    <x v="3"/>
    <n v="8"/>
    <n v="40"/>
    <n v="5"/>
    <n v="4"/>
    <n v="57"/>
    <n v="1.0535382249544391E-4"/>
  </r>
  <r>
    <s v="19845"/>
    <s v="Villa Rica"/>
    <x v="4"/>
    <n v="4"/>
    <n v="30"/>
    <n v="23"/>
    <n v="0"/>
    <n v="57"/>
    <n v="1.0535382249544391E-4"/>
  </r>
  <r>
    <s v="52480"/>
    <s v="Nariño"/>
    <x v="2"/>
    <n v="0"/>
    <n v="31"/>
    <n v="26"/>
    <n v="0"/>
    <n v="57"/>
    <n v="1.0535382249544391E-4"/>
  </r>
  <r>
    <s v="54128"/>
    <s v="Cachirá"/>
    <x v="9"/>
    <n v="1"/>
    <n v="39"/>
    <n v="17"/>
    <n v="0"/>
    <n v="57"/>
    <n v="1.0535382249544391E-4"/>
  </r>
  <r>
    <s v="73200"/>
    <s v="Coello"/>
    <x v="13"/>
    <n v="4"/>
    <n v="30"/>
    <n v="23"/>
    <n v="0"/>
    <n v="57"/>
    <n v="1.0535382249544391E-4"/>
  </r>
  <r>
    <s v="13440"/>
    <s v="Margarita"/>
    <x v="12"/>
    <n v="5"/>
    <n v="16"/>
    <n v="30"/>
    <n v="5"/>
    <n v="56"/>
    <n v="1.0350550982008524E-4"/>
  </r>
  <r>
    <s v="66383"/>
    <s v="La Celia"/>
    <x v="21"/>
    <n v="2"/>
    <n v="12"/>
    <n v="39"/>
    <n v="3"/>
    <n v="56"/>
    <n v="1.0350550982008524E-4"/>
  </r>
  <r>
    <s v="68377"/>
    <s v="La Belleza"/>
    <x v="17"/>
    <n v="5"/>
    <n v="44"/>
    <n v="7"/>
    <n v="0"/>
    <n v="56"/>
    <n v="1.0350550982008524E-4"/>
  </r>
  <r>
    <s v="85136"/>
    <s v="La Salina"/>
    <x v="28"/>
    <n v="3"/>
    <n v="26"/>
    <n v="27"/>
    <n v="0"/>
    <n v="56"/>
    <n v="1.0350550982008524E-4"/>
  </r>
  <r>
    <s v="94343"/>
    <s v="Barranco Minas (ANM)"/>
    <x v="27"/>
    <n v="23"/>
    <n v="29"/>
    <n v="4"/>
    <n v="0"/>
    <n v="56"/>
    <n v="1.0350550982008524E-4"/>
  </r>
  <r>
    <s v="08638"/>
    <s v="Sabanalarga"/>
    <x v="24"/>
    <n v="7"/>
    <n v="11"/>
    <n v="37"/>
    <n v="0"/>
    <n v="55"/>
    <n v="1.0165719714472658E-4"/>
  </r>
  <r>
    <s v="17495"/>
    <s v="Norcasia"/>
    <x v="30"/>
    <n v="13"/>
    <n v="16"/>
    <n v="22"/>
    <n v="4"/>
    <n v="55"/>
    <n v="1.0165719714472658E-4"/>
  </r>
  <r>
    <s v="25307"/>
    <s v="Girardot"/>
    <x v="25"/>
    <n v="3"/>
    <n v="21"/>
    <n v="25"/>
    <n v="6"/>
    <n v="55"/>
    <n v="1.0165719714472658E-4"/>
  </r>
  <r>
    <s v="44847"/>
    <s v="Uribia"/>
    <x v="16"/>
    <n v="0"/>
    <n v="9"/>
    <n v="43"/>
    <n v="3"/>
    <n v="55"/>
    <n v="1.0165719714472658E-4"/>
  </r>
  <r>
    <s v="47720"/>
    <s v="Santa Bárbara de Pinto"/>
    <x v="8"/>
    <n v="8"/>
    <n v="4"/>
    <n v="43"/>
    <n v="0"/>
    <n v="55"/>
    <n v="1.0165719714472658E-4"/>
  </r>
  <r>
    <s v="68255"/>
    <s v="El Playón"/>
    <x v="17"/>
    <n v="0"/>
    <n v="29"/>
    <n v="26"/>
    <n v="0"/>
    <n v="55"/>
    <n v="1.0165719714472658E-4"/>
  </r>
  <r>
    <s v="76845"/>
    <s v="Ulloa"/>
    <x v="1"/>
    <n v="0"/>
    <n v="27"/>
    <n v="28"/>
    <n v="0"/>
    <n v="55"/>
    <n v="1.0165719714472658E-4"/>
  </r>
  <r>
    <s v="05306"/>
    <s v="Giraldo"/>
    <x v="3"/>
    <n v="6"/>
    <n v="23"/>
    <n v="13"/>
    <n v="12"/>
    <n v="54"/>
    <n v="9.9808884469367907E-5"/>
  </r>
  <r>
    <s v="05885"/>
    <s v="Yalí"/>
    <x v="3"/>
    <n v="4"/>
    <n v="30"/>
    <n v="16"/>
    <n v="4"/>
    <n v="54"/>
    <n v="9.9808884469367907E-5"/>
  </r>
  <r>
    <s v="20570"/>
    <s v="Pueblo Bello"/>
    <x v="19"/>
    <n v="9"/>
    <n v="20"/>
    <n v="25"/>
    <n v="0"/>
    <n v="54"/>
    <n v="9.9808884469367907E-5"/>
  </r>
  <r>
    <s v="86219"/>
    <s v="Colón"/>
    <x v="10"/>
    <n v="7"/>
    <n v="18"/>
    <n v="27"/>
    <n v="2"/>
    <n v="54"/>
    <n v="9.9808884469367907E-5"/>
  </r>
  <r>
    <s v="08296"/>
    <s v="Galapa"/>
    <x v="24"/>
    <n v="0"/>
    <n v="24"/>
    <n v="29"/>
    <n v="0"/>
    <n v="53"/>
    <n v="9.7960571794009253E-5"/>
  </r>
  <r>
    <s v="17486"/>
    <s v="Neira"/>
    <x v="30"/>
    <n v="3"/>
    <n v="24"/>
    <n v="20"/>
    <n v="6"/>
    <n v="53"/>
    <n v="9.7960571794009253E-5"/>
  </r>
  <r>
    <s v="05310"/>
    <s v="Gómez Plata"/>
    <x v="3"/>
    <n v="2"/>
    <n v="28"/>
    <n v="19"/>
    <n v="3"/>
    <n v="52"/>
    <n v="9.6112259118650585E-5"/>
  </r>
  <r>
    <s v="05318"/>
    <s v="Guarne"/>
    <x v="3"/>
    <n v="1"/>
    <n v="21"/>
    <n v="30"/>
    <n v="0"/>
    <n v="52"/>
    <n v="9.6112259118650585E-5"/>
  </r>
  <r>
    <s v="13580"/>
    <s v="Regidor"/>
    <x v="12"/>
    <n v="5"/>
    <n v="32"/>
    <n v="9"/>
    <n v="6"/>
    <n v="52"/>
    <n v="9.6112259118650585E-5"/>
  </r>
  <r>
    <s v="15183"/>
    <s v="Chita"/>
    <x v="26"/>
    <n v="6"/>
    <n v="25"/>
    <n v="21"/>
    <n v="0"/>
    <n v="52"/>
    <n v="9.6112259118650585E-5"/>
  </r>
  <r>
    <s v="23182"/>
    <s v="Chinú"/>
    <x v="7"/>
    <n v="6"/>
    <n v="37"/>
    <n v="9"/>
    <n v="0"/>
    <n v="52"/>
    <n v="9.6112259118650585E-5"/>
  </r>
  <r>
    <s v="52036"/>
    <s v="Ancuyá"/>
    <x v="2"/>
    <n v="5"/>
    <n v="25"/>
    <n v="22"/>
    <n v="0"/>
    <n v="52"/>
    <n v="9.6112259118650585E-5"/>
  </r>
  <r>
    <s v="68235"/>
    <s v="El Carmen de Chucurí"/>
    <x v="17"/>
    <n v="0"/>
    <n v="26"/>
    <n v="22"/>
    <n v="4"/>
    <n v="52"/>
    <n v="9.6112259118650585E-5"/>
  </r>
  <r>
    <s v="05861"/>
    <s v="Venecia"/>
    <x v="3"/>
    <n v="3"/>
    <n v="34"/>
    <n v="14"/>
    <n v="0"/>
    <n v="51"/>
    <n v="9.4263946443291918E-5"/>
  </r>
  <r>
    <s v="25535"/>
    <s v="Pasca"/>
    <x v="25"/>
    <n v="0"/>
    <n v="23"/>
    <n v="28"/>
    <n v="0"/>
    <n v="51"/>
    <n v="9.4263946443291918E-5"/>
  </r>
  <r>
    <s v="70473"/>
    <s v="Morroa"/>
    <x v="22"/>
    <n v="2"/>
    <n v="10"/>
    <n v="39"/>
    <n v="0"/>
    <n v="51"/>
    <n v="9.4263946443291918E-5"/>
  </r>
  <r>
    <s v="70523"/>
    <s v="Palmito"/>
    <x v="22"/>
    <n v="10"/>
    <n v="25"/>
    <n v="16"/>
    <n v="0"/>
    <n v="51"/>
    <n v="9.4263946443291918E-5"/>
  </r>
  <r>
    <s v="70717"/>
    <s v="San Pedro"/>
    <x v="22"/>
    <n v="10"/>
    <n v="21"/>
    <n v="20"/>
    <n v="0"/>
    <n v="51"/>
    <n v="9.4263946443291918E-5"/>
  </r>
  <r>
    <s v="05347"/>
    <s v="Heliconia"/>
    <x v="3"/>
    <n v="6"/>
    <n v="19"/>
    <n v="25"/>
    <n v="0"/>
    <n v="50"/>
    <n v="9.241563376793325E-5"/>
  </r>
  <r>
    <s v="05390"/>
    <s v="La Pintada"/>
    <x v="3"/>
    <n v="1"/>
    <n v="12"/>
    <n v="32"/>
    <n v="5"/>
    <n v="50"/>
    <n v="9.241563376793325E-5"/>
  </r>
  <r>
    <s v="19513"/>
    <s v="Padilla"/>
    <x v="4"/>
    <n v="0"/>
    <n v="19"/>
    <n v="26"/>
    <n v="5"/>
    <n v="50"/>
    <n v="9.241563376793325E-5"/>
  </r>
  <r>
    <s v="05376"/>
    <s v="La Ceja"/>
    <x v="3"/>
    <n v="10"/>
    <n v="20"/>
    <n v="16"/>
    <n v="3"/>
    <n v="49"/>
    <n v="9.0567321092574582E-5"/>
  </r>
  <r>
    <s v="15047"/>
    <s v="Aquitania"/>
    <x v="26"/>
    <n v="3"/>
    <n v="20"/>
    <n v="21"/>
    <n v="5"/>
    <n v="49"/>
    <n v="9.0567321092574582E-5"/>
  </r>
  <r>
    <s v="27810"/>
    <s v="Unión Panamericana"/>
    <x v="5"/>
    <n v="1"/>
    <n v="22"/>
    <n v="18"/>
    <n v="8"/>
    <n v="49"/>
    <n v="9.0567321092574582E-5"/>
  </r>
  <r>
    <s v="44378"/>
    <s v="Hatonuevo"/>
    <x v="16"/>
    <n v="5"/>
    <n v="33"/>
    <n v="11"/>
    <n v="0"/>
    <n v="49"/>
    <n v="9.0567321092574582E-5"/>
  </r>
  <r>
    <s v="66440"/>
    <s v="Marsella"/>
    <x v="21"/>
    <n v="1"/>
    <n v="30"/>
    <n v="15"/>
    <n v="3"/>
    <n v="49"/>
    <n v="9.0567321092574582E-5"/>
  </r>
  <r>
    <s v="70204"/>
    <s v="Coloso"/>
    <x v="22"/>
    <n v="2"/>
    <n v="35"/>
    <n v="12"/>
    <n v="0"/>
    <n v="49"/>
    <n v="9.0567321092574582E-5"/>
  </r>
  <r>
    <s v="27160"/>
    <s v="Cértegui"/>
    <x v="5"/>
    <n v="4"/>
    <n v="15"/>
    <n v="29"/>
    <n v="0"/>
    <n v="48"/>
    <n v="8.8719008417215928E-5"/>
  </r>
  <r>
    <s v="44560"/>
    <s v="Manaure"/>
    <x v="16"/>
    <n v="7"/>
    <n v="21"/>
    <n v="20"/>
    <n v="0"/>
    <n v="48"/>
    <n v="8.8719008417215928E-5"/>
  </r>
  <r>
    <s v="70233"/>
    <s v="El Roble"/>
    <x v="22"/>
    <n v="12"/>
    <n v="28"/>
    <n v="8"/>
    <n v="0"/>
    <n v="48"/>
    <n v="8.8719008417215928E-5"/>
  </r>
  <r>
    <s v="85315"/>
    <s v="Sácama"/>
    <x v="28"/>
    <n v="0"/>
    <n v="20"/>
    <n v="25"/>
    <n v="3"/>
    <n v="48"/>
    <n v="8.8719008417215928E-5"/>
  </r>
  <r>
    <s v="05086"/>
    <s v="Belmira"/>
    <x v="3"/>
    <n v="0"/>
    <n v="33"/>
    <n v="11"/>
    <n v="3"/>
    <n v="47"/>
    <n v="8.687069574185726E-5"/>
  </r>
  <r>
    <s v="15755"/>
    <s v="Socotá"/>
    <x v="26"/>
    <n v="4"/>
    <n v="12"/>
    <n v="21"/>
    <n v="10"/>
    <n v="47"/>
    <n v="8.687069574185726E-5"/>
  </r>
  <r>
    <s v="47660"/>
    <s v="Sabanas de San Angel"/>
    <x v="8"/>
    <n v="5"/>
    <n v="33"/>
    <n v="9"/>
    <n v="0"/>
    <n v="47"/>
    <n v="8.687069574185726E-5"/>
  </r>
  <r>
    <s v="50606"/>
    <s v="Restrepo"/>
    <x v="20"/>
    <n v="1"/>
    <n v="14"/>
    <n v="32"/>
    <n v="0"/>
    <n v="47"/>
    <n v="8.687069574185726E-5"/>
  </r>
  <r>
    <s v="52224"/>
    <s v="Cuaspud"/>
    <x v="2"/>
    <n v="4"/>
    <n v="26"/>
    <n v="13"/>
    <n v="4"/>
    <n v="47"/>
    <n v="8.687069574185726E-5"/>
  </r>
  <r>
    <s v="68573"/>
    <s v="Puerto Parra"/>
    <x v="17"/>
    <n v="5"/>
    <n v="21"/>
    <n v="21"/>
    <n v="0"/>
    <n v="47"/>
    <n v="8.687069574185726E-5"/>
  </r>
  <r>
    <s v="68861"/>
    <s v="Vélez"/>
    <x v="17"/>
    <n v="5"/>
    <n v="36"/>
    <n v="6"/>
    <n v="0"/>
    <n v="47"/>
    <n v="8.687069574185726E-5"/>
  </r>
  <r>
    <s v="70221"/>
    <s v="Coveñas"/>
    <x v="22"/>
    <n v="0"/>
    <n v="31"/>
    <n v="16"/>
    <n v="0"/>
    <n v="47"/>
    <n v="8.687069574185726E-5"/>
  </r>
  <r>
    <s v="85162"/>
    <s v="Monterrey"/>
    <x v="28"/>
    <n v="1"/>
    <n v="22"/>
    <n v="24"/>
    <n v="0"/>
    <n v="47"/>
    <n v="8.687069574185726E-5"/>
  </r>
  <r>
    <s v="50270"/>
    <s v="El Dorado"/>
    <x v="20"/>
    <n v="4"/>
    <n v="12"/>
    <n v="30"/>
    <n v="0"/>
    <n v="46"/>
    <n v="8.5022383066498593E-5"/>
  </r>
  <r>
    <s v="08573"/>
    <s v="Puerto Colombia"/>
    <x v="24"/>
    <n v="0"/>
    <n v="24"/>
    <n v="21"/>
    <n v="0"/>
    <n v="45"/>
    <n v="8.3174070391139925E-5"/>
  </r>
  <r>
    <s v="68077"/>
    <s v="Barbosa"/>
    <x v="17"/>
    <n v="6"/>
    <n v="12"/>
    <n v="26"/>
    <n v="1"/>
    <n v="45"/>
    <n v="8.3174070391139925E-5"/>
  </r>
  <r>
    <s v="17867"/>
    <s v="Victoria"/>
    <x v="30"/>
    <n v="0"/>
    <n v="25"/>
    <n v="15"/>
    <n v="4"/>
    <n v="44"/>
    <n v="8.1325757715781257E-5"/>
  </r>
  <r>
    <s v="54174"/>
    <s v="Chitagá"/>
    <x v="9"/>
    <n v="0"/>
    <n v="30"/>
    <n v="14"/>
    <n v="0"/>
    <n v="44"/>
    <n v="8.1325757715781257E-5"/>
  </r>
  <r>
    <s v="41013"/>
    <s v="Agrado"/>
    <x v="15"/>
    <n v="8"/>
    <n v="11"/>
    <n v="24"/>
    <n v="0"/>
    <n v="43"/>
    <n v="7.9477445040422603E-5"/>
  </r>
  <r>
    <s v="63690"/>
    <s v="Salento"/>
    <x v="29"/>
    <n v="2"/>
    <n v="33"/>
    <n v="8"/>
    <n v="0"/>
    <n v="43"/>
    <n v="7.9477445040422603E-5"/>
  </r>
  <r>
    <s v="94663"/>
    <s v="Mapiripana (ANM)"/>
    <x v="27"/>
    <n v="0"/>
    <n v="28"/>
    <n v="15"/>
    <n v="0"/>
    <n v="43"/>
    <n v="7.9477445040422603E-5"/>
  </r>
  <r>
    <s v="13140"/>
    <s v="Calamar"/>
    <x v="12"/>
    <n v="4"/>
    <n v="6"/>
    <n v="14"/>
    <n v="18"/>
    <n v="42"/>
    <n v="7.7629132365063935E-5"/>
  </r>
  <r>
    <s v="15759"/>
    <s v="Sogamoso"/>
    <x v="26"/>
    <n v="0"/>
    <n v="21"/>
    <n v="21"/>
    <n v="0"/>
    <n v="42"/>
    <n v="7.7629132365063935E-5"/>
  </r>
  <r>
    <s v="25438"/>
    <s v="Medina"/>
    <x v="25"/>
    <n v="4"/>
    <n v="20"/>
    <n v="18"/>
    <n v="0"/>
    <n v="42"/>
    <n v="7.7629132365063935E-5"/>
  </r>
  <r>
    <s v="27372"/>
    <s v="Juradó"/>
    <x v="5"/>
    <n v="5"/>
    <n v="25"/>
    <n v="12"/>
    <n v="0"/>
    <n v="42"/>
    <n v="7.7629132365063935E-5"/>
  </r>
  <r>
    <s v="50318"/>
    <s v="Guamal"/>
    <x v="20"/>
    <n v="3"/>
    <n v="25"/>
    <n v="14"/>
    <n v="0"/>
    <n v="42"/>
    <n v="7.7629132365063935E-5"/>
  </r>
  <r>
    <s v="86755"/>
    <s v="San Francisco"/>
    <x v="10"/>
    <n v="5"/>
    <n v="16"/>
    <n v="21"/>
    <n v="0"/>
    <n v="42"/>
    <n v="7.7629132365063935E-5"/>
  </r>
  <r>
    <s v="05411"/>
    <s v="Liborina"/>
    <x v="3"/>
    <n v="4"/>
    <n v="23"/>
    <n v="14"/>
    <n v="0"/>
    <n v="41"/>
    <n v="7.5780819689705268E-5"/>
  </r>
  <r>
    <s v="08634"/>
    <s v="Sabanagrande"/>
    <x v="24"/>
    <n v="0"/>
    <n v="29"/>
    <n v="8"/>
    <n v="4"/>
    <n v="41"/>
    <n v="7.5780819689705268E-5"/>
  </r>
  <r>
    <s v="44110"/>
    <s v="El Molino"/>
    <x v="16"/>
    <n v="0"/>
    <n v="41"/>
    <n v="0"/>
    <n v="0"/>
    <n v="41"/>
    <n v="7.5780819689705268E-5"/>
  </r>
  <r>
    <s v="05789"/>
    <s v="Támesis"/>
    <x v="3"/>
    <n v="3"/>
    <n v="27"/>
    <n v="10"/>
    <n v="0"/>
    <n v="40"/>
    <n v="7.39325070143466E-5"/>
  </r>
  <r>
    <s v="15550"/>
    <s v="Pisba"/>
    <x v="26"/>
    <n v="1"/>
    <n v="16"/>
    <n v="18"/>
    <n v="5"/>
    <n v="40"/>
    <n v="7.39325070143466E-5"/>
  </r>
  <r>
    <s v="17013"/>
    <s v="Aguadas"/>
    <x v="30"/>
    <n v="5"/>
    <n v="22"/>
    <n v="13"/>
    <n v="0"/>
    <n v="40"/>
    <n v="7.39325070143466E-5"/>
  </r>
  <r>
    <s v="17653"/>
    <s v="Salamina"/>
    <x v="30"/>
    <n v="0"/>
    <n v="24"/>
    <n v="13"/>
    <n v="3"/>
    <n v="40"/>
    <n v="7.39325070143466E-5"/>
  </r>
  <r>
    <s v="25524"/>
    <s v="Pandi"/>
    <x v="25"/>
    <n v="0"/>
    <n v="27"/>
    <n v="13"/>
    <n v="0"/>
    <n v="40"/>
    <n v="7.39325070143466E-5"/>
  </r>
  <r>
    <s v="41026"/>
    <s v="Altamira"/>
    <x v="15"/>
    <n v="0"/>
    <n v="13"/>
    <n v="27"/>
    <n v="0"/>
    <n v="40"/>
    <n v="7.39325070143466E-5"/>
  </r>
  <r>
    <s v="50110"/>
    <s v="Barranca de Upía"/>
    <x v="20"/>
    <n v="6"/>
    <n v="17"/>
    <n v="16"/>
    <n v="1"/>
    <n v="40"/>
    <n v="7.39325070143466E-5"/>
  </r>
  <r>
    <s v="05264"/>
    <s v="Entrerrios"/>
    <x v="3"/>
    <n v="3"/>
    <n v="16"/>
    <n v="20"/>
    <n v="0"/>
    <n v="39"/>
    <n v="7.2084194338987932E-5"/>
  </r>
  <r>
    <s v="05576"/>
    <s v="Pueblorrico"/>
    <x v="3"/>
    <n v="1"/>
    <n v="30"/>
    <n v="8"/>
    <n v="0"/>
    <n v="39"/>
    <n v="7.2084194338987932E-5"/>
  </r>
  <r>
    <s v="13212"/>
    <s v="Córdoba"/>
    <x v="12"/>
    <n v="0"/>
    <n v="16"/>
    <n v="23"/>
    <n v="0"/>
    <n v="39"/>
    <n v="7.2084194338987932E-5"/>
  </r>
  <r>
    <s v="15518"/>
    <s v="Pajarito"/>
    <x v="26"/>
    <n v="13"/>
    <n v="19"/>
    <n v="7"/>
    <n v="0"/>
    <n v="39"/>
    <n v="7.2084194338987932E-5"/>
  </r>
  <r>
    <s v="20443"/>
    <s v="Manaure"/>
    <x v="19"/>
    <n v="4"/>
    <n v="6"/>
    <n v="29"/>
    <n v="0"/>
    <n v="39"/>
    <n v="7.2084194338987932E-5"/>
  </r>
  <r>
    <s v="25572"/>
    <s v="Puerto Salgar"/>
    <x v="25"/>
    <n v="7"/>
    <n v="13"/>
    <n v="10"/>
    <n v="9"/>
    <n v="39"/>
    <n v="7.2084194338987932E-5"/>
  </r>
  <r>
    <s v="81220"/>
    <s v="Cravo Norte"/>
    <x v="14"/>
    <n v="0"/>
    <n v="21"/>
    <n v="18"/>
    <n v="0"/>
    <n v="39"/>
    <n v="7.2084194338987932E-5"/>
  </r>
  <r>
    <s v="05044"/>
    <s v="Anza"/>
    <x v="3"/>
    <n v="4"/>
    <n v="21"/>
    <n v="13"/>
    <n v="0"/>
    <n v="38"/>
    <n v="7.0235881663629278E-5"/>
  </r>
  <r>
    <s v="25839"/>
    <s v="Ubalá"/>
    <x v="25"/>
    <n v="7"/>
    <n v="22"/>
    <n v="9"/>
    <n v="0"/>
    <n v="38"/>
    <n v="7.0235881663629278E-5"/>
  </r>
  <r>
    <s v="86760"/>
    <s v="Santiago"/>
    <x v="10"/>
    <n v="3"/>
    <n v="13"/>
    <n v="17"/>
    <n v="5"/>
    <n v="38"/>
    <n v="7.0235881663629278E-5"/>
  </r>
  <r>
    <s v="05501"/>
    <s v="Olaya"/>
    <x v="3"/>
    <n v="0"/>
    <n v="27"/>
    <n v="10"/>
    <n v="0"/>
    <n v="37"/>
    <n v="6.838756898827061E-5"/>
  </r>
  <r>
    <s v="47545"/>
    <s v="Pijiño del Carmen"/>
    <x v="8"/>
    <n v="7"/>
    <n v="21"/>
    <n v="9"/>
    <n v="0"/>
    <n v="37"/>
    <n v="6.838756898827061E-5"/>
  </r>
  <r>
    <s v="50686"/>
    <s v="San Juanito"/>
    <x v="20"/>
    <n v="0"/>
    <n v="27"/>
    <n v="8"/>
    <n v="2"/>
    <n v="37"/>
    <n v="6.838756898827061E-5"/>
  </r>
  <r>
    <s v="52573"/>
    <s v="Puerres"/>
    <x v="2"/>
    <n v="1"/>
    <n v="8"/>
    <n v="24"/>
    <n v="4"/>
    <n v="37"/>
    <n v="6.838756898827061E-5"/>
  </r>
  <r>
    <s v="68432"/>
    <s v="Málaga"/>
    <x v="17"/>
    <n v="0"/>
    <n v="30"/>
    <n v="7"/>
    <n v="0"/>
    <n v="37"/>
    <n v="6.838756898827061E-5"/>
  </r>
  <r>
    <s v="70124"/>
    <s v="Caimito"/>
    <x v="22"/>
    <n v="0"/>
    <n v="31"/>
    <n v="6"/>
    <n v="0"/>
    <n v="37"/>
    <n v="6.838756898827061E-5"/>
  </r>
  <r>
    <s v="05658"/>
    <s v="San José de La Montaña"/>
    <x v="3"/>
    <n v="0"/>
    <n v="31"/>
    <n v="5"/>
    <n v="0"/>
    <n v="36"/>
    <n v="6.6539256312911943E-5"/>
  </r>
  <r>
    <s v="25245"/>
    <s v="El Colegio"/>
    <x v="25"/>
    <n v="0"/>
    <n v="17"/>
    <n v="19"/>
    <n v="0"/>
    <n v="36"/>
    <n v="6.6539256312911943E-5"/>
  </r>
  <r>
    <s v="05631"/>
    <s v="Sabaneta"/>
    <x v="3"/>
    <n v="5"/>
    <n v="15"/>
    <n v="12"/>
    <n v="3"/>
    <n v="35"/>
    <n v="6.4690943637553275E-5"/>
  </r>
  <r>
    <s v="05697"/>
    <s v="El Santuario"/>
    <x v="3"/>
    <n v="7"/>
    <n v="21"/>
    <n v="7"/>
    <n v="0"/>
    <n v="35"/>
    <n v="6.4690943637553275E-5"/>
  </r>
  <r>
    <s v="17877"/>
    <s v="Viterbo"/>
    <x v="30"/>
    <n v="2"/>
    <n v="9"/>
    <n v="18"/>
    <n v="6"/>
    <n v="35"/>
    <n v="6.4690943637553275E-5"/>
  </r>
  <r>
    <s v="25269"/>
    <s v="Facatativá"/>
    <x v="25"/>
    <n v="2"/>
    <n v="17"/>
    <n v="13"/>
    <n v="3"/>
    <n v="35"/>
    <n v="6.4690943637553275E-5"/>
  </r>
  <r>
    <s v="25513"/>
    <s v="Pacho"/>
    <x v="25"/>
    <n v="13"/>
    <n v="8"/>
    <n v="14"/>
    <n v="0"/>
    <n v="35"/>
    <n v="6.4690943637553275E-5"/>
  </r>
  <r>
    <s v="25662"/>
    <s v="San Juan de Río Seco"/>
    <x v="25"/>
    <n v="0"/>
    <n v="20"/>
    <n v="15"/>
    <n v="0"/>
    <n v="35"/>
    <n v="6.4690943637553275E-5"/>
  </r>
  <r>
    <s v="47205"/>
    <s v="Concordia"/>
    <x v="8"/>
    <n v="4"/>
    <n v="12"/>
    <n v="19"/>
    <n v="0"/>
    <n v="35"/>
    <n v="6.4690943637553275E-5"/>
  </r>
  <r>
    <s v="54660"/>
    <s v="Salazar"/>
    <x v="9"/>
    <n v="0"/>
    <n v="17"/>
    <n v="18"/>
    <n v="0"/>
    <n v="35"/>
    <n v="6.4690943637553275E-5"/>
  </r>
  <r>
    <s v="70110"/>
    <s v="Buenavista"/>
    <x v="22"/>
    <n v="0"/>
    <n v="22"/>
    <n v="13"/>
    <n v="0"/>
    <n v="35"/>
    <n v="6.4690943637553275E-5"/>
  </r>
  <r>
    <s v="85263"/>
    <s v="Pore"/>
    <x v="28"/>
    <n v="0"/>
    <n v="19"/>
    <n v="16"/>
    <n v="0"/>
    <n v="35"/>
    <n v="6.4690943637553275E-5"/>
  </r>
  <r>
    <s v="91798"/>
    <s v="Tarapacá (ANM)"/>
    <x v="32"/>
    <n v="0"/>
    <n v="4"/>
    <n v="31"/>
    <n v="0"/>
    <n v="35"/>
    <n v="6.4690943637553275E-5"/>
  </r>
  <r>
    <s v="17272"/>
    <s v="Filadelfia"/>
    <x v="30"/>
    <n v="0"/>
    <n v="5"/>
    <n v="25"/>
    <n v="4"/>
    <n v="34"/>
    <n v="6.2842630962194607E-5"/>
  </r>
  <r>
    <s v="20295"/>
    <s v="Gamarra"/>
    <x v="19"/>
    <n v="2"/>
    <n v="7"/>
    <n v="25"/>
    <n v="0"/>
    <n v="34"/>
    <n v="6.2842630962194607E-5"/>
  </r>
  <r>
    <s v="23815"/>
    <s v="Tuchín (1)"/>
    <x v="7"/>
    <n v="0"/>
    <n v="18"/>
    <n v="16"/>
    <n v="0"/>
    <n v="34"/>
    <n v="6.2842630962194607E-5"/>
  </r>
  <r>
    <s v="52885"/>
    <s v="Yacuanquer"/>
    <x v="2"/>
    <n v="4"/>
    <n v="20"/>
    <n v="10"/>
    <n v="0"/>
    <n v="34"/>
    <n v="6.2842630962194607E-5"/>
  </r>
  <r>
    <s v="85015"/>
    <s v="Chameza"/>
    <x v="28"/>
    <n v="2"/>
    <n v="25"/>
    <n v="7"/>
    <n v="0"/>
    <n v="34"/>
    <n v="6.2842630962194607E-5"/>
  </r>
  <r>
    <s v="23300"/>
    <s v="Cotorra"/>
    <x v="7"/>
    <n v="6"/>
    <n v="15"/>
    <n v="7"/>
    <n v="5"/>
    <n v="33"/>
    <n v="6.0994318286835946E-5"/>
  </r>
  <r>
    <s v="25339"/>
    <s v="Gutiérrez"/>
    <x v="25"/>
    <n v="5"/>
    <n v="8"/>
    <n v="11"/>
    <n v="9"/>
    <n v="33"/>
    <n v="6.0994318286835946E-5"/>
  </r>
  <r>
    <s v="44420"/>
    <s v="La Jagua del Pilar"/>
    <x v="16"/>
    <n v="5"/>
    <n v="14"/>
    <n v="14"/>
    <n v="0"/>
    <n v="33"/>
    <n v="6.0994318286835946E-5"/>
  </r>
  <r>
    <s v="15580"/>
    <s v="Quípama"/>
    <x v="26"/>
    <n v="0"/>
    <n v="29"/>
    <n v="3"/>
    <n v="0"/>
    <n v="32"/>
    <n v="5.9146005611477285E-5"/>
  </r>
  <r>
    <s v="17433"/>
    <s v="Manzanares"/>
    <x v="30"/>
    <n v="0"/>
    <n v="19"/>
    <n v="9"/>
    <n v="4"/>
    <n v="32"/>
    <n v="5.9146005611477285E-5"/>
  </r>
  <r>
    <s v="54223"/>
    <s v="Cucutilla"/>
    <x v="9"/>
    <n v="4"/>
    <n v="12"/>
    <n v="16"/>
    <n v="0"/>
    <n v="32"/>
    <n v="5.9146005611477285E-5"/>
  </r>
  <r>
    <s v="13894"/>
    <s v="Zambrano"/>
    <x v="12"/>
    <n v="0"/>
    <n v="20"/>
    <n v="11"/>
    <n v="0"/>
    <n v="31"/>
    <n v="5.7297692936118618E-5"/>
  </r>
  <r>
    <s v="54051"/>
    <s v="Arboledas"/>
    <x v="9"/>
    <n v="0"/>
    <n v="25"/>
    <n v="6"/>
    <n v="0"/>
    <n v="31"/>
    <n v="5.7297692936118618E-5"/>
  </r>
  <r>
    <s v="23586"/>
    <s v="Purísima"/>
    <x v="7"/>
    <n v="3"/>
    <n v="16"/>
    <n v="8"/>
    <n v="3"/>
    <n v="30"/>
    <n v="5.544938026075995E-5"/>
  </r>
  <r>
    <s v="25148"/>
    <s v="Caparrapí"/>
    <x v="25"/>
    <n v="1"/>
    <n v="18"/>
    <n v="11"/>
    <n v="0"/>
    <n v="30"/>
    <n v="5.544938026075995E-5"/>
  </r>
  <r>
    <s v="47541"/>
    <s v="Pedraza"/>
    <x v="8"/>
    <n v="2"/>
    <n v="3"/>
    <n v="25"/>
    <n v="0"/>
    <n v="30"/>
    <n v="5.544938026075995E-5"/>
  </r>
  <r>
    <s v="13268"/>
    <s v="El Peñón"/>
    <x v="12"/>
    <n v="0"/>
    <n v="14"/>
    <n v="15"/>
    <n v="0"/>
    <n v="29"/>
    <n v="5.3601067585401289E-5"/>
  </r>
  <r>
    <s v="13838"/>
    <s v="Turbaná"/>
    <x v="12"/>
    <n v="4"/>
    <n v="21"/>
    <n v="4"/>
    <n v="0"/>
    <n v="29"/>
    <n v="5.3601067585401289E-5"/>
  </r>
  <r>
    <s v="15480"/>
    <s v="Muzo"/>
    <x v="26"/>
    <n v="1"/>
    <n v="13"/>
    <n v="15"/>
    <n v="0"/>
    <n v="29"/>
    <n v="5.3601067585401289E-5"/>
  </r>
  <r>
    <s v="17665"/>
    <s v="San José"/>
    <x v="30"/>
    <n v="6"/>
    <n v="5"/>
    <n v="18"/>
    <n v="0"/>
    <n v="29"/>
    <n v="5.3601067585401289E-5"/>
  </r>
  <r>
    <s v="25530"/>
    <s v="Paratebueno"/>
    <x v="25"/>
    <n v="17"/>
    <n v="9"/>
    <n v="3"/>
    <n v="0"/>
    <n v="29"/>
    <n v="5.3601067585401289E-5"/>
  </r>
  <r>
    <s v="25649"/>
    <s v="San Bernardo"/>
    <x v="25"/>
    <n v="4"/>
    <n v="13"/>
    <n v="12"/>
    <n v="0"/>
    <n v="29"/>
    <n v="5.3601067585401289E-5"/>
  </r>
  <r>
    <s v="25805"/>
    <s v="Tibacuy"/>
    <x v="25"/>
    <n v="0"/>
    <n v="13"/>
    <n v="16"/>
    <n v="0"/>
    <n v="29"/>
    <n v="5.3601067585401289E-5"/>
  </r>
  <r>
    <s v="52694"/>
    <s v="San Pedro de Cartago"/>
    <x v="2"/>
    <n v="0"/>
    <n v="20"/>
    <n v="9"/>
    <n v="0"/>
    <n v="29"/>
    <n v="5.3601067585401289E-5"/>
  </r>
  <r>
    <s v="68755"/>
    <s v="Socorro"/>
    <x v="17"/>
    <n v="0"/>
    <n v="26"/>
    <n v="3"/>
    <n v="0"/>
    <n v="29"/>
    <n v="5.3601067585401289E-5"/>
  </r>
  <r>
    <s v="05142"/>
    <s v="Caracolí"/>
    <x v="3"/>
    <n v="8"/>
    <n v="14"/>
    <n v="6"/>
    <n v="0"/>
    <n v="28"/>
    <n v="5.1752754910042621E-5"/>
  </r>
  <r>
    <s v="20310"/>
    <s v="González"/>
    <x v="19"/>
    <n v="0"/>
    <n v="14"/>
    <n v="14"/>
    <n v="0"/>
    <n v="28"/>
    <n v="5.1752754910042621E-5"/>
  </r>
  <r>
    <s v="13873"/>
    <s v="Villanueva"/>
    <x v="12"/>
    <n v="4"/>
    <n v="18"/>
    <n v="5"/>
    <n v="0"/>
    <n v="27"/>
    <n v="4.9904442234683954E-5"/>
  </r>
  <r>
    <s v="15681"/>
    <s v="San Pablo de Borbur"/>
    <x v="26"/>
    <n v="2"/>
    <n v="19"/>
    <n v="6"/>
    <n v="0"/>
    <n v="27"/>
    <n v="4.9904442234683954E-5"/>
  </r>
  <r>
    <s v="52585"/>
    <s v="Pupiales"/>
    <x v="2"/>
    <n v="0"/>
    <n v="21"/>
    <n v="6"/>
    <n v="0"/>
    <n v="27"/>
    <n v="4.9904442234683954E-5"/>
  </r>
  <r>
    <s v="25053"/>
    <s v="Arbeláez"/>
    <x v="25"/>
    <n v="0"/>
    <n v="16"/>
    <n v="7"/>
    <n v="3"/>
    <n v="26"/>
    <n v="4.8056129559325293E-5"/>
  </r>
  <r>
    <s v="68147"/>
    <s v="Capitanejo"/>
    <x v="17"/>
    <n v="13"/>
    <n v="11"/>
    <n v="2"/>
    <n v="0"/>
    <n v="26"/>
    <n v="4.8056129559325293E-5"/>
  </r>
  <r>
    <s v="70742"/>
    <s v="San Luis de Sincé"/>
    <x v="22"/>
    <n v="5"/>
    <n v="15"/>
    <n v="6"/>
    <n v="0"/>
    <n v="26"/>
    <n v="4.8056129559325293E-5"/>
  </r>
  <r>
    <s v="76869"/>
    <s v="Vijes"/>
    <x v="1"/>
    <n v="0"/>
    <n v="23"/>
    <n v="3"/>
    <n v="0"/>
    <n v="26"/>
    <n v="4.8056129559325293E-5"/>
  </r>
  <r>
    <s v="91263"/>
    <s v="El Encanto (ANM)"/>
    <x v="32"/>
    <n v="2"/>
    <n v="16"/>
    <n v="8"/>
    <n v="0"/>
    <n v="26"/>
    <n v="4.8056129559325293E-5"/>
  </r>
  <r>
    <s v="66075"/>
    <s v="Balboa"/>
    <x v="21"/>
    <n v="0"/>
    <n v="25"/>
    <n v="0"/>
    <n v="0"/>
    <n v="25"/>
    <n v="4.6207816883966625E-5"/>
  </r>
  <r>
    <s v="68444"/>
    <s v="Matanza"/>
    <x v="17"/>
    <n v="13"/>
    <n v="7"/>
    <n v="5"/>
    <n v="0"/>
    <n v="25"/>
    <n v="4.6207816883966625E-5"/>
  </r>
  <r>
    <s v="13248"/>
    <s v="El Guamo"/>
    <x v="12"/>
    <n v="0"/>
    <n v="15"/>
    <n v="9"/>
    <n v="0"/>
    <n v="24"/>
    <n v="4.4359504208607964E-5"/>
  </r>
  <r>
    <s v="25035"/>
    <s v="Anapoima"/>
    <x v="25"/>
    <n v="3"/>
    <n v="18"/>
    <n v="3"/>
    <n v="0"/>
    <n v="24"/>
    <n v="4.4359504208607964E-5"/>
  </r>
  <r>
    <s v="25086"/>
    <s v="Beltrán"/>
    <x v="25"/>
    <n v="2"/>
    <n v="21"/>
    <n v="1"/>
    <n v="0"/>
    <n v="24"/>
    <n v="4.4359504208607964E-5"/>
  </r>
  <r>
    <s v="25168"/>
    <s v="Chaguaní"/>
    <x v="25"/>
    <n v="6"/>
    <n v="13"/>
    <n v="5"/>
    <n v="0"/>
    <n v="24"/>
    <n v="4.4359504208607964E-5"/>
  </r>
  <r>
    <s v="25386"/>
    <s v="La Mesa"/>
    <x v="25"/>
    <n v="0"/>
    <n v="13"/>
    <n v="7"/>
    <n v="4"/>
    <n v="24"/>
    <n v="4.4359504208607964E-5"/>
  </r>
  <r>
    <s v="73275"/>
    <s v="Flandes"/>
    <x v="13"/>
    <n v="0"/>
    <n v="20"/>
    <n v="4"/>
    <n v="0"/>
    <n v="24"/>
    <n v="4.4359504208607964E-5"/>
  </r>
  <r>
    <s v="91530"/>
    <s v="Puerto Alegría (ANM)"/>
    <x v="32"/>
    <n v="0"/>
    <n v="12"/>
    <n v="12"/>
    <n v="0"/>
    <n v="24"/>
    <n v="4.4359504208607964E-5"/>
  </r>
  <r>
    <s v="13222"/>
    <s v="Clemencia"/>
    <x v="12"/>
    <n v="0"/>
    <n v="15"/>
    <n v="8"/>
    <n v="0"/>
    <n v="23"/>
    <n v="4.2511191533249296E-5"/>
  </r>
  <r>
    <s v="15001"/>
    <s v="Tunja"/>
    <x v="26"/>
    <n v="3"/>
    <n v="3"/>
    <n v="17"/>
    <n v="0"/>
    <n v="23"/>
    <n v="4.2511191533249296E-5"/>
  </r>
  <r>
    <s v="15533"/>
    <s v="Paya"/>
    <x v="26"/>
    <n v="5"/>
    <n v="11"/>
    <n v="7"/>
    <n v="0"/>
    <n v="23"/>
    <n v="4.2511191533249296E-5"/>
  </r>
  <r>
    <s v="17513"/>
    <s v="Pácora"/>
    <x v="30"/>
    <n v="8"/>
    <n v="15"/>
    <n v="0"/>
    <n v="0"/>
    <n v="23"/>
    <n v="4.2511191533249296E-5"/>
  </r>
  <r>
    <s v="17873"/>
    <s v="Villamaría"/>
    <x v="30"/>
    <n v="2"/>
    <n v="8"/>
    <n v="13"/>
    <n v="0"/>
    <n v="23"/>
    <n v="4.2511191533249296E-5"/>
  </r>
  <r>
    <s v="25823"/>
    <s v="Topaipí"/>
    <x v="25"/>
    <n v="4"/>
    <n v="7"/>
    <n v="9"/>
    <n v="3"/>
    <n v="23"/>
    <n v="4.2511191533249296E-5"/>
  </r>
  <r>
    <s v="41518"/>
    <s v="Paicol"/>
    <x v="15"/>
    <n v="0"/>
    <n v="19"/>
    <n v="4"/>
    <n v="0"/>
    <n v="23"/>
    <n v="4.2511191533249296E-5"/>
  </r>
  <r>
    <s v="70230"/>
    <s v="Chalán"/>
    <x v="22"/>
    <n v="0"/>
    <n v="15"/>
    <n v="8"/>
    <n v="0"/>
    <n v="23"/>
    <n v="4.2511191533249296E-5"/>
  </r>
  <r>
    <s v="73449"/>
    <s v="Melgar"/>
    <x v="13"/>
    <n v="4"/>
    <n v="7"/>
    <n v="12"/>
    <n v="0"/>
    <n v="23"/>
    <n v="4.2511191533249296E-5"/>
  </r>
  <r>
    <s v="05656"/>
    <s v="San Jerónimo"/>
    <x v="3"/>
    <n v="2"/>
    <n v="9"/>
    <n v="11"/>
    <n v="0"/>
    <n v="22"/>
    <n v="4.0662878857890629E-5"/>
  </r>
  <r>
    <s v="05856"/>
    <s v="Valparaíso"/>
    <x v="3"/>
    <n v="5"/>
    <n v="8"/>
    <n v="9"/>
    <n v="0"/>
    <n v="22"/>
    <n v="4.0662878857890629E-5"/>
  </r>
  <r>
    <s v="25286"/>
    <s v="Funza"/>
    <x v="25"/>
    <n v="3"/>
    <n v="17"/>
    <n v="2"/>
    <n v="0"/>
    <n v="22"/>
    <n v="4.0662878857890629E-5"/>
  </r>
  <r>
    <s v="25596"/>
    <s v="Quipile"/>
    <x v="25"/>
    <n v="0"/>
    <n v="17"/>
    <n v="5"/>
    <n v="0"/>
    <n v="22"/>
    <n v="4.0662878857890629E-5"/>
  </r>
  <r>
    <s v="25599"/>
    <s v="Apulo"/>
    <x v="25"/>
    <n v="0"/>
    <n v="0"/>
    <n v="18"/>
    <n v="4"/>
    <n v="22"/>
    <n v="4.0662878857890629E-5"/>
  </r>
  <r>
    <s v="25740"/>
    <s v="Sibaté"/>
    <x v="25"/>
    <n v="3"/>
    <n v="19"/>
    <n v="0"/>
    <n v="0"/>
    <n v="22"/>
    <n v="4.0662878857890629E-5"/>
  </r>
  <r>
    <s v="41885"/>
    <s v="Yaguará"/>
    <x v="15"/>
    <n v="0"/>
    <n v="17"/>
    <n v="0"/>
    <n v="5"/>
    <n v="22"/>
    <n v="4.0662878857890629E-5"/>
  </r>
  <r>
    <s v="50150"/>
    <s v="Castilla la Nueva"/>
    <x v="20"/>
    <n v="1"/>
    <n v="14"/>
    <n v="3"/>
    <n v="4"/>
    <n v="22"/>
    <n v="4.0662878857890629E-5"/>
  </r>
  <r>
    <s v="54377"/>
    <s v="Labateca"/>
    <x v="9"/>
    <n v="0"/>
    <n v="12"/>
    <n v="10"/>
    <n v="0"/>
    <n v="22"/>
    <n v="4.0662878857890629E-5"/>
  </r>
  <r>
    <s v="68217"/>
    <s v="Coromoro"/>
    <x v="17"/>
    <n v="0"/>
    <n v="11"/>
    <n v="11"/>
    <n v="0"/>
    <n v="22"/>
    <n v="4.0662878857890629E-5"/>
  </r>
  <r>
    <s v="68720"/>
    <s v="Santa Helena del Opón"/>
    <x v="17"/>
    <n v="10"/>
    <n v="8"/>
    <n v="4"/>
    <n v="0"/>
    <n v="22"/>
    <n v="4.0662878857890629E-5"/>
  </r>
  <r>
    <s v="05353"/>
    <s v="Hispania"/>
    <x v="3"/>
    <n v="0"/>
    <n v="13"/>
    <n v="7"/>
    <n v="1"/>
    <n v="21"/>
    <n v="3.8814566182531968E-5"/>
  </r>
  <r>
    <s v="13433"/>
    <s v="Mahates"/>
    <x v="12"/>
    <n v="5"/>
    <n v="5"/>
    <n v="11"/>
    <n v="0"/>
    <n v="21"/>
    <n v="3.8814566182531968E-5"/>
  </r>
  <r>
    <s v="15442"/>
    <s v="Maripí"/>
    <x v="26"/>
    <n v="8"/>
    <n v="7"/>
    <n v="6"/>
    <n v="0"/>
    <n v="21"/>
    <n v="3.8814566182531968E-5"/>
  </r>
  <r>
    <s v="23168"/>
    <s v="Chimá"/>
    <x v="7"/>
    <n v="8"/>
    <n v="9"/>
    <n v="4"/>
    <n v="0"/>
    <n v="21"/>
    <n v="3.8814566182531968E-5"/>
  </r>
  <r>
    <s v="25019"/>
    <s v="Albán"/>
    <x v="25"/>
    <n v="3"/>
    <n v="8"/>
    <n v="10"/>
    <n v="0"/>
    <n v="21"/>
    <n v="3.8814566182531968E-5"/>
  </r>
  <r>
    <s v="41244"/>
    <s v="Elías"/>
    <x v="15"/>
    <n v="3"/>
    <n v="4"/>
    <n v="14"/>
    <n v="0"/>
    <n v="21"/>
    <n v="3.8814566182531968E-5"/>
  </r>
  <r>
    <s v="85325"/>
    <s v="San Luis de Palenque"/>
    <x v="28"/>
    <n v="0"/>
    <n v="7"/>
    <n v="14"/>
    <n v="0"/>
    <n v="21"/>
    <n v="3.8814566182531968E-5"/>
  </r>
  <r>
    <s v="05607"/>
    <s v="Retiro"/>
    <x v="3"/>
    <n v="0"/>
    <n v="18"/>
    <n v="0"/>
    <n v="2"/>
    <n v="20"/>
    <n v="3.69662535071733E-5"/>
  </r>
  <r>
    <s v="13188"/>
    <s v="Cicuco"/>
    <x v="12"/>
    <n v="0"/>
    <n v="16"/>
    <n v="4"/>
    <n v="0"/>
    <n v="20"/>
    <n v="3.69662535071733E-5"/>
  </r>
  <r>
    <s v="23464"/>
    <s v="Momil"/>
    <x v="7"/>
    <n v="0"/>
    <n v="12"/>
    <n v="8"/>
    <n v="0"/>
    <n v="20"/>
    <n v="3.69662535071733E-5"/>
  </r>
  <r>
    <s v="54172"/>
    <s v="Chinácota"/>
    <x v="9"/>
    <n v="0"/>
    <n v="4"/>
    <n v="16"/>
    <n v="0"/>
    <n v="20"/>
    <n v="3.69662535071733E-5"/>
  </r>
  <r>
    <s v="68397"/>
    <s v="La Paz"/>
    <x v="17"/>
    <n v="0"/>
    <n v="16"/>
    <n v="4"/>
    <n v="0"/>
    <n v="20"/>
    <n v="3.69662535071733E-5"/>
  </r>
  <r>
    <s v="91536"/>
    <s v="Puerto Arica (ANM)"/>
    <x v="32"/>
    <n v="0"/>
    <n v="15"/>
    <n v="5"/>
    <n v="0"/>
    <n v="20"/>
    <n v="3.69662535071733E-5"/>
  </r>
  <r>
    <s v="05150"/>
    <s v="Carolina"/>
    <x v="3"/>
    <n v="0"/>
    <n v="10"/>
    <n v="4"/>
    <n v="5"/>
    <n v="19"/>
    <n v="3.5117940831814639E-5"/>
  </r>
  <r>
    <s v="15531"/>
    <s v="Pauna"/>
    <x v="26"/>
    <n v="0"/>
    <n v="11"/>
    <n v="8"/>
    <n v="0"/>
    <n v="19"/>
    <n v="3.5117940831814639E-5"/>
  </r>
  <r>
    <s v="15757"/>
    <s v="Socha"/>
    <x v="26"/>
    <n v="7"/>
    <n v="8"/>
    <n v="4"/>
    <n v="0"/>
    <n v="19"/>
    <n v="3.5117940831814639E-5"/>
  </r>
  <r>
    <s v="17446"/>
    <s v="Marulanda"/>
    <x v="30"/>
    <n v="0"/>
    <n v="14"/>
    <n v="5"/>
    <n v="0"/>
    <n v="19"/>
    <n v="3.5117940831814639E-5"/>
  </r>
  <r>
    <s v="50245"/>
    <s v="El Calvario"/>
    <x v="20"/>
    <n v="0"/>
    <n v="9"/>
    <n v="10"/>
    <n v="0"/>
    <n v="19"/>
    <n v="3.5117940831814639E-5"/>
  </r>
  <r>
    <s v="52287"/>
    <s v="Funes"/>
    <x v="2"/>
    <n v="0"/>
    <n v="17"/>
    <n v="2"/>
    <n v="0"/>
    <n v="19"/>
    <n v="3.5117940831814639E-5"/>
  </r>
  <r>
    <s v="52354"/>
    <s v="Imués"/>
    <x v="2"/>
    <n v="0"/>
    <n v="17"/>
    <n v="2"/>
    <n v="0"/>
    <n v="19"/>
    <n v="3.5117940831814639E-5"/>
  </r>
  <r>
    <s v="54518"/>
    <s v="Pamplona"/>
    <x v="9"/>
    <n v="0"/>
    <n v="14"/>
    <n v="5"/>
    <n v="0"/>
    <n v="19"/>
    <n v="3.5117940831814639E-5"/>
  </r>
  <r>
    <s v="68572"/>
    <s v="Puente Nacional"/>
    <x v="17"/>
    <n v="4"/>
    <n v="15"/>
    <n v="0"/>
    <n v="0"/>
    <n v="19"/>
    <n v="3.5117940831814639E-5"/>
  </r>
  <r>
    <s v="99624"/>
    <s v="Santa Rosalía"/>
    <x v="23"/>
    <n v="0"/>
    <n v="9"/>
    <n v="10"/>
    <n v="0"/>
    <n v="19"/>
    <n v="3.5117940831814639E-5"/>
  </r>
  <r>
    <s v="13300"/>
    <s v="Hatillo de Loba"/>
    <x v="12"/>
    <n v="0"/>
    <n v="6"/>
    <n v="12"/>
    <n v="0"/>
    <n v="18"/>
    <n v="3.3269628156455971E-5"/>
  </r>
  <r>
    <s v="13673"/>
    <s v="Santa Catalina"/>
    <x v="12"/>
    <n v="0"/>
    <n v="15"/>
    <n v="3"/>
    <n v="0"/>
    <n v="18"/>
    <n v="3.3269628156455971E-5"/>
  </r>
  <r>
    <s v="15238"/>
    <s v="Duitama"/>
    <x v="26"/>
    <n v="4"/>
    <n v="5"/>
    <n v="9"/>
    <n v="0"/>
    <n v="18"/>
    <n v="3.3269628156455971E-5"/>
  </r>
  <r>
    <s v="25875"/>
    <s v="Villeta"/>
    <x v="25"/>
    <n v="1"/>
    <n v="13"/>
    <n v="4"/>
    <n v="0"/>
    <n v="18"/>
    <n v="3.3269628156455971E-5"/>
  </r>
  <r>
    <s v="47460"/>
    <s v="Nueva Granada"/>
    <x v="8"/>
    <n v="1"/>
    <n v="8"/>
    <n v="9"/>
    <n v="0"/>
    <n v="18"/>
    <n v="3.3269628156455971E-5"/>
  </r>
  <r>
    <s v="68271"/>
    <s v="Florián"/>
    <x v="17"/>
    <n v="0"/>
    <n v="14"/>
    <n v="4"/>
    <n v="0"/>
    <n v="18"/>
    <n v="3.3269628156455971E-5"/>
  </r>
  <r>
    <s v="73547"/>
    <s v="Piedras"/>
    <x v="13"/>
    <n v="0"/>
    <n v="5"/>
    <n v="13"/>
    <n v="0"/>
    <n v="18"/>
    <n v="3.3269628156455971E-5"/>
  </r>
  <r>
    <s v="73770"/>
    <s v="Suárez"/>
    <x v="13"/>
    <n v="0"/>
    <n v="11"/>
    <n v="7"/>
    <n v="0"/>
    <n v="18"/>
    <n v="3.3269628156455971E-5"/>
  </r>
  <r>
    <s v="15104"/>
    <s v="Boyacá"/>
    <x v="26"/>
    <n v="0"/>
    <n v="15"/>
    <n v="2"/>
    <n v="0"/>
    <n v="17"/>
    <n v="3.1421315481097304E-5"/>
  </r>
  <r>
    <s v="25473"/>
    <s v="Mosquera"/>
    <x v="25"/>
    <n v="5"/>
    <n v="0"/>
    <n v="12"/>
    <n v="0"/>
    <n v="17"/>
    <n v="3.1421315481097304E-5"/>
  </r>
  <r>
    <s v="68020"/>
    <s v="Albania"/>
    <x v="17"/>
    <n v="1"/>
    <n v="8"/>
    <n v="8"/>
    <n v="0"/>
    <n v="17"/>
    <n v="3.1421315481097304E-5"/>
  </r>
  <r>
    <s v="68092"/>
    <s v="Betulia"/>
    <x v="17"/>
    <n v="4"/>
    <n v="9"/>
    <n v="4"/>
    <n v="0"/>
    <n v="17"/>
    <n v="3.1421315481097304E-5"/>
  </r>
  <r>
    <s v="68176"/>
    <s v="Chima"/>
    <x v="17"/>
    <n v="0"/>
    <n v="5"/>
    <n v="12"/>
    <n v="0"/>
    <n v="17"/>
    <n v="3.1421315481097304E-5"/>
  </r>
  <r>
    <s v="68324"/>
    <s v="Guavatá"/>
    <x v="17"/>
    <n v="2"/>
    <n v="3"/>
    <n v="12"/>
    <n v="0"/>
    <n v="17"/>
    <n v="3.1421315481097304E-5"/>
  </r>
  <r>
    <s v="70400"/>
    <s v="La Unión"/>
    <x v="22"/>
    <n v="0"/>
    <n v="12"/>
    <n v="5"/>
    <n v="0"/>
    <n v="17"/>
    <n v="3.1421315481097304E-5"/>
  </r>
  <r>
    <s v="05145"/>
    <s v="Caramanta"/>
    <x v="3"/>
    <n v="0"/>
    <n v="7"/>
    <n v="9"/>
    <n v="0"/>
    <n v="16"/>
    <n v="2.9573002805738643E-5"/>
  </r>
  <r>
    <s v="05321"/>
    <s v="Guatapé"/>
    <x v="3"/>
    <n v="0"/>
    <n v="5"/>
    <n v="6"/>
    <n v="5"/>
    <n v="16"/>
    <n v="2.9573002805738643E-5"/>
  </r>
  <r>
    <s v="47703"/>
    <s v="San Zenón"/>
    <x v="8"/>
    <n v="0"/>
    <n v="9"/>
    <n v="6"/>
    <n v="1"/>
    <n v="16"/>
    <n v="2.9573002805738643E-5"/>
  </r>
  <r>
    <s v="54239"/>
    <s v="Durania"/>
    <x v="9"/>
    <n v="0"/>
    <n v="9"/>
    <n v="7"/>
    <n v="0"/>
    <n v="16"/>
    <n v="2.9573002805738643E-5"/>
  </r>
  <r>
    <s v="17388"/>
    <s v="La Merced"/>
    <x v="30"/>
    <n v="4"/>
    <n v="6"/>
    <n v="5"/>
    <n v="0"/>
    <n v="15"/>
    <n v="2.7724690130379975E-5"/>
  </r>
  <r>
    <s v="25279"/>
    <s v="Fomeque"/>
    <x v="25"/>
    <n v="0"/>
    <n v="14"/>
    <n v="1"/>
    <n v="0"/>
    <n v="15"/>
    <n v="2.7724690130379975E-5"/>
  </r>
  <r>
    <s v="25324"/>
    <s v="Guataquí"/>
    <x v="25"/>
    <n v="0"/>
    <n v="0"/>
    <n v="15"/>
    <n v="0"/>
    <n v="15"/>
    <n v="2.7724690130379975E-5"/>
  </r>
  <r>
    <s v="25843"/>
    <s v="Villa de San Diego de Ubate"/>
    <x v="25"/>
    <n v="0"/>
    <n v="6"/>
    <n v="9"/>
    <n v="0"/>
    <n v="15"/>
    <n v="2.7724690130379975E-5"/>
  </r>
  <r>
    <s v="25398"/>
    <s v="La Peña"/>
    <x v="25"/>
    <n v="0"/>
    <n v="10"/>
    <n v="4"/>
    <n v="0"/>
    <n v="14"/>
    <n v="2.5876377455021311E-5"/>
  </r>
  <r>
    <s v="25873"/>
    <s v="Villapinzón"/>
    <x v="25"/>
    <n v="0"/>
    <n v="14"/>
    <n v="0"/>
    <n v="0"/>
    <n v="14"/>
    <n v="2.5876377455021311E-5"/>
  </r>
  <r>
    <s v="47605"/>
    <s v="Remolino"/>
    <x v="8"/>
    <n v="0"/>
    <n v="6"/>
    <n v="8"/>
    <n v="0"/>
    <n v="14"/>
    <n v="2.5876377455021311E-5"/>
  </r>
  <r>
    <s v="13780"/>
    <s v="Talaigua Nuevo"/>
    <x v="12"/>
    <n v="0"/>
    <n v="13"/>
    <n v="0"/>
    <n v="0"/>
    <n v="13"/>
    <n v="2.4028064779662646E-5"/>
  </r>
  <r>
    <s v="15176"/>
    <s v="Chiquinquirá"/>
    <x v="26"/>
    <n v="0"/>
    <n v="5"/>
    <n v="8"/>
    <n v="0"/>
    <n v="13"/>
    <n v="2.4028064779662646E-5"/>
  </r>
  <r>
    <s v="25126"/>
    <s v="Cajicá"/>
    <x v="25"/>
    <n v="0"/>
    <n v="13"/>
    <n v="0"/>
    <n v="0"/>
    <n v="13"/>
    <n v="2.4028064779662646E-5"/>
  </r>
  <r>
    <s v="25430"/>
    <s v="Madrid"/>
    <x v="25"/>
    <n v="0"/>
    <n v="5"/>
    <n v="4"/>
    <n v="4"/>
    <n v="13"/>
    <n v="2.4028064779662646E-5"/>
  </r>
  <r>
    <s v="25799"/>
    <s v="Tenjo"/>
    <x v="25"/>
    <n v="6"/>
    <n v="0"/>
    <n v="7"/>
    <n v="0"/>
    <n v="13"/>
    <n v="2.4028064779662646E-5"/>
  </r>
  <r>
    <s v="25867"/>
    <s v="Vianí"/>
    <x v="25"/>
    <n v="0"/>
    <n v="13"/>
    <n v="0"/>
    <n v="0"/>
    <n v="13"/>
    <n v="2.4028064779662646E-5"/>
  </r>
  <r>
    <s v="52210"/>
    <s v="Contadero"/>
    <x v="2"/>
    <n v="3"/>
    <n v="3"/>
    <n v="7"/>
    <n v="0"/>
    <n v="13"/>
    <n v="2.4028064779662646E-5"/>
  </r>
  <r>
    <s v="68872"/>
    <s v="Villanueva"/>
    <x v="17"/>
    <n v="4"/>
    <n v="0"/>
    <n v="9"/>
    <n v="0"/>
    <n v="13"/>
    <n v="2.4028064779662646E-5"/>
  </r>
  <r>
    <s v="91405"/>
    <s v="La Chorrera (ANM)"/>
    <x v="32"/>
    <n v="0"/>
    <n v="3"/>
    <n v="10"/>
    <n v="0"/>
    <n v="13"/>
    <n v="2.4028064779662646E-5"/>
  </r>
  <r>
    <s v="08549"/>
    <s v="Piojó"/>
    <x v="24"/>
    <n v="0"/>
    <n v="0"/>
    <n v="12"/>
    <n v="0"/>
    <n v="12"/>
    <n v="2.2179752104303982E-5"/>
  </r>
  <r>
    <s v="13647"/>
    <s v="San Estanislao"/>
    <x v="12"/>
    <n v="1"/>
    <n v="3"/>
    <n v="0"/>
    <n v="8"/>
    <n v="12"/>
    <n v="2.2179752104303982E-5"/>
  </r>
  <r>
    <s v="13650"/>
    <s v="San Fernando"/>
    <x v="12"/>
    <n v="0"/>
    <n v="1"/>
    <n v="11"/>
    <n v="0"/>
    <n v="12"/>
    <n v="2.2179752104303982E-5"/>
  </r>
  <r>
    <s v="15180"/>
    <s v="Chiscas"/>
    <x v="26"/>
    <n v="0"/>
    <n v="5"/>
    <n v="7"/>
    <n v="0"/>
    <n v="12"/>
    <n v="2.2179752104303982E-5"/>
  </r>
  <r>
    <s v="15542"/>
    <s v="Pesca"/>
    <x v="26"/>
    <n v="0"/>
    <n v="12"/>
    <n v="0"/>
    <n v="0"/>
    <n v="12"/>
    <n v="2.2179752104303982E-5"/>
  </r>
  <r>
    <s v="17050"/>
    <s v="Aranzazu"/>
    <x v="30"/>
    <n v="0"/>
    <n v="5"/>
    <n v="7"/>
    <n v="0"/>
    <n v="12"/>
    <n v="2.2179752104303982E-5"/>
  </r>
  <r>
    <s v="25335"/>
    <s v="Guayabetal"/>
    <x v="25"/>
    <n v="0"/>
    <n v="8"/>
    <n v="4"/>
    <n v="0"/>
    <n v="12"/>
    <n v="2.2179752104303982E-5"/>
  </r>
  <r>
    <s v="25815"/>
    <s v="Tocaima"/>
    <x v="25"/>
    <n v="0"/>
    <n v="4"/>
    <n v="8"/>
    <n v="0"/>
    <n v="12"/>
    <n v="2.2179752104303982E-5"/>
  </r>
  <r>
    <s v="25899"/>
    <s v="Zipaquirá"/>
    <x v="25"/>
    <n v="3"/>
    <n v="9"/>
    <n v="0"/>
    <n v="0"/>
    <n v="12"/>
    <n v="2.2179752104303982E-5"/>
  </r>
  <r>
    <s v="15514"/>
    <s v="Páez"/>
    <x v="26"/>
    <n v="11"/>
    <n v="0"/>
    <n v="0"/>
    <n v="0"/>
    <n v="11"/>
    <n v="2.0331439428945314E-5"/>
  </r>
  <r>
    <s v="25258"/>
    <s v="El Peñón"/>
    <x v="25"/>
    <n v="0"/>
    <n v="11"/>
    <n v="0"/>
    <n v="0"/>
    <n v="11"/>
    <n v="2.0331439428945314E-5"/>
  </r>
  <r>
    <s v="25491"/>
    <s v="Nocaima"/>
    <x v="25"/>
    <n v="6"/>
    <n v="2"/>
    <n v="3"/>
    <n v="0"/>
    <n v="11"/>
    <n v="2.0331439428945314E-5"/>
  </r>
  <r>
    <s v="25645"/>
    <s v="San Antonio del Tequendama"/>
    <x v="25"/>
    <n v="0"/>
    <n v="11"/>
    <n v="0"/>
    <n v="0"/>
    <n v="11"/>
    <n v="2.0331439428945314E-5"/>
  </r>
  <r>
    <s v="52022"/>
    <s v="Aldana"/>
    <x v="2"/>
    <n v="0"/>
    <n v="6"/>
    <n v="5"/>
    <n v="0"/>
    <n v="11"/>
    <n v="2.0331439428945314E-5"/>
  </r>
  <r>
    <s v="54125"/>
    <s v="Cácota"/>
    <x v="9"/>
    <n v="0"/>
    <n v="0"/>
    <n v="11"/>
    <n v="0"/>
    <n v="11"/>
    <n v="2.0331439428945314E-5"/>
  </r>
  <r>
    <s v="54313"/>
    <s v="Gramalote"/>
    <x v="9"/>
    <n v="0"/>
    <n v="11"/>
    <n v="0"/>
    <n v="0"/>
    <n v="11"/>
    <n v="2.0331439428945314E-5"/>
  </r>
  <r>
    <s v="54418"/>
    <s v="Lourdes"/>
    <x v="9"/>
    <n v="0"/>
    <n v="10"/>
    <n v="1"/>
    <n v="0"/>
    <n v="11"/>
    <n v="2.0331439428945314E-5"/>
  </r>
  <r>
    <s v="54680"/>
    <s v="Santiago"/>
    <x v="9"/>
    <n v="0"/>
    <n v="11"/>
    <n v="0"/>
    <n v="0"/>
    <n v="11"/>
    <n v="2.0331439428945314E-5"/>
  </r>
  <r>
    <s v="68207"/>
    <s v="Concepción"/>
    <x v="17"/>
    <n v="0"/>
    <n v="7"/>
    <n v="4"/>
    <n v="0"/>
    <n v="11"/>
    <n v="2.0331439428945314E-5"/>
  </r>
  <r>
    <s v="68229"/>
    <s v="Curití"/>
    <x v="17"/>
    <n v="0"/>
    <n v="8"/>
    <n v="3"/>
    <n v="0"/>
    <n v="11"/>
    <n v="2.0331439428945314E-5"/>
  </r>
  <r>
    <s v="68298"/>
    <s v="Gambita"/>
    <x v="17"/>
    <n v="3"/>
    <n v="8"/>
    <n v="0"/>
    <n v="0"/>
    <n v="11"/>
    <n v="2.0331439428945314E-5"/>
  </r>
  <r>
    <s v="70702"/>
    <s v="San Juan de Betulia"/>
    <x v="22"/>
    <n v="2"/>
    <n v="5"/>
    <n v="0"/>
    <n v="4"/>
    <n v="11"/>
    <n v="2.0331439428945314E-5"/>
  </r>
  <r>
    <s v="15236"/>
    <s v="Chivor"/>
    <x v="26"/>
    <n v="0"/>
    <n v="10"/>
    <n v="0"/>
    <n v="0"/>
    <n v="10"/>
    <n v="1.848312675358665E-5"/>
  </r>
  <r>
    <s v="15897"/>
    <s v="Zetaquira"/>
    <x v="26"/>
    <n v="7"/>
    <n v="2"/>
    <n v="1"/>
    <n v="0"/>
    <n v="10"/>
    <n v="1.848312675358665E-5"/>
  </r>
  <r>
    <s v="25040"/>
    <s v="Anolaima"/>
    <x v="25"/>
    <n v="0"/>
    <n v="10"/>
    <n v="0"/>
    <n v="0"/>
    <n v="10"/>
    <n v="1.848312675358665E-5"/>
  </r>
  <r>
    <s v="25488"/>
    <s v="Nilo"/>
    <x v="25"/>
    <n v="2"/>
    <n v="8"/>
    <n v="0"/>
    <n v="0"/>
    <n v="10"/>
    <n v="1.848312675358665E-5"/>
  </r>
  <r>
    <s v="25851"/>
    <s v="Útica"/>
    <x v="25"/>
    <n v="0"/>
    <n v="10"/>
    <n v="0"/>
    <n v="0"/>
    <n v="10"/>
    <n v="1.848312675358665E-5"/>
  </r>
  <r>
    <s v="54099"/>
    <s v="Bochalema"/>
    <x v="9"/>
    <n v="0"/>
    <n v="8"/>
    <n v="2"/>
    <n v="0"/>
    <n v="10"/>
    <n v="1.848312675358665E-5"/>
  </r>
  <r>
    <s v="54743"/>
    <s v="Silos"/>
    <x v="9"/>
    <n v="0"/>
    <n v="6"/>
    <n v="4"/>
    <n v="0"/>
    <n v="10"/>
    <n v="1.848312675358665E-5"/>
  </r>
  <r>
    <s v="85279"/>
    <s v="Recetor"/>
    <x v="28"/>
    <n v="9"/>
    <n v="1"/>
    <n v="0"/>
    <n v="0"/>
    <n v="10"/>
    <n v="1.848312675358665E-5"/>
  </r>
  <r>
    <s v="05792"/>
    <s v="Tarso"/>
    <x v="3"/>
    <n v="0"/>
    <n v="6"/>
    <n v="3"/>
    <n v="0"/>
    <n v="9"/>
    <n v="1.6634814078227986E-5"/>
  </r>
  <r>
    <s v="15106"/>
    <s v="Briceño"/>
    <x v="26"/>
    <n v="0"/>
    <n v="2"/>
    <n v="7"/>
    <n v="0"/>
    <n v="9"/>
    <n v="1.6634814078227986E-5"/>
  </r>
  <r>
    <s v="15224"/>
    <s v="Cucaita"/>
    <x v="26"/>
    <n v="0"/>
    <n v="5"/>
    <n v="4"/>
    <n v="0"/>
    <n v="9"/>
    <n v="1.6634814078227986E-5"/>
  </r>
  <r>
    <s v="15720"/>
    <s v="Sativanorte"/>
    <x v="26"/>
    <n v="0"/>
    <n v="9"/>
    <n v="0"/>
    <n v="0"/>
    <n v="9"/>
    <n v="1.6634814078227986E-5"/>
  </r>
  <r>
    <s v="25001"/>
    <s v="Agua de Dios"/>
    <x v="25"/>
    <n v="0"/>
    <n v="7"/>
    <n v="2"/>
    <n v="0"/>
    <n v="9"/>
    <n v="1.6634814078227986E-5"/>
  </r>
  <r>
    <s v="25377"/>
    <s v="La Calera"/>
    <x v="25"/>
    <n v="0"/>
    <n v="9"/>
    <n v="0"/>
    <n v="0"/>
    <n v="9"/>
    <n v="1.6634814078227986E-5"/>
  </r>
  <r>
    <s v="25518"/>
    <s v="Paime"/>
    <x v="25"/>
    <n v="0"/>
    <n v="0"/>
    <n v="9"/>
    <n v="0"/>
    <n v="9"/>
    <n v="1.6634814078227986E-5"/>
  </r>
  <r>
    <s v="52352"/>
    <s v="Iles"/>
    <x v="2"/>
    <n v="3"/>
    <n v="3"/>
    <n v="3"/>
    <n v="0"/>
    <n v="9"/>
    <n v="1.6634814078227986E-5"/>
  </r>
  <r>
    <s v="88001"/>
    <s v="San Andrés"/>
    <x v="33"/>
    <n v="0"/>
    <n v="1"/>
    <n v="8"/>
    <n v="0"/>
    <n v="9"/>
    <n v="1.6634814078227986E-5"/>
  </r>
  <r>
    <s v="94888"/>
    <s v="Morichal (ANM)"/>
    <x v="27"/>
    <n v="0"/>
    <n v="5"/>
    <n v="4"/>
    <n v="0"/>
    <n v="9"/>
    <n v="1.6634814078227986E-5"/>
  </r>
  <r>
    <s v="05004"/>
    <s v="Abriaquí"/>
    <x v="3"/>
    <n v="2"/>
    <n v="3"/>
    <n v="3"/>
    <n v="0"/>
    <n v="8"/>
    <n v="1.4786501402869321E-5"/>
  </r>
  <r>
    <s v="08520"/>
    <s v="Palmar de Varela"/>
    <x v="24"/>
    <n v="0"/>
    <n v="1"/>
    <n v="2"/>
    <n v="5"/>
    <n v="8"/>
    <n v="1.4786501402869321E-5"/>
  </r>
  <r>
    <s v="08770"/>
    <s v="Suan"/>
    <x v="24"/>
    <n v="0"/>
    <n v="0"/>
    <n v="8"/>
    <n v="0"/>
    <n v="8"/>
    <n v="1.4786501402869321E-5"/>
  </r>
  <r>
    <s v="13620"/>
    <s v="San Cristóbal"/>
    <x v="12"/>
    <n v="0"/>
    <n v="8"/>
    <n v="0"/>
    <n v="0"/>
    <n v="8"/>
    <n v="1.4786501402869321E-5"/>
  </r>
  <r>
    <s v="15317"/>
    <s v="Guacamayas"/>
    <x v="26"/>
    <n v="4"/>
    <n v="0"/>
    <n v="4"/>
    <n v="0"/>
    <n v="8"/>
    <n v="1.4786501402869321E-5"/>
  </r>
  <r>
    <s v="15646"/>
    <s v="Samacá"/>
    <x v="26"/>
    <n v="0"/>
    <n v="8"/>
    <n v="0"/>
    <n v="0"/>
    <n v="8"/>
    <n v="1.4786501402869321E-5"/>
  </r>
  <r>
    <s v="15667"/>
    <s v="San Luis de Gaceno"/>
    <x v="26"/>
    <n v="0"/>
    <n v="8"/>
    <n v="0"/>
    <n v="0"/>
    <n v="8"/>
    <n v="1.4786501402869321E-5"/>
  </r>
  <r>
    <s v="25407"/>
    <s v="Lenguazaque"/>
    <x v="25"/>
    <n v="0"/>
    <n v="3"/>
    <n v="5"/>
    <n v="0"/>
    <n v="8"/>
    <n v="1.4786501402869321E-5"/>
  </r>
  <r>
    <s v="44098"/>
    <s v="Distracción"/>
    <x v="16"/>
    <n v="0"/>
    <n v="0"/>
    <n v="8"/>
    <n v="0"/>
    <n v="8"/>
    <n v="1.4786501402869321E-5"/>
  </r>
  <r>
    <s v="47161"/>
    <s v="Cerro San Antonio"/>
    <x v="8"/>
    <n v="6"/>
    <n v="2"/>
    <n v="0"/>
    <n v="0"/>
    <n v="8"/>
    <n v="1.4786501402869321E-5"/>
  </r>
  <r>
    <s v="52323"/>
    <s v="Gualmatán"/>
    <x v="2"/>
    <n v="0"/>
    <n v="3"/>
    <n v="5"/>
    <n v="0"/>
    <n v="8"/>
    <n v="1.4786501402869321E-5"/>
  </r>
  <r>
    <s v="63272"/>
    <s v="Filandia"/>
    <x v="29"/>
    <n v="0"/>
    <n v="6"/>
    <n v="2"/>
    <n v="0"/>
    <n v="8"/>
    <n v="1.4786501402869321E-5"/>
  </r>
  <r>
    <s v="68368"/>
    <s v="Jesús María"/>
    <x v="17"/>
    <n v="0"/>
    <n v="0"/>
    <n v="4"/>
    <n v="4"/>
    <n v="8"/>
    <n v="1.4786501402869321E-5"/>
  </r>
  <r>
    <s v="68425"/>
    <s v="Macaravita"/>
    <x v="17"/>
    <n v="3"/>
    <n v="0"/>
    <n v="5"/>
    <n v="0"/>
    <n v="8"/>
    <n v="1.4786501402869321E-5"/>
  </r>
  <r>
    <s v="73148"/>
    <s v="Carmen de Apicalá"/>
    <x v="13"/>
    <n v="0"/>
    <n v="5"/>
    <n v="3"/>
    <n v="0"/>
    <n v="8"/>
    <n v="1.4786501402869321E-5"/>
  </r>
  <r>
    <s v="13760"/>
    <s v="Soplaviento"/>
    <x v="12"/>
    <n v="0"/>
    <n v="0"/>
    <n v="7"/>
    <n v="0"/>
    <n v="7"/>
    <n v="1.2938188727510655E-5"/>
  </r>
  <r>
    <s v="15814"/>
    <s v="Toca"/>
    <x v="26"/>
    <n v="0"/>
    <n v="4"/>
    <n v="0"/>
    <n v="3"/>
    <n v="7"/>
    <n v="1.2938188727510655E-5"/>
  </r>
  <r>
    <s v="15832"/>
    <s v="Tununguá"/>
    <x v="26"/>
    <n v="0"/>
    <n v="7"/>
    <n v="0"/>
    <n v="0"/>
    <n v="7"/>
    <n v="1.2938188727510655E-5"/>
  </r>
  <r>
    <s v="25295"/>
    <s v="Gachancipá"/>
    <x v="25"/>
    <n v="7"/>
    <n v="0"/>
    <n v="0"/>
    <n v="0"/>
    <n v="7"/>
    <n v="1.2938188727510655E-5"/>
  </r>
  <r>
    <s v="25368"/>
    <s v="Jerusalén"/>
    <x v="25"/>
    <n v="0"/>
    <n v="3"/>
    <n v="2"/>
    <n v="2"/>
    <n v="7"/>
    <n v="1.2938188727510655E-5"/>
  </r>
  <r>
    <s v="25845"/>
    <s v="Une"/>
    <x v="25"/>
    <n v="0"/>
    <n v="3"/>
    <n v="4"/>
    <n v="0"/>
    <n v="7"/>
    <n v="1.2938188727510655E-5"/>
  </r>
  <r>
    <s v="25862"/>
    <s v="Vergara"/>
    <x v="25"/>
    <n v="0"/>
    <n v="0"/>
    <n v="7"/>
    <n v="0"/>
    <n v="7"/>
    <n v="1.2938188727510655E-5"/>
  </r>
  <r>
    <s v="54673"/>
    <s v="San Cayetano"/>
    <x v="9"/>
    <n v="0"/>
    <n v="1"/>
    <n v="6"/>
    <n v="0"/>
    <n v="7"/>
    <n v="1.2938188727510655E-5"/>
  </r>
  <r>
    <s v="68079"/>
    <s v="Barichara"/>
    <x v="17"/>
    <n v="0"/>
    <n v="0"/>
    <n v="7"/>
    <n v="0"/>
    <n v="7"/>
    <n v="1.2938188727510655E-5"/>
  </r>
  <r>
    <s v="68162"/>
    <s v="Cerrito"/>
    <x v="17"/>
    <n v="0"/>
    <n v="7"/>
    <n v="0"/>
    <n v="0"/>
    <n v="7"/>
    <n v="1.2938188727510655E-5"/>
  </r>
  <r>
    <s v="68318"/>
    <s v="Guaca"/>
    <x v="17"/>
    <n v="5"/>
    <n v="0"/>
    <n v="2"/>
    <n v="0"/>
    <n v="7"/>
    <n v="1.2938188727510655E-5"/>
  </r>
  <r>
    <s v="68500"/>
    <s v="Oiba"/>
    <x v="17"/>
    <n v="0"/>
    <n v="4"/>
    <n v="3"/>
    <n v="0"/>
    <n v="7"/>
    <n v="1.2938188727510655E-5"/>
  </r>
  <r>
    <s v="68820"/>
    <s v="Tona"/>
    <x v="17"/>
    <n v="0"/>
    <n v="4"/>
    <n v="3"/>
    <n v="0"/>
    <n v="7"/>
    <n v="1.2938188727510655E-5"/>
  </r>
  <r>
    <s v="94884"/>
    <s v="Puerto Colombia (ANM)"/>
    <x v="27"/>
    <n v="0"/>
    <n v="4"/>
    <n v="3"/>
    <n v="0"/>
    <n v="7"/>
    <n v="1.2938188727510655E-5"/>
  </r>
  <r>
    <s v="13062"/>
    <s v="Arroyohondo"/>
    <x v="12"/>
    <n v="0"/>
    <n v="6"/>
    <n v="0"/>
    <n v="0"/>
    <n v="6"/>
    <n v="1.1089876052151991E-5"/>
  </r>
  <r>
    <s v="15362"/>
    <s v="Iza"/>
    <x v="26"/>
    <n v="0"/>
    <n v="6"/>
    <n v="0"/>
    <n v="0"/>
    <n v="6"/>
    <n v="1.1089876052151991E-5"/>
  </r>
  <r>
    <s v="15469"/>
    <s v="Moniquirá"/>
    <x v="26"/>
    <n v="0"/>
    <n v="6"/>
    <n v="0"/>
    <n v="0"/>
    <n v="6"/>
    <n v="1.1089876052151991E-5"/>
  </r>
  <r>
    <s v="15693"/>
    <s v="Santa Rosa de Viterbo"/>
    <x v="26"/>
    <n v="0"/>
    <n v="0"/>
    <n v="6"/>
    <n v="0"/>
    <n v="6"/>
    <n v="1.1089876052151991E-5"/>
  </r>
  <r>
    <s v="15790"/>
    <s v="Tasco"/>
    <x v="26"/>
    <n v="0"/>
    <n v="6"/>
    <n v="0"/>
    <n v="0"/>
    <n v="6"/>
    <n v="1.1089876052151991E-5"/>
  </r>
  <r>
    <s v="25178"/>
    <s v="Chipaque"/>
    <x v="25"/>
    <n v="0"/>
    <n v="3"/>
    <n v="3"/>
    <n v="0"/>
    <n v="6"/>
    <n v="1.1089876052151991E-5"/>
  </r>
  <r>
    <s v="25297"/>
    <s v="Gachetá"/>
    <x v="25"/>
    <n v="0"/>
    <n v="4"/>
    <n v="2"/>
    <n v="0"/>
    <n v="6"/>
    <n v="1.1089876052151991E-5"/>
  </r>
  <r>
    <s v="25322"/>
    <s v="Guasca"/>
    <x v="25"/>
    <n v="0"/>
    <n v="0"/>
    <n v="6"/>
    <n v="0"/>
    <n v="6"/>
    <n v="1.1089876052151991E-5"/>
  </r>
  <r>
    <s v="25745"/>
    <s v="Simijaca"/>
    <x v="25"/>
    <n v="0"/>
    <n v="6"/>
    <n v="0"/>
    <n v="0"/>
    <n v="6"/>
    <n v="1.1089876052151991E-5"/>
  </r>
  <r>
    <s v="25793"/>
    <s v="Tausa"/>
    <x v="25"/>
    <n v="0"/>
    <n v="0"/>
    <n v="6"/>
    <n v="0"/>
    <n v="6"/>
    <n v="1.1089876052151991E-5"/>
  </r>
  <r>
    <s v="25797"/>
    <s v="Tena"/>
    <x v="25"/>
    <n v="0"/>
    <n v="6"/>
    <n v="0"/>
    <n v="0"/>
    <n v="6"/>
    <n v="1.1089876052151991E-5"/>
  </r>
  <r>
    <s v="47675"/>
    <s v="Salamina"/>
    <x v="8"/>
    <n v="0"/>
    <n v="3"/>
    <n v="3"/>
    <n v="0"/>
    <n v="6"/>
    <n v="1.1089876052151991E-5"/>
  </r>
  <r>
    <s v="47960"/>
    <s v="Zapayán"/>
    <x v="8"/>
    <n v="0"/>
    <n v="1"/>
    <n v="5"/>
    <n v="0"/>
    <n v="6"/>
    <n v="1.1089876052151991E-5"/>
  </r>
  <r>
    <s v="50124"/>
    <s v="Cabuyaro"/>
    <x v="20"/>
    <n v="0"/>
    <n v="2"/>
    <n v="4"/>
    <n v="0"/>
    <n v="6"/>
    <n v="1.1089876052151991E-5"/>
  </r>
  <r>
    <s v="52506"/>
    <s v="Ospina"/>
    <x v="2"/>
    <n v="0"/>
    <n v="6"/>
    <n v="0"/>
    <n v="0"/>
    <n v="6"/>
    <n v="1.1089876052151991E-5"/>
  </r>
  <r>
    <s v="68152"/>
    <s v="Carcasí"/>
    <x v="17"/>
    <n v="0"/>
    <n v="6"/>
    <n v="0"/>
    <n v="0"/>
    <n v="6"/>
    <n v="1.1089876052151991E-5"/>
  </r>
  <r>
    <s v="68167"/>
    <s v="Charalá"/>
    <x v="17"/>
    <n v="6"/>
    <n v="0"/>
    <n v="0"/>
    <n v="0"/>
    <n v="6"/>
    <n v="1.1089876052151991E-5"/>
  </r>
  <r>
    <s v="68264"/>
    <s v="Encino"/>
    <x v="17"/>
    <n v="0"/>
    <n v="2"/>
    <n v="4"/>
    <n v="0"/>
    <n v="6"/>
    <n v="1.1089876052151991E-5"/>
  </r>
  <r>
    <s v="68418"/>
    <s v="Los Santos"/>
    <x v="17"/>
    <n v="0"/>
    <n v="0"/>
    <n v="6"/>
    <n v="0"/>
    <n v="6"/>
    <n v="1.1089876052151991E-5"/>
  </r>
  <r>
    <s v="68464"/>
    <s v="Mogotes"/>
    <x v="17"/>
    <n v="4"/>
    <n v="0"/>
    <n v="2"/>
    <n v="0"/>
    <n v="6"/>
    <n v="1.1089876052151991E-5"/>
  </r>
  <r>
    <s v="85300"/>
    <s v="Sabanalarga"/>
    <x v="28"/>
    <n v="0"/>
    <n v="1"/>
    <n v="5"/>
    <n v="0"/>
    <n v="6"/>
    <n v="1.1089876052151991E-5"/>
  </r>
  <r>
    <s v="97666"/>
    <s v="Taraira"/>
    <x v="31"/>
    <n v="0"/>
    <n v="6"/>
    <n v="0"/>
    <n v="0"/>
    <n v="6"/>
    <n v="1.1089876052151991E-5"/>
  </r>
  <r>
    <s v="08141"/>
    <s v="Candelaria"/>
    <x v="24"/>
    <n v="0"/>
    <n v="0"/>
    <n v="5"/>
    <n v="0"/>
    <n v="5"/>
    <n v="9.241563376793325E-6"/>
  </r>
  <r>
    <s v="15185"/>
    <s v="Chitaraque"/>
    <x v="26"/>
    <n v="0"/>
    <n v="4"/>
    <n v="1"/>
    <n v="0"/>
    <n v="5"/>
    <n v="9.241563376793325E-6"/>
  </r>
  <r>
    <s v="15218"/>
    <s v="Covarachía"/>
    <x v="26"/>
    <n v="0"/>
    <n v="5"/>
    <n v="0"/>
    <n v="0"/>
    <n v="5"/>
    <n v="9.241563376793325E-6"/>
  </r>
  <r>
    <s v="15325"/>
    <s v="Guayatá"/>
    <x v="26"/>
    <n v="0"/>
    <n v="5"/>
    <n v="0"/>
    <n v="0"/>
    <n v="5"/>
    <n v="9.241563376793325E-6"/>
  </r>
  <r>
    <s v="15455"/>
    <s v="Miraflores"/>
    <x v="26"/>
    <n v="3"/>
    <n v="2"/>
    <n v="0"/>
    <n v="0"/>
    <n v="5"/>
    <n v="9.241563376793325E-6"/>
  </r>
  <r>
    <s v="15464"/>
    <s v="Mongua"/>
    <x v="26"/>
    <n v="0"/>
    <n v="5"/>
    <n v="0"/>
    <n v="0"/>
    <n v="5"/>
    <n v="9.241563376793325E-6"/>
  </r>
  <r>
    <s v="15491"/>
    <s v="Nobsa"/>
    <x v="26"/>
    <n v="0"/>
    <n v="0"/>
    <n v="5"/>
    <n v="0"/>
    <n v="5"/>
    <n v="9.241563376793325E-6"/>
  </r>
  <r>
    <s v="25224"/>
    <s v="Cucunubá"/>
    <x v="25"/>
    <n v="0"/>
    <n v="0"/>
    <n v="5"/>
    <n v="0"/>
    <n v="5"/>
    <n v="9.241563376793325E-6"/>
  </r>
  <r>
    <s v="25871"/>
    <s v="Villagómez"/>
    <x v="25"/>
    <n v="0"/>
    <n v="1"/>
    <n v="4"/>
    <n v="0"/>
    <n v="5"/>
    <n v="9.241563376793325E-6"/>
  </r>
  <r>
    <s v="68179"/>
    <s v="Chipatá"/>
    <x v="17"/>
    <n v="0"/>
    <n v="0"/>
    <n v="5"/>
    <n v="0"/>
    <n v="5"/>
    <n v="9.241563376793325E-6"/>
  </r>
  <r>
    <s v="68468"/>
    <s v="Molagavita"/>
    <x v="17"/>
    <n v="0"/>
    <n v="5"/>
    <n v="0"/>
    <n v="0"/>
    <n v="5"/>
    <n v="9.241563376793325E-6"/>
  </r>
  <r>
    <s v="91430"/>
    <s v="La Victoria (ANM)"/>
    <x v="32"/>
    <n v="0"/>
    <n v="5"/>
    <n v="0"/>
    <n v="0"/>
    <n v="5"/>
    <n v="9.241563376793325E-6"/>
  </r>
  <r>
    <s v="05368"/>
    <s v="Jericó"/>
    <x v="3"/>
    <n v="0"/>
    <n v="3"/>
    <n v="1"/>
    <n v="0"/>
    <n v="4"/>
    <n v="7.3932507014346607E-6"/>
  </r>
  <r>
    <s v="08137"/>
    <s v="Campo de La Cruz"/>
    <x v="24"/>
    <n v="0"/>
    <n v="0"/>
    <n v="4"/>
    <n v="0"/>
    <n v="4"/>
    <n v="7.3932507014346607E-6"/>
  </r>
  <r>
    <s v="08436"/>
    <s v="Manatí"/>
    <x v="24"/>
    <n v="0"/>
    <n v="0"/>
    <n v="4"/>
    <n v="0"/>
    <n v="4"/>
    <n v="7.3932507014346607E-6"/>
  </r>
  <r>
    <s v="08558"/>
    <s v="Polonuevo"/>
    <x v="24"/>
    <n v="0"/>
    <n v="4"/>
    <n v="0"/>
    <n v="0"/>
    <n v="4"/>
    <n v="7.3932507014346607E-6"/>
  </r>
  <r>
    <s v="08606"/>
    <s v="Repelón"/>
    <x v="24"/>
    <n v="1"/>
    <n v="3"/>
    <n v="0"/>
    <n v="0"/>
    <n v="4"/>
    <n v="7.3932507014346607E-6"/>
  </r>
  <r>
    <s v="15087"/>
    <s v="Belén"/>
    <x v="26"/>
    <n v="0"/>
    <n v="1"/>
    <n v="3"/>
    <n v="0"/>
    <n v="4"/>
    <n v="7.3932507014346607E-6"/>
  </r>
  <r>
    <s v="15299"/>
    <s v="Garagoa"/>
    <x v="26"/>
    <n v="0"/>
    <n v="4"/>
    <n v="0"/>
    <n v="0"/>
    <n v="4"/>
    <n v="7.3932507014346607E-6"/>
  </r>
  <r>
    <s v="15332"/>
    <s v="Güicán"/>
    <x v="26"/>
    <n v="0"/>
    <n v="4"/>
    <n v="0"/>
    <n v="0"/>
    <n v="4"/>
    <n v="7.3932507014346607E-6"/>
  </r>
  <r>
    <s v="15368"/>
    <s v="Jericó"/>
    <x v="26"/>
    <n v="2"/>
    <n v="0"/>
    <n v="2"/>
    <n v="0"/>
    <n v="4"/>
    <n v="7.3932507014346607E-6"/>
  </r>
  <r>
    <s v="15599"/>
    <s v="Ramiriquí"/>
    <x v="26"/>
    <n v="0"/>
    <n v="0"/>
    <n v="4"/>
    <n v="0"/>
    <n v="4"/>
    <n v="7.3932507014346607E-6"/>
  </r>
  <r>
    <s v="15600"/>
    <s v="Ráquira"/>
    <x v="26"/>
    <n v="0"/>
    <n v="0"/>
    <n v="4"/>
    <n v="0"/>
    <n v="4"/>
    <n v="7.3932507014346607E-6"/>
  </r>
  <r>
    <s v="15632"/>
    <s v="Saboyá"/>
    <x v="26"/>
    <n v="0"/>
    <n v="0"/>
    <n v="4"/>
    <n v="0"/>
    <n v="4"/>
    <n v="7.3932507014346607E-6"/>
  </r>
  <r>
    <s v="15638"/>
    <s v="Sáchica"/>
    <x v="26"/>
    <n v="0"/>
    <n v="4"/>
    <n v="0"/>
    <n v="0"/>
    <n v="4"/>
    <n v="7.3932507014346607E-6"/>
  </r>
  <r>
    <s v="15804"/>
    <s v="Tibaná"/>
    <x v="26"/>
    <n v="0"/>
    <n v="4"/>
    <n v="0"/>
    <n v="0"/>
    <n v="4"/>
    <n v="7.3932507014346607E-6"/>
  </r>
  <r>
    <s v="15842"/>
    <s v="Umbita"/>
    <x v="26"/>
    <n v="0"/>
    <n v="4"/>
    <n v="0"/>
    <n v="0"/>
    <n v="4"/>
    <n v="7.3932507014346607E-6"/>
  </r>
  <r>
    <s v="25299"/>
    <s v="Gama"/>
    <x v="25"/>
    <n v="0"/>
    <n v="4"/>
    <n v="0"/>
    <n v="0"/>
    <n v="4"/>
    <n v="7.3932507014346607E-6"/>
  </r>
  <r>
    <s v="25317"/>
    <s v="Guachetá"/>
    <x v="25"/>
    <n v="0"/>
    <n v="0"/>
    <n v="4"/>
    <n v="0"/>
    <n v="4"/>
    <n v="7.3932507014346607E-6"/>
  </r>
  <r>
    <s v="25402"/>
    <s v="La Vega"/>
    <x v="25"/>
    <n v="0"/>
    <n v="0"/>
    <n v="4"/>
    <n v="0"/>
    <n v="4"/>
    <n v="7.3932507014346607E-6"/>
  </r>
  <r>
    <s v="25483"/>
    <s v="Nariño"/>
    <x v="25"/>
    <n v="1"/>
    <n v="3"/>
    <n v="0"/>
    <n v="0"/>
    <n v="4"/>
    <n v="7.3932507014346607E-6"/>
  </r>
  <r>
    <s v="25489"/>
    <s v="Nimaima"/>
    <x v="25"/>
    <n v="0"/>
    <n v="0"/>
    <n v="4"/>
    <n v="0"/>
    <n v="4"/>
    <n v="7.3932507014346607E-6"/>
  </r>
  <r>
    <s v="25580"/>
    <s v="Pulí"/>
    <x v="25"/>
    <n v="0"/>
    <n v="0"/>
    <n v="4"/>
    <n v="0"/>
    <n v="4"/>
    <n v="7.3932507014346607E-6"/>
  </r>
  <r>
    <s v="25594"/>
    <s v="Quetame"/>
    <x v="25"/>
    <n v="0"/>
    <n v="4"/>
    <n v="0"/>
    <n v="0"/>
    <n v="4"/>
    <n v="7.3932507014346607E-6"/>
  </r>
  <r>
    <s v="25769"/>
    <s v="Subachoque"/>
    <x v="25"/>
    <n v="0"/>
    <n v="4"/>
    <n v="0"/>
    <n v="0"/>
    <n v="4"/>
    <n v="7.3932507014346607E-6"/>
  </r>
  <r>
    <s v="25807"/>
    <s v="Tibirita"/>
    <x v="25"/>
    <n v="0"/>
    <n v="4"/>
    <n v="0"/>
    <n v="0"/>
    <n v="4"/>
    <n v="7.3932507014346607E-6"/>
  </r>
  <r>
    <s v="54871"/>
    <s v="Villa Caro"/>
    <x v="9"/>
    <n v="0"/>
    <n v="4"/>
    <n v="0"/>
    <n v="0"/>
    <n v="4"/>
    <n v="7.3932507014346607E-6"/>
  </r>
  <r>
    <s v="63111"/>
    <s v="Buenavista"/>
    <x v="29"/>
    <n v="1"/>
    <n v="3"/>
    <n v="0"/>
    <n v="0"/>
    <n v="4"/>
    <n v="7.3932507014346607E-6"/>
  </r>
  <r>
    <s v="68245"/>
    <s v="El Guacamayo"/>
    <x v="17"/>
    <n v="1"/>
    <n v="3"/>
    <n v="0"/>
    <n v="0"/>
    <n v="4"/>
    <n v="7.3932507014346607E-6"/>
  </r>
  <r>
    <s v="68266"/>
    <s v="Enciso"/>
    <x v="17"/>
    <n v="0"/>
    <n v="4"/>
    <n v="0"/>
    <n v="0"/>
    <n v="4"/>
    <n v="7.3932507014346607E-6"/>
  </r>
  <r>
    <s v="68770"/>
    <s v="Suaita"/>
    <x v="17"/>
    <n v="0"/>
    <n v="0"/>
    <n v="4"/>
    <n v="0"/>
    <n v="4"/>
    <n v="7.3932507014346607E-6"/>
  </r>
  <r>
    <s v="91460"/>
    <s v="Miriti - Paraná (ANM)"/>
    <x v="32"/>
    <n v="0"/>
    <n v="3"/>
    <n v="1"/>
    <n v="0"/>
    <n v="4"/>
    <n v="7.3932507014346607E-6"/>
  </r>
  <r>
    <s v="91540"/>
    <s v="Puerto Nariño"/>
    <x v="32"/>
    <n v="0"/>
    <n v="4"/>
    <n v="0"/>
    <n v="0"/>
    <n v="4"/>
    <n v="7.3932507014346607E-6"/>
  </r>
  <r>
    <s v="97777"/>
    <s v="Papunaua (ANM)"/>
    <x v="31"/>
    <n v="0"/>
    <n v="0"/>
    <n v="0"/>
    <n v="4"/>
    <n v="4"/>
    <n v="7.3932507014346607E-6"/>
  </r>
  <r>
    <s v="05021"/>
    <s v="Alejandría"/>
    <x v="3"/>
    <n v="0"/>
    <n v="3"/>
    <n v="0"/>
    <n v="0"/>
    <n v="3"/>
    <n v="5.5449380260759955E-6"/>
  </r>
  <r>
    <s v="08560"/>
    <s v="Ponedera"/>
    <x v="24"/>
    <n v="0"/>
    <n v="3"/>
    <n v="0"/>
    <n v="0"/>
    <n v="3"/>
    <n v="5.5449380260759955E-6"/>
  </r>
  <r>
    <s v="15131"/>
    <s v="Caldas"/>
    <x v="26"/>
    <n v="0"/>
    <n v="3"/>
    <n v="0"/>
    <n v="0"/>
    <n v="3"/>
    <n v="5.5449380260759955E-6"/>
  </r>
  <r>
    <s v="15212"/>
    <s v="Coper"/>
    <x v="26"/>
    <n v="0"/>
    <n v="3"/>
    <n v="0"/>
    <n v="0"/>
    <n v="3"/>
    <n v="5.5449380260759955E-6"/>
  </r>
  <r>
    <s v="15244"/>
    <s v="El Cocuy"/>
    <x v="26"/>
    <n v="0"/>
    <n v="1"/>
    <n v="2"/>
    <n v="0"/>
    <n v="3"/>
    <n v="5.5449380260759955E-6"/>
  </r>
  <r>
    <s v="15322"/>
    <s v="Guateque"/>
    <x v="26"/>
    <n v="0"/>
    <n v="3"/>
    <n v="0"/>
    <n v="0"/>
    <n v="3"/>
    <n v="5.5449380260759955E-6"/>
  </r>
  <r>
    <s v="15425"/>
    <s v="Macanal"/>
    <x v="26"/>
    <n v="0"/>
    <n v="0"/>
    <n v="3"/>
    <n v="0"/>
    <n v="3"/>
    <n v="5.5449380260759955E-6"/>
  </r>
  <r>
    <s v="15798"/>
    <s v="Tenza"/>
    <x v="26"/>
    <n v="0"/>
    <n v="3"/>
    <n v="0"/>
    <n v="0"/>
    <n v="3"/>
    <n v="5.5449380260759955E-6"/>
  </r>
  <r>
    <s v="15816"/>
    <s v="Togüí"/>
    <x v="26"/>
    <n v="0"/>
    <n v="0"/>
    <n v="3"/>
    <n v="0"/>
    <n v="3"/>
    <n v="5.5449380260759955E-6"/>
  </r>
  <r>
    <s v="15837"/>
    <s v="Tuta"/>
    <x v="26"/>
    <n v="0"/>
    <n v="0"/>
    <n v="3"/>
    <n v="0"/>
    <n v="3"/>
    <n v="5.5449380260759955E-6"/>
  </r>
  <r>
    <s v="25653"/>
    <s v="San Cayetano"/>
    <x v="25"/>
    <n v="0"/>
    <n v="3"/>
    <n v="0"/>
    <n v="0"/>
    <n v="3"/>
    <n v="5.5449380260759955E-6"/>
  </r>
  <r>
    <s v="25718"/>
    <s v="Sasaima"/>
    <x v="25"/>
    <n v="0"/>
    <n v="0"/>
    <n v="3"/>
    <n v="0"/>
    <n v="3"/>
    <n v="5.5449380260759955E-6"/>
  </r>
  <r>
    <s v="25779"/>
    <s v="Susa"/>
    <x v="25"/>
    <n v="0"/>
    <n v="3"/>
    <n v="0"/>
    <n v="0"/>
    <n v="3"/>
    <n v="5.5449380260759955E-6"/>
  </r>
  <r>
    <s v="25817"/>
    <s v="Tocancipá"/>
    <x v="25"/>
    <n v="0"/>
    <n v="3"/>
    <n v="0"/>
    <n v="0"/>
    <n v="3"/>
    <n v="5.5449380260759955E-6"/>
  </r>
  <r>
    <s v="54480"/>
    <s v="Mutiscua"/>
    <x v="9"/>
    <n v="0"/>
    <n v="3"/>
    <n v="0"/>
    <n v="0"/>
    <n v="3"/>
    <n v="5.5449380260759955E-6"/>
  </r>
  <r>
    <s v="54599"/>
    <s v="Ragonvalia"/>
    <x v="9"/>
    <n v="0"/>
    <n v="3"/>
    <n v="0"/>
    <n v="0"/>
    <n v="3"/>
    <n v="5.5449380260759955E-6"/>
  </r>
  <r>
    <s v="68211"/>
    <s v="Contratación"/>
    <x v="17"/>
    <n v="0"/>
    <n v="3"/>
    <n v="0"/>
    <n v="0"/>
    <n v="3"/>
    <n v="5.5449380260759955E-6"/>
  </r>
  <r>
    <s v="68524"/>
    <s v="Palmas del Socorro"/>
    <x v="17"/>
    <n v="0"/>
    <n v="3"/>
    <n v="0"/>
    <n v="0"/>
    <n v="3"/>
    <n v="5.5449380260759955E-6"/>
  </r>
  <r>
    <s v="68669"/>
    <s v="San Andrés"/>
    <x v="17"/>
    <n v="0"/>
    <n v="3"/>
    <n v="0"/>
    <n v="0"/>
    <n v="3"/>
    <n v="5.5449380260759955E-6"/>
  </r>
  <r>
    <s v="68705"/>
    <s v="Santa Bárbara"/>
    <x v="17"/>
    <n v="0"/>
    <n v="0"/>
    <n v="0"/>
    <n v="3"/>
    <n v="3"/>
    <n v="5.5449380260759955E-6"/>
  </r>
  <r>
    <s v="68895"/>
    <s v="Zapatoca"/>
    <x v="17"/>
    <n v="0"/>
    <n v="3"/>
    <n v="0"/>
    <n v="0"/>
    <n v="3"/>
    <n v="5.5449380260759955E-6"/>
  </r>
  <r>
    <s v="94883"/>
    <s v="San Felipe (ANM)"/>
    <x v="27"/>
    <n v="0"/>
    <n v="3"/>
    <n v="0"/>
    <n v="0"/>
    <n v="3"/>
    <n v="5.5449380260759955E-6"/>
  </r>
  <r>
    <s v="94886"/>
    <s v="Cacahual (ANM)"/>
    <x v="27"/>
    <n v="2"/>
    <n v="1"/>
    <n v="0"/>
    <n v="0"/>
    <n v="3"/>
    <n v="5.5449380260759955E-6"/>
  </r>
  <r>
    <s v="08675"/>
    <s v="Santa Lucía"/>
    <x v="24"/>
    <n v="0"/>
    <n v="0"/>
    <n v="2"/>
    <n v="0"/>
    <n v="2"/>
    <n v="3.6966253507173303E-6"/>
  </r>
  <r>
    <s v="15401"/>
    <s v="La Victoria"/>
    <x v="26"/>
    <n v="2"/>
    <n v="0"/>
    <n v="0"/>
    <n v="0"/>
    <n v="2"/>
    <n v="3.6966253507173303E-6"/>
  </r>
  <r>
    <s v="15690"/>
    <s v="Santa María"/>
    <x v="26"/>
    <n v="0"/>
    <n v="2"/>
    <n v="0"/>
    <n v="0"/>
    <n v="2"/>
    <n v="3.6966253507173303E-6"/>
  </r>
  <r>
    <s v="15764"/>
    <s v="Soracá"/>
    <x v="26"/>
    <n v="0"/>
    <n v="2"/>
    <n v="0"/>
    <n v="0"/>
    <n v="2"/>
    <n v="3.6966253507173303E-6"/>
  </r>
  <r>
    <s v="15774"/>
    <s v="Susacón"/>
    <x v="26"/>
    <n v="0"/>
    <n v="0"/>
    <n v="2"/>
    <n v="0"/>
    <n v="2"/>
    <n v="3.6966253507173303E-6"/>
  </r>
  <r>
    <s v="15820"/>
    <s v="Tópaga"/>
    <x v="26"/>
    <n v="0"/>
    <n v="0"/>
    <n v="2"/>
    <n v="0"/>
    <n v="2"/>
    <n v="3.6966253507173303E-6"/>
  </r>
  <r>
    <s v="25288"/>
    <s v="Fúquene"/>
    <x v="25"/>
    <n v="0"/>
    <n v="2"/>
    <n v="0"/>
    <n v="0"/>
    <n v="2"/>
    <n v="3.6966253507173303E-6"/>
  </r>
  <r>
    <s v="25293"/>
    <s v="Gachala"/>
    <x v="25"/>
    <n v="0"/>
    <n v="1"/>
    <n v="1"/>
    <n v="0"/>
    <n v="2"/>
    <n v="3.6966253507173303E-6"/>
  </r>
  <r>
    <s v="25372"/>
    <s v="Junín"/>
    <x v="25"/>
    <n v="0"/>
    <n v="0"/>
    <n v="0"/>
    <n v="2"/>
    <n v="2"/>
    <n v="3.6966253507173303E-6"/>
  </r>
  <r>
    <s v="52720"/>
    <s v="Sapuyes"/>
    <x v="2"/>
    <n v="0"/>
    <n v="0"/>
    <n v="2"/>
    <n v="0"/>
    <n v="2"/>
    <n v="3.6966253507173303E-6"/>
  </r>
  <r>
    <s v="54347"/>
    <s v="Herrán"/>
    <x v="9"/>
    <n v="0"/>
    <n v="2"/>
    <n v="0"/>
    <n v="0"/>
    <n v="2"/>
    <n v="3.6966253507173303E-6"/>
  </r>
  <r>
    <s v="68013"/>
    <s v="Aguada"/>
    <x v="17"/>
    <n v="0"/>
    <n v="2"/>
    <n v="0"/>
    <n v="0"/>
    <n v="2"/>
    <n v="3.6966253507173303E-6"/>
  </r>
  <r>
    <s v="68322"/>
    <s v="Guapotá"/>
    <x v="17"/>
    <n v="0"/>
    <n v="0"/>
    <n v="2"/>
    <n v="0"/>
    <n v="2"/>
    <n v="3.6966253507173303E-6"/>
  </r>
  <r>
    <s v="68673"/>
    <s v="San Benito"/>
    <x v="17"/>
    <n v="0"/>
    <n v="2"/>
    <n v="0"/>
    <n v="0"/>
    <n v="2"/>
    <n v="3.6966253507173303E-6"/>
  </r>
  <r>
    <s v="15097"/>
    <s v="Boavita"/>
    <x v="26"/>
    <n v="0"/>
    <n v="0"/>
    <n v="1"/>
    <n v="0"/>
    <n v="1"/>
    <n v="1.8483126753586652E-6"/>
  </r>
  <r>
    <s v="15135"/>
    <s v="Campohermoso"/>
    <x v="26"/>
    <n v="0"/>
    <n v="1"/>
    <n v="0"/>
    <n v="0"/>
    <n v="1"/>
    <n v="1.8483126753586652E-6"/>
  </r>
  <r>
    <s v="15162"/>
    <s v="Cerinza"/>
    <x v="26"/>
    <n v="0"/>
    <n v="1"/>
    <n v="0"/>
    <n v="0"/>
    <n v="1"/>
    <n v="1.8483126753586652E-6"/>
  </r>
  <r>
    <s v="15380"/>
    <s v="La Capilla"/>
    <x v="26"/>
    <n v="0"/>
    <n v="1"/>
    <n v="0"/>
    <n v="0"/>
    <n v="1"/>
    <n v="1.8483126753586652E-6"/>
  </r>
  <r>
    <s v="15522"/>
    <s v="Panqueba"/>
    <x v="26"/>
    <n v="0"/>
    <n v="0"/>
    <n v="1"/>
    <n v="0"/>
    <n v="1"/>
    <n v="1.8483126753586652E-6"/>
  </r>
  <r>
    <s v="15660"/>
    <s v="San Eduardo"/>
    <x v="26"/>
    <n v="0"/>
    <n v="1"/>
    <n v="0"/>
    <n v="0"/>
    <n v="1"/>
    <n v="1.8483126753586652E-6"/>
  </r>
  <r>
    <s v="15673"/>
    <s v="San Mateo"/>
    <x v="26"/>
    <n v="0"/>
    <n v="1"/>
    <n v="0"/>
    <n v="0"/>
    <n v="1"/>
    <n v="1.8483126753586652E-6"/>
  </r>
  <r>
    <s v="15753"/>
    <s v="Soatá"/>
    <x v="26"/>
    <n v="0"/>
    <n v="0"/>
    <n v="1"/>
    <n v="0"/>
    <n v="1"/>
    <n v="1.8483126753586652E-6"/>
  </r>
  <r>
    <s v="15761"/>
    <s v="Somondoco"/>
    <x v="26"/>
    <n v="0"/>
    <n v="1"/>
    <n v="0"/>
    <n v="0"/>
    <n v="1"/>
    <n v="1.8483126753586652E-6"/>
  </r>
  <r>
    <s v="15839"/>
    <s v="Tutazá"/>
    <x v="26"/>
    <n v="0"/>
    <n v="0"/>
    <n v="1"/>
    <n v="0"/>
    <n v="1"/>
    <n v="1.8483126753586652E-6"/>
  </r>
  <r>
    <s v="25175"/>
    <s v="Chía"/>
    <x v="25"/>
    <n v="0"/>
    <n v="1"/>
    <n v="0"/>
    <n v="0"/>
    <n v="1"/>
    <n v="1.8483126753586652E-6"/>
  </r>
  <r>
    <s v="25183"/>
    <s v="Chocontá"/>
    <x v="25"/>
    <n v="0"/>
    <n v="1"/>
    <n v="0"/>
    <n v="0"/>
    <n v="1"/>
    <n v="1.8483126753586652E-6"/>
  </r>
  <r>
    <s v="25841"/>
    <s v="Ubaque"/>
    <x v="25"/>
    <n v="0"/>
    <n v="1"/>
    <n v="0"/>
    <n v="0"/>
    <n v="1"/>
    <n v="1.8483126753586652E-6"/>
  </r>
  <r>
    <s v="68296"/>
    <s v="Galán"/>
    <x v="17"/>
    <n v="0"/>
    <n v="1"/>
    <n v="0"/>
    <n v="0"/>
    <n v="1"/>
    <n v="1.8483126753586652E-6"/>
  </r>
  <r>
    <s v="68370"/>
    <s v="Jordán"/>
    <x v="17"/>
    <n v="1"/>
    <n v="0"/>
    <n v="0"/>
    <n v="0"/>
    <n v="1"/>
    <n v="1.8483126753586652E-6"/>
  </r>
  <r>
    <s v="97511"/>
    <s v="Pacoa (ANM)"/>
    <x v="31"/>
    <n v="0"/>
    <n v="0"/>
    <n v="1"/>
    <n v="0"/>
    <n v="1"/>
    <n v="1.8483126753586652E-6"/>
  </r>
  <r>
    <s v="05206"/>
    <s v="Concepción"/>
    <x v="3"/>
    <n v="0"/>
    <n v="0"/>
    <n v="0"/>
    <n v="0"/>
    <n v="0"/>
    <n v="0"/>
  </r>
  <r>
    <s v="08372"/>
    <s v="Juan de Acosta"/>
    <x v="24"/>
    <n v="0"/>
    <n v="0"/>
    <n v="0"/>
    <n v="0"/>
    <n v="0"/>
    <n v="0"/>
  </r>
  <r>
    <s v="08685"/>
    <s v="Santo Tomás"/>
    <x v="24"/>
    <n v="0"/>
    <n v="0"/>
    <n v="0"/>
    <n v="0"/>
    <n v="0"/>
    <n v="0"/>
  </r>
  <r>
    <s v="08832"/>
    <s v="Tubará"/>
    <x v="24"/>
    <n v="0"/>
    <n v="0"/>
    <n v="0"/>
    <n v="0"/>
    <n v="0"/>
    <n v="0"/>
  </r>
  <r>
    <s v="08849"/>
    <s v="Usiacurí"/>
    <x v="24"/>
    <n v="0"/>
    <n v="0"/>
    <n v="0"/>
    <n v="0"/>
    <n v="0"/>
    <n v="0"/>
  </r>
  <r>
    <s v="15022"/>
    <s v="Almeida"/>
    <x v="26"/>
    <n v="0"/>
    <n v="0"/>
    <n v="0"/>
    <n v="0"/>
    <n v="0"/>
    <n v="0"/>
  </r>
  <r>
    <s v="15051"/>
    <s v="Arcabuco"/>
    <x v="26"/>
    <n v="0"/>
    <n v="0"/>
    <n v="0"/>
    <n v="0"/>
    <n v="0"/>
    <n v="0"/>
  </r>
  <r>
    <s v="15090"/>
    <s v="Berbeo"/>
    <x v="26"/>
    <n v="0"/>
    <n v="0"/>
    <n v="0"/>
    <n v="0"/>
    <n v="0"/>
    <n v="0"/>
  </r>
  <r>
    <s v="15092"/>
    <s v="Betéitiva"/>
    <x v="26"/>
    <n v="0"/>
    <n v="0"/>
    <n v="0"/>
    <n v="0"/>
    <n v="0"/>
    <n v="0"/>
  </r>
  <r>
    <s v="15109"/>
    <s v="Buenavista"/>
    <x v="26"/>
    <n v="0"/>
    <n v="0"/>
    <n v="0"/>
    <n v="0"/>
    <n v="0"/>
    <n v="0"/>
  </r>
  <r>
    <s v="15114"/>
    <s v="Busbanzá"/>
    <x v="26"/>
    <n v="0"/>
    <n v="0"/>
    <n v="0"/>
    <n v="0"/>
    <n v="0"/>
    <n v="0"/>
  </r>
  <r>
    <s v="15172"/>
    <s v="Chinavita"/>
    <x v="26"/>
    <n v="0"/>
    <n v="0"/>
    <n v="0"/>
    <n v="0"/>
    <n v="0"/>
    <n v="0"/>
  </r>
  <r>
    <s v="15187"/>
    <s v="Chivatá"/>
    <x v="26"/>
    <n v="0"/>
    <n v="0"/>
    <n v="0"/>
    <n v="0"/>
    <n v="0"/>
    <n v="0"/>
  </r>
  <r>
    <s v="15189"/>
    <s v="Ciénega"/>
    <x v="26"/>
    <n v="0"/>
    <n v="0"/>
    <n v="0"/>
    <n v="0"/>
    <n v="0"/>
    <n v="0"/>
  </r>
  <r>
    <s v="15204"/>
    <s v="Cómbita"/>
    <x v="26"/>
    <n v="0"/>
    <n v="0"/>
    <n v="0"/>
    <n v="0"/>
    <n v="0"/>
    <n v="0"/>
  </r>
  <r>
    <s v="15215"/>
    <s v="Corrales"/>
    <x v="26"/>
    <n v="0"/>
    <n v="0"/>
    <n v="0"/>
    <n v="0"/>
    <n v="0"/>
    <n v="0"/>
  </r>
  <r>
    <s v="15226"/>
    <s v="Cuítiva"/>
    <x v="26"/>
    <n v="0"/>
    <n v="0"/>
    <n v="0"/>
    <n v="0"/>
    <n v="0"/>
    <n v="0"/>
  </r>
  <r>
    <s v="15232"/>
    <s v="Chíquiza"/>
    <x v="26"/>
    <n v="0"/>
    <n v="0"/>
    <n v="0"/>
    <n v="0"/>
    <n v="0"/>
    <n v="0"/>
  </r>
  <r>
    <s v="15248"/>
    <s v="El Espino"/>
    <x v="26"/>
    <n v="0"/>
    <n v="0"/>
    <n v="0"/>
    <n v="0"/>
    <n v="0"/>
    <n v="0"/>
  </r>
  <r>
    <s v="15272"/>
    <s v="Firavitoba"/>
    <x v="26"/>
    <n v="0"/>
    <n v="0"/>
    <n v="0"/>
    <n v="0"/>
    <n v="0"/>
    <n v="0"/>
  </r>
  <r>
    <s v="15276"/>
    <s v="Floresta"/>
    <x v="26"/>
    <n v="0"/>
    <n v="0"/>
    <n v="0"/>
    <n v="0"/>
    <n v="0"/>
    <n v="0"/>
  </r>
  <r>
    <s v="15293"/>
    <s v="Gachantivá"/>
    <x v="26"/>
    <n v="0"/>
    <n v="0"/>
    <n v="0"/>
    <n v="0"/>
    <n v="0"/>
    <n v="0"/>
  </r>
  <r>
    <s v="15296"/>
    <s v="Gameza"/>
    <x v="26"/>
    <n v="0"/>
    <n v="0"/>
    <n v="0"/>
    <n v="0"/>
    <n v="0"/>
    <n v="0"/>
  </r>
  <r>
    <s v="15367"/>
    <s v="Jenesano"/>
    <x v="26"/>
    <n v="0"/>
    <n v="0"/>
    <n v="0"/>
    <n v="0"/>
    <n v="0"/>
    <n v="0"/>
  </r>
  <r>
    <s v="15403"/>
    <s v="La Uvita"/>
    <x v="26"/>
    <n v="0"/>
    <n v="0"/>
    <n v="0"/>
    <n v="0"/>
    <n v="0"/>
    <n v="0"/>
  </r>
  <r>
    <s v="15407"/>
    <s v="Villa de Leyva"/>
    <x v="26"/>
    <n v="0"/>
    <n v="0"/>
    <n v="0"/>
    <n v="0"/>
    <n v="0"/>
    <n v="0"/>
  </r>
  <r>
    <s v="15466"/>
    <s v="Monguí"/>
    <x v="26"/>
    <n v="0"/>
    <n v="0"/>
    <n v="0"/>
    <n v="0"/>
    <n v="0"/>
    <n v="0"/>
  </r>
  <r>
    <s v="15476"/>
    <s v="Motavita"/>
    <x v="26"/>
    <n v="0"/>
    <n v="0"/>
    <n v="0"/>
    <n v="0"/>
    <n v="0"/>
    <n v="0"/>
  </r>
  <r>
    <s v="15494"/>
    <s v="Nuevo Colón"/>
    <x v="26"/>
    <n v="0"/>
    <n v="0"/>
    <n v="0"/>
    <n v="0"/>
    <n v="0"/>
    <n v="0"/>
  </r>
  <r>
    <s v="15500"/>
    <s v="Oicatá"/>
    <x v="26"/>
    <n v="0"/>
    <n v="0"/>
    <n v="0"/>
    <n v="0"/>
    <n v="0"/>
    <n v="0"/>
  </r>
  <r>
    <s v="15511"/>
    <s v="Pachavita"/>
    <x v="26"/>
    <n v="0"/>
    <n v="0"/>
    <n v="0"/>
    <n v="0"/>
    <n v="0"/>
    <n v="0"/>
  </r>
  <r>
    <s v="15516"/>
    <s v="Paipa"/>
    <x v="26"/>
    <n v="0"/>
    <n v="0"/>
    <n v="0"/>
    <n v="0"/>
    <n v="0"/>
    <n v="0"/>
  </r>
  <r>
    <s v="15537"/>
    <s v="Paz de Río"/>
    <x v="26"/>
    <n v="0"/>
    <n v="0"/>
    <n v="0"/>
    <n v="0"/>
    <n v="0"/>
    <n v="0"/>
  </r>
  <r>
    <s v="15621"/>
    <s v="Rondón"/>
    <x v="26"/>
    <n v="0"/>
    <n v="0"/>
    <n v="0"/>
    <n v="0"/>
    <n v="0"/>
    <n v="0"/>
  </r>
  <r>
    <s v="15664"/>
    <s v="San José de Pare"/>
    <x v="26"/>
    <n v="0"/>
    <n v="0"/>
    <n v="0"/>
    <n v="0"/>
    <n v="0"/>
    <n v="0"/>
  </r>
  <r>
    <s v="15676"/>
    <s v="San Miguel de Sema"/>
    <x v="26"/>
    <n v="0"/>
    <n v="0"/>
    <n v="0"/>
    <n v="0"/>
    <n v="0"/>
    <n v="0"/>
  </r>
  <r>
    <s v="15686"/>
    <s v="Santana"/>
    <x v="26"/>
    <n v="0"/>
    <n v="0"/>
    <n v="0"/>
    <n v="0"/>
    <n v="0"/>
    <n v="0"/>
  </r>
  <r>
    <s v="15696"/>
    <s v="Santa Sofía"/>
    <x v="26"/>
    <n v="0"/>
    <n v="0"/>
    <n v="0"/>
    <n v="0"/>
    <n v="0"/>
    <n v="0"/>
  </r>
  <r>
    <s v="15723"/>
    <s v="Sativasur"/>
    <x v="26"/>
    <n v="0"/>
    <n v="0"/>
    <n v="0"/>
    <n v="0"/>
    <n v="0"/>
    <n v="0"/>
  </r>
  <r>
    <s v="15740"/>
    <s v="Siachoque"/>
    <x v="26"/>
    <n v="0"/>
    <n v="0"/>
    <n v="0"/>
    <n v="0"/>
    <n v="0"/>
    <n v="0"/>
  </r>
  <r>
    <s v="15762"/>
    <s v="Sora"/>
    <x v="26"/>
    <n v="0"/>
    <n v="0"/>
    <n v="0"/>
    <n v="0"/>
    <n v="0"/>
    <n v="0"/>
  </r>
  <r>
    <s v="15763"/>
    <s v="Sotaquirá"/>
    <x v="26"/>
    <n v="0"/>
    <n v="0"/>
    <n v="0"/>
    <n v="0"/>
    <n v="0"/>
    <n v="0"/>
  </r>
  <r>
    <s v="15776"/>
    <s v="Sutamarchán"/>
    <x v="26"/>
    <n v="0"/>
    <n v="0"/>
    <n v="0"/>
    <n v="0"/>
    <n v="0"/>
    <n v="0"/>
  </r>
  <r>
    <s v="15778"/>
    <s v="Sutatenza"/>
    <x v="26"/>
    <n v="0"/>
    <n v="0"/>
    <n v="0"/>
    <n v="0"/>
    <n v="0"/>
    <n v="0"/>
  </r>
  <r>
    <s v="15806"/>
    <s v="Tibasosa"/>
    <x v="26"/>
    <n v="0"/>
    <n v="0"/>
    <n v="0"/>
    <n v="0"/>
    <n v="0"/>
    <n v="0"/>
  </r>
  <r>
    <s v="15808"/>
    <s v="Tinjacá"/>
    <x v="26"/>
    <n v="0"/>
    <n v="0"/>
    <n v="0"/>
    <n v="0"/>
    <n v="0"/>
    <n v="0"/>
  </r>
  <r>
    <s v="15810"/>
    <s v="Tipacoque"/>
    <x v="26"/>
    <n v="0"/>
    <n v="0"/>
    <n v="0"/>
    <n v="0"/>
    <n v="0"/>
    <n v="0"/>
  </r>
  <r>
    <s v="15822"/>
    <s v="Tota"/>
    <x v="26"/>
    <n v="0"/>
    <n v="0"/>
    <n v="0"/>
    <n v="0"/>
    <n v="0"/>
    <n v="0"/>
  </r>
  <r>
    <s v="15835"/>
    <s v="Turmequé"/>
    <x v="26"/>
    <n v="0"/>
    <n v="0"/>
    <n v="0"/>
    <n v="0"/>
    <n v="0"/>
    <n v="0"/>
  </r>
  <r>
    <s v="15861"/>
    <s v="Ventaquemada"/>
    <x v="26"/>
    <n v="0"/>
    <n v="0"/>
    <n v="0"/>
    <n v="0"/>
    <n v="0"/>
    <n v="0"/>
  </r>
  <r>
    <s v="15879"/>
    <s v="Viracachá"/>
    <x v="26"/>
    <n v="0"/>
    <n v="0"/>
    <n v="0"/>
    <n v="0"/>
    <n v="0"/>
    <n v="0"/>
  </r>
  <r>
    <s v="25095"/>
    <s v="Bituima"/>
    <x v="25"/>
    <n v="0"/>
    <n v="0"/>
    <n v="0"/>
    <n v="0"/>
    <n v="0"/>
    <n v="0"/>
  </r>
  <r>
    <s v="25099"/>
    <s v="Bojacá"/>
    <x v="25"/>
    <n v="0"/>
    <n v="0"/>
    <n v="0"/>
    <n v="0"/>
    <n v="0"/>
    <n v="0"/>
  </r>
  <r>
    <s v="25123"/>
    <s v="Cachipay"/>
    <x v="25"/>
    <n v="0"/>
    <n v="0"/>
    <n v="0"/>
    <n v="0"/>
    <n v="0"/>
    <n v="0"/>
  </r>
  <r>
    <s v="25151"/>
    <s v="Caqueza"/>
    <x v="25"/>
    <n v="0"/>
    <n v="0"/>
    <n v="0"/>
    <n v="0"/>
    <n v="0"/>
    <n v="0"/>
  </r>
  <r>
    <s v="25154"/>
    <s v="Carmen de Carupa"/>
    <x v="25"/>
    <n v="0"/>
    <n v="0"/>
    <n v="0"/>
    <n v="0"/>
    <n v="0"/>
    <n v="0"/>
  </r>
  <r>
    <s v="25181"/>
    <s v="Choachí"/>
    <x v="25"/>
    <n v="0"/>
    <n v="0"/>
    <n v="0"/>
    <n v="0"/>
    <n v="0"/>
    <n v="0"/>
  </r>
  <r>
    <s v="25200"/>
    <s v="Cogua"/>
    <x v="25"/>
    <n v="0"/>
    <n v="0"/>
    <n v="0"/>
    <n v="0"/>
    <n v="0"/>
    <n v="0"/>
  </r>
  <r>
    <s v="25214"/>
    <s v="Cota"/>
    <x v="25"/>
    <n v="0"/>
    <n v="0"/>
    <n v="0"/>
    <n v="0"/>
    <n v="0"/>
    <n v="0"/>
  </r>
  <r>
    <s v="25260"/>
    <s v="El Rosal"/>
    <x v="25"/>
    <n v="0"/>
    <n v="0"/>
    <n v="0"/>
    <n v="0"/>
    <n v="0"/>
    <n v="0"/>
  </r>
  <r>
    <s v="25281"/>
    <s v="Fosca"/>
    <x v="25"/>
    <n v="0"/>
    <n v="0"/>
    <n v="0"/>
    <n v="0"/>
    <n v="0"/>
    <n v="0"/>
  </r>
  <r>
    <s v="25312"/>
    <s v="Granada"/>
    <x v="25"/>
    <n v="0"/>
    <n v="0"/>
    <n v="0"/>
    <n v="0"/>
    <n v="0"/>
    <n v="0"/>
  </r>
  <r>
    <s v="25326"/>
    <s v="Guatavita"/>
    <x v="25"/>
    <n v="0"/>
    <n v="0"/>
    <n v="0"/>
    <n v="0"/>
    <n v="0"/>
    <n v="0"/>
  </r>
  <r>
    <s v="25328"/>
    <s v="Guayabal de Siquima"/>
    <x v="25"/>
    <n v="0"/>
    <n v="0"/>
    <n v="0"/>
    <n v="0"/>
    <n v="0"/>
    <n v="0"/>
  </r>
  <r>
    <s v="25426"/>
    <s v="Macheta"/>
    <x v="25"/>
    <n v="0"/>
    <n v="0"/>
    <n v="0"/>
    <n v="0"/>
    <n v="0"/>
    <n v="0"/>
  </r>
  <r>
    <s v="25436"/>
    <s v="Manta"/>
    <x v="25"/>
    <n v="0"/>
    <n v="0"/>
    <n v="0"/>
    <n v="0"/>
    <n v="0"/>
    <n v="0"/>
  </r>
  <r>
    <s v="25486"/>
    <s v="Nemocón"/>
    <x v="25"/>
    <n v="0"/>
    <n v="0"/>
    <n v="0"/>
    <n v="0"/>
    <n v="0"/>
    <n v="0"/>
  </r>
  <r>
    <s v="25592"/>
    <s v="Quebradanegra"/>
    <x v="25"/>
    <n v="0"/>
    <n v="0"/>
    <n v="0"/>
    <n v="0"/>
    <n v="0"/>
    <n v="0"/>
  </r>
  <r>
    <s v="25612"/>
    <s v="Ricaurte"/>
    <x v="25"/>
    <n v="0"/>
    <n v="0"/>
    <n v="0"/>
    <n v="0"/>
    <n v="0"/>
    <n v="0"/>
  </r>
  <r>
    <s v="25658"/>
    <s v="San Francisco"/>
    <x v="25"/>
    <n v="0"/>
    <n v="0"/>
    <n v="0"/>
    <n v="0"/>
    <n v="0"/>
    <n v="0"/>
  </r>
  <r>
    <s v="25736"/>
    <s v="Sesquilé"/>
    <x v="25"/>
    <n v="0"/>
    <n v="0"/>
    <n v="0"/>
    <n v="0"/>
    <n v="0"/>
    <n v="0"/>
  </r>
  <r>
    <s v="25758"/>
    <s v="Sopó"/>
    <x v="25"/>
    <n v="0"/>
    <n v="0"/>
    <n v="0"/>
    <n v="0"/>
    <n v="0"/>
    <n v="0"/>
  </r>
  <r>
    <s v="25772"/>
    <s v="Suesca"/>
    <x v="25"/>
    <n v="0"/>
    <n v="0"/>
    <n v="0"/>
    <n v="0"/>
    <n v="0"/>
    <n v="0"/>
  </r>
  <r>
    <s v="25777"/>
    <s v="Supatá"/>
    <x v="25"/>
    <n v="0"/>
    <n v="0"/>
    <n v="0"/>
    <n v="0"/>
    <n v="0"/>
    <n v="0"/>
  </r>
  <r>
    <s v="25781"/>
    <s v="Sutatausa"/>
    <x v="25"/>
    <n v="0"/>
    <n v="0"/>
    <n v="0"/>
    <n v="0"/>
    <n v="0"/>
    <n v="0"/>
  </r>
  <r>
    <s v="25785"/>
    <s v="Tabio"/>
    <x v="25"/>
    <n v="0"/>
    <n v="0"/>
    <n v="0"/>
    <n v="0"/>
    <n v="0"/>
    <n v="0"/>
  </r>
  <r>
    <s v="25898"/>
    <s v="Zipacón"/>
    <x v="25"/>
    <n v="0"/>
    <n v="0"/>
    <n v="0"/>
    <n v="0"/>
    <n v="0"/>
    <n v="0"/>
  </r>
  <r>
    <s v="54520"/>
    <s v="Pamplonita"/>
    <x v="9"/>
    <n v="0"/>
    <n v="0"/>
    <n v="0"/>
    <n v="0"/>
    <n v="0"/>
    <n v="0"/>
  </r>
  <r>
    <s v="68051"/>
    <s v="Aratoca"/>
    <x v="17"/>
    <n v="0"/>
    <n v="0"/>
    <n v="0"/>
    <n v="0"/>
    <n v="0"/>
    <n v="0"/>
  </r>
  <r>
    <s v="68121"/>
    <s v="Cabrera"/>
    <x v="17"/>
    <n v="0"/>
    <n v="0"/>
    <n v="0"/>
    <n v="0"/>
    <n v="0"/>
    <n v="0"/>
  </r>
  <r>
    <s v="68132"/>
    <s v="California"/>
    <x v="17"/>
    <n v="0"/>
    <n v="0"/>
    <n v="0"/>
    <n v="0"/>
    <n v="0"/>
    <n v="0"/>
  </r>
  <r>
    <s v="68160"/>
    <s v="Cepitá"/>
    <x v="17"/>
    <n v="0"/>
    <n v="0"/>
    <n v="0"/>
    <n v="0"/>
    <n v="0"/>
    <n v="0"/>
  </r>
  <r>
    <s v="68169"/>
    <s v="Charta"/>
    <x v="17"/>
    <n v="0"/>
    <n v="0"/>
    <n v="0"/>
    <n v="0"/>
    <n v="0"/>
    <n v="0"/>
  </r>
  <r>
    <s v="68209"/>
    <s v="Confines"/>
    <x v="17"/>
    <n v="0"/>
    <n v="0"/>
    <n v="0"/>
    <n v="0"/>
    <n v="0"/>
    <n v="0"/>
  </r>
  <r>
    <s v="68320"/>
    <s v="Guadalupe"/>
    <x v="17"/>
    <n v="0"/>
    <n v="0"/>
    <n v="0"/>
    <n v="0"/>
    <n v="0"/>
    <n v="0"/>
  </r>
  <r>
    <s v="68327"/>
    <s v="Güepsa"/>
    <x v="17"/>
    <n v="0"/>
    <n v="0"/>
    <n v="0"/>
    <n v="0"/>
    <n v="0"/>
    <n v="0"/>
  </r>
  <r>
    <s v="68344"/>
    <s v="Hato"/>
    <x v="17"/>
    <n v="0"/>
    <n v="0"/>
    <n v="0"/>
    <n v="0"/>
    <n v="0"/>
    <n v="0"/>
  </r>
  <r>
    <s v="68498"/>
    <s v="Ocamonte"/>
    <x v="17"/>
    <n v="0"/>
    <n v="0"/>
    <n v="0"/>
    <n v="0"/>
    <n v="0"/>
    <n v="0"/>
  </r>
  <r>
    <s v="68502"/>
    <s v="Onzaga"/>
    <x v="17"/>
    <n v="0"/>
    <n v="0"/>
    <n v="0"/>
    <n v="0"/>
    <n v="0"/>
    <n v="0"/>
  </r>
  <r>
    <s v="68522"/>
    <s v="Palmar"/>
    <x v="17"/>
    <n v="0"/>
    <n v="0"/>
    <n v="0"/>
    <n v="0"/>
    <n v="0"/>
    <n v="0"/>
  </r>
  <r>
    <s v="68533"/>
    <s v="Páramo"/>
    <x v="17"/>
    <n v="0"/>
    <n v="0"/>
    <n v="0"/>
    <n v="0"/>
    <n v="0"/>
    <n v="0"/>
  </r>
  <r>
    <s v="68549"/>
    <s v="Pinchote"/>
    <x v="17"/>
    <n v="0"/>
    <n v="0"/>
    <n v="0"/>
    <n v="0"/>
    <n v="0"/>
    <n v="0"/>
  </r>
  <r>
    <s v="68679"/>
    <s v="San Gil"/>
    <x v="17"/>
    <n v="0"/>
    <n v="0"/>
    <n v="0"/>
    <n v="0"/>
    <n v="0"/>
    <n v="0"/>
  </r>
  <r>
    <s v="68682"/>
    <s v="San Joaquín"/>
    <x v="17"/>
    <n v="0"/>
    <n v="0"/>
    <n v="0"/>
    <n v="0"/>
    <n v="0"/>
    <n v="0"/>
  </r>
  <r>
    <s v="68684"/>
    <s v="San José de Miranda"/>
    <x v="17"/>
    <n v="0"/>
    <n v="0"/>
    <n v="0"/>
    <n v="0"/>
    <n v="0"/>
    <n v="0"/>
  </r>
  <r>
    <s v="68686"/>
    <s v="San Miguel"/>
    <x v="17"/>
    <n v="0"/>
    <n v="0"/>
    <n v="0"/>
    <n v="0"/>
    <n v="0"/>
    <n v="0"/>
  </r>
  <r>
    <s v="68780"/>
    <s v="Suratá"/>
    <x v="17"/>
    <n v="0"/>
    <n v="0"/>
    <n v="0"/>
    <n v="0"/>
    <n v="0"/>
    <n v="0"/>
  </r>
  <r>
    <s v="68855"/>
    <s v="Valle de San José"/>
    <x v="17"/>
    <n v="0"/>
    <n v="0"/>
    <n v="0"/>
    <n v="0"/>
    <n v="0"/>
    <n v="0"/>
  </r>
  <r>
    <s v="68867"/>
    <s v="Vetas"/>
    <x v="17"/>
    <n v="0"/>
    <n v="0"/>
    <n v="0"/>
    <n v="0"/>
    <n v="0"/>
    <n v="0"/>
  </r>
  <r>
    <s v="88564"/>
    <s v="Providencia"/>
    <x v="33"/>
    <n v="0"/>
    <n v="0"/>
    <n v="0"/>
    <n v="0"/>
    <n v="0"/>
    <n v="0"/>
  </r>
  <r>
    <s v="91407"/>
    <s v="La Pedrera (ANM)"/>
    <x v="32"/>
    <n v="0"/>
    <n v="0"/>
    <n v="0"/>
    <n v="0"/>
    <n v="0"/>
    <n v="0"/>
  </r>
  <r>
    <s v="94885"/>
    <s v="La Guadalupe (ANM)"/>
    <x v="27"/>
    <n v="0"/>
    <n v="0"/>
    <n v="0"/>
    <n v="0"/>
    <n v="0"/>
    <n v="0"/>
  </r>
  <r>
    <s v="94887"/>
    <s v="Pana Pana (ANM)"/>
    <x v="27"/>
    <n v="0"/>
    <n v="0"/>
    <n v="0"/>
    <n v="0"/>
    <n v="0"/>
    <n v="0"/>
  </r>
  <r>
    <s v="97889"/>
    <s v="Yavaraté (ANM)"/>
    <x v="31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2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38" firstHeaderRow="1" firstDataRow="1" firstDataCol="1"/>
  <pivotFields count="9">
    <pivotField showAll="0"/>
    <pivotField showAll="0"/>
    <pivotField axis="axisRow" showAll="0">
      <items count="35">
        <item x="32"/>
        <item x="3"/>
        <item x="14"/>
        <item x="24"/>
        <item x="18"/>
        <item x="12"/>
        <item x="26"/>
        <item x="30"/>
        <item x="6"/>
        <item x="28"/>
        <item x="4"/>
        <item x="19"/>
        <item x="5"/>
        <item x="7"/>
        <item x="25"/>
        <item x="27"/>
        <item x="11"/>
        <item x="15"/>
        <item x="16"/>
        <item x="8"/>
        <item x="20"/>
        <item x="2"/>
        <item x="9"/>
        <item x="10"/>
        <item x="29"/>
        <item x="21"/>
        <item x="33"/>
        <item x="17"/>
        <item x="22"/>
        <item x="13"/>
        <item x="1"/>
        <item x="31"/>
        <item x="23"/>
        <item x="0"/>
        <item t="default"/>
      </items>
    </pivotField>
    <pivotField showAll="0"/>
    <pivotField showAll="0"/>
    <pivotField showAll="0"/>
    <pivotField showAll="0"/>
    <pivotField dataField="1" showAll="0"/>
    <pivotField numFmtId="164" showAll="0"/>
  </pivotFields>
  <rowFields count="1">
    <field x="2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Suma de Total Nov 2012 - jun 2015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2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P5:V36" firstHeaderRow="0" firstDataRow="1" firstDataCol="1"/>
  <pivotFields count="10">
    <pivotField showAll="0"/>
    <pivotField showAll="0"/>
    <pivotField axis="axisRow" showAll="0">
      <items count="31">
        <item x="4"/>
        <item x="3"/>
        <item x="26"/>
        <item x="1"/>
        <item x="12"/>
        <item x="13"/>
        <item x="21"/>
        <item x="17"/>
        <item x="10"/>
        <item x="7"/>
        <item x="19"/>
        <item x="8"/>
        <item x="27"/>
        <item x="20"/>
        <item x="28"/>
        <item x="22"/>
        <item x="14"/>
        <item x="18"/>
        <item x="9"/>
        <item x="15"/>
        <item x="6"/>
        <item x="11"/>
        <item x="23"/>
        <item x="16"/>
        <item x="24"/>
        <item x="25"/>
        <item x="5"/>
        <item x="2"/>
        <item x="29"/>
        <item x="0"/>
        <item t="default"/>
      </items>
    </pivotField>
    <pivotField dataField="1" showAll="0"/>
    <pivotField dataField="1" showAll="0">
      <items count="6">
        <item x="3"/>
        <item x="2"/>
        <item x="4"/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showAll="0"/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a de nov-12" fld="3" baseField="2" baseItem="0"/>
    <dataField name="Suma de dic-12" fld="4" baseField="2" baseItem="20"/>
    <dataField name="Suma de 2013" fld="5" baseField="2" baseItem="20"/>
    <dataField name="Suma de 2014" fld="6" baseField="2" baseItem="20"/>
    <dataField name="Suma de 2015" fld="7" baseField="2" baseItem="20"/>
    <dataField name="Suma de Secuestros tota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/>
  </sheetPr>
  <dimension ref="A3:B38"/>
  <sheetViews>
    <sheetView workbookViewId="0">
      <selection activeCell="B28" sqref="B28"/>
    </sheetView>
  </sheetViews>
  <sheetFormatPr defaultColWidth="11.42578125" defaultRowHeight="15"/>
  <cols>
    <col min="1" max="1" width="18.42578125" bestFit="1" customWidth="1"/>
    <col min="2" max="2" width="31.140625" bestFit="1" customWidth="1"/>
  </cols>
  <sheetData>
    <row r="3" spans="1:2">
      <c r="A3" s="200" t="s">
        <v>1965</v>
      </c>
      <c r="B3" t="s">
        <v>2070</v>
      </c>
    </row>
    <row r="4" spans="1:2">
      <c r="A4" s="201" t="s">
        <v>1632</v>
      </c>
      <c r="B4" s="199">
        <v>340</v>
      </c>
    </row>
    <row r="5" spans="1:2">
      <c r="A5" s="201" t="s">
        <v>902</v>
      </c>
      <c r="B5" s="199">
        <v>75786</v>
      </c>
    </row>
    <row r="6" spans="1:2">
      <c r="A6" s="201" t="s">
        <v>1603</v>
      </c>
      <c r="B6" s="199">
        <v>5362</v>
      </c>
    </row>
    <row r="7" spans="1:2">
      <c r="A7" s="201" t="s">
        <v>992</v>
      </c>
      <c r="B7" s="199">
        <v>1615</v>
      </c>
    </row>
    <row r="8" spans="1:2">
      <c r="A8" s="201" t="s">
        <v>1008</v>
      </c>
      <c r="B8" s="199">
        <v>1116</v>
      </c>
    </row>
    <row r="9" spans="1:2">
      <c r="A9" s="201" t="s">
        <v>1009</v>
      </c>
      <c r="B9" s="199">
        <v>14360</v>
      </c>
    </row>
    <row r="10" spans="1:2">
      <c r="A10" s="201" t="s">
        <v>1048</v>
      </c>
      <c r="B10" s="199">
        <v>1462</v>
      </c>
    </row>
    <row r="11" spans="1:2">
      <c r="A11" s="201" t="s">
        <v>923</v>
      </c>
      <c r="B11" s="199">
        <v>2597</v>
      </c>
    </row>
    <row r="12" spans="1:2">
      <c r="A12" s="201" t="s">
        <v>1105</v>
      </c>
      <c r="B12" s="199">
        <v>27139</v>
      </c>
    </row>
    <row r="13" spans="1:2">
      <c r="A13" s="201" t="s">
        <v>1609</v>
      </c>
      <c r="B13" s="199">
        <v>1869</v>
      </c>
    </row>
    <row r="14" spans="1:2">
      <c r="A14" s="201" t="s">
        <v>1120</v>
      </c>
      <c r="B14" s="199">
        <v>58727</v>
      </c>
    </row>
    <row r="15" spans="1:2">
      <c r="A15" s="201" t="s">
        <v>1157</v>
      </c>
      <c r="B15" s="199">
        <v>5668</v>
      </c>
    </row>
    <row r="16" spans="1:2">
      <c r="A16" s="201" t="s">
        <v>1264</v>
      </c>
      <c r="B16" s="199">
        <v>35566</v>
      </c>
    </row>
    <row r="17" spans="1:2">
      <c r="A17" s="201" t="s">
        <v>1019</v>
      </c>
      <c r="B17" s="199">
        <v>19867</v>
      </c>
    </row>
    <row r="18" spans="1:2">
      <c r="A18" s="201" t="s">
        <v>1207</v>
      </c>
      <c r="B18" s="199">
        <v>2440</v>
      </c>
    </row>
    <row r="19" spans="1:2">
      <c r="A19" s="201" t="s">
        <v>1635</v>
      </c>
      <c r="B19" s="199">
        <v>525</v>
      </c>
    </row>
    <row r="20" spans="1:2">
      <c r="A20" s="201" t="s">
        <v>1636</v>
      </c>
      <c r="B20" s="199">
        <v>4182</v>
      </c>
    </row>
    <row r="21" spans="1:2">
      <c r="A21" s="201" t="s">
        <v>1289</v>
      </c>
      <c r="B21" s="199">
        <v>16515</v>
      </c>
    </row>
    <row r="22" spans="1:2">
      <c r="A22" s="201" t="s">
        <v>1319</v>
      </c>
      <c r="B22" s="199">
        <v>4806</v>
      </c>
    </row>
    <row r="23" spans="1:2">
      <c r="A23" s="201" t="s">
        <v>1332</v>
      </c>
      <c r="B23" s="199">
        <v>9092</v>
      </c>
    </row>
    <row r="24" spans="1:2">
      <c r="A24" s="201" t="s">
        <v>1355</v>
      </c>
      <c r="B24" s="199">
        <v>9541</v>
      </c>
    </row>
    <row r="25" spans="1:2">
      <c r="A25" s="201" t="s">
        <v>953</v>
      </c>
      <c r="B25" s="199">
        <v>68064</v>
      </c>
    </row>
    <row r="26" spans="1:2">
      <c r="A26" s="201" t="s">
        <v>1420</v>
      </c>
      <c r="B26" s="199">
        <v>15997</v>
      </c>
    </row>
    <row r="27" spans="1:2">
      <c r="A27" s="201" t="s">
        <v>1622</v>
      </c>
      <c r="B27" s="199">
        <v>15630</v>
      </c>
    </row>
    <row r="28" spans="1:2">
      <c r="A28" s="201" t="s">
        <v>1447</v>
      </c>
      <c r="B28" s="199">
        <v>1511</v>
      </c>
    </row>
    <row r="29" spans="1:2">
      <c r="A29" s="201" t="s">
        <v>1098</v>
      </c>
      <c r="B29" s="199">
        <v>3113</v>
      </c>
    </row>
    <row r="30" spans="1:2">
      <c r="A30" s="201" t="s">
        <v>1631</v>
      </c>
      <c r="B30" s="199">
        <v>9</v>
      </c>
    </row>
    <row r="31" spans="1:2">
      <c r="A31" s="201" t="s">
        <v>1469</v>
      </c>
      <c r="B31" s="199">
        <v>4252</v>
      </c>
    </row>
    <row r="32" spans="1:2">
      <c r="A32" s="201" t="s">
        <v>1151</v>
      </c>
      <c r="B32" s="199">
        <v>4096</v>
      </c>
    </row>
    <row r="33" spans="1:2">
      <c r="A33" s="201" t="s">
        <v>1530</v>
      </c>
      <c r="B33" s="199">
        <v>21034</v>
      </c>
    </row>
    <row r="34" spans="1:2">
      <c r="A34" s="201" t="s">
        <v>1566</v>
      </c>
      <c r="B34" s="199">
        <v>106501</v>
      </c>
    </row>
    <row r="35" spans="1:2">
      <c r="A35" s="201" t="s">
        <v>1639</v>
      </c>
      <c r="B35" s="199">
        <v>406</v>
      </c>
    </row>
    <row r="36" spans="1:2">
      <c r="A36" s="201" t="s">
        <v>1640</v>
      </c>
      <c r="B36" s="199">
        <v>1052</v>
      </c>
    </row>
    <row r="37" spans="1:2">
      <c r="A37" s="201" t="s">
        <v>1958</v>
      </c>
      <c r="B37" s="199">
        <v>541034</v>
      </c>
    </row>
    <row r="38" spans="1:2">
      <c r="A38" s="201" t="s">
        <v>3</v>
      </c>
      <c r="B38" s="199">
        <v>1081274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C000"/>
  </sheetPr>
  <dimension ref="A1:AK719"/>
  <sheetViews>
    <sheetView workbookViewId="0">
      <selection activeCell="J27" sqref="J27"/>
    </sheetView>
  </sheetViews>
  <sheetFormatPr defaultColWidth="11.42578125" defaultRowHeight="15"/>
  <cols>
    <col min="21" max="21" width="11.42578125" style="170"/>
  </cols>
  <sheetData>
    <row r="1" spans="1:37">
      <c r="A1" t="s">
        <v>11</v>
      </c>
      <c r="B1" s="47">
        <v>41214</v>
      </c>
      <c r="C1" s="47">
        <v>41244</v>
      </c>
      <c r="D1" t="s">
        <v>1964</v>
      </c>
      <c r="F1" t="s">
        <v>11</v>
      </c>
      <c r="G1" s="166">
        <v>1</v>
      </c>
      <c r="H1" s="166">
        <v>2</v>
      </c>
      <c r="I1" s="166">
        <v>3</v>
      </c>
      <c r="J1" s="166">
        <v>4</v>
      </c>
      <c r="K1" s="166">
        <v>5</v>
      </c>
      <c r="L1" s="166">
        <v>6</v>
      </c>
      <c r="M1" s="166">
        <v>7</v>
      </c>
      <c r="N1" s="166">
        <v>8</v>
      </c>
      <c r="O1" s="166">
        <v>9</v>
      </c>
      <c r="P1" s="166">
        <v>10</v>
      </c>
      <c r="Q1" s="166">
        <v>11</v>
      </c>
      <c r="R1" s="166">
        <v>12</v>
      </c>
      <c r="S1" t="s">
        <v>1956</v>
      </c>
      <c r="U1" s="170" t="s">
        <v>11</v>
      </c>
      <c r="V1" s="163">
        <v>1</v>
      </c>
      <c r="W1" s="163">
        <v>2</v>
      </c>
      <c r="X1" s="163">
        <v>3</v>
      </c>
      <c r="Y1" s="163">
        <v>4</v>
      </c>
      <c r="Z1" s="163">
        <v>5</v>
      </c>
      <c r="AA1" s="163">
        <v>6</v>
      </c>
      <c r="AB1" s="163">
        <v>8</v>
      </c>
      <c r="AC1" s="163">
        <v>9</v>
      </c>
      <c r="AD1" t="s">
        <v>1957</v>
      </c>
      <c r="AF1" s="170" t="s">
        <v>11</v>
      </c>
      <c r="AG1" s="170" t="s">
        <v>900</v>
      </c>
      <c r="AH1" s="170" t="s">
        <v>901</v>
      </c>
      <c r="AI1" t="s">
        <v>1962</v>
      </c>
      <c r="AJ1">
        <v>2013</v>
      </c>
      <c r="AK1">
        <v>2014</v>
      </c>
    </row>
    <row r="2" spans="1:37">
      <c r="A2" s="159">
        <v>0</v>
      </c>
      <c r="B2" s="158">
        <v>3</v>
      </c>
      <c r="C2" s="158"/>
      <c r="D2" s="158">
        <v>3</v>
      </c>
      <c r="F2" s="164" t="s">
        <v>23</v>
      </c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>
        <v>3</v>
      </c>
      <c r="R2" s="165"/>
      <c r="S2" s="165">
        <v>3</v>
      </c>
      <c r="U2" s="171" t="s">
        <v>52</v>
      </c>
      <c r="V2" s="172"/>
      <c r="W2" s="172">
        <v>1</v>
      </c>
      <c r="X2" s="172"/>
      <c r="Y2" s="172"/>
      <c r="Z2" s="172"/>
      <c r="AA2" s="172"/>
      <c r="AB2" s="172"/>
      <c r="AC2" s="172"/>
      <c r="AD2" s="172">
        <v>1</v>
      </c>
      <c r="AF2" s="3" t="s">
        <v>12</v>
      </c>
      <c r="AG2" s="2" t="str">
        <f>VLOOKUP(AF2,'[1]Poblacion2012-2015'!H$2:R$1124,10,0)</f>
        <v>05</v>
      </c>
      <c r="AH2" s="2" t="str">
        <f>VLOOKUP(AF2,'[1]Poblacion2012-2015'!H$2:R$1124,2,0)</f>
        <v>Medellín</v>
      </c>
      <c r="AI2" t="e">
        <f>VLOOKUP(AF2,$A$3:$D$19,4,0)</f>
        <v>#N/A</v>
      </c>
      <c r="AJ2" t="e">
        <f>VLOOKUP(AF2,$F$2:$S$46,14,0)</f>
        <v>#N/A</v>
      </c>
    </row>
    <row r="3" spans="1:37">
      <c r="A3" s="159" t="s">
        <v>677</v>
      </c>
      <c r="B3" s="158"/>
      <c r="C3" s="158">
        <v>3</v>
      </c>
      <c r="D3" s="158">
        <v>3</v>
      </c>
      <c r="F3" s="164" t="s">
        <v>66</v>
      </c>
      <c r="G3" s="165"/>
      <c r="H3" s="165"/>
      <c r="I3" s="165"/>
      <c r="J3" s="165"/>
      <c r="K3" s="165"/>
      <c r="L3" s="165"/>
      <c r="M3" s="165"/>
      <c r="N3" s="165"/>
      <c r="O3" s="165"/>
      <c r="P3" s="165">
        <v>1</v>
      </c>
      <c r="Q3" s="165"/>
      <c r="R3" s="165">
        <v>1</v>
      </c>
      <c r="S3" s="165">
        <v>2</v>
      </c>
      <c r="U3" s="171" t="s">
        <v>84</v>
      </c>
      <c r="V3" s="172">
        <v>1</v>
      </c>
      <c r="W3" s="172"/>
      <c r="X3" s="172"/>
      <c r="Y3" s="172"/>
      <c r="Z3" s="172"/>
      <c r="AA3" s="172"/>
      <c r="AB3" s="172"/>
      <c r="AC3" s="172"/>
      <c r="AD3" s="172">
        <v>1</v>
      </c>
      <c r="AF3" s="3" t="s">
        <v>13</v>
      </c>
      <c r="AG3" s="2" t="str">
        <f>VLOOKUP(AF3,'[1]Poblacion2012-2015'!H$2:R$1124,10,0)</f>
        <v>05</v>
      </c>
      <c r="AH3" s="2" t="str">
        <f>VLOOKUP(AF3,'[1]Poblacion2012-2015'!H$2:R$1124,2,0)</f>
        <v>Abejorral</v>
      </c>
      <c r="AI3" s="170" t="e">
        <f t="shared" ref="AI3:AI66" si="0">VLOOKUP(AF3,$A$3:$D$19,4,0)</f>
        <v>#N/A</v>
      </c>
      <c r="AJ3" s="170" t="e">
        <f t="shared" ref="AJ3:AJ66" si="1">VLOOKUP(AF3,$F$2:$S$46,14,0)</f>
        <v>#N/A</v>
      </c>
    </row>
    <row r="4" spans="1:37">
      <c r="A4" s="159" t="s">
        <v>175</v>
      </c>
      <c r="B4" s="158"/>
      <c r="C4" s="158">
        <v>2</v>
      </c>
      <c r="D4" s="158">
        <v>2</v>
      </c>
      <c r="F4" s="164" t="s">
        <v>79</v>
      </c>
      <c r="G4" s="165"/>
      <c r="H4" s="165"/>
      <c r="I4" s="165"/>
      <c r="J4" s="165"/>
      <c r="K4" s="165">
        <v>2</v>
      </c>
      <c r="L4" s="165"/>
      <c r="M4" s="165"/>
      <c r="N4" s="165"/>
      <c r="O4" s="165"/>
      <c r="P4" s="165"/>
      <c r="Q4" s="165"/>
      <c r="R4" s="165"/>
      <c r="S4" s="165">
        <v>2</v>
      </c>
      <c r="U4" s="171" t="s">
        <v>110</v>
      </c>
      <c r="V4" s="172"/>
      <c r="W4" s="172"/>
      <c r="X4" s="172"/>
      <c r="Y4" s="172"/>
      <c r="Z4" s="172"/>
      <c r="AA4" s="172"/>
      <c r="AB4" s="172">
        <v>1</v>
      </c>
      <c r="AC4" s="172"/>
      <c r="AD4" s="172">
        <v>1</v>
      </c>
      <c r="AF4" s="3" t="s">
        <v>14</v>
      </c>
      <c r="AG4" s="2" t="str">
        <f>VLOOKUP(AF4,'[1]Poblacion2012-2015'!H$2:R$1124,10,0)</f>
        <v>05</v>
      </c>
      <c r="AH4" s="2" t="str">
        <f>VLOOKUP(AF4,'[1]Poblacion2012-2015'!H$2:R$1124,2,0)</f>
        <v>Abriaquí</v>
      </c>
      <c r="AI4" s="170" t="e">
        <f t="shared" si="0"/>
        <v>#N/A</v>
      </c>
      <c r="AJ4" s="170" t="e">
        <f t="shared" si="1"/>
        <v>#N/A</v>
      </c>
    </row>
    <row r="5" spans="1:37">
      <c r="A5" s="159" t="s">
        <v>262</v>
      </c>
      <c r="B5" s="158">
        <v>2</v>
      </c>
      <c r="C5" s="158"/>
      <c r="D5" s="158">
        <v>2</v>
      </c>
      <c r="F5" s="164" t="s">
        <v>164</v>
      </c>
      <c r="G5" s="165"/>
      <c r="H5" s="165"/>
      <c r="I5" s="165"/>
      <c r="J5" s="165">
        <v>2</v>
      </c>
      <c r="K5" s="165"/>
      <c r="L5" s="165"/>
      <c r="M5" s="165">
        <v>1</v>
      </c>
      <c r="N5" s="165"/>
      <c r="O5" s="165"/>
      <c r="P5" s="165"/>
      <c r="Q5" s="165"/>
      <c r="R5" s="165"/>
      <c r="S5" s="165">
        <v>3</v>
      </c>
      <c r="U5" s="171" t="s">
        <v>247</v>
      </c>
      <c r="V5" s="172">
        <v>2</v>
      </c>
      <c r="W5" s="172"/>
      <c r="X5" s="172"/>
      <c r="Y5" s="172"/>
      <c r="Z5" s="172"/>
      <c r="AA5" s="172"/>
      <c r="AB5" s="172"/>
      <c r="AC5" s="172"/>
      <c r="AD5" s="172">
        <v>2</v>
      </c>
      <c r="AF5" s="3" t="s">
        <v>15</v>
      </c>
      <c r="AG5" s="2" t="str">
        <f>VLOOKUP(AF5,'[1]Poblacion2012-2015'!H$2:R$1124,10,0)</f>
        <v>05</v>
      </c>
      <c r="AH5" s="2" t="str">
        <f>VLOOKUP(AF5,'[1]Poblacion2012-2015'!H$2:R$1124,2,0)</f>
        <v>Amagá</v>
      </c>
      <c r="AI5" s="170" t="e">
        <f t="shared" si="0"/>
        <v>#N/A</v>
      </c>
      <c r="AJ5" s="170" t="e">
        <f t="shared" si="1"/>
        <v>#N/A</v>
      </c>
    </row>
    <row r="6" spans="1:37">
      <c r="A6" s="159" t="s">
        <v>268</v>
      </c>
      <c r="B6" s="158">
        <v>2</v>
      </c>
      <c r="C6" s="158"/>
      <c r="D6" s="158">
        <v>2</v>
      </c>
      <c r="F6" s="164" t="s">
        <v>165</v>
      </c>
      <c r="G6" s="165"/>
      <c r="H6" s="165"/>
      <c r="I6" s="165"/>
      <c r="J6" s="165"/>
      <c r="K6" s="165"/>
      <c r="L6" s="165"/>
      <c r="M6" s="165">
        <v>2</v>
      </c>
      <c r="N6" s="165"/>
      <c r="O6" s="165"/>
      <c r="P6" s="165"/>
      <c r="Q6" s="165"/>
      <c r="R6" s="165"/>
      <c r="S6" s="165">
        <v>2</v>
      </c>
      <c r="U6" s="171" t="s">
        <v>262</v>
      </c>
      <c r="V6" s="172"/>
      <c r="W6" s="172">
        <v>1</v>
      </c>
      <c r="X6" s="172"/>
      <c r="Y6" s="172"/>
      <c r="Z6" s="172"/>
      <c r="AA6" s="172"/>
      <c r="AB6" s="172"/>
      <c r="AC6" s="172"/>
      <c r="AD6" s="172">
        <v>1</v>
      </c>
      <c r="AF6" s="3" t="s">
        <v>16</v>
      </c>
      <c r="AG6" s="2" t="str">
        <f>VLOOKUP(AF6,'[1]Poblacion2012-2015'!H$2:R$1124,10,0)</f>
        <v>05</v>
      </c>
      <c r="AH6" s="2" t="str">
        <f>VLOOKUP(AF6,'[1]Poblacion2012-2015'!H$2:R$1124,2,0)</f>
        <v>Amalfi</v>
      </c>
      <c r="AI6" s="170" t="e">
        <f t="shared" si="0"/>
        <v>#N/A</v>
      </c>
      <c r="AJ6" s="170" t="e">
        <f t="shared" si="1"/>
        <v>#N/A</v>
      </c>
    </row>
    <row r="7" spans="1:37">
      <c r="A7" s="159" t="s">
        <v>459</v>
      </c>
      <c r="B7" s="158">
        <v>2</v>
      </c>
      <c r="C7" s="158"/>
      <c r="D7" s="158">
        <v>2</v>
      </c>
      <c r="F7" s="164" t="s">
        <v>175</v>
      </c>
      <c r="G7" s="165">
        <v>1</v>
      </c>
      <c r="H7" s="165"/>
      <c r="I7" s="165">
        <v>1</v>
      </c>
      <c r="J7" s="165"/>
      <c r="K7" s="165">
        <v>2</v>
      </c>
      <c r="L7" s="165"/>
      <c r="M7" s="165"/>
      <c r="N7" s="165"/>
      <c r="O7" s="165"/>
      <c r="P7" s="165"/>
      <c r="Q7" s="165"/>
      <c r="R7" s="165"/>
      <c r="S7" s="165">
        <v>4</v>
      </c>
      <c r="U7" s="171" t="s">
        <v>267</v>
      </c>
      <c r="V7" s="172"/>
      <c r="W7" s="172"/>
      <c r="X7" s="172"/>
      <c r="Y7" s="172">
        <v>3</v>
      </c>
      <c r="Z7" s="172"/>
      <c r="AA7" s="172"/>
      <c r="AB7" s="172"/>
      <c r="AC7" s="172"/>
      <c r="AD7" s="172">
        <v>3</v>
      </c>
      <c r="AF7" s="3" t="s">
        <v>17</v>
      </c>
      <c r="AG7" s="2" t="str">
        <f>VLOOKUP(AF7,'[1]Poblacion2012-2015'!H$2:R$1124,10,0)</f>
        <v>05</v>
      </c>
      <c r="AH7" s="2" t="str">
        <f>VLOOKUP(AF7,'[1]Poblacion2012-2015'!H$2:R$1124,2,0)</f>
        <v>Andes</v>
      </c>
      <c r="AI7" s="170" t="e">
        <f t="shared" si="0"/>
        <v>#N/A</v>
      </c>
      <c r="AJ7" s="170" t="e">
        <f t="shared" si="1"/>
        <v>#N/A</v>
      </c>
    </row>
    <row r="8" spans="1:37">
      <c r="A8" s="159" t="s">
        <v>552</v>
      </c>
      <c r="B8" s="158"/>
      <c r="C8" s="158">
        <v>2</v>
      </c>
      <c r="D8" s="158">
        <v>2</v>
      </c>
      <c r="F8" s="164" t="s">
        <v>180</v>
      </c>
      <c r="G8" s="165"/>
      <c r="H8" s="165"/>
      <c r="I8" s="165"/>
      <c r="J8" s="165"/>
      <c r="K8" s="165"/>
      <c r="L8" s="165">
        <v>2</v>
      </c>
      <c r="M8" s="165"/>
      <c r="N8" s="165"/>
      <c r="O8" s="165"/>
      <c r="P8" s="165"/>
      <c r="Q8" s="165"/>
      <c r="R8" s="165"/>
      <c r="S8" s="165">
        <v>2</v>
      </c>
      <c r="U8" s="171" t="s">
        <v>280</v>
      </c>
      <c r="V8" s="172"/>
      <c r="W8" s="172"/>
      <c r="X8" s="172">
        <v>1</v>
      </c>
      <c r="Y8" s="172"/>
      <c r="Z8" s="172"/>
      <c r="AA8" s="172"/>
      <c r="AB8" s="172"/>
      <c r="AC8" s="172"/>
      <c r="AD8" s="172">
        <v>1</v>
      </c>
      <c r="AF8" s="3" t="s">
        <v>18</v>
      </c>
      <c r="AG8" s="2" t="str">
        <f>VLOOKUP(AF8,'[1]Poblacion2012-2015'!H$2:R$1124,10,0)</f>
        <v>05</v>
      </c>
      <c r="AH8" s="2" t="str">
        <f>VLOOKUP(AF8,'[1]Poblacion2012-2015'!H$2:R$1124,2,0)</f>
        <v>Angelópolis</v>
      </c>
      <c r="AI8" s="170" t="e">
        <f t="shared" si="0"/>
        <v>#N/A</v>
      </c>
      <c r="AJ8" s="170" t="e">
        <f t="shared" si="1"/>
        <v>#N/A</v>
      </c>
    </row>
    <row r="9" spans="1:37">
      <c r="A9" s="159" t="s">
        <v>873</v>
      </c>
      <c r="B9" s="158"/>
      <c r="C9" s="158">
        <v>2</v>
      </c>
      <c r="D9" s="158">
        <v>2</v>
      </c>
      <c r="F9" s="164" t="s">
        <v>255</v>
      </c>
      <c r="G9" s="165"/>
      <c r="H9" s="165"/>
      <c r="I9" s="165"/>
      <c r="J9" s="165"/>
      <c r="K9" s="165"/>
      <c r="L9" s="165"/>
      <c r="M9" s="165"/>
      <c r="N9" s="165">
        <v>1</v>
      </c>
      <c r="O9" s="165"/>
      <c r="P9" s="165"/>
      <c r="Q9" s="165"/>
      <c r="R9" s="165"/>
      <c r="S9" s="165">
        <v>1</v>
      </c>
      <c r="U9" s="171" t="s">
        <v>281</v>
      </c>
      <c r="V9" s="172"/>
      <c r="W9" s="172"/>
      <c r="X9" s="172"/>
      <c r="Y9" s="172"/>
      <c r="Z9" s="172"/>
      <c r="AA9" s="172">
        <v>1</v>
      </c>
      <c r="AB9" s="172">
        <v>2</v>
      </c>
      <c r="AC9" s="172"/>
      <c r="AD9" s="172">
        <v>3</v>
      </c>
      <c r="AF9" s="3" t="s">
        <v>19</v>
      </c>
      <c r="AG9" s="2" t="str">
        <f>VLOOKUP(AF9,'[1]Poblacion2012-2015'!H$2:R$1124,10,0)</f>
        <v>05</v>
      </c>
      <c r="AH9" s="2" t="str">
        <f>VLOOKUP(AF9,'[1]Poblacion2012-2015'!H$2:R$1124,2,0)</f>
        <v>Angostura</v>
      </c>
      <c r="AI9" s="170" t="e">
        <f t="shared" si="0"/>
        <v>#N/A</v>
      </c>
      <c r="AJ9" s="170" t="e">
        <f t="shared" si="1"/>
        <v>#N/A</v>
      </c>
    </row>
    <row r="10" spans="1:37">
      <c r="A10" s="159" t="s">
        <v>890</v>
      </c>
      <c r="B10" s="158"/>
      <c r="C10" s="158">
        <v>2</v>
      </c>
      <c r="D10" s="158">
        <v>2</v>
      </c>
      <c r="F10" s="164" t="s">
        <v>258</v>
      </c>
      <c r="G10" s="165">
        <v>10</v>
      </c>
      <c r="H10" s="165"/>
      <c r="I10" s="165"/>
      <c r="J10" s="165"/>
      <c r="K10" s="165"/>
      <c r="L10" s="165"/>
      <c r="M10" s="165"/>
      <c r="N10" s="165"/>
      <c r="O10" s="165"/>
      <c r="P10" s="165">
        <v>1</v>
      </c>
      <c r="Q10" s="165"/>
      <c r="R10" s="165">
        <v>2</v>
      </c>
      <c r="S10" s="165">
        <v>13</v>
      </c>
      <c r="U10" s="171" t="s">
        <v>442</v>
      </c>
      <c r="V10" s="172"/>
      <c r="W10" s="172"/>
      <c r="X10" s="172"/>
      <c r="Y10" s="172"/>
      <c r="Z10" s="172"/>
      <c r="AA10" s="172">
        <v>1</v>
      </c>
      <c r="AB10" s="172"/>
      <c r="AC10" s="172"/>
      <c r="AD10" s="172">
        <v>1</v>
      </c>
      <c r="AF10" s="3" t="s">
        <v>20</v>
      </c>
      <c r="AG10" s="2" t="str">
        <f>VLOOKUP(AF10,'[1]Poblacion2012-2015'!H$2:R$1124,10,0)</f>
        <v>05</v>
      </c>
      <c r="AH10" s="2" t="str">
        <f>VLOOKUP(AF10,'[1]Poblacion2012-2015'!H$2:R$1124,2,0)</f>
        <v>Anorí</v>
      </c>
      <c r="AI10" s="170" t="e">
        <f t="shared" si="0"/>
        <v>#N/A</v>
      </c>
      <c r="AJ10" s="170" t="e">
        <f t="shared" si="1"/>
        <v>#N/A</v>
      </c>
    </row>
    <row r="11" spans="1:37">
      <c r="A11" s="159" t="s">
        <v>34</v>
      </c>
      <c r="B11" s="158"/>
      <c r="C11" s="158">
        <v>1</v>
      </c>
      <c r="D11" s="158">
        <v>1</v>
      </c>
      <c r="F11" s="164" t="s">
        <v>259</v>
      </c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>
        <v>1</v>
      </c>
      <c r="S11" s="165">
        <v>1</v>
      </c>
      <c r="U11" s="171" t="s">
        <v>448</v>
      </c>
      <c r="V11" s="172"/>
      <c r="W11" s="172"/>
      <c r="X11" s="172"/>
      <c r="Y11" s="172"/>
      <c r="Z11" s="172">
        <v>1</v>
      </c>
      <c r="AA11" s="172"/>
      <c r="AB11" s="172"/>
      <c r="AC11" s="172"/>
      <c r="AD11" s="172">
        <v>1</v>
      </c>
      <c r="AF11" s="3" t="s">
        <v>21</v>
      </c>
      <c r="AG11" s="2" t="str">
        <f>VLOOKUP(AF11,'[1]Poblacion2012-2015'!H$2:R$1124,10,0)</f>
        <v>05</v>
      </c>
      <c r="AH11" s="2" t="str">
        <f>VLOOKUP(AF11,'[1]Poblacion2012-2015'!H$2:R$1124,2,0)</f>
        <v>Santafé de Antioquia</v>
      </c>
      <c r="AI11" s="170" t="e">
        <f t="shared" si="0"/>
        <v>#N/A</v>
      </c>
      <c r="AJ11" s="170" t="e">
        <f t="shared" si="1"/>
        <v>#N/A</v>
      </c>
    </row>
    <row r="12" spans="1:37">
      <c r="A12" s="159" t="s">
        <v>281</v>
      </c>
      <c r="B12" s="158"/>
      <c r="C12" s="158">
        <v>1</v>
      </c>
      <c r="D12" s="158">
        <v>1</v>
      </c>
      <c r="F12" s="164" t="s">
        <v>267</v>
      </c>
      <c r="G12" s="165">
        <v>5</v>
      </c>
      <c r="H12" s="165">
        <v>1</v>
      </c>
      <c r="I12" s="165">
        <v>2</v>
      </c>
      <c r="J12" s="165"/>
      <c r="K12" s="165"/>
      <c r="L12" s="165"/>
      <c r="M12" s="165"/>
      <c r="N12" s="165"/>
      <c r="O12" s="165"/>
      <c r="P12" s="165"/>
      <c r="Q12" s="165"/>
      <c r="R12" s="165"/>
      <c r="S12" s="165">
        <v>8</v>
      </c>
      <c r="U12" s="171" t="s">
        <v>607</v>
      </c>
      <c r="V12" s="172"/>
      <c r="W12" s="172"/>
      <c r="X12" s="172"/>
      <c r="Y12" s="172"/>
      <c r="Z12" s="172"/>
      <c r="AA12" s="172"/>
      <c r="AB12" s="172"/>
      <c r="AC12" s="172">
        <v>1</v>
      </c>
      <c r="AD12" s="172">
        <v>1</v>
      </c>
      <c r="AF12" s="3" t="s">
        <v>23</v>
      </c>
      <c r="AG12" s="2" t="str">
        <f>VLOOKUP(AF12,'[1]Poblacion2012-2015'!H$2:R$1124,10,0)</f>
        <v>05</v>
      </c>
      <c r="AH12" s="2" t="str">
        <f>VLOOKUP(AF12,'[1]Poblacion2012-2015'!H$2:R$1124,2,0)</f>
        <v>Apartadó</v>
      </c>
      <c r="AI12" s="170" t="e">
        <f t="shared" si="0"/>
        <v>#N/A</v>
      </c>
      <c r="AJ12" s="170">
        <f t="shared" si="1"/>
        <v>3</v>
      </c>
    </row>
    <row r="13" spans="1:37">
      <c r="A13" s="159" t="s">
        <v>284</v>
      </c>
      <c r="B13" s="158">
        <v>1</v>
      </c>
      <c r="C13" s="158"/>
      <c r="D13" s="158">
        <v>1</v>
      </c>
      <c r="F13" s="164" t="s">
        <v>268</v>
      </c>
      <c r="G13" s="165"/>
      <c r="H13" s="165">
        <v>1</v>
      </c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>
        <v>1</v>
      </c>
      <c r="U13" s="171" t="s">
        <v>613</v>
      </c>
      <c r="V13" s="172"/>
      <c r="W13" s="172">
        <v>1</v>
      </c>
      <c r="X13" s="172"/>
      <c r="Y13" s="172"/>
      <c r="Z13" s="172"/>
      <c r="AA13" s="172"/>
      <c r="AB13" s="172"/>
      <c r="AC13" s="172"/>
      <c r="AD13" s="172">
        <v>1</v>
      </c>
      <c r="AF13" s="3" t="s">
        <v>26</v>
      </c>
      <c r="AG13" s="2" t="str">
        <f>VLOOKUP(AF13,'[1]Poblacion2012-2015'!H$2:R$1124,10,0)</f>
        <v>05</v>
      </c>
      <c r="AH13" s="2" t="str">
        <f>VLOOKUP(AF13,'[1]Poblacion2012-2015'!H$2:R$1124,2,0)</f>
        <v>Barbosa</v>
      </c>
      <c r="AI13" s="170" t="e">
        <f t="shared" si="0"/>
        <v>#N/A</v>
      </c>
      <c r="AJ13" s="170" t="e">
        <f t="shared" si="1"/>
        <v>#N/A</v>
      </c>
    </row>
    <row r="14" spans="1:37">
      <c r="A14" s="159" t="s">
        <v>293</v>
      </c>
      <c r="B14" s="158">
        <v>1</v>
      </c>
      <c r="C14" s="158"/>
      <c r="D14" s="158">
        <v>1</v>
      </c>
      <c r="F14" s="164" t="s">
        <v>269</v>
      </c>
      <c r="G14" s="165"/>
      <c r="H14" s="165">
        <v>1</v>
      </c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5">
        <v>1</v>
      </c>
      <c r="U14" s="171" t="s">
        <v>787</v>
      </c>
      <c r="V14" s="172">
        <v>2</v>
      </c>
      <c r="W14" s="172"/>
      <c r="X14" s="172"/>
      <c r="Y14" s="172"/>
      <c r="Z14" s="172"/>
      <c r="AA14" s="172"/>
      <c r="AB14" s="172"/>
      <c r="AC14" s="172"/>
      <c r="AD14" s="172">
        <v>2</v>
      </c>
      <c r="AF14" s="3" t="s">
        <v>28</v>
      </c>
      <c r="AG14" s="2" t="str">
        <f>VLOOKUP(AF14,'[1]Poblacion2012-2015'!H$2:R$1124,10,0)</f>
        <v>05</v>
      </c>
      <c r="AH14" s="2" t="str">
        <f>VLOOKUP(AF14,'[1]Poblacion2012-2015'!H$2:R$1124,2,0)</f>
        <v>Bello</v>
      </c>
      <c r="AI14" s="170" t="e">
        <f t="shared" si="0"/>
        <v>#N/A</v>
      </c>
      <c r="AJ14" s="170" t="e">
        <f t="shared" si="1"/>
        <v>#N/A</v>
      </c>
    </row>
    <row r="15" spans="1:37">
      <c r="A15" s="159" t="s">
        <v>448</v>
      </c>
      <c r="B15" s="158"/>
      <c r="C15" s="158">
        <v>1</v>
      </c>
      <c r="D15" s="158">
        <v>1</v>
      </c>
      <c r="F15" s="164" t="s">
        <v>271</v>
      </c>
      <c r="G15" s="165"/>
      <c r="H15" s="165"/>
      <c r="I15" s="165"/>
      <c r="J15" s="165"/>
      <c r="K15" s="165"/>
      <c r="L15" s="165"/>
      <c r="M15" s="165">
        <v>1</v>
      </c>
      <c r="N15" s="165">
        <v>1</v>
      </c>
      <c r="O15" s="165"/>
      <c r="P15" s="165"/>
      <c r="Q15" s="165"/>
      <c r="R15" s="165"/>
      <c r="S15" s="165">
        <v>2</v>
      </c>
      <c r="U15" s="171" t="s">
        <v>802</v>
      </c>
      <c r="V15" s="172">
        <v>1</v>
      </c>
      <c r="W15" s="172"/>
      <c r="X15" s="172"/>
      <c r="Y15" s="172"/>
      <c r="Z15" s="172"/>
      <c r="AA15" s="172"/>
      <c r="AB15" s="172"/>
      <c r="AC15" s="172"/>
      <c r="AD15" s="172">
        <v>1</v>
      </c>
      <c r="AF15" s="3" t="s">
        <v>29</v>
      </c>
      <c r="AG15" s="2" t="str">
        <f>VLOOKUP(AF15,'[1]Poblacion2012-2015'!H$2:R$1124,10,0)</f>
        <v>05</v>
      </c>
      <c r="AH15" s="2" t="str">
        <f>VLOOKUP(AF15,'[1]Poblacion2012-2015'!H$2:R$1124,2,0)</f>
        <v>Betania</v>
      </c>
      <c r="AI15" s="170" t="e">
        <f t="shared" si="0"/>
        <v>#N/A</v>
      </c>
      <c r="AJ15" s="170" t="e">
        <f t="shared" si="1"/>
        <v>#N/A</v>
      </c>
    </row>
    <row r="16" spans="1:37">
      <c r="A16" s="159" t="s">
        <v>559</v>
      </c>
      <c r="B16" s="158"/>
      <c r="C16" s="158">
        <v>1</v>
      </c>
      <c r="D16" s="158">
        <v>1</v>
      </c>
      <c r="F16" s="164" t="s">
        <v>273</v>
      </c>
      <c r="G16" s="165"/>
      <c r="H16" s="165"/>
      <c r="I16" s="165"/>
      <c r="J16" s="165">
        <v>2</v>
      </c>
      <c r="K16" s="165">
        <v>8</v>
      </c>
      <c r="L16" s="165"/>
      <c r="M16" s="165"/>
      <c r="N16" s="165"/>
      <c r="O16" s="165"/>
      <c r="P16" s="165"/>
      <c r="Q16" s="165"/>
      <c r="R16" s="165"/>
      <c r="S16" s="165">
        <v>10</v>
      </c>
      <c r="U16" s="171" t="s">
        <v>834</v>
      </c>
      <c r="V16" s="172"/>
      <c r="W16" s="172"/>
      <c r="X16" s="172">
        <v>1</v>
      </c>
      <c r="Y16" s="172"/>
      <c r="Z16" s="172"/>
      <c r="AA16" s="172"/>
      <c r="AB16" s="172"/>
      <c r="AC16" s="172"/>
      <c r="AD16" s="172">
        <v>1</v>
      </c>
      <c r="AF16" s="3" t="s">
        <v>30</v>
      </c>
      <c r="AG16" s="2" t="str">
        <f>VLOOKUP(AF16,'[1]Poblacion2012-2015'!H$2:R$1124,10,0)</f>
        <v>05</v>
      </c>
      <c r="AH16" s="2" t="str">
        <f>VLOOKUP(AF16,'[1]Poblacion2012-2015'!H$2:R$1124,2,0)</f>
        <v>Betulia</v>
      </c>
      <c r="AI16" s="170" t="e">
        <f t="shared" si="0"/>
        <v>#N/A</v>
      </c>
      <c r="AJ16" s="170" t="e">
        <f t="shared" si="1"/>
        <v>#N/A</v>
      </c>
    </row>
    <row r="17" spans="1:36">
      <c r="A17" s="159" t="s">
        <v>600</v>
      </c>
      <c r="B17" s="158"/>
      <c r="C17" s="158">
        <v>1</v>
      </c>
      <c r="D17" s="158">
        <v>1</v>
      </c>
      <c r="F17" s="164" t="s">
        <v>274</v>
      </c>
      <c r="G17" s="165"/>
      <c r="H17" s="165"/>
      <c r="I17" s="165"/>
      <c r="J17" s="165"/>
      <c r="K17" s="165">
        <v>3</v>
      </c>
      <c r="L17" s="165"/>
      <c r="M17" s="165"/>
      <c r="N17" s="165"/>
      <c r="O17" s="165"/>
      <c r="P17" s="165"/>
      <c r="Q17" s="165"/>
      <c r="R17" s="165"/>
      <c r="S17" s="165">
        <v>3</v>
      </c>
      <c r="U17" s="160" t="s">
        <v>3</v>
      </c>
      <c r="V17" s="161">
        <v>6</v>
      </c>
      <c r="W17" s="161">
        <v>3</v>
      </c>
      <c r="X17" s="161">
        <v>2</v>
      </c>
      <c r="Y17" s="161">
        <v>3</v>
      </c>
      <c r="Z17" s="161">
        <v>1</v>
      </c>
      <c r="AA17" s="161">
        <v>2</v>
      </c>
      <c r="AB17" s="161">
        <v>3</v>
      </c>
      <c r="AC17" s="161">
        <v>1</v>
      </c>
      <c r="AD17" s="161">
        <v>21</v>
      </c>
      <c r="AF17" s="3" t="s">
        <v>31</v>
      </c>
      <c r="AG17" s="2" t="str">
        <f>VLOOKUP(AF17,'[1]Poblacion2012-2015'!H$2:R$1124,10,0)</f>
        <v>05</v>
      </c>
      <c r="AH17" s="2" t="str">
        <f>VLOOKUP(AF17,'[1]Poblacion2012-2015'!H$2:R$1124,2,0)</f>
        <v>Ciudad Bolívar</v>
      </c>
      <c r="AI17" s="170" t="e">
        <f t="shared" si="0"/>
        <v>#N/A</v>
      </c>
      <c r="AJ17" s="170" t="e">
        <f t="shared" si="1"/>
        <v>#N/A</v>
      </c>
    </row>
    <row r="18" spans="1:36">
      <c r="A18" s="159" t="s">
        <v>899</v>
      </c>
      <c r="B18" s="158"/>
      <c r="C18" s="158">
        <v>1</v>
      </c>
      <c r="D18" s="158">
        <v>1</v>
      </c>
      <c r="F18" s="164" t="s">
        <v>281</v>
      </c>
      <c r="G18" s="165"/>
      <c r="H18" s="165"/>
      <c r="I18" s="165">
        <v>1</v>
      </c>
      <c r="J18" s="165"/>
      <c r="K18" s="165"/>
      <c r="L18" s="165"/>
      <c r="M18" s="165"/>
      <c r="N18" s="165">
        <v>1</v>
      </c>
      <c r="O18" s="165"/>
      <c r="P18" s="165"/>
      <c r="Q18" s="165"/>
      <c r="R18" s="165">
        <v>1</v>
      </c>
      <c r="S18" s="165">
        <v>3</v>
      </c>
      <c r="AF18" s="3" t="s">
        <v>33</v>
      </c>
      <c r="AG18" s="2" t="str">
        <f>VLOOKUP(AF18,'[1]Poblacion2012-2015'!H$2:R$1124,10,0)</f>
        <v>05</v>
      </c>
      <c r="AH18" s="2" t="str">
        <f>VLOOKUP(AF18,'[1]Poblacion2012-2015'!H$2:R$1124,2,0)</f>
        <v>Buriticá</v>
      </c>
      <c r="AI18" s="170" t="e">
        <f t="shared" si="0"/>
        <v>#N/A</v>
      </c>
      <c r="AJ18" s="170" t="e">
        <f t="shared" si="1"/>
        <v>#N/A</v>
      </c>
    </row>
    <row r="19" spans="1:36">
      <c r="A19" s="148" t="s">
        <v>3</v>
      </c>
      <c r="B19" s="162">
        <v>11</v>
      </c>
      <c r="C19" s="162">
        <v>17</v>
      </c>
      <c r="D19" s="162">
        <v>28</v>
      </c>
      <c r="F19" s="164" t="s">
        <v>293</v>
      </c>
      <c r="G19" s="165"/>
      <c r="H19" s="165"/>
      <c r="I19" s="165"/>
      <c r="J19" s="165"/>
      <c r="K19" s="165"/>
      <c r="L19" s="165"/>
      <c r="M19" s="165">
        <v>1</v>
      </c>
      <c r="N19" s="165"/>
      <c r="O19" s="165"/>
      <c r="P19" s="165"/>
      <c r="Q19" s="165"/>
      <c r="R19" s="165"/>
      <c r="S19" s="165">
        <v>1</v>
      </c>
      <c r="AF19" s="3" t="s">
        <v>34</v>
      </c>
      <c r="AG19" s="2" t="str">
        <f>VLOOKUP(AF19,'[1]Poblacion2012-2015'!H$2:R$1124,10,0)</f>
        <v>05</v>
      </c>
      <c r="AH19" s="2" t="str">
        <f>VLOOKUP(AF19,'[1]Poblacion2012-2015'!H$2:R$1124,2,0)</f>
        <v>Cáceres</v>
      </c>
      <c r="AI19" s="170">
        <f t="shared" si="0"/>
        <v>1</v>
      </c>
      <c r="AJ19" s="170" t="e">
        <f t="shared" si="1"/>
        <v>#N/A</v>
      </c>
    </row>
    <row r="20" spans="1:36">
      <c r="F20" s="164" t="s">
        <v>294</v>
      </c>
      <c r="G20" s="165"/>
      <c r="H20" s="165"/>
      <c r="I20" s="165"/>
      <c r="J20" s="165"/>
      <c r="K20" s="165">
        <v>2</v>
      </c>
      <c r="L20" s="165"/>
      <c r="M20" s="165"/>
      <c r="N20" s="165"/>
      <c r="O20" s="165"/>
      <c r="P20" s="165"/>
      <c r="Q20" s="165"/>
      <c r="R20" s="165"/>
      <c r="S20" s="165">
        <v>2</v>
      </c>
      <c r="AF20" s="3" t="s">
        <v>36</v>
      </c>
      <c r="AG20" s="2" t="str">
        <f>VLOOKUP(AF20,'[1]Poblacion2012-2015'!H$2:R$1124,10,0)</f>
        <v>05</v>
      </c>
      <c r="AH20" s="2" t="str">
        <f>VLOOKUP(AF20,'[1]Poblacion2012-2015'!H$2:R$1124,2,0)</f>
        <v>Caldas</v>
      </c>
      <c r="AI20" s="170" t="e">
        <f t="shared" si="0"/>
        <v>#N/A</v>
      </c>
      <c r="AJ20" s="170" t="e">
        <f t="shared" si="1"/>
        <v>#N/A</v>
      </c>
    </row>
    <row r="21" spans="1:36">
      <c r="F21" s="164" t="s">
        <v>305</v>
      </c>
      <c r="G21" s="165"/>
      <c r="H21" s="165"/>
      <c r="I21" s="165"/>
      <c r="J21" s="165">
        <v>10</v>
      </c>
      <c r="K21" s="165"/>
      <c r="L21" s="165"/>
      <c r="M21" s="165"/>
      <c r="N21" s="165"/>
      <c r="O21" s="165"/>
      <c r="P21" s="165"/>
      <c r="Q21" s="165"/>
      <c r="R21" s="165"/>
      <c r="S21" s="165">
        <v>10</v>
      </c>
      <c r="AF21" s="3" t="s">
        <v>37</v>
      </c>
      <c r="AG21" s="2" t="str">
        <f>VLOOKUP(AF21,'[1]Poblacion2012-2015'!H$2:R$1124,10,0)</f>
        <v>05</v>
      </c>
      <c r="AH21" s="2" t="str">
        <f>VLOOKUP(AF21,'[1]Poblacion2012-2015'!H$2:R$1124,2,0)</f>
        <v>Campamento</v>
      </c>
      <c r="AI21" s="170" t="e">
        <f t="shared" si="0"/>
        <v>#N/A</v>
      </c>
      <c r="AJ21" s="170" t="e">
        <f t="shared" si="1"/>
        <v>#N/A</v>
      </c>
    </row>
    <row r="22" spans="1:36">
      <c r="F22" s="164" t="s">
        <v>309</v>
      </c>
      <c r="G22" s="165"/>
      <c r="H22" s="165">
        <v>1</v>
      </c>
      <c r="I22" s="165"/>
      <c r="J22" s="165"/>
      <c r="K22" s="165"/>
      <c r="L22" s="165"/>
      <c r="M22" s="165"/>
      <c r="N22" s="165"/>
      <c r="O22" s="165"/>
      <c r="P22" s="165"/>
      <c r="Q22" s="165"/>
      <c r="R22" s="165"/>
      <c r="S22" s="165">
        <v>1</v>
      </c>
      <c r="AF22" s="3" t="s">
        <v>38</v>
      </c>
      <c r="AG22" s="2" t="str">
        <f>VLOOKUP(AF22,'[1]Poblacion2012-2015'!H$2:R$1124,10,0)</f>
        <v>05</v>
      </c>
      <c r="AH22" s="2" t="str">
        <f>VLOOKUP(AF22,'[1]Poblacion2012-2015'!H$2:R$1124,2,0)</f>
        <v>Cañasgordas</v>
      </c>
      <c r="AI22" s="170" t="e">
        <f t="shared" si="0"/>
        <v>#N/A</v>
      </c>
      <c r="AJ22" s="170" t="e">
        <f t="shared" si="1"/>
        <v>#N/A</v>
      </c>
    </row>
    <row r="23" spans="1:36">
      <c r="F23" s="164" t="s">
        <v>433</v>
      </c>
      <c r="G23" s="165"/>
      <c r="H23" s="165"/>
      <c r="I23" s="165"/>
      <c r="J23" s="165"/>
      <c r="K23" s="165"/>
      <c r="L23" s="165"/>
      <c r="M23" s="165"/>
      <c r="N23" s="165">
        <v>1</v>
      </c>
      <c r="O23" s="165"/>
      <c r="P23" s="165"/>
      <c r="Q23" s="165"/>
      <c r="R23" s="165"/>
      <c r="S23" s="165">
        <v>1</v>
      </c>
      <c r="AF23" s="3" t="s">
        <v>39</v>
      </c>
      <c r="AG23" s="2" t="str">
        <f>VLOOKUP(AF23,'[1]Poblacion2012-2015'!H$2:R$1124,10,0)</f>
        <v>05</v>
      </c>
      <c r="AH23" s="2" t="str">
        <f>VLOOKUP(AF23,'[1]Poblacion2012-2015'!H$2:R$1124,2,0)</f>
        <v>Caracolí</v>
      </c>
      <c r="AI23" s="170" t="e">
        <f t="shared" si="0"/>
        <v>#N/A</v>
      </c>
      <c r="AJ23" s="170" t="e">
        <f t="shared" si="1"/>
        <v>#N/A</v>
      </c>
    </row>
    <row r="24" spans="1:36">
      <c r="F24" s="164" t="s">
        <v>437</v>
      </c>
      <c r="G24" s="165"/>
      <c r="H24" s="165"/>
      <c r="I24" s="165"/>
      <c r="J24" s="165"/>
      <c r="K24" s="165">
        <v>2</v>
      </c>
      <c r="L24" s="165"/>
      <c r="M24" s="165"/>
      <c r="N24" s="165"/>
      <c r="O24" s="165"/>
      <c r="P24" s="165"/>
      <c r="Q24" s="165"/>
      <c r="R24" s="165"/>
      <c r="S24" s="165">
        <v>2</v>
      </c>
      <c r="AF24" s="3" t="s">
        <v>40</v>
      </c>
      <c r="AG24" s="2" t="str">
        <f>VLOOKUP(AF24,'[1]Poblacion2012-2015'!H$2:R$1124,10,0)</f>
        <v>05</v>
      </c>
      <c r="AH24" s="2" t="str">
        <f>VLOOKUP(AF24,'[1]Poblacion2012-2015'!H$2:R$1124,2,0)</f>
        <v>Carepa</v>
      </c>
      <c r="AI24" s="170" t="e">
        <f t="shared" si="0"/>
        <v>#N/A</v>
      </c>
      <c r="AJ24" s="170" t="e">
        <f t="shared" si="1"/>
        <v>#N/A</v>
      </c>
    </row>
    <row r="25" spans="1:36">
      <c r="F25" s="164" t="s">
        <v>472</v>
      </c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  <c r="R25" s="165">
        <v>1</v>
      </c>
      <c r="S25" s="165">
        <v>1</v>
      </c>
      <c r="AF25" s="3" t="s">
        <v>41</v>
      </c>
      <c r="AG25" s="2" t="str">
        <f>VLOOKUP(AF25,'[1]Poblacion2012-2015'!H$2:R$1124,10,0)</f>
        <v>05</v>
      </c>
      <c r="AH25" s="2" t="str">
        <f>VLOOKUP(AF25,'[1]Poblacion2012-2015'!H$2:R$1124,2,0)</f>
        <v>El Carmen de Viboral</v>
      </c>
      <c r="AI25" s="170" t="e">
        <f t="shared" si="0"/>
        <v>#N/A</v>
      </c>
      <c r="AJ25" s="170" t="e">
        <f t="shared" si="1"/>
        <v>#N/A</v>
      </c>
    </row>
    <row r="26" spans="1:36">
      <c r="F26" s="164" t="s">
        <v>550</v>
      </c>
      <c r="G26" s="165"/>
      <c r="H26" s="165"/>
      <c r="I26" s="165"/>
      <c r="J26" s="165"/>
      <c r="K26" s="165"/>
      <c r="L26" s="165"/>
      <c r="M26" s="165">
        <v>2</v>
      </c>
      <c r="N26" s="165"/>
      <c r="O26" s="165"/>
      <c r="P26" s="165"/>
      <c r="Q26" s="165"/>
      <c r="R26" s="165"/>
      <c r="S26" s="165">
        <v>2</v>
      </c>
      <c r="AF26" s="3" t="s">
        <v>42</v>
      </c>
      <c r="AG26" s="2" t="str">
        <f>VLOOKUP(AF26,'[1]Poblacion2012-2015'!H$2:R$1124,10,0)</f>
        <v>05</v>
      </c>
      <c r="AH26" s="2" t="str">
        <f>VLOOKUP(AF26,'[1]Poblacion2012-2015'!H$2:R$1124,2,0)</f>
        <v>Carolina</v>
      </c>
      <c r="AI26" s="170" t="e">
        <f t="shared" si="0"/>
        <v>#N/A</v>
      </c>
      <c r="AJ26" s="170" t="e">
        <f t="shared" si="1"/>
        <v>#N/A</v>
      </c>
    </row>
    <row r="27" spans="1:36">
      <c r="F27" s="164" t="s">
        <v>552</v>
      </c>
      <c r="G27" s="165"/>
      <c r="H27" s="165"/>
      <c r="I27" s="165"/>
      <c r="J27" s="165">
        <v>3</v>
      </c>
      <c r="K27" s="165">
        <v>1</v>
      </c>
      <c r="L27" s="165"/>
      <c r="M27" s="165"/>
      <c r="N27" s="165"/>
      <c r="O27" s="165"/>
      <c r="P27" s="165"/>
      <c r="Q27" s="165"/>
      <c r="R27" s="165"/>
      <c r="S27" s="165">
        <v>4</v>
      </c>
      <c r="AF27" s="3" t="s">
        <v>43</v>
      </c>
      <c r="AG27" s="2" t="str">
        <f>VLOOKUP(AF27,'[1]Poblacion2012-2015'!H$2:R$1124,10,0)</f>
        <v>05</v>
      </c>
      <c r="AH27" s="2" t="str">
        <f>VLOOKUP(AF27,'[1]Poblacion2012-2015'!H$2:R$1124,2,0)</f>
        <v>Caucasia</v>
      </c>
      <c r="AI27" s="170" t="e">
        <f t="shared" si="0"/>
        <v>#N/A</v>
      </c>
      <c r="AJ27" s="170" t="e">
        <f t="shared" si="1"/>
        <v>#N/A</v>
      </c>
    </row>
    <row r="28" spans="1:36">
      <c r="F28" s="164" t="s">
        <v>553</v>
      </c>
      <c r="G28" s="165"/>
      <c r="H28" s="165">
        <v>1</v>
      </c>
      <c r="I28" s="165"/>
      <c r="J28" s="165"/>
      <c r="K28" s="165">
        <v>1</v>
      </c>
      <c r="L28" s="165"/>
      <c r="M28" s="165"/>
      <c r="N28" s="165"/>
      <c r="O28" s="165"/>
      <c r="P28" s="165"/>
      <c r="Q28" s="165"/>
      <c r="R28" s="165"/>
      <c r="S28" s="165">
        <v>2</v>
      </c>
      <c r="AF28" s="3" t="s">
        <v>44</v>
      </c>
      <c r="AG28" s="2" t="str">
        <f>VLOOKUP(AF28,'[1]Poblacion2012-2015'!H$2:R$1124,10,0)</f>
        <v>05</v>
      </c>
      <c r="AH28" s="2" t="str">
        <f>VLOOKUP(AF28,'[1]Poblacion2012-2015'!H$2:R$1124,2,0)</f>
        <v>Chigorodó</v>
      </c>
      <c r="AI28" s="170" t="e">
        <f t="shared" si="0"/>
        <v>#N/A</v>
      </c>
      <c r="AJ28" s="170" t="e">
        <f t="shared" si="1"/>
        <v>#N/A</v>
      </c>
    </row>
    <row r="29" spans="1:36">
      <c r="F29" s="164" t="s">
        <v>556</v>
      </c>
      <c r="G29" s="165">
        <v>1</v>
      </c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>
        <v>1</v>
      </c>
      <c r="AF29" s="3" t="s">
        <v>45</v>
      </c>
      <c r="AG29" s="2" t="str">
        <f>VLOOKUP(AF29,'[1]Poblacion2012-2015'!H$2:R$1124,10,0)</f>
        <v>05</v>
      </c>
      <c r="AH29" s="2" t="str">
        <f>VLOOKUP(AF29,'[1]Poblacion2012-2015'!H$2:R$1124,2,0)</f>
        <v>Cisneros</v>
      </c>
      <c r="AI29" s="170" t="e">
        <f t="shared" si="0"/>
        <v>#N/A</v>
      </c>
      <c r="AJ29" s="170" t="e">
        <f t="shared" si="1"/>
        <v>#N/A</v>
      </c>
    </row>
    <row r="30" spans="1:36">
      <c r="F30" s="164" t="s">
        <v>559</v>
      </c>
      <c r="G30" s="165">
        <v>1</v>
      </c>
      <c r="H30" s="165"/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5">
        <v>1</v>
      </c>
      <c r="AF30" s="3" t="s">
        <v>46</v>
      </c>
      <c r="AG30" s="2" t="str">
        <f>VLOOKUP(AF30,'[1]Poblacion2012-2015'!H$2:R$1124,10,0)</f>
        <v>05</v>
      </c>
      <c r="AH30" s="2" t="str">
        <f>VLOOKUP(AF30,'[1]Poblacion2012-2015'!H$2:R$1124,2,0)</f>
        <v>Cocorná</v>
      </c>
      <c r="AI30" s="170" t="e">
        <f t="shared" si="0"/>
        <v>#N/A</v>
      </c>
      <c r="AJ30" s="170" t="e">
        <f t="shared" si="1"/>
        <v>#N/A</v>
      </c>
    </row>
    <row r="31" spans="1:36">
      <c r="F31" s="164" t="s">
        <v>581</v>
      </c>
      <c r="G31" s="165"/>
      <c r="H31" s="165"/>
      <c r="I31" s="165"/>
      <c r="J31" s="165"/>
      <c r="K31" s="165"/>
      <c r="L31" s="165">
        <v>2</v>
      </c>
      <c r="M31" s="165"/>
      <c r="N31" s="165"/>
      <c r="O31" s="165"/>
      <c r="P31" s="165"/>
      <c r="Q31" s="165"/>
      <c r="R31" s="165"/>
      <c r="S31" s="165">
        <v>2</v>
      </c>
      <c r="AF31" s="3" t="s">
        <v>1796</v>
      </c>
      <c r="AG31" s="2" t="str">
        <f>VLOOKUP(AF31,'[1]Poblacion2012-2015'!H$2:R$1124,10,0)</f>
        <v>05</v>
      </c>
      <c r="AH31" s="2" t="str">
        <f>VLOOKUP(AF31,'[1]Poblacion2012-2015'!H$2:R$1124,2,0)</f>
        <v>Concepción</v>
      </c>
      <c r="AI31" s="170" t="e">
        <f t="shared" si="0"/>
        <v>#N/A</v>
      </c>
      <c r="AJ31" s="170" t="e">
        <f t="shared" si="1"/>
        <v>#N/A</v>
      </c>
    </row>
    <row r="32" spans="1:36">
      <c r="F32" s="164" t="s">
        <v>622</v>
      </c>
      <c r="G32" s="165">
        <v>1</v>
      </c>
      <c r="H32" s="165"/>
      <c r="I32" s="165"/>
      <c r="J32" s="165"/>
      <c r="K32" s="165"/>
      <c r="L32" s="165"/>
      <c r="M32" s="165"/>
      <c r="N32" s="165"/>
      <c r="O32" s="165">
        <v>1</v>
      </c>
      <c r="P32" s="165">
        <v>1</v>
      </c>
      <c r="Q32" s="165"/>
      <c r="R32" s="165">
        <v>1</v>
      </c>
      <c r="S32" s="165">
        <v>4</v>
      </c>
      <c r="AF32" s="3" t="s">
        <v>47</v>
      </c>
      <c r="AG32" s="2" t="str">
        <f>VLOOKUP(AF32,'[1]Poblacion2012-2015'!H$2:R$1124,10,0)</f>
        <v>05</v>
      </c>
      <c r="AH32" s="2" t="str">
        <f>VLOOKUP(AF32,'[1]Poblacion2012-2015'!H$2:R$1124,2,0)</f>
        <v>Concordia</v>
      </c>
      <c r="AI32" s="170" t="e">
        <f t="shared" si="0"/>
        <v>#N/A</v>
      </c>
      <c r="AJ32" s="170" t="e">
        <f t="shared" si="1"/>
        <v>#N/A</v>
      </c>
    </row>
    <row r="33" spans="6:36">
      <c r="F33" s="164" t="s">
        <v>787</v>
      </c>
      <c r="G33" s="165"/>
      <c r="H33" s="165">
        <v>2</v>
      </c>
      <c r="I33" s="165"/>
      <c r="J33" s="165"/>
      <c r="K33" s="165"/>
      <c r="L33" s="165"/>
      <c r="M33" s="165"/>
      <c r="N33" s="165"/>
      <c r="O33" s="165"/>
      <c r="P33" s="165"/>
      <c r="Q33" s="165"/>
      <c r="R33" s="165"/>
      <c r="S33" s="165">
        <v>2</v>
      </c>
      <c r="AF33" s="3" t="s">
        <v>48</v>
      </c>
      <c r="AG33" s="2" t="str">
        <f>VLOOKUP(AF33,'[1]Poblacion2012-2015'!H$2:R$1124,10,0)</f>
        <v>05</v>
      </c>
      <c r="AH33" s="2" t="str">
        <f>VLOOKUP(AF33,'[1]Poblacion2012-2015'!H$2:R$1124,2,0)</f>
        <v>Copacabana</v>
      </c>
      <c r="AI33" s="170" t="e">
        <f t="shared" si="0"/>
        <v>#N/A</v>
      </c>
      <c r="AJ33" s="170" t="e">
        <f t="shared" si="1"/>
        <v>#N/A</v>
      </c>
    </row>
    <row r="34" spans="6:36">
      <c r="F34" s="164" t="s">
        <v>808</v>
      </c>
      <c r="G34" s="165"/>
      <c r="H34" s="165"/>
      <c r="I34" s="165"/>
      <c r="J34" s="165">
        <v>1</v>
      </c>
      <c r="K34" s="165"/>
      <c r="L34" s="165"/>
      <c r="M34" s="165"/>
      <c r="N34" s="165"/>
      <c r="O34" s="165"/>
      <c r="P34" s="165"/>
      <c r="Q34" s="165"/>
      <c r="R34" s="165"/>
      <c r="S34" s="165">
        <v>1</v>
      </c>
      <c r="AF34" s="3" t="s">
        <v>50</v>
      </c>
      <c r="AG34" s="2" t="str">
        <f>VLOOKUP(AF34,'[1]Poblacion2012-2015'!H$2:R$1124,10,0)</f>
        <v>05</v>
      </c>
      <c r="AH34" s="2" t="str">
        <f>VLOOKUP(AF34,'[1]Poblacion2012-2015'!H$2:R$1124,2,0)</f>
        <v>Don Matías</v>
      </c>
      <c r="AI34" s="170" t="e">
        <f t="shared" si="0"/>
        <v>#N/A</v>
      </c>
      <c r="AJ34" s="170" t="e">
        <f t="shared" si="1"/>
        <v>#N/A</v>
      </c>
    </row>
    <row r="35" spans="6:36">
      <c r="F35" s="164" t="s">
        <v>845</v>
      </c>
      <c r="G35" s="165"/>
      <c r="H35" s="165"/>
      <c r="I35" s="165"/>
      <c r="J35" s="165"/>
      <c r="K35" s="165"/>
      <c r="L35" s="165"/>
      <c r="M35" s="165"/>
      <c r="N35" s="165"/>
      <c r="O35" s="165"/>
      <c r="P35" s="165">
        <v>1</v>
      </c>
      <c r="Q35" s="165"/>
      <c r="R35" s="165"/>
      <c r="S35" s="165">
        <v>1</v>
      </c>
      <c r="AF35" s="3" t="s">
        <v>51</v>
      </c>
      <c r="AG35" s="2" t="str">
        <f>VLOOKUP(AF35,'[1]Poblacion2012-2015'!H$2:R$1124,10,0)</f>
        <v>05</v>
      </c>
      <c r="AH35" s="2" t="str">
        <f>VLOOKUP(AF35,'[1]Poblacion2012-2015'!H$2:R$1124,2,0)</f>
        <v>Ebéjico</v>
      </c>
      <c r="AI35" s="170" t="e">
        <f t="shared" si="0"/>
        <v>#N/A</v>
      </c>
      <c r="AJ35" s="170" t="e">
        <f t="shared" si="1"/>
        <v>#N/A</v>
      </c>
    </row>
    <row r="36" spans="6:36">
      <c r="F36" s="164" t="s">
        <v>850</v>
      </c>
      <c r="G36" s="165"/>
      <c r="H36" s="165"/>
      <c r="I36" s="165"/>
      <c r="J36" s="165"/>
      <c r="K36" s="165"/>
      <c r="L36" s="165"/>
      <c r="M36" s="165">
        <v>1</v>
      </c>
      <c r="N36" s="165"/>
      <c r="O36" s="165"/>
      <c r="P36" s="165">
        <v>1</v>
      </c>
      <c r="Q36" s="165"/>
      <c r="R36" s="165"/>
      <c r="S36" s="165">
        <v>2</v>
      </c>
      <c r="AF36" s="3" t="s">
        <v>52</v>
      </c>
      <c r="AG36" s="2" t="str">
        <f>VLOOKUP(AF36,'[1]Poblacion2012-2015'!H$2:R$1124,10,0)</f>
        <v>05</v>
      </c>
      <c r="AH36" s="2" t="str">
        <f>VLOOKUP(AF36,'[1]Poblacion2012-2015'!H$2:R$1124,2,0)</f>
        <v>El Bagre</v>
      </c>
      <c r="AI36" s="170" t="e">
        <f t="shared" si="0"/>
        <v>#N/A</v>
      </c>
      <c r="AJ36" s="170" t="e">
        <f t="shared" si="1"/>
        <v>#N/A</v>
      </c>
    </row>
    <row r="37" spans="6:36">
      <c r="F37" s="164" t="s">
        <v>870</v>
      </c>
      <c r="G37" s="165"/>
      <c r="H37" s="165"/>
      <c r="I37" s="165">
        <v>5</v>
      </c>
      <c r="J37" s="165"/>
      <c r="K37" s="165"/>
      <c r="L37" s="165"/>
      <c r="M37" s="165"/>
      <c r="N37" s="165"/>
      <c r="O37" s="165"/>
      <c r="P37" s="165"/>
      <c r="Q37" s="165"/>
      <c r="R37" s="165"/>
      <c r="S37" s="165">
        <v>5</v>
      </c>
      <c r="AF37" s="3" t="s">
        <v>53</v>
      </c>
      <c r="AG37" s="2" t="str">
        <f>VLOOKUP(AF37,'[1]Poblacion2012-2015'!H$2:R$1124,10,0)</f>
        <v>05</v>
      </c>
      <c r="AH37" s="2" t="str">
        <f>VLOOKUP(AF37,'[1]Poblacion2012-2015'!H$2:R$1124,2,0)</f>
        <v>Entrerrios</v>
      </c>
      <c r="AI37" s="170" t="e">
        <f t="shared" si="0"/>
        <v>#N/A</v>
      </c>
      <c r="AJ37" s="170" t="e">
        <f t="shared" si="1"/>
        <v>#N/A</v>
      </c>
    </row>
    <row r="38" spans="6:36">
      <c r="F38" s="164" t="s">
        <v>871</v>
      </c>
      <c r="G38" s="165">
        <v>3</v>
      </c>
      <c r="H38" s="165"/>
      <c r="I38" s="165">
        <v>2</v>
      </c>
      <c r="J38" s="165">
        <v>1</v>
      </c>
      <c r="K38" s="165"/>
      <c r="L38" s="165">
        <v>2</v>
      </c>
      <c r="M38" s="165"/>
      <c r="N38" s="165"/>
      <c r="O38" s="165">
        <v>1</v>
      </c>
      <c r="P38" s="165"/>
      <c r="Q38" s="165"/>
      <c r="R38" s="165"/>
      <c r="S38" s="165">
        <v>9</v>
      </c>
      <c r="AF38" s="3" t="s">
        <v>54</v>
      </c>
      <c r="AG38" s="2" t="str">
        <f>VLOOKUP(AF38,'[1]Poblacion2012-2015'!H$2:R$1124,10,0)</f>
        <v>05</v>
      </c>
      <c r="AH38" s="2" t="str">
        <f>VLOOKUP(AF38,'[1]Poblacion2012-2015'!H$2:R$1124,2,0)</f>
        <v>Envigado</v>
      </c>
      <c r="AI38" s="170" t="e">
        <f t="shared" si="0"/>
        <v>#N/A</v>
      </c>
      <c r="AJ38" s="170" t="e">
        <f t="shared" si="1"/>
        <v>#N/A</v>
      </c>
    </row>
    <row r="39" spans="6:36">
      <c r="F39" s="164" t="s">
        <v>873</v>
      </c>
      <c r="G39" s="165"/>
      <c r="H39" s="165"/>
      <c r="I39" s="165"/>
      <c r="J39" s="165"/>
      <c r="K39" s="165"/>
      <c r="L39" s="165"/>
      <c r="M39" s="165"/>
      <c r="N39" s="165">
        <v>1</v>
      </c>
      <c r="O39" s="165"/>
      <c r="P39" s="165"/>
      <c r="Q39" s="165"/>
      <c r="R39" s="165"/>
      <c r="S39" s="165">
        <v>1</v>
      </c>
      <c r="AF39" s="3" t="s">
        <v>56</v>
      </c>
      <c r="AG39" s="2" t="str">
        <f>VLOOKUP(AF39,'[1]Poblacion2012-2015'!H$2:R$1124,10,0)</f>
        <v>05</v>
      </c>
      <c r="AH39" s="2" t="str">
        <f>VLOOKUP(AF39,'[1]Poblacion2012-2015'!H$2:R$1124,2,0)</f>
        <v>Frontino</v>
      </c>
      <c r="AI39" s="170" t="e">
        <f t="shared" si="0"/>
        <v>#N/A</v>
      </c>
      <c r="AJ39" s="170" t="e">
        <f t="shared" si="1"/>
        <v>#N/A</v>
      </c>
    </row>
    <row r="40" spans="6:36">
      <c r="F40" s="164" t="s">
        <v>874</v>
      </c>
      <c r="G40" s="165"/>
      <c r="H40" s="165"/>
      <c r="I40" s="165"/>
      <c r="J40" s="165"/>
      <c r="K40" s="165"/>
      <c r="L40" s="165"/>
      <c r="M40" s="165"/>
      <c r="N40" s="165"/>
      <c r="O40" s="165">
        <v>1</v>
      </c>
      <c r="P40" s="165">
        <v>1</v>
      </c>
      <c r="Q40" s="165">
        <v>1</v>
      </c>
      <c r="R40" s="165"/>
      <c r="S40" s="165">
        <v>3</v>
      </c>
      <c r="AF40" s="3" t="s">
        <v>58</v>
      </c>
      <c r="AG40" s="2" t="str">
        <f>VLOOKUP(AF40,'[1]Poblacion2012-2015'!H$2:R$1124,10,0)</f>
        <v>05</v>
      </c>
      <c r="AH40" s="2" t="str">
        <f>VLOOKUP(AF40,'[1]Poblacion2012-2015'!H$2:R$1124,2,0)</f>
        <v>Girardota</v>
      </c>
      <c r="AI40" s="170" t="e">
        <f t="shared" si="0"/>
        <v>#N/A</v>
      </c>
      <c r="AJ40" s="170" t="e">
        <f t="shared" si="1"/>
        <v>#N/A</v>
      </c>
    </row>
    <row r="41" spans="6:36">
      <c r="F41" s="164" t="s">
        <v>879</v>
      </c>
      <c r="G41" s="165"/>
      <c r="H41" s="165"/>
      <c r="I41" s="165"/>
      <c r="J41" s="165"/>
      <c r="K41" s="165"/>
      <c r="L41" s="165"/>
      <c r="M41" s="165"/>
      <c r="N41" s="165">
        <v>1</v>
      </c>
      <c r="O41" s="165"/>
      <c r="P41" s="165"/>
      <c r="Q41" s="165">
        <v>2</v>
      </c>
      <c r="R41" s="165"/>
      <c r="S41" s="165">
        <v>3</v>
      </c>
      <c r="AF41" s="3" t="s">
        <v>59</v>
      </c>
      <c r="AG41" s="2" t="str">
        <f>VLOOKUP(AF41,'[1]Poblacion2012-2015'!H$2:R$1124,10,0)</f>
        <v>05</v>
      </c>
      <c r="AH41" s="2" t="str">
        <f>VLOOKUP(AF41,'[1]Poblacion2012-2015'!H$2:R$1124,2,0)</f>
        <v>Granada</v>
      </c>
      <c r="AI41" s="170" t="e">
        <f t="shared" si="0"/>
        <v>#N/A</v>
      </c>
      <c r="AJ41" s="170" t="e">
        <f t="shared" si="1"/>
        <v>#N/A</v>
      </c>
    </row>
    <row r="42" spans="6:36">
      <c r="F42" s="164" t="s">
        <v>880</v>
      </c>
      <c r="G42" s="165"/>
      <c r="H42" s="165">
        <v>1</v>
      </c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>
        <v>1</v>
      </c>
      <c r="AF42" s="3" t="s">
        <v>61</v>
      </c>
      <c r="AG42" s="2" t="str">
        <f>VLOOKUP(AF42,'[1]Poblacion2012-2015'!H$2:R$1124,10,0)</f>
        <v>05</v>
      </c>
      <c r="AH42" s="2" t="str">
        <f>VLOOKUP(AF42,'[1]Poblacion2012-2015'!H$2:R$1124,2,0)</f>
        <v>Guarne</v>
      </c>
      <c r="AI42" s="170" t="e">
        <f t="shared" si="0"/>
        <v>#N/A</v>
      </c>
      <c r="AJ42" s="170" t="e">
        <f t="shared" si="1"/>
        <v>#N/A</v>
      </c>
    </row>
    <row r="43" spans="6:36">
      <c r="F43" s="164" t="s">
        <v>890</v>
      </c>
      <c r="G43" s="165">
        <v>1</v>
      </c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>
        <v>1</v>
      </c>
      <c r="AF43" s="3" t="s">
        <v>65</v>
      </c>
      <c r="AG43" s="2" t="str">
        <f>VLOOKUP(AF43,'[1]Poblacion2012-2015'!H$2:R$1124,10,0)</f>
        <v>05</v>
      </c>
      <c r="AH43" s="2" t="str">
        <f>VLOOKUP(AF43,'[1]Poblacion2012-2015'!H$2:R$1124,2,0)</f>
        <v>Itagui</v>
      </c>
      <c r="AI43" s="170" t="e">
        <f t="shared" si="0"/>
        <v>#N/A</v>
      </c>
      <c r="AJ43" s="170" t="e">
        <f t="shared" si="1"/>
        <v>#N/A</v>
      </c>
    </row>
    <row r="44" spans="6:36">
      <c r="F44" s="164" t="s">
        <v>894</v>
      </c>
      <c r="G44" s="165"/>
      <c r="H44" s="165"/>
      <c r="I44" s="165"/>
      <c r="J44" s="165"/>
      <c r="K44" s="165">
        <v>1</v>
      </c>
      <c r="L44" s="165"/>
      <c r="M44" s="165"/>
      <c r="N44" s="165"/>
      <c r="O44" s="165"/>
      <c r="P44" s="165"/>
      <c r="Q44" s="165"/>
      <c r="R44" s="165"/>
      <c r="S44" s="165">
        <v>1</v>
      </c>
      <c r="AF44" s="3" t="s">
        <v>66</v>
      </c>
      <c r="AG44" s="2" t="str">
        <f>VLOOKUP(AF44,'[1]Poblacion2012-2015'!H$2:R$1124,10,0)</f>
        <v>05</v>
      </c>
      <c r="AH44" s="2" t="str">
        <f>VLOOKUP(AF44,'[1]Poblacion2012-2015'!H$2:R$1124,2,0)</f>
        <v>Ituango</v>
      </c>
      <c r="AI44" s="170" t="e">
        <f t="shared" si="0"/>
        <v>#N/A</v>
      </c>
      <c r="AJ44" s="170">
        <f t="shared" si="1"/>
        <v>2</v>
      </c>
    </row>
    <row r="45" spans="6:36">
      <c r="F45" s="164" t="s">
        <v>896</v>
      </c>
      <c r="G45" s="165"/>
      <c r="H45" s="165"/>
      <c r="I45" s="165"/>
      <c r="J45" s="165"/>
      <c r="K45" s="165"/>
      <c r="L45" s="165"/>
      <c r="M45" s="165"/>
      <c r="N45" s="165"/>
      <c r="O45" s="165"/>
      <c r="P45" s="165"/>
      <c r="Q45" s="165"/>
      <c r="R45" s="165">
        <v>7</v>
      </c>
      <c r="S45" s="165">
        <v>7</v>
      </c>
      <c r="AF45" s="3" t="s">
        <v>67</v>
      </c>
      <c r="AG45" s="2" t="str">
        <f>VLOOKUP(AF45,'[1]Poblacion2012-2015'!H$2:R$1124,10,0)</f>
        <v>05</v>
      </c>
      <c r="AH45" s="2" t="str">
        <f>VLOOKUP(AF45,'[1]Poblacion2012-2015'!H$2:R$1124,2,0)</f>
        <v>Jardín</v>
      </c>
      <c r="AI45" s="170" t="e">
        <f t="shared" si="0"/>
        <v>#N/A</v>
      </c>
      <c r="AJ45" s="170" t="e">
        <f t="shared" si="1"/>
        <v>#N/A</v>
      </c>
    </row>
    <row r="46" spans="6:36">
      <c r="F46" s="164" t="s">
        <v>3</v>
      </c>
      <c r="G46" s="165">
        <v>23</v>
      </c>
      <c r="H46" s="165">
        <v>8</v>
      </c>
      <c r="I46" s="165">
        <v>11</v>
      </c>
      <c r="J46" s="165">
        <v>19</v>
      </c>
      <c r="K46" s="165">
        <v>22</v>
      </c>
      <c r="L46" s="165">
        <v>6</v>
      </c>
      <c r="M46" s="165">
        <v>8</v>
      </c>
      <c r="N46" s="165">
        <v>6</v>
      </c>
      <c r="O46" s="165">
        <v>3</v>
      </c>
      <c r="P46" s="165">
        <v>6</v>
      </c>
      <c r="Q46" s="165">
        <v>6</v>
      </c>
      <c r="R46" s="165">
        <v>14</v>
      </c>
      <c r="S46" s="165">
        <v>132</v>
      </c>
      <c r="AF46" s="3" t="s">
        <v>69</v>
      </c>
      <c r="AG46" s="2" t="str">
        <f>VLOOKUP(AF46,'[1]Poblacion2012-2015'!H$2:R$1124,10,0)</f>
        <v>05</v>
      </c>
      <c r="AH46" s="2" t="str">
        <f>VLOOKUP(AF46,'[1]Poblacion2012-2015'!H$2:R$1124,2,0)</f>
        <v>La Ceja</v>
      </c>
      <c r="AI46" s="170" t="e">
        <f t="shared" si="0"/>
        <v>#N/A</v>
      </c>
      <c r="AJ46" s="170" t="e">
        <f t="shared" si="1"/>
        <v>#N/A</v>
      </c>
    </row>
    <row r="47" spans="6:36">
      <c r="AF47" s="3" t="s">
        <v>70</v>
      </c>
      <c r="AG47" s="2" t="str">
        <f>VLOOKUP(AF47,'[1]Poblacion2012-2015'!H$2:R$1124,10,0)</f>
        <v>05</v>
      </c>
      <c r="AH47" s="2" t="str">
        <f>VLOOKUP(AF47,'[1]Poblacion2012-2015'!H$2:R$1124,2,0)</f>
        <v>La Estrella</v>
      </c>
      <c r="AI47" s="170" t="e">
        <f t="shared" si="0"/>
        <v>#N/A</v>
      </c>
      <c r="AJ47" s="170" t="e">
        <f t="shared" si="1"/>
        <v>#N/A</v>
      </c>
    </row>
    <row r="48" spans="6:36">
      <c r="AF48" s="3" t="s">
        <v>71</v>
      </c>
      <c r="AG48" s="2" t="str">
        <f>VLOOKUP(AF48,'[1]Poblacion2012-2015'!H$2:R$1124,10,0)</f>
        <v>05</v>
      </c>
      <c r="AH48" s="2" t="str">
        <f>VLOOKUP(AF48,'[1]Poblacion2012-2015'!H$2:R$1124,2,0)</f>
        <v>La Unión</v>
      </c>
      <c r="AI48" s="170" t="e">
        <f t="shared" si="0"/>
        <v>#N/A</v>
      </c>
      <c r="AJ48" s="170" t="e">
        <f t="shared" si="1"/>
        <v>#N/A</v>
      </c>
    </row>
    <row r="49" spans="32:36">
      <c r="AF49" s="3" t="s">
        <v>72</v>
      </c>
      <c r="AG49" s="2" t="str">
        <f>VLOOKUP(AF49,'[1]Poblacion2012-2015'!H$2:R$1124,10,0)</f>
        <v>05</v>
      </c>
      <c r="AH49" s="2" t="str">
        <f>VLOOKUP(AF49,'[1]Poblacion2012-2015'!H$2:R$1124,2,0)</f>
        <v>Liborina</v>
      </c>
      <c r="AI49" s="170" t="e">
        <f t="shared" si="0"/>
        <v>#N/A</v>
      </c>
      <c r="AJ49" s="170" t="e">
        <f t="shared" si="1"/>
        <v>#N/A</v>
      </c>
    </row>
    <row r="50" spans="32:36">
      <c r="AF50" s="3" t="s">
        <v>74</v>
      </c>
      <c r="AG50" s="2" t="str">
        <f>VLOOKUP(AF50,'[1]Poblacion2012-2015'!H$2:R$1124,10,0)</f>
        <v>05</v>
      </c>
      <c r="AH50" s="2" t="str">
        <f>VLOOKUP(AF50,'[1]Poblacion2012-2015'!H$2:R$1124,2,0)</f>
        <v>Marinilla</v>
      </c>
      <c r="AI50" s="170" t="e">
        <f t="shared" si="0"/>
        <v>#N/A</v>
      </c>
      <c r="AJ50" s="170" t="e">
        <f t="shared" si="1"/>
        <v>#N/A</v>
      </c>
    </row>
    <row r="51" spans="32:36">
      <c r="AF51" s="3" t="s">
        <v>77</v>
      </c>
      <c r="AG51" s="2" t="str">
        <f>VLOOKUP(AF51,'[1]Poblacion2012-2015'!H$2:R$1124,10,0)</f>
        <v>05</v>
      </c>
      <c r="AH51" s="2" t="str">
        <f>VLOOKUP(AF51,'[1]Poblacion2012-2015'!H$2:R$1124,2,0)</f>
        <v>Mutatá</v>
      </c>
      <c r="AI51" s="170" t="e">
        <f t="shared" si="0"/>
        <v>#N/A</v>
      </c>
      <c r="AJ51" s="170" t="e">
        <f t="shared" si="1"/>
        <v>#N/A</v>
      </c>
    </row>
    <row r="52" spans="32:36">
      <c r="AF52" s="3" t="s">
        <v>81</v>
      </c>
      <c r="AG52" s="2" t="str">
        <f>VLOOKUP(AF52,'[1]Poblacion2012-2015'!H$2:R$1124,10,0)</f>
        <v>05</v>
      </c>
      <c r="AH52" s="2" t="str">
        <f>VLOOKUP(AF52,'[1]Poblacion2012-2015'!H$2:R$1124,2,0)</f>
        <v>Peñol</v>
      </c>
      <c r="AI52" s="170" t="e">
        <f t="shared" si="0"/>
        <v>#N/A</v>
      </c>
      <c r="AJ52" s="170" t="e">
        <f t="shared" si="1"/>
        <v>#N/A</v>
      </c>
    </row>
    <row r="53" spans="32:36">
      <c r="AF53" s="3" t="s">
        <v>83</v>
      </c>
      <c r="AG53" s="2" t="str">
        <f>VLOOKUP(AF53,'[1]Poblacion2012-2015'!H$2:R$1124,10,0)</f>
        <v>05</v>
      </c>
      <c r="AH53" s="2" t="str">
        <f>VLOOKUP(AF53,'[1]Poblacion2012-2015'!H$2:R$1124,2,0)</f>
        <v>Pueblorrico</v>
      </c>
      <c r="AI53" s="170" t="e">
        <f t="shared" si="0"/>
        <v>#N/A</v>
      </c>
      <c r="AJ53" s="170" t="e">
        <f t="shared" si="1"/>
        <v>#N/A</v>
      </c>
    </row>
    <row r="54" spans="32:36">
      <c r="AF54" s="3" t="s">
        <v>84</v>
      </c>
      <c r="AG54" s="2" t="str">
        <f>VLOOKUP(AF54,'[1]Poblacion2012-2015'!H$2:R$1124,10,0)</f>
        <v>05</v>
      </c>
      <c r="AH54" s="2" t="str">
        <f>VLOOKUP(AF54,'[1]Poblacion2012-2015'!H$2:R$1124,2,0)</f>
        <v>Puerto Berrío</v>
      </c>
      <c r="AI54" s="170" t="e">
        <f t="shared" si="0"/>
        <v>#N/A</v>
      </c>
      <c r="AJ54" s="170" t="e">
        <f t="shared" si="1"/>
        <v>#N/A</v>
      </c>
    </row>
    <row r="55" spans="32:36">
      <c r="AF55" s="3" t="s">
        <v>85</v>
      </c>
      <c r="AG55" s="2" t="str">
        <f>VLOOKUP(AF55,'[1]Poblacion2012-2015'!H$2:R$1124,10,0)</f>
        <v>05</v>
      </c>
      <c r="AH55" s="2" t="str">
        <f>VLOOKUP(AF55,'[1]Poblacion2012-2015'!H$2:R$1124,2,0)</f>
        <v>Puerto Nare</v>
      </c>
      <c r="AI55" s="170" t="e">
        <f t="shared" si="0"/>
        <v>#N/A</v>
      </c>
      <c r="AJ55" s="170" t="e">
        <f t="shared" si="1"/>
        <v>#N/A</v>
      </c>
    </row>
    <row r="56" spans="32:36">
      <c r="AF56" s="3" t="s">
        <v>86</v>
      </c>
      <c r="AG56" s="2" t="str">
        <f>VLOOKUP(AF56,'[1]Poblacion2012-2015'!H$2:R$1124,10,0)</f>
        <v>05</v>
      </c>
      <c r="AH56" s="2" t="str">
        <f>VLOOKUP(AF56,'[1]Poblacion2012-2015'!H$2:R$1124,2,0)</f>
        <v>Puerto Triunfo</v>
      </c>
      <c r="AI56" s="170" t="e">
        <f t="shared" si="0"/>
        <v>#N/A</v>
      </c>
      <c r="AJ56" s="170" t="e">
        <f t="shared" si="1"/>
        <v>#N/A</v>
      </c>
    </row>
    <row r="57" spans="32:36">
      <c r="AF57" s="3" t="s">
        <v>87</v>
      </c>
      <c r="AG57" s="2" t="str">
        <f>VLOOKUP(AF57,'[1]Poblacion2012-2015'!H$2:R$1124,10,0)</f>
        <v>05</v>
      </c>
      <c r="AH57" s="2" t="str">
        <f>VLOOKUP(AF57,'[1]Poblacion2012-2015'!H$2:R$1124,2,0)</f>
        <v>Remedios</v>
      </c>
      <c r="AI57" s="170" t="e">
        <f t="shared" si="0"/>
        <v>#N/A</v>
      </c>
      <c r="AJ57" s="170" t="e">
        <f t="shared" si="1"/>
        <v>#N/A</v>
      </c>
    </row>
    <row r="58" spans="32:36">
      <c r="AF58" s="3" t="s">
        <v>88</v>
      </c>
      <c r="AG58" s="2" t="str">
        <f>VLOOKUP(AF58,'[1]Poblacion2012-2015'!H$2:R$1124,10,0)</f>
        <v>05</v>
      </c>
      <c r="AH58" s="2" t="str">
        <f>VLOOKUP(AF58,'[1]Poblacion2012-2015'!H$2:R$1124,2,0)</f>
        <v>Retiro</v>
      </c>
      <c r="AI58" s="170" t="e">
        <f t="shared" si="0"/>
        <v>#N/A</v>
      </c>
      <c r="AJ58" s="170" t="e">
        <f t="shared" si="1"/>
        <v>#N/A</v>
      </c>
    </row>
    <row r="59" spans="32:36">
      <c r="AF59" s="3" t="s">
        <v>89</v>
      </c>
      <c r="AG59" s="2" t="str">
        <f>VLOOKUP(AF59,'[1]Poblacion2012-2015'!H$2:R$1124,10,0)</f>
        <v>05</v>
      </c>
      <c r="AH59" s="2" t="str">
        <f>VLOOKUP(AF59,'[1]Poblacion2012-2015'!H$2:R$1124,2,0)</f>
        <v>Rionegro</v>
      </c>
      <c r="AI59" s="170" t="e">
        <f t="shared" si="0"/>
        <v>#N/A</v>
      </c>
      <c r="AJ59" s="170" t="e">
        <f t="shared" si="1"/>
        <v>#N/A</v>
      </c>
    </row>
    <row r="60" spans="32:36">
      <c r="AF60" s="3" t="s">
        <v>90</v>
      </c>
      <c r="AG60" s="2" t="str">
        <f>VLOOKUP(AF60,'[1]Poblacion2012-2015'!H$2:R$1124,10,0)</f>
        <v>05</v>
      </c>
      <c r="AH60" s="2" t="str">
        <f>VLOOKUP(AF60,'[1]Poblacion2012-2015'!H$2:R$1124,2,0)</f>
        <v>Sabaneta</v>
      </c>
      <c r="AI60" s="170" t="e">
        <f t="shared" si="0"/>
        <v>#N/A</v>
      </c>
      <c r="AJ60" s="170" t="e">
        <f t="shared" si="1"/>
        <v>#N/A</v>
      </c>
    </row>
    <row r="61" spans="32:36">
      <c r="AF61" s="3" t="s">
        <v>91</v>
      </c>
      <c r="AG61" s="2" t="str">
        <f>VLOOKUP(AF61,'[1]Poblacion2012-2015'!H$2:R$1124,10,0)</f>
        <v>05</v>
      </c>
      <c r="AH61" s="2" t="str">
        <f>VLOOKUP(AF61,'[1]Poblacion2012-2015'!H$2:R$1124,2,0)</f>
        <v>Salgar</v>
      </c>
      <c r="AI61" s="170" t="e">
        <f t="shared" si="0"/>
        <v>#N/A</v>
      </c>
      <c r="AJ61" s="170" t="e">
        <f t="shared" si="1"/>
        <v>#N/A</v>
      </c>
    </row>
    <row r="62" spans="32:36">
      <c r="AF62" s="3" t="s">
        <v>92</v>
      </c>
      <c r="AG62" s="2" t="str">
        <f>VLOOKUP(AF62,'[1]Poblacion2012-2015'!H$2:R$1124,10,0)</f>
        <v>05</v>
      </c>
      <c r="AH62" s="2" t="str">
        <f>VLOOKUP(AF62,'[1]Poblacion2012-2015'!H$2:R$1124,2,0)</f>
        <v>San Andrés de Cuerquía</v>
      </c>
      <c r="AI62" s="170" t="e">
        <f t="shared" si="0"/>
        <v>#N/A</v>
      </c>
      <c r="AJ62" s="170" t="e">
        <f t="shared" si="1"/>
        <v>#N/A</v>
      </c>
    </row>
    <row r="63" spans="32:36">
      <c r="AF63" s="3" t="s">
        <v>93</v>
      </c>
      <c r="AG63" s="2" t="str">
        <f>VLOOKUP(AF63,'[1]Poblacion2012-2015'!H$2:R$1124,10,0)</f>
        <v>05</v>
      </c>
      <c r="AH63" s="2" t="str">
        <f>VLOOKUP(AF63,'[1]Poblacion2012-2015'!H$2:R$1124,2,0)</f>
        <v>San Carlos</v>
      </c>
      <c r="AI63" s="170" t="e">
        <f t="shared" si="0"/>
        <v>#N/A</v>
      </c>
      <c r="AJ63" s="170" t="e">
        <f t="shared" si="1"/>
        <v>#N/A</v>
      </c>
    </row>
    <row r="64" spans="32:36">
      <c r="AF64" s="3" t="s">
        <v>94</v>
      </c>
      <c r="AG64" s="2" t="str">
        <f>VLOOKUP(AF64,'[1]Poblacion2012-2015'!H$2:R$1124,10,0)</f>
        <v>05</v>
      </c>
      <c r="AH64" s="2" t="str">
        <f>VLOOKUP(AF64,'[1]Poblacion2012-2015'!H$2:R$1124,2,0)</f>
        <v>San Francisco</v>
      </c>
      <c r="AI64" s="170" t="e">
        <f t="shared" si="0"/>
        <v>#N/A</v>
      </c>
      <c r="AJ64" s="170" t="e">
        <f t="shared" si="1"/>
        <v>#N/A</v>
      </c>
    </row>
    <row r="65" spans="32:36">
      <c r="AF65" s="3" t="s">
        <v>95</v>
      </c>
      <c r="AG65" s="2" t="str">
        <f>VLOOKUP(AF65,'[1]Poblacion2012-2015'!H$2:R$1124,10,0)</f>
        <v>05</v>
      </c>
      <c r="AH65" s="2" t="str">
        <f>VLOOKUP(AF65,'[1]Poblacion2012-2015'!H$2:R$1124,2,0)</f>
        <v>San Jerónimo</v>
      </c>
      <c r="AI65" s="170" t="e">
        <f t="shared" si="0"/>
        <v>#N/A</v>
      </c>
      <c r="AJ65" s="170" t="e">
        <f t="shared" si="1"/>
        <v>#N/A</v>
      </c>
    </row>
    <row r="66" spans="32:36">
      <c r="AF66" s="3" t="s">
        <v>98</v>
      </c>
      <c r="AG66" s="2" t="str">
        <f>VLOOKUP(AF66,'[1]Poblacion2012-2015'!H$2:R$1124,10,0)</f>
        <v>05</v>
      </c>
      <c r="AH66" s="2" t="str">
        <f>VLOOKUP(AF66,'[1]Poblacion2012-2015'!H$2:R$1124,2,0)</f>
        <v>San Luis</v>
      </c>
      <c r="AI66" s="170" t="e">
        <f t="shared" si="0"/>
        <v>#N/A</v>
      </c>
      <c r="AJ66" s="170" t="e">
        <f t="shared" si="1"/>
        <v>#N/A</v>
      </c>
    </row>
    <row r="67" spans="32:36">
      <c r="AF67" s="3" t="s">
        <v>99</v>
      </c>
      <c r="AG67" s="2" t="str">
        <f>VLOOKUP(AF67,'[1]Poblacion2012-2015'!H$2:R$1124,10,0)</f>
        <v>05</v>
      </c>
      <c r="AH67" s="2" t="str">
        <f>VLOOKUP(AF67,'[1]Poblacion2012-2015'!H$2:R$1124,2,0)</f>
        <v>San Pedro</v>
      </c>
      <c r="AI67" s="170" t="e">
        <f t="shared" ref="AI67:AI130" si="2">VLOOKUP(AF67,$A$3:$D$19,4,0)</f>
        <v>#N/A</v>
      </c>
      <c r="AJ67" s="170" t="e">
        <f t="shared" ref="AJ67:AJ130" si="3">VLOOKUP(AF67,$F$2:$S$46,14,0)</f>
        <v>#N/A</v>
      </c>
    </row>
    <row r="68" spans="32:36">
      <c r="AF68" s="3" t="s">
        <v>100</v>
      </c>
      <c r="AG68" s="2" t="str">
        <f>VLOOKUP(AF68,'[1]Poblacion2012-2015'!H$2:R$1124,10,0)</f>
        <v>05</v>
      </c>
      <c r="AH68" s="2" t="str">
        <f>VLOOKUP(AF68,'[1]Poblacion2012-2015'!H$2:R$1124,2,0)</f>
        <v>San Pedro de Uraba</v>
      </c>
      <c r="AI68" s="170" t="e">
        <f t="shared" si="2"/>
        <v>#N/A</v>
      </c>
      <c r="AJ68" s="170" t="e">
        <f t="shared" si="3"/>
        <v>#N/A</v>
      </c>
    </row>
    <row r="69" spans="32:36">
      <c r="AF69" s="3" t="s">
        <v>102</v>
      </c>
      <c r="AG69" s="2" t="str">
        <f>VLOOKUP(AF69,'[1]Poblacion2012-2015'!H$2:R$1124,10,0)</f>
        <v>05</v>
      </c>
      <c r="AH69" s="2" t="str">
        <f>VLOOKUP(AF69,'[1]Poblacion2012-2015'!H$2:R$1124,2,0)</f>
        <v>San Roque</v>
      </c>
      <c r="AI69" s="170" t="e">
        <f t="shared" si="2"/>
        <v>#N/A</v>
      </c>
      <c r="AJ69" s="170" t="e">
        <f t="shared" si="3"/>
        <v>#N/A</v>
      </c>
    </row>
    <row r="70" spans="32:36">
      <c r="AF70" s="3" t="s">
        <v>103</v>
      </c>
      <c r="AG70" s="2" t="str">
        <f>VLOOKUP(AF70,'[1]Poblacion2012-2015'!H$2:R$1124,10,0)</f>
        <v>05</v>
      </c>
      <c r="AH70" s="2" t="str">
        <f>VLOOKUP(AF70,'[1]Poblacion2012-2015'!H$2:R$1124,2,0)</f>
        <v>San Vicente</v>
      </c>
      <c r="AI70" s="170" t="e">
        <f t="shared" si="2"/>
        <v>#N/A</v>
      </c>
      <c r="AJ70" s="170" t="e">
        <f t="shared" si="3"/>
        <v>#N/A</v>
      </c>
    </row>
    <row r="71" spans="32:36">
      <c r="AF71" s="3" t="s">
        <v>104</v>
      </c>
      <c r="AG71" s="2" t="str">
        <f>VLOOKUP(AF71,'[1]Poblacion2012-2015'!H$2:R$1124,10,0)</f>
        <v>05</v>
      </c>
      <c r="AH71" s="2" t="str">
        <f>VLOOKUP(AF71,'[1]Poblacion2012-2015'!H$2:R$1124,2,0)</f>
        <v>Santa Bárbara</v>
      </c>
      <c r="AI71" s="170" t="e">
        <f t="shared" si="2"/>
        <v>#N/A</v>
      </c>
      <c r="AJ71" s="170" t="e">
        <f t="shared" si="3"/>
        <v>#N/A</v>
      </c>
    </row>
    <row r="72" spans="32:36">
      <c r="AF72" s="3" t="s">
        <v>105</v>
      </c>
      <c r="AG72" s="2" t="str">
        <f>VLOOKUP(AF72,'[1]Poblacion2012-2015'!H$2:R$1124,10,0)</f>
        <v>05</v>
      </c>
      <c r="AH72" s="2" t="str">
        <f>VLOOKUP(AF72,'[1]Poblacion2012-2015'!H$2:R$1124,2,0)</f>
        <v>Santa Rosa de Osos</v>
      </c>
      <c r="AI72" s="170" t="e">
        <f t="shared" si="2"/>
        <v>#N/A</v>
      </c>
      <c r="AJ72" s="170" t="e">
        <f t="shared" si="3"/>
        <v>#N/A</v>
      </c>
    </row>
    <row r="73" spans="32:36">
      <c r="AF73" s="3" t="s">
        <v>106</v>
      </c>
      <c r="AG73" s="2" t="str">
        <f>VLOOKUP(AF73,'[1]Poblacion2012-2015'!H$2:R$1124,10,0)</f>
        <v>05</v>
      </c>
      <c r="AH73" s="2" t="str">
        <f>VLOOKUP(AF73,'[1]Poblacion2012-2015'!H$2:R$1124,2,0)</f>
        <v>El Santuario</v>
      </c>
      <c r="AI73" s="170" t="e">
        <f t="shared" si="2"/>
        <v>#N/A</v>
      </c>
      <c r="AJ73" s="170" t="e">
        <f t="shared" si="3"/>
        <v>#N/A</v>
      </c>
    </row>
    <row r="74" spans="32:36">
      <c r="AF74" s="3" t="s">
        <v>107</v>
      </c>
      <c r="AG74" s="2" t="str">
        <f>VLOOKUP(AF74,'[1]Poblacion2012-2015'!H$2:R$1124,10,0)</f>
        <v>05</v>
      </c>
      <c r="AH74" s="2" t="str">
        <f>VLOOKUP(AF74,'[1]Poblacion2012-2015'!H$2:R$1124,2,0)</f>
        <v>Segovia</v>
      </c>
      <c r="AI74" s="170" t="e">
        <f t="shared" si="2"/>
        <v>#N/A</v>
      </c>
      <c r="AJ74" s="170" t="e">
        <f t="shared" si="3"/>
        <v>#N/A</v>
      </c>
    </row>
    <row r="75" spans="32:36">
      <c r="AF75" s="3" t="s">
        <v>108</v>
      </c>
      <c r="AG75" s="2" t="str">
        <f>VLOOKUP(AF75,'[1]Poblacion2012-2015'!H$2:R$1124,10,0)</f>
        <v>05</v>
      </c>
      <c r="AH75" s="2" t="str">
        <f>VLOOKUP(AF75,'[1]Poblacion2012-2015'!H$2:R$1124,2,0)</f>
        <v>Sonson</v>
      </c>
      <c r="AI75" s="170" t="e">
        <f t="shared" si="2"/>
        <v>#N/A</v>
      </c>
      <c r="AJ75" s="170" t="e">
        <f t="shared" si="3"/>
        <v>#N/A</v>
      </c>
    </row>
    <row r="76" spans="32:36">
      <c r="AF76" s="3" t="s">
        <v>110</v>
      </c>
      <c r="AG76" s="2" t="str">
        <f>VLOOKUP(AF76,'[1]Poblacion2012-2015'!H$2:R$1124,10,0)</f>
        <v>05</v>
      </c>
      <c r="AH76" s="2" t="str">
        <f>VLOOKUP(AF76,'[1]Poblacion2012-2015'!H$2:R$1124,2,0)</f>
        <v>Tarazá</v>
      </c>
      <c r="AI76" s="170" t="e">
        <f t="shared" si="2"/>
        <v>#N/A</v>
      </c>
      <c r="AJ76" s="170" t="e">
        <f t="shared" si="3"/>
        <v>#N/A</v>
      </c>
    </row>
    <row r="77" spans="32:36">
      <c r="AF77" s="3" t="s">
        <v>112</v>
      </c>
      <c r="AG77" s="2" t="str">
        <f>VLOOKUP(AF77,'[1]Poblacion2012-2015'!H$2:R$1124,10,0)</f>
        <v>05</v>
      </c>
      <c r="AH77" s="2" t="str">
        <f>VLOOKUP(AF77,'[1]Poblacion2012-2015'!H$2:R$1124,2,0)</f>
        <v>Titiribí</v>
      </c>
      <c r="AI77" s="170" t="e">
        <f t="shared" si="2"/>
        <v>#N/A</v>
      </c>
      <c r="AJ77" s="170" t="e">
        <f t="shared" si="3"/>
        <v>#N/A</v>
      </c>
    </row>
    <row r="78" spans="32:36">
      <c r="AF78" s="3" t="s">
        <v>113</v>
      </c>
      <c r="AG78" s="2" t="str">
        <f>VLOOKUP(AF78,'[1]Poblacion2012-2015'!H$2:R$1124,10,0)</f>
        <v>05</v>
      </c>
      <c r="AH78" s="2" t="str">
        <f>VLOOKUP(AF78,'[1]Poblacion2012-2015'!H$2:R$1124,2,0)</f>
        <v>Toledo</v>
      </c>
      <c r="AI78" s="170" t="e">
        <f t="shared" si="2"/>
        <v>#N/A</v>
      </c>
      <c r="AJ78" s="170" t="e">
        <f t="shared" si="3"/>
        <v>#N/A</v>
      </c>
    </row>
    <row r="79" spans="32:36">
      <c r="AF79" s="3" t="s">
        <v>114</v>
      </c>
      <c r="AG79" s="2" t="str">
        <f>VLOOKUP(AF79,'[1]Poblacion2012-2015'!H$2:R$1124,10,0)</f>
        <v>05</v>
      </c>
      <c r="AH79" s="2" t="str">
        <f>VLOOKUP(AF79,'[1]Poblacion2012-2015'!H$2:R$1124,2,0)</f>
        <v>Turbo</v>
      </c>
      <c r="AI79" s="170" t="e">
        <f t="shared" si="2"/>
        <v>#N/A</v>
      </c>
      <c r="AJ79" s="170" t="e">
        <f t="shared" si="3"/>
        <v>#N/A</v>
      </c>
    </row>
    <row r="80" spans="32:36">
      <c r="AF80" s="3" t="s">
        <v>115</v>
      </c>
      <c r="AG80" s="2" t="str">
        <f>VLOOKUP(AF80,'[1]Poblacion2012-2015'!H$2:R$1124,10,0)</f>
        <v>05</v>
      </c>
      <c r="AH80" s="2" t="str">
        <f>VLOOKUP(AF80,'[1]Poblacion2012-2015'!H$2:R$1124,2,0)</f>
        <v>Urrao</v>
      </c>
      <c r="AI80" s="170" t="e">
        <f t="shared" si="2"/>
        <v>#N/A</v>
      </c>
      <c r="AJ80" s="170" t="e">
        <f t="shared" si="3"/>
        <v>#N/A</v>
      </c>
    </row>
    <row r="81" spans="32:36">
      <c r="AF81" s="3" t="s">
        <v>116</v>
      </c>
      <c r="AG81" s="2" t="str">
        <f>VLOOKUP(AF81,'[1]Poblacion2012-2015'!H$2:R$1124,10,0)</f>
        <v>05</v>
      </c>
      <c r="AH81" s="2" t="str">
        <f>VLOOKUP(AF81,'[1]Poblacion2012-2015'!H$2:R$1124,2,0)</f>
        <v>Valdivia</v>
      </c>
      <c r="AI81" s="170" t="e">
        <f t="shared" si="2"/>
        <v>#N/A</v>
      </c>
      <c r="AJ81" s="170" t="e">
        <f t="shared" si="3"/>
        <v>#N/A</v>
      </c>
    </row>
    <row r="82" spans="32:36">
      <c r="AF82" s="3" t="s">
        <v>117</v>
      </c>
      <c r="AG82" s="2" t="str">
        <f>VLOOKUP(AF82,'[1]Poblacion2012-2015'!H$2:R$1124,10,0)</f>
        <v>05</v>
      </c>
      <c r="AH82" s="2" t="str">
        <f>VLOOKUP(AF82,'[1]Poblacion2012-2015'!H$2:R$1124,2,0)</f>
        <v>Vegachí</v>
      </c>
      <c r="AI82" s="170" t="e">
        <f t="shared" si="2"/>
        <v>#N/A</v>
      </c>
      <c r="AJ82" s="170" t="e">
        <f t="shared" si="3"/>
        <v>#N/A</v>
      </c>
    </row>
    <row r="83" spans="32:36">
      <c r="AF83" s="3" t="s">
        <v>118</v>
      </c>
      <c r="AG83" s="2" t="str">
        <f>VLOOKUP(AF83,'[1]Poblacion2012-2015'!H$2:R$1124,10,0)</f>
        <v>05</v>
      </c>
      <c r="AH83" s="2" t="str">
        <f>VLOOKUP(AF83,'[1]Poblacion2012-2015'!H$2:R$1124,2,0)</f>
        <v>Venecia</v>
      </c>
      <c r="AI83" s="170" t="e">
        <f t="shared" si="2"/>
        <v>#N/A</v>
      </c>
      <c r="AJ83" s="170" t="e">
        <f t="shared" si="3"/>
        <v>#N/A</v>
      </c>
    </row>
    <row r="84" spans="32:36">
      <c r="AF84" s="3" t="s">
        <v>120</v>
      </c>
      <c r="AG84" s="2" t="str">
        <f>VLOOKUP(AF84,'[1]Poblacion2012-2015'!H$2:R$1124,10,0)</f>
        <v>05</v>
      </c>
      <c r="AH84" s="2" t="str">
        <f>VLOOKUP(AF84,'[1]Poblacion2012-2015'!H$2:R$1124,2,0)</f>
        <v>Yalí</v>
      </c>
      <c r="AI84" s="170" t="e">
        <f t="shared" si="2"/>
        <v>#N/A</v>
      </c>
      <c r="AJ84" s="170" t="e">
        <f t="shared" si="3"/>
        <v>#N/A</v>
      </c>
    </row>
    <row r="85" spans="32:36">
      <c r="AF85" s="3" t="s">
        <v>121</v>
      </c>
      <c r="AG85" s="2" t="str">
        <f>VLOOKUP(AF85,'[1]Poblacion2012-2015'!H$2:R$1124,10,0)</f>
        <v>05</v>
      </c>
      <c r="AH85" s="2" t="str">
        <f>VLOOKUP(AF85,'[1]Poblacion2012-2015'!H$2:R$1124,2,0)</f>
        <v>Yarumal</v>
      </c>
      <c r="AI85" s="170" t="e">
        <f t="shared" si="2"/>
        <v>#N/A</v>
      </c>
      <c r="AJ85" s="170" t="e">
        <f t="shared" si="3"/>
        <v>#N/A</v>
      </c>
    </row>
    <row r="86" spans="32:36">
      <c r="AF86" s="3" t="s">
        <v>122</v>
      </c>
      <c r="AG86" s="2" t="str">
        <f>VLOOKUP(AF86,'[1]Poblacion2012-2015'!H$2:R$1124,10,0)</f>
        <v>05</v>
      </c>
      <c r="AH86" s="2" t="str">
        <f>VLOOKUP(AF86,'[1]Poblacion2012-2015'!H$2:R$1124,2,0)</f>
        <v>Yolombó</v>
      </c>
      <c r="AI86" s="170" t="e">
        <f t="shared" si="2"/>
        <v>#N/A</v>
      </c>
      <c r="AJ86" s="170" t="e">
        <f t="shared" si="3"/>
        <v>#N/A</v>
      </c>
    </row>
    <row r="87" spans="32:36">
      <c r="AF87" s="3" t="s">
        <v>123</v>
      </c>
      <c r="AG87" s="2" t="str">
        <f>VLOOKUP(AF87,'[1]Poblacion2012-2015'!H$2:R$1124,10,0)</f>
        <v>05</v>
      </c>
      <c r="AH87" s="2" t="str">
        <f>VLOOKUP(AF87,'[1]Poblacion2012-2015'!H$2:R$1124,2,0)</f>
        <v>Yondó</v>
      </c>
      <c r="AI87" s="170" t="e">
        <f t="shared" si="2"/>
        <v>#N/A</v>
      </c>
      <c r="AJ87" s="170" t="e">
        <f t="shared" si="3"/>
        <v>#N/A</v>
      </c>
    </row>
    <row r="88" spans="32:36">
      <c r="AF88" s="3" t="s">
        <v>124</v>
      </c>
      <c r="AG88" s="2" t="str">
        <f>VLOOKUP(AF88,'[1]Poblacion2012-2015'!H$2:R$1124,10,0)</f>
        <v>05</v>
      </c>
      <c r="AH88" s="2" t="str">
        <f>VLOOKUP(AF88,'[1]Poblacion2012-2015'!H$2:R$1124,2,0)</f>
        <v>Zaragoza</v>
      </c>
      <c r="AI88" s="170" t="e">
        <f t="shared" si="2"/>
        <v>#N/A</v>
      </c>
      <c r="AJ88" s="170" t="e">
        <f t="shared" si="3"/>
        <v>#N/A</v>
      </c>
    </row>
    <row r="89" spans="32:36">
      <c r="AF89" s="3" t="s">
        <v>125</v>
      </c>
      <c r="AG89" s="2" t="str">
        <f>VLOOKUP(AF89,'[1]Poblacion2012-2015'!H$2:R$1124,10,0)</f>
        <v>08</v>
      </c>
      <c r="AH89" s="2" t="str">
        <f>VLOOKUP(AF89,'[1]Poblacion2012-2015'!H$2:R$1124,2,0)</f>
        <v>Barranquilla</v>
      </c>
      <c r="AI89" s="170" t="e">
        <f t="shared" si="2"/>
        <v>#N/A</v>
      </c>
      <c r="AJ89" s="170" t="e">
        <f t="shared" si="3"/>
        <v>#N/A</v>
      </c>
    </row>
    <row r="90" spans="32:36">
      <c r="AF90" s="3" t="s">
        <v>126</v>
      </c>
      <c r="AG90" s="2" t="str">
        <f>VLOOKUP(AF90,'[1]Poblacion2012-2015'!H$2:R$1124,10,0)</f>
        <v>08</v>
      </c>
      <c r="AH90" s="2" t="str">
        <f>VLOOKUP(AF90,'[1]Poblacion2012-2015'!H$2:R$1124,2,0)</f>
        <v>Baranoa</v>
      </c>
      <c r="AI90" s="170" t="e">
        <f t="shared" si="2"/>
        <v>#N/A</v>
      </c>
      <c r="AJ90" s="170" t="e">
        <f t="shared" si="3"/>
        <v>#N/A</v>
      </c>
    </row>
    <row r="91" spans="32:36">
      <c r="AF91" s="3" t="s">
        <v>127</v>
      </c>
      <c r="AG91" s="2" t="str">
        <f>VLOOKUP(AF91,'[1]Poblacion2012-2015'!H$2:R$1124,10,0)</f>
        <v>08</v>
      </c>
      <c r="AH91" s="2" t="str">
        <f>VLOOKUP(AF91,'[1]Poblacion2012-2015'!H$2:R$1124,2,0)</f>
        <v>Campo de La Cruz</v>
      </c>
      <c r="AI91" s="170" t="e">
        <f t="shared" si="2"/>
        <v>#N/A</v>
      </c>
      <c r="AJ91" s="170" t="e">
        <f t="shared" si="3"/>
        <v>#N/A</v>
      </c>
    </row>
    <row r="92" spans="32:36">
      <c r="AF92" s="3" t="s">
        <v>128</v>
      </c>
      <c r="AG92" s="2" t="str">
        <f>VLOOKUP(AF92,'[1]Poblacion2012-2015'!H$2:R$1124,10,0)</f>
        <v>08</v>
      </c>
      <c r="AH92" s="2" t="str">
        <f>VLOOKUP(AF92,'[1]Poblacion2012-2015'!H$2:R$1124,2,0)</f>
        <v>Candelaria</v>
      </c>
      <c r="AI92" s="170" t="e">
        <f t="shared" si="2"/>
        <v>#N/A</v>
      </c>
      <c r="AJ92" s="170" t="e">
        <f t="shared" si="3"/>
        <v>#N/A</v>
      </c>
    </row>
    <row r="93" spans="32:36">
      <c r="AF93" s="3" t="s">
        <v>129</v>
      </c>
      <c r="AG93" s="2" t="str">
        <f>VLOOKUP(AF93,'[1]Poblacion2012-2015'!H$2:R$1124,10,0)</f>
        <v>08</v>
      </c>
      <c r="AH93" s="2" t="str">
        <f>VLOOKUP(AF93,'[1]Poblacion2012-2015'!H$2:R$1124,2,0)</f>
        <v>Galapa</v>
      </c>
      <c r="AI93" s="170" t="e">
        <f t="shared" si="2"/>
        <v>#N/A</v>
      </c>
      <c r="AJ93" s="170" t="e">
        <f t="shared" si="3"/>
        <v>#N/A</v>
      </c>
    </row>
    <row r="94" spans="32:36">
      <c r="AF94" s="3" t="s">
        <v>130</v>
      </c>
      <c r="AG94" s="2" t="str">
        <f>VLOOKUP(AF94,'[1]Poblacion2012-2015'!H$2:R$1124,10,0)</f>
        <v>08</v>
      </c>
      <c r="AH94" s="2" t="str">
        <f>VLOOKUP(AF94,'[1]Poblacion2012-2015'!H$2:R$1124,2,0)</f>
        <v>Luruaco</v>
      </c>
      <c r="AI94" s="170" t="e">
        <f t="shared" si="2"/>
        <v>#N/A</v>
      </c>
      <c r="AJ94" s="170" t="e">
        <f t="shared" si="3"/>
        <v>#N/A</v>
      </c>
    </row>
    <row r="95" spans="32:36">
      <c r="AF95" s="3" t="s">
        <v>131</v>
      </c>
      <c r="AG95" s="2" t="str">
        <f>VLOOKUP(AF95,'[1]Poblacion2012-2015'!H$2:R$1124,10,0)</f>
        <v>08</v>
      </c>
      <c r="AH95" s="2" t="str">
        <f>VLOOKUP(AF95,'[1]Poblacion2012-2015'!H$2:R$1124,2,0)</f>
        <v>Malambo</v>
      </c>
      <c r="AI95" s="170" t="e">
        <f t="shared" si="2"/>
        <v>#N/A</v>
      </c>
      <c r="AJ95" s="170" t="e">
        <f t="shared" si="3"/>
        <v>#N/A</v>
      </c>
    </row>
    <row r="96" spans="32:36">
      <c r="AF96" s="3" t="s">
        <v>136</v>
      </c>
      <c r="AG96" s="2" t="str">
        <f>VLOOKUP(AF96,'[1]Poblacion2012-2015'!H$2:R$1124,10,0)</f>
        <v>08</v>
      </c>
      <c r="AH96" s="2" t="str">
        <f>VLOOKUP(AF96,'[1]Poblacion2012-2015'!H$2:R$1124,2,0)</f>
        <v>Puerto Colombia</v>
      </c>
      <c r="AI96" s="170" t="e">
        <f t="shared" si="2"/>
        <v>#N/A</v>
      </c>
      <c r="AJ96" s="170" t="e">
        <f t="shared" si="3"/>
        <v>#N/A</v>
      </c>
    </row>
    <row r="97" spans="32:36">
      <c r="AF97" s="3" t="s">
        <v>138</v>
      </c>
      <c r="AG97" s="2" t="str">
        <f>VLOOKUP(AF97,'[1]Poblacion2012-2015'!H$2:R$1124,10,0)</f>
        <v>08</v>
      </c>
      <c r="AH97" s="2" t="str">
        <f>VLOOKUP(AF97,'[1]Poblacion2012-2015'!H$2:R$1124,2,0)</f>
        <v>Sabanagrande</v>
      </c>
      <c r="AI97" s="170" t="e">
        <f t="shared" si="2"/>
        <v>#N/A</v>
      </c>
      <c r="AJ97" s="170" t="e">
        <f t="shared" si="3"/>
        <v>#N/A</v>
      </c>
    </row>
    <row r="98" spans="32:36">
      <c r="AF98" s="3" t="s">
        <v>139</v>
      </c>
      <c r="AG98" s="2" t="str">
        <f>VLOOKUP(AF98,'[1]Poblacion2012-2015'!H$2:R$1124,10,0)</f>
        <v>08</v>
      </c>
      <c r="AH98" s="2" t="str">
        <f>VLOOKUP(AF98,'[1]Poblacion2012-2015'!H$2:R$1124,2,0)</f>
        <v>Sabanalarga</v>
      </c>
      <c r="AI98" s="170" t="e">
        <f t="shared" si="2"/>
        <v>#N/A</v>
      </c>
      <c r="AJ98" s="170" t="e">
        <f t="shared" si="3"/>
        <v>#N/A</v>
      </c>
    </row>
    <row r="99" spans="32:36">
      <c r="AF99" s="3" t="s">
        <v>1798</v>
      </c>
      <c r="AG99" s="2" t="str">
        <f>VLOOKUP(AF99,'[1]Poblacion2012-2015'!H$2:R$1124,10,0)</f>
        <v>08</v>
      </c>
      <c r="AH99" s="2" t="str">
        <f>VLOOKUP(AF99,'[1]Poblacion2012-2015'!H$2:R$1124,2,0)</f>
        <v>Santo Tomás</v>
      </c>
      <c r="AI99" s="170" t="e">
        <f t="shared" si="2"/>
        <v>#N/A</v>
      </c>
      <c r="AJ99" s="170" t="e">
        <f t="shared" si="3"/>
        <v>#N/A</v>
      </c>
    </row>
    <row r="100" spans="32:36">
      <c r="AF100" s="3" t="s">
        <v>141</v>
      </c>
      <c r="AG100" s="2" t="str">
        <f>VLOOKUP(AF100,'[1]Poblacion2012-2015'!H$2:R$1124,10,0)</f>
        <v>08</v>
      </c>
      <c r="AH100" s="2" t="str">
        <f>VLOOKUP(AF100,'[1]Poblacion2012-2015'!H$2:R$1124,2,0)</f>
        <v>Soledad</v>
      </c>
      <c r="AI100" s="170" t="e">
        <f t="shared" si="2"/>
        <v>#N/A</v>
      </c>
      <c r="AJ100" s="170" t="e">
        <f t="shared" si="3"/>
        <v>#N/A</v>
      </c>
    </row>
    <row r="101" spans="32:36">
      <c r="AF101" s="3" t="s">
        <v>1800</v>
      </c>
      <c r="AG101" s="2" t="str">
        <f>VLOOKUP(AF101,'[1]Poblacion2012-2015'!H$2:R$1124,10,0)</f>
        <v>08</v>
      </c>
      <c r="AH101" s="2" t="str">
        <f>VLOOKUP(AF101,'[1]Poblacion2012-2015'!H$2:R$1124,2,0)</f>
        <v>Usiacurí</v>
      </c>
      <c r="AI101" s="170" t="e">
        <f t="shared" si="2"/>
        <v>#N/A</v>
      </c>
      <c r="AJ101" s="170" t="e">
        <f t="shared" si="3"/>
        <v>#N/A</v>
      </c>
    </row>
    <row r="102" spans="32:36">
      <c r="AF102" s="3" t="s">
        <v>142</v>
      </c>
      <c r="AG102" s="2" t="str">
        <f>VLOOKUP(AF102,'[1]Poblacion2012-2015'!H$2:R$1124,10,0)</f>
        <v>11</v>
      </c>
      <c r="AH102" s="2" t="str">
        <f>VLOOKUP(AF102,'[1]Poblacion2012-2015'!H$2:R$1124,2,0)</f>
        <v>Bogotá, D.C.</v>
      </c>
      <c r="AI102" s="170" t="e">
        <f t="shared" si="2"/>
        <v>#N/A</v>
      </c>
      <c r="AJ102" s="170" t="e">
        <f t="shared" si="3"/>
        <v>#N/A</v>
      </c>
    </row>
    <row r="103" spans="32:36">
      <c r="AF103" s="3" t="s">
        <v>143</v>
      </c>
      <c r="AG103" s="2" t="str">
        <f>VLOOKUP(AF103,'[1]Poblacion2012-2015'!H$2:R$1124,10,0)</f>
        <v>13</v>
      </c>
      <c r="AH103" s="2" t="str">
        <f>VLOOKUP(AF103,'[1]Poblacion2012-2015'!H$2:R$1124,2,0)</f>
        <v>Cartagena</v>
      </c>
      <c r="AI103" s="170" t="e">
        <f t="shared" si="2"/>
        <v>#N/A</v>
      </c>
      <c r="AJ103" s="170" t="e">
        <f t="shared" si="3"/>
        <v>#N/A</v>
      </c>
    </row>
    <row r="104" spans="32:36">
      <c r="AF104" s="3" t="s">
        <v>144</v>
      </c>
      <c r="AG104" s="2" t="str">
        <f>VLOOKUP(AF104,'[1]Poblacion2012-2015'!H$2:R$1124,10,0)</f>
        <v>13</v>
      </c>
      <c r="AH104" s="2" t="str">
        <f>VLOOKUP(AF104,'[1]Poblacion2012-2015'!H$2:R$1124,2,0)</f>
        <v>Achí</v>
      </c>
      <c r="AI104" s="170" t="e">
        <f t="shared" si="2"/>
        <v>#N/A</v>
      </c>
      <c r="AJ104" s="170" t="e">
        <f t="shared" si="3"/>
        <v>#N/A</v>
      </c>
    </row>
    <row r="105" spans="32:36">
      <c r="AF105" s="3" t="s">
        <v>145</v>
      </c>
      <c r="AG105" s="2" t="str">
        <f>VLOOKUP(AF105,'[1]Poblacion2012-2015'!H$2:R$1124,10,0)</f>
        <v>13</v>
      </c>
      <c r="AH105" s="2" t="str">
        <f>VLOOKUP(AF105,'[1]Poblacion2012-2015'!H$2:R$1124,2,0)</f>
        <v>Altos del Rosario</v>
      </c>
      <c r="AI105" s="170" t="e">
        <f t="shared" si="2"/>
        <v>#N/A</v>
      </c>
      <c r="AJ105" s="170" t="e">
        <f t="shared" si="3"/>
        <v>#N/A</v>
      </c>
    </row>
    <row r="106" spans="32:36">
      <c r="AF106" s="3" t="s">
        <v>147</v>
      </c>
      <c r="AG106" s="2" t="str">
        <f>VLOOKUP(AF106,'[1]Poblacion2012-2015'!H$2:R$1124,10,0)</f>
        <v>13</v>
      </c>
      <c r="AH106" s="2" t="str">
        <f>VLOOKUP(AF106,'[1]Poblacion2012-2015'!H$2:R$1124,2,0)</f>
        <v>Arjona</v>
      </c>
      <c r="AI106" s="170" t="e">
        <f t="shared" si="2"/>
        <v>#N/A</v>
      </c>
      <c r="AJ106" s="170" t="e">
        <f t="shared" si="3"/>
        <v>#N/A</v>
      </c>
    </row>
    <row r="107" spans="32:36">
      <c r="AF107" s="3" t="s">
        <v>149</v>
      </c>
      <c r="AG107" s="2" t="str">
        <f>VLOOKUP(AF107,'[1]Poblacion2012-2015'!H$2:R$1124,10,0)</f>
        <v>13</v>
      </c>
      <c r="AH107" s="2" t="str">
        <f>VLOOKUP(AF107,'[1]Poblacion2012-2015'!H$2:R$1124,2,0)</f>
        <v>Barranco de Loba</v>
      </c>
      <c r="AI107" s="170" t="e">
        <f t="shared" si="2"/>
        <v>#N/A</v>
      </c>
      <c r="AJ107" s="170" t="e">
        <f t="shared" si="3"/>
        <v>#N/A</v>
      </c>
    </row>
    <row r="108" spans="32:36">
      <c r="AF108" s="3" t="s">
        <v>150</v>
      </c>
      <c r="AG108" s="2" t="str">
        <f>VLOOKUP(AF108,'[1]Poblacion2012-2015'!H$2:R$1124,10,0)</f>
        <v>13</v>
      </c>
      <c r="AH108" s="2" t="str">
        <f>VLOOKUP(AF108,'[1]Poblacion2012-2015'!H$2:R$1124,2,0)</f>
        <v>Calamar</v>
      </c>
      <c r="AI108" s="170" t="e">
        <f t="shared" si="2"/>
        <v>#N/A</v>
      </c>
      <c r="AJ108" s="170" t="e">
        <f t="shared" si="3"/>
        <v>#N/A</v>
      </c>
    </row>
    <row r="109" spans="32:36">
      <c r="AF109" s="3" t="s">
        <v>151</v>
      </c>
      <c r="AG109" s="2" t="str">
        <f>VLOOKUP(AF109,'[1]Poblacion2012-2015'!H$2:R$1124,10,0)</f>
        <v>13</v>
      </c>
      <c r="AH109" s="2" t="str">
        <f>VLOOKUP(AF109,'[1]Poblacion2012-2015'!H$2:R$1124,2,0)</f>
        <v>Cantagallo</v>
      </c>
      <c r="AI109" s="170" t="e">
        <f t="shared" si="2"/>
        <v>#N/A</v>
      </c>
      <c r="AJ109" s="170" t="e">
        <f t="shared" si="3"/>
        <v>#N/A</v>
      </c>
    </row>
    <row r="110" spans="32:36">
      <c r="AF110" s="3" t="s">
        <v>155</v>
      </c>
      <c r="AG110" s="2" t="str">
        <f>VLOOKUP(AF110,'[1]Poblacion2012-2015'!H$2:R$1124,10,0)</f>
        <v>13</v>
      </c>
      <c r="AH110" s="2" t="str">
        <f>VLOOKUP(AF110,'[1]Poblacion2012-2015'!H$2:R$1124,2,0)</f>
        <v>El Carmen de Bolívar</v>
      </c>
      <c r="AI110" s="170" t="e">
        <f t="shared" si="2"/>
        <v>#N/A</v>
      </c>
      <c r="AJ110" s="170" t="e">
        <f t="shared" si="3"/>
        <v>#N/A</v>
      </c>
    </row>
    <row r="111" spans="32:36">
      <c r="AF111" s="3" t="s">
        <v>156</v>
      </c>
      <c r="AG111" s="2" t="str">
        <f>VLOOKUP(AF111,'[1]Poblacion2012-2015'!H$2:R$1124,10,0)</f>
        <v>13</v>
      </c>
      <c r="AH111" s="2" t="str">
        <f>VLOOKUP(AF111,'[1]Poblacion2012-2015'!H$2:R$1124,2,0)</f>
        <v>El Guamo</v>
      </c>
      <c r="AI111" s="170" t="e">
        <f t="shared" si="2"/>
        <v>#N/A</v>
      </c>
      <c r="AJ111" s="170" t="e">
        <f t="shared" si="3"/>
        <v>#N/A</v>
      </c>
    </row>
    <row r="112" spans="32:36">
      <c r="AF112" s="3" t="s">
        <v>159</v>
      </c>
      <c r="AG112" s="2" t="str">
        <f>VLOOKUP(AF112,'[1]Poblacion2012-2015'!H$2:R$1124,10,0)</f>
        <v>13</v>
      </c>
      <c r="AH112" s="2" t="str">
        <f>VLOOKUP(AF112,'[1]Poblacion2012-2015'!H$2:R$1124,2,0)</f>
        <v>Magangué</v>
      </c>
      <c r="AI112" s="170" t="e">
        <f t="shared" si="2"/>
        <v>#N/A</v>
      </c>
      <c r="AJ112" s="170" t="e">
        <f t="shared" si="3"/>
        <v>#N/A</v>
      </c>
    </row>
    <row r="113" spans="32:36">
      <c r="AF113" s="3" t="s">
        <v>160</v>
      </c>
      <c r="AG113" s="2" t="str">
        <f>VLOOKUP(AF113,'[1]Poblacion2012-2015'!H$2:R$1124,10,0)</f>
        <v>13</v>
      </c>
      <c r="AH113" s="2" t="str">
        <f>VLOOKUP(AF113,'[1]Poblacion2012-2015'!H$2:R$1124,2,0)</f>
        <v>Mahates</v>
      </c>
      <c r="AI113" s="170" t="e">
        <f t="shared" si="2"/>
        <v>#N/A</v>
      </c>
      <c r="AJ113" s="170" t="e">
        <f t="shared" si="3"/>
        <v>#N/A</v>
      </c>
    </row>
    <row r="114" spans="32:36">
      <c r="AF114" s="3" t="s">
        <v>161</v>
      </c>
      <c r="AG114" s="2" t="str">
        <f>VLOOKUP(AF114,'[1]Poblacion2012-2015'!H$2:R$1124,10,0)</f>
        <v>13</v>
      </c>
      <c r="AH114" s="2" t="str">
        <f>VLOOKUP(AF114,'[1]Poblacion2012-2015'!H$2:R$1124,2,0)</f>
        <v>María La Baja</v>
      </c>
      <c r="AI114" s="170" t="e">
        <f t="shared" si="2"/>
        <v>#N/A</v>
      </c>
      <c r="AJ114" s="170" t="e">
        <f t="shared" si="3"/>
        <v>#N/A</v>
      </c>
    </row>
    <row r="115" spans="32:36">
      <c r="AF115" s="3" t="s">
        <v>162</v>
      </c>
      <c r="AG115" s="2" t="str">
        <f>VLOOKUP(AF115,'[1]Poblacion2012-2015'!H$2:R$1124,10,0)</f>
        <v>13</v>
      </c>
      <c r="AH115" s="2" t="str">
        <f>VLOOKUP(AF115,'[1]Poblacion2012-2015'!H$2:R$1124,2,0)</f>
        <v>Montecristo</v>
      </c>
      <c r="AI115" s="170" t="e">
        <f t="shared" si="2"/>
        <v>#N/A</v>
      </c>
      <c r="AJ115" s="170" t="e">
        <f t="shared" si="3"/>
        <v>#N/A</v>
      </c>
    </row>
    <row r="116" spans="32:36">
      <c r="AF116" s="3" t="s">
        <v>163</v>
      </c>
      <c r="AG116" s="2" t="str">
        <f>VLOOKUP(AF116,'[1]Poblacion2012-2015'!H$2:R$1124,10,0)</f>
        <v>13</v>
      </c>
      <c r="AH116" s="2" t="str">
        <f>VLOOKUP(AF116,'[1]Poblacion2012-2015'!H$2:R$1124,2,0)</f>
        <v>Mompós</v>
      </c>
      <c r="AI116" s="170" t="e">
        <f t="shared" si="2"/>
        <v>#N/A</v>
      </c>
      <c r="AJ116" s="170" t="e">
        <f t="shared" si="3"/>
        <v>#N/A</v>
      </c>
    </row>
    <row r="117" spans="32:36">
      <c r="AF117" s="3" t="s">
        <v>165</v>
      </c>
      <c r="AG117" s="2" t="str">
        <f>VLOOKUP(AF117,'[1]Poblacion2012-2015'!H$2:R$1124,10,0)</f>
        <v>13</v>
      </c>
      <c r="AH117" s="2" t="str">
        <f>VLOOKUP(AF117,'[1]Poblacion2012-2015'!H$2:R$1124,2,0)</f>
        <v>Norosí (1)</v>
      </c>
      <c r="AI117" s="170" t="e">
        <f t="shared" si="2"/>
        <v>#N/A</v>
      </c>
      <c r="AJ117" s="170">
        <f t="shared" si="3"/>
        <v>2</v>
      </c>
    </row>
    <row r="118" spans="32:36">
      <c r="AF118" s="3" t="s">
        <v>166</v>
      </c>
      <c r="AG118" s="2" t="str">
        <f>VLOOKUP(AF118,'[1]Poblacion2012-2015'!H$2:R$1124,10,0)</f>
        <v>13</v>
      </c>
      <c r="AH118" s="2" t="str">
        <f>VLOOKUP(AF118,'[1]Poblacion2012-2015'!H$2:R$1124,2,0)</f>
        <v>Pinillos</v>
      </c>
      <c r="AI118" s="170" t="e">
        <f t="shared" si="2"/>
        <v>#N/A</v>
      </c>
      <c r="AJ118" s="170" t="e">
        <f t="shared" si="3"/>
        <v>#N/A</v>
      </c>
    </row>
    <row r="119" spans="32:36">
      <c r="AF119" s="3" t="s">
        <v>168</v>
      </c>
      <c r="AG119" s="2" t="str">
        <f>VLOOKUP(AF119,'[1]Poblacion2012-2015'!H$2:R$1124,10,0)</f>
        <v>13</v>
      </c>
      <c r="AH119" s="2" t="str">
        <f>VLOOKUP(AF119,'[1]Poblacion2012-2015'!H$2:R$1124,2,0)</f>
        <v>Río Viejo (1)(3)</v>
      </c>
      <c r="AI119" s="170" t="e">
        <f t="shared" si="2"/>
        <v>#N/A</v>
      </c>
      <c r="AJ119" s="170" t="e">
        <f t="shared" si="3"/>
        <v>#N/A</v>
      </c>
    </row>
    <row r="120" spans="32:36">
      <c r="AF120" s="3" t="s">
        <v>169</v>
      </c>
      <c r="AG120" s="2" t="str">
        <f>VLOOKUP(AF120,'[1]Poblacion2012-2015'!H$2:R$1124,10,0)</f>
        <v>13</v>
      </c>
      <c r="AH120" s="2" t="str">
        <f>VLOOKUP(AF120,'[1]Poblacion2012-2015'!H$2:R$1124,2,0)</f>
        <v>San Estanislao</v>
      </c>
      <c r="AI120" s="170" t="e">
        <f t="shared" si="2"/>
        <v>#N/A</v>
      </c>
      <c r="AJ120" s="170" t="e">
        <f t="shared" si="3"/>
        <v>#N/A</v>
      </c>
    </row>
    <row r="121" spans="32:36">
      <c r="AF121" s="3" t="s">
        <v>170</v>
      </c>
      <c r="AG121" s="2" t="str">
        <f>VLOOKUP(AF121,'[1]Poblacion2012-2015'!H$2:R$1124,10,0)</f>
        <v>13</v>
      </c>
      <c r="AH121" s="2" t="str">
        <f>VLOOKUP(AF121,'[1]Poblacion2012-2015'!H$2:R$1124,2,0)</f>
        <v>San Jacinto</v>
      </c>
      <c r="AI121" s="170" t="e">
        <f t="shared" si="2"/>
        <v>#N/A</v>
      </c>
      <c r="AJ121" s="170" t="e">
        <f t="shared" si="3"/>
        <v>#N/A</v>
      </c>
    </row>
    <row r="122" spans="32:36">
      <c r="AF122" s="3" t="s">
        <v>171</v>
      </c>
      <c r="AG122" s="2" t="str">
        <f>VLOOKUP(AF122,'[1]Poblacion2012-2015'!H$2:R$1124,10,0)</f>
        <v>13</v>
      </c>
      <c r="AH122" s="2" t="str">
        <f>VLOOKUP(AF122,'[1]Poblacion2012-2015'!H$2:R$1124,2,0)</f>
        <v>San Juan Nepomuceno</v>
      </c>
      <c r="AI122" s="170" t="e">
        <f t="shared" si="2"/>
        <v>#N/A</v>
      </c>
      <c r="AJ122" s="170" t="e">
        <f t="shared" si="3"/>
        <v>#N/A</v>
      </c>
    </row>
    <row r="123" spans="32:36">
      <c r="AF123" s="3" t="s">
        <v>173</v>
      </c>
      <c r="AG123" s="2" t="str">
        <f>VLOOKUP(AF123,'[1]Poblacion2012-2015'!H$2:R$1124,10,0)</f>
        <v>13</v>
      </c>
      <c r="AH123" s="2" t="str">
        <f>VLOOKUP(AF123,'[1]Poblacion2012-2015'!H$2:R$1124,2,0)</f>
        <v>San Pablo</v>
      </c>
      <c r="AI123" s="170" t="e">
        <f t="shared" si="2"/>
        <v>#N/A</v>
      </c>
      <c r="AJ123" s="170" t="e">
        <f t="shared" si="3"/>
        <v>#N/A</v>
      </c>
    </row>
    <row r="124" spans="32:36">
      <c r="AF124" s="3" t="s">
        <v>174</v>
      </c>
      <c r="AG124" s="2" t="str">
        <f>VLOOKUP(AF124,'[1]Poblacion2012-2015'!H$2:R$1124,10,0)</f>
        <v>13</v>
      </c>
      <c r="AH124" s="2" t="str">
        <f>VLOOKUP(AF124,'[1]Poblacion2012-2015'!H$2:R$1124,2,0)</f>
        <v>Santa Catalina</v>
      </c>
      <c r="AI124" s="170" t="e">
        <f t="shared" si="2"/>
        <v>#N/A</v>
      </c>
      <c r="AJ124" s="170" t="e">
        <f t="shared" si="3"/>
        <v>#N/A</v>
      </c>
    </row>
    <row r="125" spans="32:36">
      <c r="AF125" s="3" t="s">
        <v>175</v>
      </c>
      <c r="AG125" s="2" t="str">
        <f>VLOOKUP(AF125,'[1]Poblacion2012-2015'!H$2:R$1124,10,0)</f>
        <v>13</v>
      </c>
      <c r="AH125" s="2" t="str">
        <f>VLOOKUP(AF125,'[1]Poblacion2012-2015'!H$2:R$1124,2,0)</f>
        <v>Santa Rosa</v>
      </c>
      <c r="AI125" s="170">
        <f t="shared" si="2"/>
        <v>2</v>
      </c>
      <c r="AJ125" s="170">
        <f t="shared" si="3"/>
        <v>4</v>
      </c>
    </row>
    <row r="126" spans="32:36">
      <c r="AF126" s="3" t="s">
        <v>176</v>
      </c>
      <c r="AG126" s="2" t="str">
        <f>VLOOKUP(AF126,'[1]Poblacion2012-2015'!H$2:R$1124,10,0)</f>
        <v>13</v>
      </c>
      <c r="AH126" s="2" t="str">
        <f>VLOOKUP(AF126,'[1]Poblacion2012-2015'!H$2:R$1124,2,0)</f>
        <v>Santa Rosa del Sur</v>
      </c>
      <c r="AI126" s="170" t="e">
        <f t="shared" si="2"/>
        <v>#N/A</v>
      </c>
      <c r="AJ126" s="170" t="e">
        <f t="shared" si="3"/>
        <v>#N/A</v>
      </c>
    </row>
    <row r="127" spans="32:36">
      <c r="AF127" s="3" t="s">
        <v>177</v>
      </c>
      <c r="AG127" s="2" t="str">
        <f>VLOOKUP(AF127,'[1]Poblacion2012-2015'!H$2:R$1124,10,0)</f>
        <v>13</v>
      </c>
      <c r="AH127" s="2" t="str">
        <f>VLOOKUP(AF127,'[1]Poblacion2012-2015'!H$2:R$1124,2,0)</f>
        <v>Simití</v>
      </c>
      <c r="AI127" s="170" t="e">
        <f t="shared" si="2"/>
        <v>#N/A</v>
      </c>
      <c r="AJ127" s="170" t="e">
        <f t="shared" si="3"/>
        <v>#N/A</v>
      </c>
    </row>
    <row r="128" spans="32:36">
      <c r="AF128" s="3" t="s">
        <v>179</v>
      </c>
      <c r="AG128" s="2" t="str">
        <f>VLOOKUP(AF128,'[1]Poblacion2012-2015'!H$2:R$1124,10,0)</f>
        <v>13</v>
      </c>
      <c r="AH128" s="2" t="str">
        <f>VLOOKUP(AF128,'[1]Poblacion2012-2015'!H$2:R$1124,2,0)</f>
        <v>Talaigua Nuevo</v>
      </c>
      <c r="AI128" s="170" t="e">
        <f t="shared" si="2"/>
        <v>#N/A</v>
      </c>
      <c r="AJ128" s="170" t="e">
        <f t="shared" si="3"/>
        <v>#N/A</v>
      </c>
    </row>
    <row r="129" spans="32:36">
      <c r="AF129" s="3" t="s">
        <v>180</v>
      </c>
      <c r="AG129" s="2" t="str">
        <f>VLOOKUP(AF129,'[1]Poblacion2012-2015'!H$2:R$1124,10,0)</f>
        <v>13</v>
      </c>
      <c r="AH129" s="2" t="str">
        <f>VLOOKUP(AF129,'[1]Poblacion2012-2015'!H$2:R$1124,2,0)</f>
        <v>Tiquisio</v>
      </c>
      <c r="AI129" s="170" t="e">
        <f t="shared" si="2"/>
        <v>#N/A</v>
      </c>
      <c r="AJ129" s="170">
        <f t="shared" si="3"/>
        <v>2</v>
      </c>
    </row>
    <row r="130" spans="32:36">
      <c r="AF130" s="3" t="s">
        <v>181</v>
      </c>
      <c r="AG130" s="2" t="str">
        <f>VLOOKUP(AF130,'[1]Poblacion2012-2015'!H$2:R$1124,10,0)</f>
        <v>13</v>
      </c>
      <c r="AH130" s="2" t="str">
        <f>VLOOKUP(AF130,'[1]Poblacion2012-2015'!H$2:R$1124,2,0)</f>
        <v>Turbaco</v>
      </c>
      <c r="AI130" s="170" t="e">
        <f t="shared" si="2"/>
        <v>#N/A</v>
      </c>
      <c r="AJ130" s="170" t="e">
        <f t="shared" si="3"/>
        <v>#N/A</v>
      </c>
    </row>
    <row r="131" spans="32:36">
      <c r="AF131" s="3" t="s">
        <v>182</v>
      </c>
      <c r="AG131" s="2" t="str">
        <f>VLOOKUP(AF131,'[1]Poblacion2012-2015'!H$2:R$1124,10,0)</f>
        <v>13</v>
      </c>
      <c r="AH131" s="2" t="str">
        <f>VLOOKUP(AF131,'[1]Poblacion2012-2015'!H$2:R$1124,2,0)</f>
        <v>Turbaná</v>
      </c>
      <c r="AI131" s="170" t="e">
        <f t="shared" ref="AI131:AI194" si="4">VLOOKUP(AF131,$A$3:$D$19,4,0)</f>
        <v>#N/A</v>
      </c>
      <c r="AJ131" s="170" t="e">
        <f t="shared" ref="AJ131:AJ194" si="5">VLOOKUP(AF131,$F$2:$S$46,14,0)</f>
        <v>#N/A</v>
      </c>
    </row>
    <row r="132" spans="32:36">
      <c r="AF132" s="3" t="s">
        <v>185</v>
      </c>
      <c r="AG132" s="2" t="str">
        <f>VLOOKUP(AF132,'[1]Poblacion2012-2015'!H$2:R$1124,10,0)</f>
        <v>15</v>
      </c>
      <c r="AH132" s="2" t="str">
        <f>VLOOKUP(AF132,'[1]Poblacion2012-2015'!H$2:R$1124,2,0)</f>
        <v>Tunja</v>
      </c>
      <c r="AI132" s="170" t="e">
        <f t="shared" si="4"/>
        <v>#N/A</v>
      </c>
      <c r="AJ132" s="170" t="e">
        <f t="shared" si="5"/>
        <v>#N/A</v>
      </c>
    </row>
    <row r="133" spans="32:36">
      <c r="AF133" s="3" t="s">
        <v>187</v>
      </c>
      <c r="AG133" s="2" t="str">
        <f>VLOOKUP(AF133,'[1]Poblacion2012-2015'!H$2:R$1124,10,0)</f>
        <v>15</v>
      </c>
      <c r="AH133" s="2" t="str">
        <f>VLOOKUP(AF133,'[1]Poblacion2012-2015'!H$2:R$1124,2,0)</f>
        <v>Belén</v>
      </c>
      <c r="AI133" s="170" t="e">
        <f t="shared" si="4"/>
        <v>#N/A</v>
      </c>
      <c r="AJ133" s="170" t="e">
        <f t="shared" si="5"/>
        <v>#N/A</v>
      </c>
    </row>
    <row r="134" spans="32:36">
      <c r="AF134" s="3" t="s">
        <v>188</v>
      </c>
      <c r="AG134" s="2" t="str">
        <f>VLOOKUP(AF134,'[1]Poblacion2012-2015'!H$2:R$1124,10,0)</f>
        <v>15</v>
      </c>
      <c r="AH134" s="2" t="str">
        <f>VLOOKUP(AF134,'[1]Poblacion2012-2015'!H$2:R$1124,2,0)</f>
        <v>Boavita</v>
      </c>
      <c r="AI134" s="170" t="e">
        <f t="shared" si="4"/>
        <v>#N/A</v>
      </c>
      <c r="AJ134" s="170" t="e">
        <f t="shared" si="5"/>
        <v>#N/A</v>
      </c>
    </row>
    <row r="135" spans="32:36">
      <c r="AF135" s="3" t="s">
        <v>189</v>
      </c>
      <c r="AG135" s="2" t="str">
        <f>VLOOKUP(AF135,'[1]Poblacion2012-2015'!H$2:R$1124,10,0)</f>
        <v>15</v>
      </c>
      <c r="AH135" s="2" t="str">
        <f>VLOOKUP(AF135,'[1]Poblacion2012-2015'!H$2:R$1124,2,0)</f>
        <v>Boyacá</v>
      </c>
      <c r="AI135" s="170" t="e">
        <f t="shared" si="4"/>
        <v>#N/A</v>
      </c>
      <c r="AJ135" s="170" t="e">
        <f t="shared" si="5"/>
        <v>#N/A</v>
      </c>
    </row>
    <row r="136" spans="32:36">
      <c r="AF136" s="3" t="s">
        <v>1801</v>
      </c>
      <c r="AG136" s="2" t="str">
        <f>VLOOKUP(AF136,'[1]Poblacion2012-2015'!H$2:R$1124,10,0)</f>
        <v>15</v>
      </c>
      <c r="AH136" s="2" t="str">
        <f>VLOOKUP(AF136,'[1]Poblacion2012-2015'!H$2:R$1124,2,0)</f>
        <v>Buenavista</v>
      </c>
      <c r="AI136" s="170" t="e">
        <f t="shared" si="4"/>
        <v>#N/A</v>
      </c>
      <c r="AJ136" s="170" t="e">
        <f t="shared" si="5"/>
        <v>#N/A</v>
      </c>
    </row>
    <row r="137" spans="32:36">
      <c r="AF137" s="3" t="s">
        <v>1779</v>
      </c>
      <c r="AG137" s="2" t="str">
        <f>VLOOKUP(AF137,'[1]Poblacion2012-2015'!H$2:R$1124,10,0)</f>
        <v>15</v>
      </c>
      <c r="AH137" s="2" t="str">
        <f>VLOOKUP(AF137,'[1]Poblacion2012-2015'!H$2:R$1124,2,0)</f>
        <v>Caldas</v>
      </c>
      <c r="AI137" s="170" t="e">
        <f t="shared" si="4"/>
        <v>#N/A</v>
      </c>
      <c r="AJ137" s="170" t="e">
        <f t="shared" si="5"/>
        <v>#N/A</v>
      </c>
    </row>
    <row r="138" spans="32:36">
      <c r="AF138" s="3" t="s">
        <v>191</v>
      </c>
      <c r="AG138" s="2" t="str">
        <f>VLOOKUP(AF138,'[1]Poblacion2012-2015'!H$2:R$1124,10,0)</f>
        <v>15</v>
      </c>
      <c r="AH138" s="2" t="str">
        <f>VLOOKUP(AF138,'[1]Poblacion2012-2015'!H$2:R$1124,2,0)</f>
        <v>Chiquinquirá</v>
      </c>
      <c r="AI138" s="170" t="e">
        <f t="shared" si="4"/>
        <v>#N/A</v>
      </c>
      <c r="AJ138" s="170" t="e">
        <f t="shared" si="5"/>
        <v>#N/A</v>
      </c>
    </row>
    <row r="139" spans="32:36">
      <c r="AF139" s="3" t="s">
        <v>192</v>
      </c>
      <c r="AG139" s="2" t="str">
        <f>VLOOKUP(AF139,'[1]Poblacion2012-2015'!H$2:R$1124,10,0)</f>
        <v>15</v>
      </c>
      <c r="AH139" s="2" t="str">
        <f>VLOOKUP(AF139,'[1]Poblacion2012-2015'!H$2:R$1124,2,0)</f>
        <v>Chita</v>
      </c>
      <c r="AI139" s="170" t="e">
        <f t="shared" si="4"/>
        <v>#N/A</v>
      </c>
      <c r="AJ139" s="170" t="e">
        <f t="shared" si="5"/>
        <v>#N/A</v>
      </c>
    </row>
    <row r="140" spans="32:36">
      <c r="AF140" s="3" t="s">
        <v>1803</v>
      </c>
      <c r="AG140" s="2" t="str">
        <f>VLOOKUP(AF140,'[1]Poblacion2012-2015'!H$2:R$1124,10,0)</f>
        <v>15</v>
      </c>
      <c r="AH140" s="2" t="str">
        <f>VLOOKUP(AF140,'[1]Poblacion2012-2015'!H$2:R$1124,2,0)</f>
        <v>Chivatá</v>
      </c>
      <c r="AI140" s="170" t="e">
        <f t="shared" si="4"/>
        <v>#N/A</v>
      </c>
      <c r="AJ140" s="170" t="e">
        <f t="shared" si="5"/>
        <v>#N/A</v>
      </c>
    </row>
    <row r="141" spans="32:36">
      <c r="AF141" s="3" t="s">
        <v>1780</v>
      </c>
      <c r="AG141" s="2" t="str">
        <f>VLOOKUP(AF141,'[1]Poblacion2012-2015'!H$2:R$1124,10,0)</f>
        <v>15</v>
      </c>
      <c r="AH141" s="2" t="str">
        <f>VLOOKUP(AF141,'[1]Poblacion2012-2015'!H$2:R$1124,2,0)</f>
        <v>Ciénega</v>
      </c>
      <c r="AI141" s="170" t="e">
        <f t="shared" si="4"/>
        <v>#N/A</v>
      </c>
      <c r="AJ141" s="170" t="e">
        <f t="shared" si="5"/>
        <v>#N/A</v>
      </c>
    </row>
    <row r="142" spans="32:36">
      <c r="AF142" s="3" t="s">
        <v>1781</v>
      </c>
      <c r="AG142" s="2" t="str">
        <f>VLOOKUP(AF142,'[1]Poblacion2012-2015'!H$2:R$1124,10,0)</f>
        <v>15</v>
      </c>
      <c r="AH142" s="2" t="str">
        <f>VLOOKUP(AF142,'[1]Poblacion2012-2015'!H$2:R$1124,2,0)</f>
        <v>Cómbita</v>
      </c>
      <c r="AI142" s="170" t="e">
        <f t="shared" si="4"/>
        <v>#N/A</v>
      </c>
      <c r="AJ142" s="170" t="e">
        <f t="shared" si="5"/>
        <v>#N/A</v>
      </c>
    </row>
    <row r="143" spans="32:36">
      <c r="AF143" s="3" t="s">
        <v>1804</v>
      </c>
      <c r="AG143" s="2" t="str">
        <f>VLOOKUP(AF143,'[1]Poblacion2012-2015'!H$2:R$1124,10,0)</f>
        <v>15</v>
      </c>
      <c r="AH143" s="2" t="str">
        <f>VLOOKUP(AF143,'[1]Poblacion2012-2015'!H$2:R$1124,2,0)</f>
        <v>Corrales</v>
      </c>
      <c r="AI143" s="170" t="e">
        <f t="shared" si="4"/>
        <v>#N/A</v>
      </c>
      <c r="AJ143" s="170" t="e">
        <f t="shared" si="5"/>
        <v>#N/A</v>
      </c>
    </row>
    <row r="144" spans="32:36">
      <c r="AF144" s="3" t="s">
        <v>193</v>
      </c>
      <c r="AG144" s="2" t="str">
        <f>VLOOKUP(AF144,'[1]Poblacion2012-2015'!H$2:R$1124,10,0)</f>
        <v>15</v>
      </c>
      <c r="AH144" s="2" t="str">
        <f>VLOOKUP(AF144,'[1]Poblacion2012-2015'!H$2:R$1124,2,0)</f>
        <v>Cubará</v>
      </c>
      <c r="AI144" s="170" t="e">
        <f t="shared" si="4"/>
        <v>#N/A</v>
      </c>
      <c r="AJ144" s="170" t="e">
        <f t="shared" si="5"/>
        <v>#N/A</v>
      </c>
    </row>
    <row r="145" spans="32:36">
      <c r="AF145" s="3" t="s">
        <v>195</v>
      </c>
      <c r="AG145" s="2" t="str">
        <f>VLOOKUP(AF145,'[1]Poblacion2012-2015'!H$2:R$1124,10,0)</f>
        <v>15</v>
      </c>
      <c r="AH145" s="2" t="str">
        <f>VLOOKUP(AF145,'[1]Poblacion2012-2015'!H$2:R$1124,2,0)</f>
        <v>Duitama</v>
      </c>
      <c r="AI145" s="170" t="e">
        <f t="shared" si="4"/>
        <v>#N/A</v>
      </c>
      <c r="AJ145" s="170" t="e">
        <f t="shared" si="5"/>
        <v>#N/A</v>
      </c>
    </row>
    <row r="146" spans="32:36">
      <c r="AF146" s="3" t="s">
        <v>196</v>
      </c>
      <c r="AG146" s="2" t="str">
        <f>VLOOKUP(AF146,'[1]Poblacion2012-2015'!H$2:R$1124,10,0)</f>
        <v>15</v>
      </c>
      <c r="AH146" s="2" t="str">
        <f>VLOOKUP(AF146,'[1]Poblacion2012-2015'!H$2:R$1124,2,0)</f>
        <v>El Cocuy</v>
      </c>
      <c r="AI146" s="170" t="e">
        <f t="shared" si="4"/>
        <v>#N/A</v>
      </c>
      <c r="AJ146" s="170" t="e">
        <f t="shared" si="5"/>
        <v>#N/A</v>
      </c>
    </row>
    <row r="147" spans="32:36">
      <c r="AF147" s="3" t="s">
        <v>197</v>
      </c>
      <c r="AG147" s="2" t="str">
        <f>VLOOKUP(AF147,'[1]Poblacion2012-2015'!H$2:R$1124,10,0)</f>
        <v>15</v>
      </c>
      <c r="AH147" s="2" t="str">
        <f>VLOOKUP(AF147,'[1]Poblacion2012-2015'!H$2:R$1124,2,0)</f>
        <v>Guateque</v>
      </c>
      <c r="AI147" s="170" t="e">
        <f t="shared" si="4"/>
        <v>#N/A</v>
      </c>
      <c r="AJ147" s="170" t="e">
        <f t="shared" si="5"/>
        <v>#N/A</v>
      </c>
    </row>
    <row r="148" spans="32:36">
      <c r="AF148" s="3" t="s">
        <v>1782</v>
      </c>
      <c r="AG148" s="2" t="str">
        <f>VLOOKUP(AF148,'[1]Poblacion2012-2015'!H$2:R$1124,10,0)</f>
        <v>15</v>
      </c>
      <c r="AH148" s="2" t="str">
        <f>VLOOKUP(AF148,'[1]Poblacion2012-2015'!H$2:R$1124,2,0)</f>
        <v>Jenesano</v>
      </c>
      <c r="AI148" s="170" t="e">
        <f t="shared" si="4"/>
        <v>#N/A</v>
      </c>
      <c r="AJ148" s="170" t="e">
        <f t="shared" si="5"/>
        <v>#N/A</v>
      </c>
    </row>
    <row r="149" spans="32:36">
      <c r="AF149" s="3" t="s">
        <v>198</v>
      </c>
      <c r="AG149" s="2" t="str">
        <f>VLOOKUP(AF149,'[1]Poblacion2012-2015'!H$2:R$1124,10,0)</f>
        <v>15</v>
      </c>
      <c r="AH149" s="2" t="str">
        <f>VLOOKUP(AF149,'[1]Poblacion2012-2015'!H$2:R$1124,2,0)</f>
        <v>Labranzagrande</v>
      </c>
      <c r="AI149" s="170" t="e">
        <f t="shared" si="4"/>
        <v>#N/A</v>
      </c>
      <c r="AJ149" s="170" t="e">
        <f t="shared" si="5"/>
        <v>#N/A</v>
      </c>
    </row>
    <row r="150" spans="32:36">
      <c r="AF150" s="3" t="s">
        <v>1783</v>
      </c>
      <c r="AG150" s="2" t="str">
        <f>VLOOKUP(AF150,'[1]Poblacion2012-2015'!H$2:R$1124,10,0)</f>
        <v>15</v>
      </c>
      <c r="AH150" s="2" t="str">
        <f>VLOOKUP(AF150,'[1]Poblacion2012-2015'!H$2:R$1124,2,0)</f>
        <v>Villa de Leyva</v>
      </c>
      <c r="AI150" s="170" t="e">
        <f t="shared" si="4"/>
        <v>#N/A</v>
      </c>
      <c r="AJ150" s="170" t="e">
        <f t="shared" si="5"/>
        <v>#N/A</v>
      </c>
    </row>
    <row r="151" spans="32:36">
      <c r="AF151" s="3" t="s">
        <v>201</v>
      </c>
      <c r="AG151" s="2" t="str">
        <f>VLOOKUP(AF151,'[1]Poblacion2012-2015'!H$2:R$1124,10,0)</f>
        <v>15</v>
      </c>
      <c r="AH151" s="2" t="str">
        <f>VLOOKUP(AF151,'[1]Poblacion2012-2015'!H$2:R$1124,2,0)</f>
        <v>Miraflores</v>
      </c>
      <c r="AI151" s="170" t="e">
        <f t="shared" si="4"/>
        <v>#N/A</v>
      </c>
      <c r="AJ151" s="170" t="e">
        <f t="shared" si="5"/>
        <v>#N/A</v>
      </c>
    </row>
    <row r="152" spans="32:36">
      <c r="AF152" s="3" t="s">
        <v>1892</v>
      </c>
      <c r="AG152" s="2" t="str">
        <f>VLOOKUP(AF152,'[1]Poblacion2012-2015'!H$2:R$1124,10,0)</f>
        <v>15</v>
      </c>
      <c r="AH152" s="2" t="str">
        <f>VLOOKUP(AF152,'[1]Poblacion2012-2015'!H$2:R$1124,2,0)</f>
        <v>Monguí</v>
      </c>
      <c r="AI152" s="170" t="e">
        <f t="shared" si="4"/>
        <v>#N/A</v>
      </c>
      <c r="AJ152" s="170" t="e">
        <f t="shared" si="5"/>
        <v>#N/A</v>
      </c>
    </row>
    <row r="153" spans="32:36">
      <c r="AF153" s="3" t="s">
        <v>1807</v>
      </c>
      <c r="AG153" s="2" t="str">
        <f>VLOOKUP(AF153,'[1]Poblacion2012-2015'!H$2:R$1124,10,0)</f>
        <v>15</v>
      </c>
      <c r="AH153" s="2" t="str">
        <f>VLOOKUP(AF153,'[1]Poblacion2012-2015'!H$2:R$1124,2,0)</f>
        <v>Moniquirá</v>
      </c>
      <c r="AI153" s="170" t="e">
        <f t="shared" si="4"/>
        <v>#N/A</v>
      </c>
      <c r="AJ153" s="170" t="e">
        <f t="shared" si="5"/>
        <v>#N/A</v>
      </c>
    </row>
    <row r="154" spans="32:36">
      <c r="AF154" s="3" t="s">
        <v>1809</v>
      </c>
      <c r="AG154" s="2" t="str">
        <f>VLOOKUP(AF154,'[1]Poblacion2012-2015'!H$2:R$1124,10,0)</f>
        <v>15</v>
      </c>
      <c r="AH154" s="2" t="str">
        <f>VLOOKUP(AF154,'[1]Poblacion2012-2015'!H$2:R$1124,2,0)</f>
        <v>Nobsa</v>
      </c>
      <c r="AI154" s="170" t="e">
        <f t="shared" si="4"/>
        <v>#N/A</v>
      </c>
      <c r="AJ154" s="170" t="e">
        <f t="shared" si="5"/>
        <v>#N/A</v>
      </c>
    </row>
    <row r="155" spans="32:36">
      <c r="AF155" s="3" t="s">
        <v>204</v>
      </c>
      <c r="AG155" s="2" t="str">
        <f>VLOOKUP(AF155,'[1]Poblacion2012-2015'!H$2:R$1124,10,0)</f>
        <v>15</v>
      </c>
      <c r="AH155" s="2" t="str">
        <f>VLOOKUP(AF155,'[1]Poblacion2012-2015'!H$2:R$1124,2,0)</f>
        <v>Otanche</v>
      </c>
      <c r="AI155" s="170" t="e">
        <f t="shared" si="4"/>
        <v>#N/A</v>
      </c>
      <c r="AJ155" s="170" t="e">
        <f t="shared" si="5"/>
        <v>#N/A</v>
      </c>
    </row>
    <row r="156" spans="32:36">
      <c r="AF156" s="3" t="s">
        <v>1810</v>
      </c>
      <c r="AG156" s="2" t="str">
        <f>VLOOKUP(AF156,'[1]Poblacion2012-2015'!H$2:R$1124,10,0)</f>
        <v>15</v>
      </c>
      <c r="AH156" s="2" t="str">
        <f>VLOOKUP(AF156,'[1]Poblacion2012-2015'!H$2:R$1124,2,0)</f>
        <v>Paipa</v>
      </c>
      <c r="AI156" s="170" t="e">
        <f t="shared" si="4"/>
        <v>#N/A</v>
      </c>
      <c r="AJ156" s="170" t="e">
        <f t="shared" si="5"/>
        <v>#N/A</v>
      </c>
    </row>
    <row r="157" spans="32:36">
      <c r="AF157" s="3" t="s">
        <v>206</v>
      </c>
      <c r="AG157" s="2" t="str">
        <f>VLOOKUP(AF157,'[1]Poblacion2012-2015'!H$2:R$1124,10,0)</f>
        <v>15</v>
      </c>
      <c r="AH157" s="2" t="str">
        <f>VLOOKUP(AF157,'[1]Poblacion2012-2015'!H$2:R$1124,2,0)</f>
        <v>Pajarito</v>
      </c>
      <c r="AI157" s="170" t="e">
        <f t="shared" si="4"/>
        <v>#N/A</v>
      </c>
      <c r="AJ157" s="170" t="e">
        <f t="shared" si="5"/>
        <v>#N/A</v>
      </c>
    </row>
    <row r="158" spans="32:36">
      <c r="AF158" s="3" t="s">
        <v>1811</v>
      </c>
      <c r="AG158" s="2" t="str">
        <f>VLOOKUP(AF158,'[1]Poblacion2012-2015'!H$2:R$1124,10,0)</f>
        <v>15</v>
      </c>
      <c r="AH158" s="2" t="str">
        <f>VLOOKUP(AF158,'[1]Poblacion2012-2015'!H$2:R$1124,2,0)</f>
        <v>Paz de Río</v>
      </c>
      <c r="AI158" s="170" t="e">
        <f t="shared" si="4"/>
        <v>#N/A</v>
      </c>
      <c r="AJ158" s="170" t="e">
        <f t="shared" si="5"/>
        <v>#N/A</v>
      </c>
    </row>
    <row r="159" spans="32:36">
      <c r="AF159" s="3" t="s">
        <v>209</v>
      </c>
      <c r="AG159" s="2" t="str">
        <f>VLOOKUP(AF159,'[1]Poblacion2012-2015'!H$2:R$1124,10,0)</f>
        <v>15</v>
      </c>
      <c r="AH159" s="2" t="str">
        <f>VLOOKUP(AF159,'[1]Poblacion2012-2015'!H$2:R$1124,2,0)</f>
        <v>Pesca</v>
      </c>
      <c r="AI159" s="170" t="e">
        <f t="shared" si="4"/>
        <v>#N/A</v>
      </c>
      <c r="AJ159" s="170" t="e">
        <f t="shared" si="5"/>
        <v>#N/A</v>
      </c>
    </row>
    <row r="160" spans="32:36">
      <c r="AF160" s="3" t="s">
        <v>211</v>
      </c>
      <c r="AG160" s="2" t="str">
        <f>VLOOKUP(AF160,'[1]Poblacion2012-2015'!H$2:R$1124,10,0)</f>
        <v>15</v>
      </c>
      <c r="AH160" s="2" t="str">
        <f>VLOOKUP(AF160,'[1]Poblacion2012-2015'!H$2:R$1124,2,0)</f>
        <v>Puerto Boyacá</v>
      </c>
      <c r="AI160" s="170" t="e">
        <f t="shared" si="4"/>
        <v>#N/A</v>
      </c>
      <c r="AJ160" s="170" t="e">
        <f t="shared" si="5"/>
        <v>#N/A</v>
      </c>
    </row>
    <row r="161" spans="32:36">
      <c r="AF161" s="3" t="s">
        <v>212</v>
      </c>
      <c r="AG161" s="2" t="str">
        <f>VLOOKUP(AF161,'[1]Poblacion2012-2015'!H$2:R$1124,10,0)</f>
        <v>15</v>
      </c>
      <c r="AH161" s="2" t="str">
        <f>VLOOKUP(AF161,'[1]Poblacion2012-2015'!H$2:R$1124,2,0)</f>
        <v>Ramiriquí</v>
      </c>
      <c r="AI161" s="170" t="e">
        <f t="shared" si="4"/>
        <v>#N/A</v>
      </c>
      <c r="AJ161" s="170" t="e">
        <f t="shared" si="5"/>
        <v>#N/A</v>
      </c>
    </row>
    <row r="162" spans="32:36">
      <c r="AF162" s="3" t="s">
        <v>213</v>
      </c>
      <c r="AG162" s="2" t="str">
        <f>VLOOKUP(AF162,'[1]Poblacion2012-2015'!H$2:R$1124,10,0)</f>
        <v>15</v>
      </c>
      <c r="AH162" s="2" t="str">
        <f>VLOOKUP(AF162,'[1]Poblacion2012-2015'!H$2:R$1124,2,0)</f>
        <v>Ráquira</v>
      </c>
      <c r="AI162" s="170" t="e">
        <f t="shared" si="4"/>
        <v>#N/A</v>
      </c>
      <c r="AJ162" s="170" t="e">
        <f t="shared" si="5"/>
        <v>#N/A</v>
      </c>
    </row>
    <row r="163" spans="32:36">
      <c r="AF163" s="3" t="s">
        <v>1893</v>
      </c>
      <c r="AG163" s="2" t="str">
        <f>VLOOKUP(AF163,'[1]Poblacion2012-2015'!H$2:R$1124,10,0)</f>
        <v>15</v>
      </c>
      <c r="AH163" s="2" t="str">
        <f>VLOOKUP(AF163,'[1]Poblacion2012-2015'!H$2:R$1124,2,0)</f>
        <v>Rondón</v>
      </c>
      <c r="AI163" s="170" t="e">
        <f t="shared" si="4"/>
        <v>#N/A</v>
      </c>
      <c r="AJ163" s="170" t="e">
        <f t="shared" si="5"/>
        <v>#N/A</v>
      </c>
    </row>
    <row r="164" spans="32:36">
      <c r="AF164" s="3" t="s">
        <v>214</v>
      </c>
      <c r="AG164" s="2" t="str">
        <f>VLOOKUP(AF164,'[1]Poblacion2012-2015'!H$2:R$1124,10,0)</f>
        <v>15</v>
      </c>
      <c r="AH164" s="2" t="str">
        <f>VLOOKUP(AF164,'[1]Poblacion2012-2015'!H$2:R$1124,2,0)</f>
        <v>Samacá</v>
      </c>
      <c r="AI164" s="170" t="e">
        <f t="shared" si="4"/>
        <v>#N/A</v>
      </c>
      <c r="AJ164" s="170" t="e">
        <f t="shared" si="5"/>
        <v>#N/A</v>
      </c>
    </row>
    <row r="165" spans="32:36">
      <c r="AF165" s="3" t="s">
        <v>215</v>
      </c>
      <c r="AG165" s="2" t="str">
        <f>VLOOKUP(AF165,'[1]Poblacion2012-2015'!H$2:R$1124,10,0)</f>
        <v>15</v>
      </c>
      <c r="AH165" s="2" t="str">
        <f>VLOOKUP(AF165,'[1]Poblacion2012-2015'!H$2:R$1124,2,0)</f>
        <v>San Luis de Gaceno</v>
      </c>
      <c r="AI165" s="170" t="e">
        <f t="shared" si="4"/>
        <v>#N/A</v>
      </c>
      <c r="AJ165" s="170" t="e">
        <f t="shared" si="5"/>
        <v>#N/A</v>
      </c>
    </row>
    <row r="166" spans="32:36">
      <c r="AF166" s="3" t="s">
        <v>1813</v>
      </c>
      <c r="AG166" s="2" t="str">
        <f>VLOOKUP(AF166,'[1]Poblacion2012-2015'!H$2:R$1124,10,0)</f>
        <v>15</v>
      </c>
      <c r="AH166" s="2" t="str">
        <f>VLOOKUP(AF166,'[1]Poblacion2012-2015'!H$2:R$1124,2,0)</f>
        <v>Santa Rosa de Viterbo</v>
      </c>
      <c r="AI166" s="170" t="e">
        <f t="shared" si="4"/>
        <v>#N/A</v>
      </c>
      <c r="AJ166" s="170" t="e">
        <f t="shared" si="5"/>
        <v>#N/A</v>
      </c>
    </row>
    <row r="167" spans="32:36">
      <c r="AF167" s="3" t="s">
        <v>218</v>
      </c>
      <c r="AG167" s="2" t="str">
        <f>VLOOKUP(AF167,'[1]Poblacion2012-2015'!H$2:R$1124,10,0)</f>
        <v>15</v>
      </c>
      <c r="AH167" s="2" t="str">
        <f>VLOOKUP(AF167,'[1]Poblacion2012-2015'!H$2:R$1124,2,0)</f>
        <v>Sativanorte</v>
      </c>
      <c r="AI167" s="170" t="e">
        <f t="shared" si="4"/>
        <v>#N/A</v>
      </c>
      <c r="AJ167" s="170" t="e">
        <f t="shared" si="5"/>
        <v>#N/A</v>
      </c>
    </row>
    <row r="168" spans="32:36">
      <c r="AF168" s="3" t="s">
        <v>219</v>
      </c>
      <c r="AG168" s="2" t="str">
        <f>VLOOKUP(AF168,'[1]Poblacion2012-2015'!H$2:R$1124,10,0)</f>
        <v>15</v>
      </c>
      <c r="AH168" s="2" t="str">
        <f>VLOOKUP(AF168,'[1]Poblacion2012-2015'!H$2:R$1124,2,0)</f>
        <v>Soatá</v>
      </c>
      <c r="AI168" s="170" t="e">
        <f t="shared" si="4"/>
        <v>#N/A</v>
      </c>
      <c r="AJ168" s="170" t="e">
        <f t="shared" si="5"/>
        <v>#N/A</v>
      </c>
    </row>
    <row r="169" spans="32:36">
      <c r="AF169" s="3" t="s">
        <v>220</v>
      </c>
      <c r="AG169" s="2" t="str">
        <f>VLOOKUP(AF169,'[1]Poblacion2012-2015'!H$2:R$1124,10,0)</f>
        <v>15</v>
      </c>
      <c r="AH169" s="2" t="str">
        <f>VLOOKUP(AF169,'[1]Poblacion2012-2015'!H$2:R$1124,2,0)</f>
        <v>Socotá</v>
      </c>
      <c r="AI169" s="170" t="e">
        <f t="shared" si="4"/>
        <v>#N/A</v>
      </c>
      <c r="AJ169" s="170" t="e">
        <f t="shared" si="5"/>
        <v>#N/A</v>
      </c>
    </row>
    <row r="170" spans="32:36">
      <c r="AF170" s="3" t="s">
        <v>221</v>
      </c>
      <c r="AG170" s="2" t="str">
        <f>VLOOKUP(AF170,'[1]Poblacion2012-2015'!H$2:R$1124,10,0)</f>
        <v>15</v>
      </c>
      <c r="AH170" s="2" t="str">
        <f>VLOOKUP(AF170,'[1]Poblacion2012-2015'!H$2:R$1124,2,0)</f>
        <v>Socha</v>
      </c>
      <c r="AI170" s="170" t="e">
        <f t="shared" si="4"/>
        <v>#N/A</v>
      </c>
      <c r="AJ170" s="170" t="e">
        <f t="shared" si="5"/>
        <v>#N/A</v>
      </c>
    </row>
    <row r="171" spans="32:36">
      <c r="AF171" s="3" t="s">
        <v>222</v>
      </c>
      <c r="AG171" s="2" t="str">
        <f>VLOOKUP(AF171,'[1]Poblacion2012-2015'!H$2:R$1124,10,0)</f>
        <v>15</v>
      </c>
      <c r="AH171" s="2" t="str">
        <f>VLOOKUP(AF171,'[1]Poblacion2012-2015'!H$2:R$1124,2,0)</f>
        <v>Sogamoso</v>
      </c>
      <c r="AI171" s="170" t="e">
        <f t="shared" si="4"/>
        <v>#N/A</v>
      </c>
      <c r="AJ171" s="170" t="e">
        <f t="shared" si="5"/>
        <v>#N/A</v>
      </c>
    </row>
    <row r="172" spans="32:36">
      <c r="AF172" s="3" t="s">
        <v>1816</v>
      </c>
      <c r="AG172" s="2" t="str">
        <f>VLOOKUP(AF172,'[1]Poblacion2012-2015'!H$2:R$1124,10,0)</f>
        <v>15</v>
      </c>
      <c r="AH172" s="2" t="str">
        <f>VLOOKUP(AF172,'[1]Poblacion2012-2015'!H$2:R$1124,2,0)</f>
        <v>Sutamarchán</v>
      </c>
      <c r="AI172" s="170" t="e">
        <f t="shared" si="4"/>
        <v>#N/A</v>
      </c>
      <c r="AJ172" s="170" t="e">
        <f t="shared" si="5"/>
        <v>#N/A</v>
      </c>
    </row>
    <row r="173" spans="32:36">
      <c r="AF173" s="3" t="s">
        <v>224</v>
      </c>
      <c r="AG173" s="2" t="str">
        <f>VLOOKUP(AF173,'[1]Poblacion2012-2015'!H$2:R$1124,10,0)</f>
        <v>15</v>
      </c>
      <c r="AH173" s="2" t="str">
        <f>VLOOKUP(AF173,'[1]Poblacion2012-2015'!H$2:R$1124,2,0)</f>
        <v>Tenza</v>
      </c>
      <c r="AI173" s="170" t="e">
        <f t="shared" si="4"/>
        <v>#N/A</v>
      </c>
      <c r="AJ173" s="170" t="e">
        <f t="shared" si="5"/>
        <v>#N/A</v>
      </c>
    </row>
    <row r="174" spans="32:36">
      <c r="AF174" s="3" t="s">
        <v>1817</v>
      </c>
      <c r="AG174" s="2" t="str">
        <f>VLOOKUP(AF174,'[1]Poblacion2012-2015'!H$2:R$1124,10,0)</f>
        <v>15</v>
      </c>
      <c r="AH174" s="2" t="str">
        <f>VLOOKUP(AF174,'[1]Poblacion2012-2015'!H$2:R$1124,2,0)</f>
        <v>Tibasosa</v>
      </c>
      <c r="AI174" s="170" t="e">
        <f t="shared" si="4"/>
        <v>#N/A</v>
      </c>
      <c r="AJ174" s="170" t="e">
        <f t="shared" si="5"/>
        <v>#N/A</v>
      </c>
    </row>
    <row r="175" spans="32:36">
      <c r="AF175" s="3" t="s">
        <v>226</v>
      </c>
      <c r="AG175" s="2" t="str">
        <f>VLOOKUP(AF175,'[1]Poblacion2012-2015'!H$2:R$1124,10,0)</f>
        <v>15</v>
      </c>
      <c r="AH175" s="2" t="str">
        <f>VLOOKUP(AF175,'[1]Poblacion2012-2015'!H$2:R$1124,2,0)</f>
        <v>Tópaga</v>
      </c>
      <c r="AI175" s="170" t="e">
        <f t="shared" si="4"/>
        <v>#N/A</v>
      </c>
      <c r="AJ175" s="170" t="e">
        <f t="shared" si="5"/>
        <v>#N/A</v>
      </c>
    </row>
    <row r="176" spans="32:36">
      <c r="AF176" s="3" t="s">
        <v>227</v>
      </c>
      <c r="AG176" s="2" t="str">
        <f>VLOOKUP(AF176,'[1]Poblacion2012-2015'!H$2:R$1124,10,0)</f>
        <v>15</v>
      </c>
      <c r="AH176" s="2" t="str">
        <f>VLOOKUP(AF176,'[1]Poblacion2012-2015'!H$2:R$1124,2,0)</f>
        <v>Tununguá</v>
      </c>
      <c r="AI176" s="170" t="e">
        <f t="shared" si="4"/>
        <v>#N/A</v>
      </c>
      <c r="AJ176" s="170" t="e">
        <f t="shared" si="5"/>
        <v>#N/A</v>
      </c>
    </row>
    <row r="177" spans="32:36">
      <c r="AF177" s="3" t="s">
        <v>1820</v>
      </c>
      <c r="AG177" s="2" t="str">
        <f>VLOOKUP(AF177,'[1]Poblacion2012-2015'!H$2:R$1124,10,0)</f>
        <v>15</v>
      </c>
      <c r="AH177" s="2" t="str">
        <f>VLOOKUP(AF177,'[1]Poblacion2012-2015'!H$2:R$1124,2,0)</f>
        <v>Tuta</v>
      </c>
      <c r="AI177" s="170" t="e">
        <f t="shared" si="4"/>
        <v>#N/A</v>
      </c>
      <c r="AJ177" s="170" t="e">
        <f t="shared" si="5"/>
        <v>#N/A</v>
      </c>
    </row>
    <row r="178" spans="32:36">
      <c r="AF178" s="3" t="s">
        <v>228</v>
      </c>
      <c r="AG178" s="2" t="str">
        <f>VLOOKUP(AF178,'[1]Poblacion2012-2015'!H$2:R$1124,10,0)</f>
        <v>15</v>
      </c>
      <c r="AH178" s="2" t="str">
        <f>VLOOKUP(AF178,'[1]Poblacion2012-2015'!H$2:R$1124,2,0)</f>
        <v>Umbita</v>
      </c>
      <c r="AI178" s="170" t="e">
        <f t="shared" si="4"/>
        <v>#N/A</v>
      </c>
      <c r="AJ178" s="170" t="e">
        <f t="shared" si="5"/>
        <v>#N/A</v>
      </c>
    </row>
    <row r="179" spans="32:36">
      <c r="AF179" s="3" t="s">
        <v>229</v>
      </c>
      <c r="AG179" s="2" t="str">
        <f>VLOOKUP(AF179,'[1]Poblacion2012-2015'!H$2:R$1124,10,0)</f>
        <v>17</v>
      </c>
      <c r="AH179" s="2" t="str">
        <f>VLOOKUP(AF179,'[1]Poblacion2012-2015'!H$2:R$1124,2,0)</f>
        <v>Manizales</v>
      </c>
      <c r="AI179" s="170" t="e">
        <f t="shared" si="4"/>
        <v>#N/A</v>
      </c>
      <c r="AJ179" s="170" t="e">
        <f t="shared" si="5"/>
        <v>#N/A</v>
      </c>
    </row>
    <row r="180" spans="32:36">
      <c r="AF180" s="3" t="s">
        <v>230</v>
      </c>
      <c r="AG180" s="2" t="str">
        <f>VLOOKUP(AF180,'[1]Poblacion2012-2015'!H$2:R$1124,10,0)</f>
        <v>17</v>
      </c>
      <c r="AH180" s="2" t="str">
        <f>VLOOKUP(AF180,'[1]Poblacion2012-2015'!H$2:R$1124,2,0)</f>
        <v>Aguadas</v>
      </c>
      <c r="AI180" s="170" t="e">
        <f t="shared" si="4"/>
        <v>#N/A</v>
      </c>
      <c r="AJ180" s="170" t="e">
        <f t="shared" si="5"/>
        <v>#N/A</v>
      </c>
    </row>
    <row r="181" spans="32:36">
      <c r="AF181" s="3" t="s">
        <v>231</v>
      </c>
      <c r="AG181" s="2" t="str">
        <f>VLOOKUP(AF181,'[1]Poblacion2012-2015'!H$2:R$1124,10,0)</f>
        <v>17</v>
      </c>
      <c r="AH181" s="2" t="str">
        <f>VLOOKUP(AF181,'[1]Poblacion2012-2015'!H$2:R$1124,2,0)</f>
        <v>Anserma</v>
      </c>
      <c r="AI181" s="170" t="e">
        <f t="shared" si="4"/>
        <v>#N/A</v>
      </c>
      <c r="AJ181" s="170" t="e">
        <f t="shared" si="5"/>
        <v>#N/A</v>
      </c>
    </row>
    <row r="182" spans="32:36">
      <c r="AF182" s="3" t="s">
        <v>233</v>
      </c>
      <c r="AG182" s="2" t="str">
        <f>VLOOKUP(AF182,'[1]Poblacion2012-2015'!H$2:R$1124,10,0)</f>
        <v>17</v>
      </c>
      <c r="AH182" s="2" t="str">
        <f>VLOOKUP(AF182,'[1]Poblacion2012-2015'!H$2:R$1124,2,0)</f>
        <v>Belalcázar</v>
      </c>
      <c r="AI182" s="170" t="e">
        <f t="shared" si="4"/>
        <v>#N/A</v>
      </c>
      <c r="AJ182" s="170" t="e">
        <f t="shared" si="5"/>
        <v>#N/A</v>
      </c>
    </row>
    <row r="183" spans="32:36">
      <c r="AF183" s="3" t="s">
        <v>234</v>
      </c>
      <c r="AG183" s="2" t="str">
        <f>VLOOKUP(AF183,'[1]Poblacion2012-2015'!H$2:R$1124,10,0)</f>
        <v>17</v>
      </c>
      <c r="AH183" s="2" t="str">
        <f>VLOOKUP(AF183,'[1]Poblacion2012-2015'!H$2:R$1124,2,0)</f>
        <v>Chinchiná</v>
      </c>
      <c r="AI183" s="170" t="e">
        <f t="shared" si="4"/>
        <v>#N/A</v>
      </c>
      <c r="AJ183" s="170" t="e">
        <f t="shared" si="5"/>
        <v>#N/A</v>
      </c>
    </row>
    <row r="184" spans="32:36">
      <c r="AF184" s="3" t="s">
        <v>236</v>
      </c>
      <c r="AG184" s="2" t="str">
        <f>VLOOKUP(AF184,'[1]Poblacion2012-2015'!H$2:R$1124,10,0)</f>
        <v>17</v>
      </c>
      <c r="AH184" s="2" t="str">
        <f>VLOOKUP(AF184,'[1]Poblacion2012-2015'!H$2:R$1124,2,0)</f>
        <v>La Dorada</v>
      </c>
      <c r="AI184" s="170" t="e">
        <f t="shared" si="4"/>
        <v>#N/A</v>
      </c>
      <c r="AJ184" s="170" t="e">
        <f t="shared" si="5"/>
        <v>#N/A</v>
      </c>
    </row>
    <row r="185" spans="32:36">
      <c r="AF185" s="3" t="s">
        <v>237</v>
      </c>
      <c r="AG185" s="2" t="str">
        <f>VLOOKUP(AF185,'[1]Poblacion2012-2015'!H$2:R$1124,10,0)</f>
        <v>17</v>
      </c>
      <c r="AH185" s="2" t="str">
        <f>VLOOKUP(AF185,'[1]Poblacion2012-2015'!H$2:R$1124,2,0)</f>
        <v>La Merced</v>
      </c>
      <c r="AI185" s="170" t="e">
        <f t="shared" si="4"/>
        <v>#N/A</v>
      </c>
      <c r="AJ185" s="170" t="e">
        <f t="shared" si="5"/>
        <v>#N/A</v>
      </c>
    </row>
    <row r="186" spans="32:36">
      <c r="AF186" s="3" t="s">
        <v>238</v>
      </c>
      <c r="AG186" s="2" t="str">
        <f>VLOOKUP(AF186,'[1]Poblacion2012-2015'!H$2:R$1124,10,0)</f>
        <v>17</v>
      </c>
      <c r="AH186" s="2" t="str">
        <f>VLOOKUP(AF186,'[1]Poblacion2012-2015'!H$2:R$1124,2,0)</f>
        <v>Manzanares</v>
      </c>
      <c r="AI186" s="170" t="e">
        <f t="shared" si="4"/>
        <v>#N/A</v>
      </c>
      <c r="AJ186" s="170" t="e">
        <f t="shared" si="5"/>
        <v>#N/A</v>
      </c>
    </row>
    <row r="187" spans="32:36">
      <c r="AF187" s="3" t="s">
        <v>239</v>
      </c>
      <c r="AG187" s="2" t="str">
        <f>VLOOKUP(AF187,'[1]Poblacion2012-2015'!H$2:R$1124,10,0)</f>
        <v>17</v>
      </c>
      <c r="AH187" s="2" t="str">
        <f>VLOOKUP(AF187,'[1]Poblacion2012-2015'!H$2:R$1124,2,0)</f>
        <v>Marmato</v>
      </c>
      <c r="AI187" s="170" t="e">
        <f t="shared" si="4"/>
        <v>#N/A</v>
      </c>
      <c r="AJ187" s="170" t="e">
        <f t="shared" si="5"/>
        <v>#N/A</v>
      </c>
    </row>
    <row r="188" spans="32:36">
      <c r="AF188" s="3" t="s">
        <v>240</v>
      </c>
      <c r="AG188" s="2" t="str">
        <f>VLOOKUP(AF188,'[1]Poblacion2012-2015'!H$2:R$1124,10,0)</f>
        <v>17</v>
      </c>
      <c r="AH188" s="2" t="str">
        <f>VLOOKUP(AF188,'[1]Poblacion2012-2015'!H$2:R$1124,2,0)</f>
        <v>Marquetalia</v>
      </c>
      <c r="AI188" s="170" t="e">
        <f t="shared" si="4"/>
        <v>#N/A</v>
      </c>
      <c r="AJ188" s="170" t="e">
        <f t="shared" si="5"/>
        <v>#N/A</v>
      </c>
    </row>
    <row r="189" spans="32:36">
      <c r="AF189" s="3" t="s">
        <v>242</v>
      </c>
      <c r="AG189" s="2" t="str">
        <f>VLOOKUP(AF189,'[1]Poblacion2012-2015'!H$2:R$1124,10,0)</f>
        <v>17</v>
      </c>
      <c r="AH189" s="2" t="str">
        <f>VLOOKUP(AF189,'[1]Poblacion2012-2015'!H$2:R$1124,2,0)</f>
        <v>Neira</v>
      </c>
      <c r="AI189" s="170" t="e">
        <f t="shared" si="4"/>
        <v>#N/A</v>
      </c>
      <c r="AJ189" s="170" t="e">
        <f t="shared" si="5"/>
        <v>#N/A</v>
      </c>
    </row>
    <row r="190" spans="32:36">
      <c r="AF190" s="3" t="s">
        <v>243</v>
      </c>
      <c r="AG190" s="2" t="str">
        <f>VLOOKUP(AF190,'[1]Poblacion2012-2015'!H$2:R$1124,10,0)</f>
        <v>17</v>
      </c>
      <c r="AH190" s="2" t="str">
        <f>VLOOKUP(AF190,'[1]Poblacion2012-2015'!H$2:R$1124,2,0)</f>
        <v>Norcasia</v>
      </c>
      <c r="AI190" s="170" t="e">
        <f t="shared" si="4"/>
        <v>#N/A</v>
      </c>
      <c r="AJ190" s="170" t="e">
        <f t="shared" si="5"/>
        <v>#N/A</v>
      </c>
    </row>
    <row r="191" spans="32:36">
      <c r="AF191" s="3" t="s">
        <v>247</v>
      </c>
      <c r="AG191" s="2" t="str">
        <f>VLOOKUP(AF191,'[1]Poblacion2012-2015'!H$2:R$1124,10,0)</f>
        <v>17</v>
      </c>
      <c r="AH191" s="2" t="str">
        <f>VLOOKUP(AF191,'[1]Poblacion2012-2015'!H$2:R$1124,2,0)</f>
        <v>Riosucio</v>
      </c>
      <c r="AI191" s="170" t="e">
        <f t="shared" si="4"/>
        <v>#N/A</v>
      </c>
      <c r="AJ191" s="170" t="e">
        <f t="shared" si="5"/>
        <v>#N/A</v>
      </c>
    </row>
    <row r="192" spans="32:36">
      <c r="AF192" s="3" t="s">
        <v>248</v>
      </c>
      <c r="AG192" s="2" t="str">
        <f>VLOOKUP(AF192,'[1]Poblacion2012-2015'!H$2:R$1124,10,0)</f>
        <v>17</v>
      </c>
      <c r="AH192" s="2" t="str">
        <f>VLOOKUP(AF192,'[1]Poblacion2012-2015'!H$2:R$1124,2,0)</f>
        <v>Risaralda</v>
      </c>
      <c r="AI192" s="170" t="e">
        <f t="shared" si="4"/>
        <v>#N/A</v>
      </c>
      <c r="AJ192" s="170" t="e">
        <f t="shared" si="5"/>
        <v>#N/A</v>
      </c>
    </row>
    <row r="193" spans="32:36">
      <c r="AF193" s="3" t="s">
        <v>249</v>
      </c>
      <c r="AG193" s="2" t="str">
        <f>VLOOKUP(AF193,'[1]Poblacion2012-2015'!H$2:R$1124,10,0)</f>
        <v>17</v>
      </c>
      <c r="AH193" s="2" t="str">
        <f>VLOOKUP(AF193,'[1]Poblacion2012-2015'!H$2:R$1124,2,0)</f>
        <v>Salamina</v>
      </c>
      <c r="AI193" s="170" t="e">
        <f t="shared" si="4"/>
        <v>#N/A</v>
      </c>
      <c r="AJ193" s="170" t="e">
        <f t="shared" si="5"/>
        <v>#N/A</v>
      </c>
    </row>
    <row r="194" spans="32:36">
      <c r="AF194" s="3" t="s">
        <v>250</v>
      </c>
      <c r="AG194" s="2" t="str">
        <f>VLOOKUP(AF194,'[1]Poblacion2012-2015'!H$2:R$1124,10,0)</f>
        <v>17</v>
      </c>
      <c r="AH194" s="2" t="str">
        <f>VLOOKUP(AF194,'[1]Poblacion2012-2015'!H$2:R$1124,2,0)</f>
        <v>Samaná</v>
      </c>
      <c r="AI194" s="170" t="e">
        <f t="shared" si="4"/>
        <v>#N/A</v>
      </c>
      <c r="AJ194" s="170" t="e">
        <f t="shared" si="5"/>
        <v>#N/A</v>
      </c>
    </row>
    <row r="195" spans="32:36">
      <c r="AF195" s="3" t="s">
        <v>252</v>
      </c>
      <c r="AG195" s="2" t="str">
        <f>VLOOKUP(AF195,'[1]Poblacion2012-2015'!H$2:R$1124,10,0)</f>
        <v>17</v>
      </c>
      <c r="AH195" s="2" t="str">
        <f>VLOOKUP(AF195,'[1]Poblacion2012-2015'!H$2:R$1124,2,0)</f>
        <v>Supía</v>
      </c>
      <c r="AI195" s="170" t="e">
        <f t="shared" ref="AI195:AI258" si="6">VLOOKUP(AF195,$A$3:$D$19,4,0)</f>
        <v>#N/A</v>
      </c>
      <c r="AJ195" s="170" t="e">
        <f t="shared" ref="AJ195:AJ258" si="7">VLOOKUP(AF195,$F$2:$S$46,14,0)</f>
        <v>#N/A</v>
      </c>
    </row>
    <row r="196" spans="32:36">
      <c r="AF196" s="3" t="s">
        <v>253</v>
      </c>
      <c r="AG196" s="2" t="str">
        <f>VLOOKUP(AF196,'[1]Poblacion2012-2015'!H$2:R$1124,10,0)</f>
        <v>17</v>
      </c>
      <c r="AH196" s="2" t="str">
        <f>VLOOKUP(AF196,'[1]Poblacion2012-2015'!H$2:R$1124,2,0)</f>
        <v>Villamaría</v>
      </c>
      <c r="AI196" s="170" t="e">
        <f t="shared" si="6"/>
        <v>#N/A</v>
      </c>
      <c r="AJ196" s="170" t="e">
        <f t="shared" si="7"/>
        <v>#N/A</v>
      </c>
    </row>
    <row r="197" spans="32:36">
      <c r="AF197" s="3" t="s">
        <v>254</v>
      </c>
      <c r="AG197" s="2" t="str">
        <f>VLOOKUP(AF197,'[1]Poblacion2012-2015'!H$2:R$1124,10,0)</f>
        <v>17</v>
      </c>
      <c r="AH197" s="2" t="str">
        <f>VLOOKUP(AF197,'[1]Poblacion2012-2015'!H$2:R$1124,2,0)</f>
        <v>Viterbo</v>
      </c>
      <c r="AI197" s="170" t="e">
        <f t="shared" si="6"/>
        <v>#N/A</v>
      </c>
      <c r="AJ197" s="170" t="e">
        <f t="shared" si="7"/>
        <v>#N/A</v>
      </c>
    </row>
    <row r="198" spans="32:36">
      <c r="AF198" s="3" t="s">
        <v>255</v>
      </c>
      <c r="AG198" s="2" t="str">
        <f>VLOOKUP(AF198,'[1]Poblacion2012-2015'!H$2:R$1124,10,0)</f>
        <v>18</v>
      </c>
      <c r="AH198" s="2" t="str">
        <f>VLOOKUP(AF198,'[1]Poblacion2012-2015'!H$2:R$1124,2,0)</f>
        <v>Florencia</v>
      </c>
      <c r="AI198" s="170" t="e">
        <f t="shared" si="6"/>
        <v>#N/A</v>
      </c>
      <c r="AJ198" s="170">
        <f t="shared" si="7"/>
        <v>1</v>
      </c>
    </row>
    <row r="199" spans="32:36">
      <c r="AF199" s="3" t="s">
        <v>256</v>
      </c>
      <c r="AG199" s="2" t="str">
        <f>VLOOKUP(AF199,'[1]Poblacion2012-2015'!H$2:R$1124,10,0)</f>
        <v>18</v>
      </c>
      <c r="AH199" s="2" t="str">
        <f>VLOOKUP(AF199,'[1]Poblacion2012-2015'!H$2:R$1124,2,0)</f>
        <v>Albania</v>
      </c>
      <c r="AI199" s="170" t="e">
        <f t="shared" si="6"/>
        <v>#N/A</v>
      </c>
      <c r="AJ199" s="170" t="e">
        <f t="shared" si="7"/>
        <v>#N/A</v>
      </c>
    </row>
    <row r="200" spans="32:36">
      <c r="AF200" s="3" t="s">
        <v>257</v>
      </c>
      <c r="AG200" s="2" t="str">
        <f>VLOOKUP(AF200,'[1]Poblacion2012-2015'!H$2:R$1124,10,0)</f>
        <v>18</v>
      </c>
      <c r="AH200" s="2" t="str">
        <f>VLOOKUP(AF200,'[1]Poblacion2012-2015'!H$2:R$1124,2,0)</f>
        <v>Belén de Los Andaquies</v>
      </c>
      <c r="AI200" s="170" t="e">
        <f t="shared" si="6"/>
        <v>#N/A</v>
      </c>
      <c r="AJ200" s="170" t="e">
        <f t="shared" si="7"/>
        <v>#N/A</v>
      </c>
    </row>
    <row r="201" spans="32:36">
      <c r="AF201" s="3" t="s">
        <v>258</v>
      </c>
      <c r="AG201" s="2" t="str">
        <f>VLOOKUP(AF201,'[1]Poblacion2012-2015'!H$2:R$1124,10,0)</f>
        <v>18</v>
      </c>
      <c r="AH201" s="2" t="str">
        <f>VLOOKUP(AF201,'[1]Poblacion2012-2015'!H$2:R$1124,2,0)</f>
        <v>Cartagena del Chairá</v>
      </c>
      <c r="AI201" s="170" t="e">
        <f t="shared" si="6"/>
        <v>#N/A</v>
      </c>
      <c r="AJ201" s="170">
        <f t="shared" si="7"/>
        <v>13</v>
      </c>
    </row>
    <row r="202" spans="32:36">
      <c r="AF202" s="3" t="s">
        <v>259</v>
      </c>
      <c r="AG202" s="2" t="str">
        <f>VLOOKUP(AF202,'[1]Poblacion2012-2015'!H$2:R$1124,10,0)</f>
        <v>18</v>
      </c>
      <c r="AH202" s="2" t="str">
        <f>VLOOKUP(AF202,'[1]Poblacion2012-2015'!H$2:R$1124,2,0)</f>
        <v>Curillo</v>
      </c>
      <c r="AI202" s="170" t="e">
        <f t="shared" si="6"/>
        <v>#N/A</v>
      </c>
      <c r="AJ202" s="170">
        <f t="shared" si="7"/>
        <v>1</v>
      </c>
    </row>
    <row r="203" spans="32:36">
      <c r="AF203" s="3" t="s">
        <v>260</v>
      </c>
      <c r="AG203" s="2" t="str">
        <f>VLOOKUP(AF203,'[1]Poblacion2012-2015'!H$2:R$1124,10,0)</f>
        <v>18</v>
      </c>
      <c r="AH203" s="2" t="str">
        <f>VLOOKUP(AF203,'[1]Poblacion2012-2015'!H$2:R$1124,2,0)</f>
        <v>El Doncello</v>
      </c>
      <c r="AI203" s="170" t="e">
        <f t="shared" si="6"/>
        <v>#N/A</v>
      </c>
      <c r="AJ203" s="170" t="e">
        <f t="shared" si="7"/>
        <v>#N/A</v>
      </c>
    </row>
    <row r="204" spans="32:36">
      <c r="AF204" s="3" t="s">
        <v>261</v>
      </c>
      <c r="AG204" s="2" t="str">
        <f>VLOOKUP(AF204,'[1]Poblacion2012-2015'!H$2:R$1124,10,0)</f>
        <v>18</v>
      </c>
      <c r="AH204" s="2" t="str">
        <f>VLOOKUP(AF204,'[1]Poblacion2012-2015'!H$2:R$1124,2,0)</f>
        <v>El Paujil</v>
      </c>
      <c r="AI204" s="170" t="e">
        <f t="shared" si="6"/>
        <v>#N/A</v>
      </c>
      <c r="AJ204" s="170" t="e">
        <f t="shared" si="7"/>
        <v>#N/A</v>
      </c>
    </row>
    <row r="205" spans="32:36">
      <c r="AF205" s="3" t="s">
        <v>262</v>
      </c>
      <c r="AG205" s="2" t="str">
        <f>VLOOKUP(AF205,'[1]Poblacion2012-2015'!H$2:R$1124,10,0)</f>
        <v>18</v>
      </c>
      <c r="AH205" s="2" t="str">
        <f>VLOOKUP(AF205,'[1]Poblacion2012-2015'!H$2:R$1124,2,0)</f>
        <v>La Montañita</v>
      </c>
      <c r="AI205" s="170">
        <f t="shared" si="6"/>
        <v>2</v>
      </c>
      <c r="AJ205" s="170" t="e">
        <f t="shared" si="7"/>
        <v>#N/A</v>
      </c>
    </row>
    <row r="206" spans="32:36">
      <c r="AF206" s="3" t="s">
        <v>263</v>
      </c>
      <c r="AG206" s="2" t="str">
        <f>VLOOKUP(AF206,'[1]Poblacion2012-2015'!H$2:R$1124,10,0)</f>
        <v>18</v>
      </c>
      <c r="AH206" s="2" t="str">
        <f>VLOOKUP(AF206,'[1]Poblacion2012-2015'!H$2:R$1124,2,0)</f>
        <v>Milán</v>
      </c>
      <c r="AI206" s="170" t="e">
        <f t="shared" si="6"/>
        <v>#N/A</v>
      </c>
      <c r="AJ206" s="170" t="e">
        <f t="shared" si="7"/>
        <v>#N/A</v>
      </c>
    </row>
    <row r="207" spans="32:36">
      <c r="AF207" s="3" t="s">
        <v>264</v>
      </c>
      <c r="AG207" s="2" t="str">
        <f>VLOOKUP(AF207,'[1]Poblacion2012-2015'!H$2:R$1124,10,0)</f>
        <v>18</v>
      </c>
      <c r="AH207" s="2" t="str">
        <f>VLOOKUP(AF207,'[1]Poblacion2012-2015'!H$2:R$1124,2,0)</f>
        <v>Morelia</v>
      </c>
      <c r="AI207" s="170" t="e">
        <f t="shared" si="6"/>
        <v>#N/A</v>
      </c>
      <c r="AJ207" s="170" t="e">
        <f t="shared" si="7"/>
        <v>#N/A</v>
      </c>
    </row>
    <row r="208" spans="32:36">
      <c r="AF208" s="3" t="s">
        <v>265</v>
      </c>
      <c r="AG208" s="2" t="str">
        <f>VLOOKUP(AF208,'[1]Poblacion2012-2015'!H$2:R$1124,10,0)</f>
        <v>18</v>
      </c>
      <c r="AH208" s="2" t="str">
        <f>VLOOKUP(AF208,'[1]Poblacion2012-2015'!H$2:R$1124,2,0)</f>
        <v>Puerto Rico</v>
      </c>
      <c r="AI208" s="170" t="e">
        <f t="shared" si="6"/>
        <v>#N/A</v>
      </c>
      <c r="AJ208" s="170" t="e">
        <f t="shared" si="7"/>
        <v>#N/A</v>
      </c>
    </row>
    <row r="209" spans="32:36">
      <c r="AF209" s="3" t="s">
        <v>266</v>
      </c>
      <c r="AG209" s="2" t="str">
        <f>VLOOKUP(AF209,'[1]Poblacion2012-2015'!H$2:R$1124,10,0)</f>
        <v>18</v>
      </c>
      <c r="AH209" s="2" t="str">
        <f>VLOOKUP(AF209,'[1]Poblacion2012-2015'!H$2:R$1124,2,0)</f>
        <v>San José del Fragua</v>
      </c>
      <c r="AI209" s="170" t="e">
        <f t="shared" si="6"/>
        <v>#N/A</v>
      </c>
      <c r="AJ209" s="170" t="e">
        <f t="shared" si="7"/>
        <v>#N/A</v>
      </c>
    </row>
    <row r="210" spans="32:36">
      <c r="AF210" s="3" t="s">
        <v>267</v>
      </c>
      <c r="AG210" s="2" t="str">
        <f>VLOOKUP(AF210,'[1]Poblacion2012-2015'!H$2:R$1124,10,0)</f>
        <v>18</v>
      </c>
      <c r="AH210" s="2" t="str">
        <f>VLOOKUP(AF210,'[1]Poblacion2012-2015'!H$2:R$1124,2,0)</f>
        <v>San Vicente del Caguán</v>
      </c>
      <c r="AI210" s="170" t="e">
        <f t="shared" si="6"/>
        <v>#N/A</v>
      </c>
      <c r="AJ210" s="170">
        <f t="shared" si="7"/>
        <v>8</v>
      </c>
    </row>
    <row r="211" spans="32:36">
      <c r="AF211" s="3" t="s">
        <v>268</v>
      </c>
      <c r="AG211" s="2" t="str">
        <f>VLOOKUP(AF211,'[1]Poblacion2012-2015'!H$2:R$1124,10,0)</f>
        <v>18</v>
      </c>
      <c r="AH211" s="2" t="str">
        <f>VLOOKUP(AF211,'[1]Poblacion2012-2015'!H$2:R$1124,2,0)</f>
        <v>Solano</v>
      </c>
      <c r="AI211" s="170">
        <f t="shared" si="6"/>
        <v>2</v>
      </c>
      <c r="AJ211" s="170">
        <f t="shared" si="7"/>
        <v>1</v>
      </c>
    </row>
    <row r="212" spans="32:36">
      <c r="AF212" s="3" t="s">
        <v>269</v>
      </c>
      <c r="AG212" s="2" t="str">
        <f>VLOOKUP(AF212,'[1]Poblacion2012-2015'!H$2:R$1124,10,0)</f>
        <v>18</v>
      </c>
      <c r="AH212" s="2" t="str">
        <f>VLOOKUP(AF212,'[1]Poblacion2012-2015'!H$2:R$1124,2,0)</f>
        <v>Solita</v>
      </c>
      <c r="AI212" s="170" t="e">
        <f t="shared" si="6"/>
        <v>#N/A</v>
      </c>
      <c r="AJ212" s="170">
        <f t="shared" si="7"/>
        <v>1</v>
      </c>
    </row>
    <row r="213" spans="32:36">
      <c r="AF213" s="3" t="s">
        <v>270</v>
      </c>
      <c r="AG213" s="2" t="str">
        <f>VLOOKUP(AF213,'[1]Poblacion2012-2015'!H$2:R$1124,10,0)</f>
        <v>18</v>
      </c>
      <c r="AH213" s="2" t="str">
        <f>VLOOKUP(AF213,'[1]Poblacion2012-2015'!H$2:R$1124,2,0)</f>
        <v>Valparaíso</v>
      </c>
      <c r="AI213" s="170" t="e">
        <f t="shared" si="6"/>
        <v>#N/A</v>
      </c>
      <c r="AJ213" s="170" t="e">
        <f t="shared" si="7"/>
        <v>#N/A</v>
      </c>
    </row>
    <row r="214" spans="32:36">
      <c r="AF214" s="3" t="s">
        <v>271</v>
      </c>
      <c r="AG214" s="2" t="str">
        <f>VLOOKUP(AF214,'[1]Poblacion2012-2015'!H$2:R$1124,10,0)</f>
        <v>19</v>
      </c>
      <c r="AH214" s="2" t="str">
        <f>VLOOKUP(AF214,'[1]Poblacion2012-2015'!H$2:R$1124,2,0)</f>
        <v>Popayán</v>
      </c>
      <c r="AI214" s="170" t="e">
        <f t="shared" si="6"/>
        <v>#N/A</v>
      </c>
      <c r="AJ214" s="170">
        <f t="shared" si="7"/>
        <v>2</v>
      </c>
    </row>
    <row r="215" spans="32:36">
      <c r="AF215" s="3" t="s">
        <v>272</v>
      </c>
      <c r="AG215" s="2" t="str">
        <f>VLOOKUP(AF215,'[1]Poblacion2012-2015'!H$2:R$1124,10,0)</f>
        <v>19</v>
      </c>
      <c r="AH215" s="2" t="str">
        <f>VLOOKUP(AF215,'[1]Poblacion2012-2015'!H$2:R$1124,2,0)</f>
        <v>Almaguer</v>
      </c>
      <c r="AI215" s="170" t="e">
        <f t="shared" si="6"/>
        <v>#N/A</v>
      </c>
      <c r="AJ215" s="170" t="e">
        <f t="shared" si="7"/>
        <v>#N/A</v>
      </c>
    </row>
    <row r="216" spans="32:36">
      <c r="AF216" s="3" t="s">
        <v>273</v>
      </c>
      <c r="AG216" s="2" t="str">
        <f>VLOOKUP(AF216,'[1]Poblacion2012-2015'!H$2:R$1124,10,0)</f>
        <v>19</v>
      </c>
      <c r="AH216" s="2" t="str">
        <f>VLOOKUP(AF216,'[1]Poblacion2012-2015'!H$2:R$1124,2,0)</f>
        <v>Argelia</v>
      </c>
      <c r="AI216" s="170" t="e">
        <f t="shared" si="6"/>
        <v>#N/A</v>
      </c>
      <c r="AJ216" s="170">
        <f t="shared" si="7"/>
        <v>10</v>
      </c>
    </row>
    <row r="217" spans="32:36">
      <c r="AF217" s="3" t="s">
        <v>274</v>
      </c>
      <c r="AG217" s="2" t="str">
        <f>VLOOKUP(AF217,'[1]Poblacion2012-2015'!H$2:R$1124,10,0)</f>
        <v>19</v>
      </c>
      <c r="AH217" s="2" t="str">
        <f>VLOOKUP(AF217,'[1]Poblacion2012-2015'!H$2:R$1124,2,0)</f>
        <v>Balboa</v>
      </c>
      <c r="AI217" s="170" t="e">
        <f t="shared" si="6"/>
        <v>#N/A</v>
      </c>
      <c r="AJ217" s="170">
        <f t="shared" si="7"/>
        <v>3</v>
      </c>
    </row>
    <row r="218" spans="32:36">
      <c r="AF218" s="3" t="s">
        <v>275</v>
      </c>
      <c r="AG218" s="2" t="str">
        <f>VLOOKUP(AF218,'[1]Poblacion2012-2015'!H$2:R$1124,10,0)</f>
        <v>19</v>
      </c>
      <c r="AH218" s="2" t="str">
        <f>VLOOKUP(AF218,'[1]Poblacion2012-2015'!H$2:R$1124,2,0)</f>
        <v>Bolívar</v>
      </c>
      <c r="AI218" s="170" t="e">
        <f t="shared" si="6"/>
        <v>#N/A</v>
      </c>
      <c r="AJ218" s="170" t="e">
        <f t="shared" si="7"/>
        <v>#N/A</v>
      </c>
    </row>
    <row r="219" spans="32:36">
      <c r="AF219" s="3" t="s">
        <v>276</v>
      </c>
      <c r="AG219" s="2" t="str">
        <f>VLOOKUP(AF219,'[1]Poblacion2012-2015'!H$2:R$1124,10,0)</f>
        <v>19</v>
      </c>
      <c r="AH219" s="2" t="str">
        <f>VLOOKUP(AF219,'[1]Poblacion2012-2015'!H$2:R$1124,2,0)</f>
        <v>Buenos Aires</v>
      </c>
      <c r="AI219" s="170" t="e">
        <f t="shared" si="6"/>
        <v>#N/A</v>
      </c>
      <c r="AJ219" s="170" t="e">
        <f t="shared" si="7"/>
        <v>#N/A</v>
      </c>
    </row>
    <row r="220" spans="32:36">
      <c r="AF220" s="3" t="s">
        <v>277</v>
      </c>
      <c r="AG220" s="2" t="str">
        <f>VLOOKUP(AF220,'[1]Poblacion2012-2015'!H$2:R$1124,10,0)</f>
        <v>19</v>
      </c>
      <c r="AH220" s="2" t="str">
        <f>VLOOKUP(AF220,'[1]Poblacion2012-2015'!H$2:R$1124,2,0)</f>
        <v>Cajibío</v>
      </c>
      <c r="AI220" s="170" t="e">
        <f t="shared" si="6"/>
        <v>#N/A</v>
      </c>
      <c r="AJ220" s="170" t="e">
        <f t="shared" si="7"/>
        <v>#N/A</v>
      </c>
    </row>
    <row r="221" spans="32:36">
      <c r="AF221" s="3" t="s">
        <v>279</v>
      </c>
      <c r="AG221" s="2" t="str">
        <f>VLOOKUP(AF221,'[1]Poblacion2012-2015'!H$2:R$1124,10,0)</f>
        <v>19</v>
      </c>
      <c r="AH221" s="2" t="str">
        <f>VLOOKUP(AF221,'[1]Poblacion2012-2015'!H$2:R$1124,2,0)</f>
        <v>Caloto</v>
      </c>
      <c r="AI221" s="170" t="e">
        <f t="shared" si="6"/>
        <v>#N/A</v>
      </c>
      <c r="AJ221" s="170" t="e">
        <f t="shared" si="7"/>
        <v>#N/A</v>
      </c>
    </row>
    <row r="222" spans="32:36">
      <c r="AF222" s="3" t="s">
        <v>280</v>
      </c>
      <c r="AG222" s="2" t="str">
        <f>VLOOKUP(AF222,'[1]Poblacion2012-2015'!H$2:R$1124,10,0)</f>
        <v>19</v>
      </c>
      <c r="AH222" s="2" t="str">
        <f>VLOOKUP(AF222,'[1]Poblacion2012-2015'!H$2:R$1124,2,0)</f>
        <v>Corinto</v>
      </c>
      <c r="AI222" s="170" t="e">
        <f t="shared" si="6"/>
        <v>#N/A</v>
      </c>
      <c r="AJ222" s="170" t="e">
        <f t="shared" si="7"/>
        <v>#N/A</v>
      </c>
    </row>
    <row r="223" spans="32:36">
      <c r="AF223" s="3" t="s">
        <v>281</v>
      </c>
      <c r="AG223" s="2" t="str">
        <f>VLOOKUP(AF223,'[1]Poblacion2012-2015'!H$2:R$1124,10,0)</f>
        <v>19</v>
      </c>
      <c r="AH223" s="2" t="str">
        <f>VLOOKUP(AF223,'[1]Poblacion2012-2015'!H$2:R$1124,2,0)</f>
        <v>El Tambo</v>
      </c>
      <c r="AI223" s="170">
        <f t="shared" si="6"/>
        <v>1</v>
      </c>
      <c r="AJ223" s="170">
        <f t="shared" si="7"/>
        <v>3</v>
      </c>
    </row>
    <row r="224" spans="32:36">
      <c r="AF224" s="3" t="s">
        <v>282</v>
      </c>
      <c r="AG224" s="2" t="str">
        <f>VLOOKUP(AF224,'[1]Poblacion2012-2015'!H$2:R$1124,10,0)</f>
        <v>19</v>
      </c>
      <c r="AH224" s="2" t="str">
        <f>VLOOKUP(AF224,'[1]Poblacion2012-2015'!H$2:R$1124,2,0)</f>
        <v xml:space="preserve">Guachené (1) </v>
      </c>
      <c r="AI224" s="170" t="e">
        <f t="shared" si="6"/>
        <v>#N/A</v>
      </c>
      <c r="AJ224" s="170" t="e">
        <f t="shared" si="7"/>
        <v>#N/A</v>
      </c>
    </row>
    <row r="225" spans="32:36">
      <c r="AF225" s="3" t="s">
        <v>283</v>
      </c>
      <c r="AG225" s="2" t="str">
        <f>VLOOKUP(AF225,'[1]Poblacion2012-2015'!H$2:R$1124,10,0)</f>
        <v>19</v>
      </c>
      <c r="AH225" s="2" t="str">
        <f>VLOOKUP(AF225,'[1]Poblacion2012-2015'!H$2:R$1124,2,0)</f>
        <v>Guapi</v>
      </c>
      <c r="AI225" s="170" t="e">
        <f t="shared" si="6"/>
        <v>#N/A</v>
      </c>
      <c r="AJ225" s="170" t="e">
        <f t="shared" si="7"/>
        <v>#N/A</v>
      </c>
    </row>
    <row r="226" spans="32:36">
      <c r="AF226" s="3" t="s">
        <v>284</v>
      </c>
      <c r="AG226" s="2" t="str">
        <f>VLOOKUP(AF226,'[1]Poblacion2012-2015'!H$2:R$1124,10,0)</f>
        <v>19</v>
      </c>
      <c r="AH226" s="2" t="str">
        <f>VLOOKUP(AF226,'[1]Poblacion2012-2015'!H$2:R$1124,2,0)</f>
        <v>Inzá</v>
      </c>
      <c r="AI226" s="170">
        <f t="shared" si="6"/>
        <v>1</v>
      </c>
      <c r="AJ226" s="170" t="e">
        <f t="shared" si="7"/>
        <v>#N/A</v>
      </c>
    </row>
    <row r="227" spans="32:36">
      <c r="AF227" s="3" t="s">
        <v>287</v>
      </c>
      <c r="AG227" s="2" t="str">
        <f>VLOOKUP(AF227,'[1]Poblacion2012-2015'!H$2:R$1124,10,0)</f>
        <v>19</v>
      </c>
      <c r="AH227" s="2" t="str">
        <f>VLOOKUP(AF227,'[1]Poblacion2012-2015'!H$2:R$1124,2,0)</f>
        <v>La Vega</v>
      </c>
      <c r="AI227" s="170" t="e">
        <f t="shared" si="6"/>
        <v>#N/A</v>
      </c>
      <c r="AJ227" s="170" t="e">
        <f t="shared" si="7"/>
        <v>#N/A</v>
      </c>
    </row>
    <row r="228" spans="32:36">
      <c r="AF228" s="3" t="s">
        <v>289</v>
      </c>
      <c r="AG228" s="2" t="str">
        <f>VLOOKUP(AF228,'[1]Poblacion2012-2015'!H$2:R$1124,10,0)</f>
        <v>19</v>
      </c>
      <c r="AH228" s="2" t="str">
        <f>VLOOKUP(AF228,'[1]Poblacion2012-2015'!H$2:R$1124,2,0)</f>
        <v>Mercaderes</v>
      </c>
      <c r="AI228" s="170" t="e">
        <f t="shared" si="6"/>
        <v>#N/A</v>
      </c>
      <c r="AJ228" s="170" t="e">
        <f t="shared" si="7"/>
        <v>#N/A</v>
      </c>
    </row>
    <row r="229" spans="32:36">
      <c r="AF229" s="3" t="s">
        <v>290</v>
      </c>
      <c r="AG229" s="2" t="str">
        <f>VLOOKUP(AF229,'[1]Poblacion2012-2015'!H$2:R$1124,10,0)</f>
        <v>19</v>
      </c>
      <c r="AH229" s="2" t="str">
        <f>VLOOKUP(AF229,'[1]Poblacion2012-2015'!H$2:R$1124,2,0)</f>
        <v>Miranda</v>
      </c>
      <c r="AI229" s="170" t="e">
        <f t="shared" si="6"/>
        <v>#N/A</v>
      </c>
      <c r="AJ229" s="170" t="e">
        <f t="shared" si="7"/>
        <v>#N/A</v>
      </c>
    </row>
    <row r="230" spans="32:36">
      <c r="AF230" s="3" t="s">
        <v>291</v>
      </c>
      <c r="AG230" s="2" t="str">
        <f>VLOOKUP(AF230,'[1]Poblacion2012-2015'!H$2:R$1124,10,0)</f>
        <v>19</v>
      </c>
      <c r="AH230" s="2" t="str">
        <f>VLOOKUP(AF230,'[1]Poblacion2012-2015'!H$2:R$1124,2,0)</f>
        <v>Morales</v>
      </c>
      <c r="AI230" s="170" t="e">
        <f t="shared" si="6"/>
        <v>#N/A</v>
      </c>
      <c r="AJ230" s="170" t="e">
        <f t="shared" si="7"/>
        <v>#N/A</v>
      </c>
    </row>
    <row r="231" spans="32:36">
      <c r="AF231" s="3" t="s">
        <v>294</v>
      </c>
      <c r="AG231" s="2" t="str">
        <f>VLOOKUP(AF231,'[1]Poblacion2012-2015'!H$2:R$1124,10,0)</f>
        <v>19</v>
      </c>
      <c r="AH231" s="2" t="str">
        <f>VLOOKUP(AF231,'[1]Poblacion2012-2015'!H$2:R$1124,2,0)</f>
        <v>Patía</v>
      </c>
      <c r="AI231" s="170" t="e">
        <f t="shared" si="6"/>
        <v>#N/A</v>
      </c>
      <c r="AJ231" s="170">
        <f t="shared" si="7"/>
        <v>2</v>
      </c>
    </row>
    <row r="232" spans="32:36">
      <c r="AF232" s="3" t="s">
        <v>295</v>
      </c>
      <c r="AG232" s="2" t="str">
        <f>VLOOKUP(AF232,'[1]Poblacion2012-2015'!H$2:R$1124,10,0)</f>
        <v>19</v>
      </c>
      <c r="AH232" s="2" t="str">
        <f>VLOOKUP(AF232,'[1]Poblacion2012-2015'!H$2:R$1124,2,0)</f>
        <v>Piamonte</v>
      </c>
      <c r="AI232" s="170" t="e">
        <f t="shared" si="6"/>
        <v>#N/A</v>
      </c>
      <c r="AJ232" s="170" t="e">
        <f t="shared" si="7"/>
        <v>#N/A</v>
      </c>
    </row>
    <row r="233" spans="32:36">
      <c r="AF233" s="3" t="s">
        <v>296</v>
      </c>
      <c r="AG233" s="2" t="str">
        <f>VLOOKUP(AF233,'[1]Poblacion2012-2015'!H$2:R$1124,10,0)</f>
        <v>19</v>
      </c>
      <c r="AH233" s="2" t="str">
        <f>VLOOKUP(AF233,'[1]Poblacion2012-2015'!H$2:R$1124,2,0)</f>
        <v>Piendamó</v>
      </c>
      <c r="AI233" s="170" t="e">
        <f t="shared" si="6"/>
        <v>#N/A</v>
      </c>
      <c r="AJ233" s="170" t="e">
        <f t="shared" si="7"/>
        <v>#N/A</v>
      </c>
    </row>
    <row r="234" spans="32:36">
      <c r="AF234" s="3" t="s">
        <v>297</v>
      </c>
      <c r="AG234" s="2" t="str">
        <f>VLOOKUP(AF234,'[1]Poblacion2012-2015'!H$2:R$1124,10,0)</f>
        <v>19</v>
      </c>
      <c r="AH234" s="2" t="str">
        <f>VLOOKUP(AF234,'[1]Poblacion2012-2015'!H$2:R$1124,2,0)</f>
        <v>Puerto Tejada</v>
      </c>
      <c r="AI234" s="170" t="e">
        <f t="shared" si="6"/>
        <v>#N/A</v>
      </c>
      <c r="AJ234" s="170" t="e">
        <f t="shared" si="7"/>
        <v>#N/A</v>
      </c>
    </row>
    <row r="235" spans="32:36">
      <c r="AF235" s="3" t="s">
        <v>298</v>
      </c>
      <c r="AG235" s="2" t="str">
        <f>VLOOKUP(AF235,'[1]Poblacion2012-2015'!H$2:R$1124,10,0)</f>
        <v>19</v>
      </c>
      <c r="AH235" s="2" t="str">
        <f>VLOOKUP(AF235,'[1]Poblacion2012-2015'!H$2:R$1124,2,0)</f>
        <v>Puracé</v>
      </c>
      <c r="AI235" s="170" t="e">
        <f t="shared" si="6"/>
        <v>#N/A</v>
      </c>
      <c r="AJ235" s="170" t="e">
        <f t="shared" si="7"/>
        <v>#N/A</v>
      </c>
    </row>
    <row r="236" spans="32:36">
      <c r="AF236" s="3" t="s">
        <v>299</v>
      </c>
      <c r="AG236" s="2" t="str">
        <f>VLOOKUP(AF236,'[1]Poblacion2012-2015'!H$2:R$1124,10,0)</f>
        <v>19</v>
      </c>
      <c r="AH236" s="2" t="str">
        <f>VLOOKUP(AF236,'[1]Poblacion2012-2015'!H$2:R$1124,2,0)</f>
        <v>Rosas</v>
      </c>
      <c r="AI236" s="170" t="e">
        <f t="shared" si="6"/>
        <v>#N/A</v>
      </c>
      <c r="AJ236" s="170" t="e">
        <f t="shared" si="7"/>
        <v>#N/A</v>
      </c>
    </row>
    <row r="237" spans="32:36">
      <c r="AF237" s="3" t="s">
        <v>301</v>
      </c>
      <c r="AG237" s="2" t="str">
        <f>VLOOKUP(AF237,'[1]Poblacion2012-2015'!H$2:R$1124,10,0)</f>
        <v>19</v>
      </c>
      <c r="AH237" s="2" t="str">
        <f>VLOOKUP(AF237,'[1]Poblacion2012-2015'!H$2:R$1124,2,0)</f>
        <v>Santander de Quilichao</v>
      </c>
      <c r="AI237" s="170" t="e">
        <f t="shared" si="6"/>
        <v>#N/A</v>
      </c>
      <c r="AJ237" s="170" t="e">
        <f t="shared" si="7"/>
        <v>#N/A</v>
      </c>
    </row>
    <row r="238" spans="32:36">
      <c r="AF238" s="3" t="s">
        <v>303</v>
      </c>
      <c r="AG238" s="2" t="str">
        <f>VLOOKUP(AF238,'[1]Poblacion2012-2015'!H$2:R$1124,10,0)</f>
        <v>19</v>
      </c>
      <c r="AH238" s="2" t="str">
        <f>VLOOKUP(AF238,'[1]Poblacion2012-2015'!H$2:R$1124,2,0)</f>
        <v>Silvia</v>
      </c>
      <c r="AI238" s="170" t="e">
        <f t="shared" si="6"/>
        <v>#N/A</v>
      </c>
      <c r="AJ238" s="170" t="e">
        <f t="shared" si="7"/>
        <v>#N/A</v>
      </c>
    </row>
    <row r="239" spans="32:36">
      <c r="AF239" s="3" t="s">
        <v>304</v>
      </c>
      <c r="AG239" s="2" t="str">
        <f>VLOOKUP(AF239,'[1]Poblacion2012-2015'!H$2:R$1124,10,0)</f>
        <v>19</v>
      </c>
      <c r="AH239" s="2" t="str">
        <f>VLOOKUP(AF239,'[1]Poblacion2012-2015'!H$2:R$1124,2,0)</f>
        <v>Sotara</v>
      </c>
      <c r="AI239" s="170" t="e">
        <f t="shared" si="6"/>
        <v>#N/A</v>
      </c>
      <c r="AJ239" s="170" t="e">
        <f t="shared" si="7"/>
        <v>#N/A</v>
      </c>
    </row>
    <row r="240" spans="32:36">
      <c r="AF240" s="3" t="s">
        <v>307</v>
      </c>
      <c r="AG240" s="2" t="str">
        <f>VLOOKUP(AF240,'[1]Poblacion2012-2015'!H$2:R$1124,10,0)</f>
        <v>19</v>
      </c>
      <c r="AH240" s="2" t="str">
        <f>VLOOKUP(AF240,'[1]Poblacion2012-2015'!H$2:R$1124,2,0)</f>
        <v>Timbío</v>
      </c>
      <c r="AI240" s="170" t="e">
        <f t="shared" si="6"/>
        <v>#N/A</v>
      </c>
      <c r="AJ240" s="170" t="e">
        <f t="shared" si="7"/>
        <v>#N/A</v>
      </c>
    </row>
    <row r="241" spans="32:36">
      <c r="AF241" s="3" t="s">
        <v>310</v>
      </c>
      <c r="AG241" s="2" t="str">
        <f>VLOOKUP(AF241,'[1]Poblacion2012-2015'!H$2:R$1124,10,0)</f>
        <v>19</v>
      </c>
      <c r="AH241" s="2" t="str">
        <f>VLOOKUP(AF241,'[1]Poblacion2012-2015'!H$2:R$1124,2,0)</f>
        <v>Totoró</v>
      </c>
      <c r="AI241" s="170" t="e">
        <f t="shared" si="6"/>
        <v>#N/A</v>
      </c>
      <c r="AJ241" s="170" t="e">
        <f t="shared" si="7"/>
        <v>#N/A</v>
      </c>
    </row>
    <row r="242" spans="32:36">
      <c r="AF242" s="3" t="s">
        <v>312</v>
      </c>
      <c r="AG242" s="2" t="str">
        <f>VLOOKUP(AF242,'[1]Poblacion2012-2015'!H$2:R$1124,10,0)</f>
        <v>20</v>
      </c>
      <c r="AH242" s="2" t="str">
        <f>VLOOKUP(AF242,'[1]Poblacion2012-2015'!H$2:R$1124,2,0)</f>
        <v>Valledupar</v>
      </c>
      <c r="AI242" s="170" t="e">
        <f t="shared" si="6"/>
        <v>#N/A</v>
      </c>
      <c r="AJ242" s="170" t="e">
        <f t="shared" si="7"/>
        <v>#N/A</v>
      </c>
    </row>
    <row r="243" spans="32:36">
      <c r="AF243" s="3" t="s">
        <v>313</v>
      </c>
      <c r="AG243" s="2" t="str">
        <f>VLOOKUP(AF243,'[1]Poblacion2012-2015'!H$2:R$1124,10,0)</f>
        <v>20</v>
      </c>
      <c r="AH243" s="2" t="str">
        <f>VLOOKUP(AF243,'[1]Poblacion2012-2015'!H$2:R$1124,2,0)</f>
        <v>Aguachica</v>
      </c>
      <c r="AI243" s="170" t="e">
        <f t="shared" si="6"/>
        <v>#N/A</v>
      </c>
      <c r="AJ243" s="170" t="e">
        <f t="shared" si="7"/>
        <v>#N/A</v>
      </c>
    </row>
    <row r="244" spans="32:36">
      <c r="AF244" s="3" t="s">
        <v>314</v>
      </c>
      <c r="AG244" s="2" t="str">
        <f>VLOOKUP(AF244,'[1]Poblacion2012-2015'!H$2:R$1124,10,0)</f>
        <v>20</v>
      </c>
      <c r="AH244" s="2" t="str">
        <f>VLOOKUP(AF244,'[1]Poblacion2012-2015'!H$2:R$1124,2,0)</f>
        <v>Agustín Codazzi</v>
      </c>
      <c r="AI244" s="170" t="e">
        <f t="shared" si="6"/>
        <v>#N/A</v>
      </c>
      <c r="AJ244" s="170" t="e">
        <f t="shared" si="7"/>
        <v>#N/A</v>
      </c>
    </row>
    <row r="245" spans="32:36">
      <c r="AF245" s="3" t="s">
        <v>315</v>
      </c>
      <c r="AG245" s="2" t="str">
        <f>VLOOKUP(AF245,'[1]Poblacion2012-2015'!H$2:R$1124,10,0)</f>
        <v>20</v>
      </c>
      <c r="AH245" s="2" t="str">
        <f>VLOOKUP(AF245,'[1]Poblacion2012-2015'!H$2:R$1124,2,0)</f>
        <v>Astrea</v>
      </c>
      <c r="AI245" s="170" t="e">
        <f t="shared" si="6"/>
        <v>#N/A</v>
      </c>
      <c r="AJ245" s="170" t="e">
        <f t="shared" si="7"/>
        <v>#N/A</v>
      </c>
    </row>
    <row r="246" spans="32:36">
      <c r="AF246" s="3" t="s">
        <v>317</v>
      </c>
      <c r="AG246" s="2" t="str">
        <f>VLOOKUP(AF246,'[1]Poblacion2012-2015'!H$2:R$1124,10,0)</f>
        <v>20</v>
      </c>
      <c r="AH246" s="2" t="str">
        <f>VLOOKUP(AF246,'[1]Poblacion2012-2015'!H$2:R$1124,2,0)</f>
        <v>Bosconia</v>
      </c>
      <c r="AI246" s="170" t="e">
        <f t="shared" si="6"/>
        <v>#N/A</v>
      </c>
      <c r="AJ246" s="170" t="e">
        <f t="shared" si="7"/>
        <v>#N/A</v>
      </c>
    </row>
    <row r="247" spans="32:36">
      <c r="AF247" s="3" t="s">
        <v>318</v>
      </c>
      <c r="AG247" s="2" t="str">
        <f>VLOOKUP(AF247,'[1]Poblacion2012-2015'!H$2:R$1124,10,0)</f>
        <v>20</v>
      </c>
      <c r="AH247" s="2" t="str">
        <f>VLOOKUP(AF247,'[1]Poblacion2012-2015'!H$2:R$1124,2,0)</f>
        <v>Chimichagua</v>
      </c>
      <c r="AI247" s="170" t="e">
        <f t="shared" si="6"/>
        <v>#N/A</v>
      </c>
      <c r="AJ247" s="170" t="e">
        <f t="shared" si="7"/>
        <v>#N/A</v>
      </c>
    </row>
    <row r="248" spans="32:36">
      <c r="AF248" s="3" t="s">
        <v>319</v>
      </c>
      <c r="AG248" s="2" t="str">
        <f>VLOOKUP(AF248,'[1]Poblacion2012-2015'!H$2:R$1124,10,0)</f>
        <v>20</v>
      </c>
      <c r="AH248" s="2" t="str">
        <f>VLOOKUP(AF248,'[1]Poblacion2012-2015'!H$2:R$1124,2,0)</f>
        <v>Chiriguaná</v>
      </c>
      <c r="AI248" s="170" t="e">
        <f t="shared" si="6"/>
        <v>#N/A</v>
      </c>
      <c r="AJ248" s="170" t="e">
        <f t="shared" si="7"/>
        <v>#N/A</v>
      </c>
    </row>
    <row r="249" spans="32:36">
      <c r="AF249" s="3" t="s">
        <v>320</v>
      </c>
      <c r="AG249" s="2" t="str">
        <f>VLOOKUP(AF249,'[1]Poblacion2012-2015'!H$2:R$1124,10,0)</f>
        <v>20</v>
      </c>
      <c r="AH249" s="2" t="str">
        <f>VLOOKUP(AF249,'[1]Poblacion2012-2015'!H$2:R$1124,2,0)</f>
        <v>Curumaní</v>
      </c>
      <c r="AI249" s="170" t="e">
        <f t="shared" si="6"/>
        <v>#N/A</v>
      </c>
      <c r="AJ249" s="170" t="e">
        <f t="shared" si="7"/>
        <v>#N/A</v>
      </c>
    </row>
    <row r="250" spans="32:36">
      <c r="AF250" s="3" t="s">
        <v>321</v>
      </c>
      <c r="AG250" s="2" t="str">
        <f>VLOOKUP(AF250,'[1]Poblacion2012-2015'!H$2:R$1124,10,0)</f>
        <v>20</v>
      </c>
      <c r="AH250" s="2" t="str">
        <f>VLOOKUP(AF250,'[1]Poblacion2012-2015'!H$2:R$1124,2,0)</f>
        <v>El Copey</v>
      </c>
      <c r="AI250" s="170" t="e">
        <f t="shared" si="6"/>
        <v>#N/A</v>
      </c>
      <c r="AJ250" s="170" t="e">
        <f t="shared" si="7"/>
        <v>#N/A</v>
      </c>
    </row>
    <row r="251" spans="32:36">
      <c r="AF251" s="3" t="s">
        <v>322</v>
      </c>
      <c r="AG251" s="2" t="str">
        <f>VLOOKUP(AF251,'[1]Poblacion2012-2015'!H$2:R$1124,10,0)</f>
        <v>20</v>
      </c>
      <c r="AH251" s="2" t="str">
        <f>VLOOKUP(AF251,'[1]Poblacion2012-2015'!H$2:R$1124,2,0)</f>
        <v>El Paso</v>
      </c>
      <c r="AI251" s="170" t="e">
        <f t="shared" si="6"/>
        <v>#N/A</v>
      </c>
      <c r="AJ251" s="170" t="e">
        <f t="shared" si="7"/>
        <v>#N/A</v>
      </c>
    </row>
    <row r="252" spans="32:36">
      <c r="AF252" s="3" t="s">
        <v>324</v>
      </c>
      <c r="AG252" s="2" t="str">
        <f>VLOOKUP(AF252,'[1]Poblacion2012-2015'!H$2:R$1124,10,0)</f>
        <v>20</v>
      </c>
      <c r="AH252" s="2" t="str">
        <f>VLOOKUP(AF252,'[1]Poblacion2012-2015'!H$2:R$1124,2,0)</f>
        <v>González</v>
      </c>
      <c r="AI252" s="170" t="e">
        <f t="shared" si="6"/>
        <v>#N/A</v>
      </c>
      <c r="AJ252" s="170" t="e">
        <f t="shared" si="7"/>
        <v>#N/A</v>
      </c>
    </row>
    <row r="253" spans="32:36">
      <c r="AF253" s="3" t="s">
        <v>326</v>
      </c>
      <c r="AG253" s="2" t="str">
        <f>VLOOKUP(AF253,'[1]Poblacion2012-2015'!H$2:R$1124,10,0)</f>
        <v>20</v>
      </c>
      <c r="AH253" s="2" t="str">
        <f>VLOOKUP(AF253,'[1]Poblacion2012-2015'!H$2:R$1124,2,0)</f>
        <v>La Jagua de Ibirico</v>
      </c>
      <c r="AI253" s="170" t="e">
        <f t="shared" si="6"/>
        <v>#N/A</v>
      </c>
      <c r="AJ253" s="170" t="e">
        <f t="shared" si="7"/>
        <v>#N/A</v>
      </c>
    </row>
    <row r="254" spans="32:36">
      <c r="AF254" s="3" t="s">
        <v>327</v>
      </c>
      <c r="AG254" s="2" t="str">
        <f>VLOOKUP(AF254,'[1]Poblacion2012-2015'!H$2:R$1124,10,0)</f>
        <v>20</v>
      </c>
      <c r="AH254" s="2" t="str">
        <f>VLOOKUP(AF254,'[1]Poblacion2012-2015'!H$2:R$1124,2,0)</f>
        <v>Manaure</v>
      </c>
      <c r="AI254" s="170" t="e">
        <f t="shared" si="6"/>
        <v>#N/A</v>
      </c>
      <c r="AJ254" s="170" t="e">
        <f t="shared" si="7"/>
        <v>#N/A</v>
      </c>
    </row>
    <row r="255" spans="32:36">
      <c r="AF255" s="3" t="s">
        <v>328</v>
      </c>
      <c r="AG255" s="2" t="str">
        <f>VLOOKUP(AF255,'[1]Poblacion2012-2015'!H$2:R$1124,10,0)</f>
        <v>20</v>
      </c>
      <c r="AH255" s="2" t="str">
        <f>VLOOKUP(AF255,'[1]Poblacion2012-2015'!H$2:R$1124,2,0)</f>
        <v>Pailitas</v>
      </c>
      <c r="AI255" s="170" t="e">
        <f t="shared" si="6"/>
        <v>#N/A</v>
      </c>
      <c r="AJ255" s="170" t="e">
        <f t="shared" si="7"/>
        <v>#N/A</v>
      </c>
    </row>
    <row r="256" spans="32:36">
      <c r="AF256" s="3" t="s">
        <v>329</v>
      </c>
      <c r="AG256" s="2" t="str">
        <f>VLOOKUP(AF256,'[1]Poblacion2012-2015'!H$2:R$1124,10,0)</f>
        <v>20</v>
      </c>
      <c r="AH256" s="2" t="str">
        <f>VLOOKUP(AF256,'[1]Poblacion2012-2015'!H$2:R$1124,2,0)</f>
        <v>Pelaya</v>
      </c>
      <c r="AI256" s="170" t="e">
        <f t="shared" si="6"/>
        <v>#N/A</v>
      </c>
      <c r="AJ256" s="170" t="e">
        <f t="shared" si="7"/>
        <v>#N/A</v>
      </c>
    </row>
    <row r="257" spans="32:36">
      <c r="AF257" s="3" t="s">
        <v>331</v>
      </c>
      <c r="AG257" s="2" t="str">
        <f>VLOOKUP(AF257,'[1]Poblacion2012-2015'!H$2:R$1124,10,0)</f>
        <v>20</v>
      </c>
      <c r="AH257" s="2" t="str">
        <f>VLOOKUP(AF257,'[1]Poblacion2012-2015'!H$2:R$1124,2,0)</f>
        <v>Río de Oro</v>
      </c>
      <c r="AI257" s="170" t="e">
        <f t="shared" si="6"/>
        <v>#N/A</v>
      </c>
      <c r="AJ257" s="170" t="e">
        <f t="shared" si="7"/>
        <v>#N/A</v>
      </c>
    </row>
    <row r="258" spans="32:36">
      <c r="AF258" s="3" t="s">
        <v>332</v>
      </c>
      <c r="AG258" s="2" t="str">
        <f>VLOOKUP(AF258,'[1]Poblacion2012-2015'!H$2:R$1124,10,0)</f>
        <v>20</v>
      </c>
      <c r="AH258" s="2" t="str">
        <f>VLOOKUP(AF258,'[1]Poblacion2012-2015'!H$2:R$1124,2,0)</f>
        <v>La Paz</v>
      </c>
      <c r="AI258" s="170" t="e">
        <f t="shared" si="6"/>
        <v>#N/A</v>
      </c>
      <c r="AJ258" s="170" t="e">
        <f t="shared" si="7"/>
        <v>#N/A</v>
      </c>
    </row>
    <row r="259" spans="32:36">
      <c r="AF259" s="3" t="s">
        <v>333</v>
      </c>
      <c r="AG259" s="2" t="str">
        <f>VLOOKUP(AF259,'[1]Poblacion2012-2015'!H$2:R$1124,10,0)</f>
        <v>20</v>
      </c>
      <c r="AH259" s="2" t="str">
        <f>VLOOKUP(AF259,'[1]Poblacion2012-2015'!H$2:R$1124,2,0)</f>
        <v>San Alberto</v>
      </c>
      <c r="AI259" s="170" t="e">
        <f t="shared" ref="AI259:AI322" si="8">VLOOKUP(AF259,$A$3:$D$19,4,0)</f>
        <v>#N/A</v>
      </c>
      <c r="AJ259" s="170" t="e">
        <f t="shared" ref="AJ259:AJ322" si="9">VLOOKUP(AF259,$F$2:$S$46,14,0)</f>
        <v>#N/A</v>
      </c>
    </row>
    <row r="260" spans="32:36">
      <c r="AF260" s="3" t="s">
        <v>334</v>
      </c>
      <c r="AG260" s="2" t="str">
        <f>VLOOKUP(AF260,'[1]Poblacion2012-2015'!H$2:R$1124,10,0)</f>
        <v>20</v>
      </c>
      <c r="AH260" s="2" t="str">
        <f>VLOOKUP(AF260,'[1]Poblacion2012-2015'!H$2:R$1124,2,0)</f>
        <v>San Diego</v>
      </c>
      <c r="AI260" s="170" t="e">
        <f t="shared" si="8"/>
        <v>#N/A</v>
      </c>
      <c r="AJ260" s="170" t="e">
        <f t="shared" si="9"/>
        <v>#N/A</v>
      </c>
    </row>
    <row r="261" spans="32:36">
      <c r="AF261" s="3" t="s">
        <v>335</v>
      </c>
      <c r="AG261" s="2" t="str">
        <f>VLOOKUP(AF261,'[1]Poblacion2012-2015'!H$2:R$1124,10,0)</f>
        <v>20</v>
      </c>
      <c r="AH261" s="2" t="str">
        <f>VLOOKUP(AF261,'[1]Poblacion2012-2015'!H$2:R$1124,2,0)</f>
        <v>San Martín</v>
      </c>
      <c r="AI261" s="170" t="e">
        <f t="shared" si="8"/>
        <v>#N/A</v>
      </c>
      <c r="AJ261" s="170" t="e">
        <f t="shared" si="9"/>
        <v>#N/A</v>
      </c>
    </row>
    <row r="262" spans="32:36">
      <c r="AF262" s="3" t="s">
        <v>336</v>
      </c>
      <c r="AG262" s="2" t="str">
        <f>VLOOKUP(AF262,'[1]Poblacion2012-2015'!H$2:R$1124,10,0)</f>
        <v>20</v>
      </c>
      <c r="AH262" s="2" t="str">
        <f>VLOOKUP(AF262,'[1]Poblacion2012-2015'!H$2:R$1124,2,0)</f>
        <v>Tamalameque</v>
      </c>
      <c r="AI262" s="170" t="e">
        <f t="shared" si="8"/>
        <v>#N/A</v>
      </c>
      <c r="AJ262" s="170" t="e">
        <f t="shared" si="9"/>
        <v>#N/A</v>
      </c>
    </row>
    <row r="263" spans="32:36">
      <c r="AF263" s="3" t="s">
        <v>337</v>
      </c>
      <c r="AG263" s="2" t="str">
        <f>VLOOKUP(AF263,'[1]Poblacion2012-2015'!H$2:R$1124,10,0)</f>
        <v>23</v>
      </c>
      <c r="AH263" s="2" t="str">
        <f>VLOOKUP(AF263,'[1]Poblacion2012-2015'!H$2:R$1124,2,0)</f>
        <v>Montería</v>
      </c>
      <c r="AI263" s="170" t="e">
        <f t="shared" si="8"/>
        <v>#N/A</v>
      </c>
      <c r="AJ263" s="170" t="e">
        <f t="shared" si="9"/>
        <v>#N/A</v>
      </c>
    </row>
    <row r="264" spans="32:36">
      <c r="AF264" s="3" t="s">
        <v>338</v>
      </c>
      <c r="AG264" s="2" t="str">
        <f>VLOOKUP(AF264,'[1]Poblacion2012-2015'!H$2:R$1124,10,0)</f>
        <v>23</v>
      </c>
      <c r="AH264" s="2" t="str">
        <f>VLOOKUP(AF264,'[1]Poblacion2012-2015'!H$2:R$1124,2,0)</f>
        <v>Ayapel</v>
      </c>
      <c r="AI264" s="170" t="e">
        <f t="shared" si="8"/>
        <v>#N/A</v>
      </c>
      <c r="AJ264" s="170" t="e">
        <f t="shared" si="9"/>
        <v>#N/A</v>
      </c>
    </row>
    <row r="265" spans="32:36">
      <c r="AF265" s="3" t="s">
        <v>339</v>
      </c>
      <c r="AG265" s="2" t="str">
        <f>VLOOKUP(AF265,'[1]Poblacion2012-2015'!H$2:R$1124,10,0)</f>
        <v>23</v>
      </c>
      <c r="AH265" s="2" t="str">
        <f>VLOOKUP(AF265,'[1]Poblacion2012-2015'!H$2:R$1124,2,0)</f>
        <v>Buenavista</v>
      </c>
      <c r="AI265" s="170" t="e">
        <f t="shared" si="8"/>
        <v>#N/A</v>
      </c>
      <c r="AJ265" s="170" t="e">
        <f t="shared" si="9"/>
        <v>#N/A</v>
      </c>
    </row>
    <row r="266" spans="32:36">
      <c r="AF266" s="3" t="s">
        <v>340</v>
      </c>
      <c r="AG266" s="2" t="str">
        <f>VLOOKUP(AF266,'[1]Poblacion2012-2015'!H$2:R$1124,10,0)</f>
        <v>23</v>
      </c>
      <c r="AH266" s="2" t="str">
        <f>VLOOKUP(AF266,'[1]Poblacion2012-2015'!H$2:R$1124,2,0)</f>
        <v>Canalete</v>
      </c>
      <c r="AI266" s="170" t="e">
        <f t="shared" si="8"/>
        <v>#N/A</v>
      </c>
      <c r="AJ266" s="170" t="e">
        <f t="shared" si="9"/>
        <v>#N/A</v>
      </c>
    </row>
    <row r="267" spans="32:36">
      <c r="AF267" s="3" t="s">
        <v>341</v>
      </c>
      <c r="AG267" s="2" t="str">
        <f>VLOOKUP(AF267,'[1]Poblacion2012-2015'!H$2:R$1124,10,0)</f>
        <v>23</v>
      </c>
      <c r="AH267" s="2" t="str">
        <f>VLOOKUP(AF267,'[1]Poblacion2012-2015'!H$2:R$1124,2,0)</f>
        <v>Cereté</v>
      </c>
      <c r="AI267" s="170" t="e">
        <f t="shared" si="8"/>
        <v>#N/A</v>
      </c>
      <c r="AJ267" s="170" t="e">
        <f t="shared" si="9"/>
        <v>#N/A</v>
      </c>
    </row>
    <row r="268" spans="32:36">
      <c r="AF268" s="3" t="s">
        <v>343</v>
      </c>
      <c r="AG268" s="2" t="str">
        <f>VLOOKUP(AF268,'[1]Poblacion2012-2015'!H$2:R$1124,10,0)</f>
        <v>23</v>
      </c>
      <c r="AH268" s="2" t="str">
        <f>VLOOKUP(AF268,'[1]Poblacion2012-2015'!H$2:R$1124,2,0)</f>
        <v>Chinú</v>
      </c>
      <c r="AI268" s="170" t="e">
        <f t="shared" si="8"/>
        <v>#N/A</v>
      </c>
      <c r="AJ268" s="170" t="e">
        <f t="shared" si="9"/>
        <v>#N/A</v>
      </c>
    </row>
    <row r="269" spans="32:36">
      <c r="AF269" s="3" t="s">
        <v>344</v>
      </c>
      <c r="AG269" s="2" t="str">
        <f>VLOOKUP(AF269,'[1]Poblacion2012-2015'!H$2:R$1124,10,0)</f>
        <v>23</v>
      </c>
      <c r="AH269" s="2" t="str">
        <f>VLOOKUP(AF269,'[1]Poblacion2012-2015'!H$2:R$1124,2,0)</f>
        <v>Ciénaga de Oro</v>
      </c>
      <c r="AI269" s="170" t="e">
        <f t="shared" si="8"/>
        <v>#N/A</v>
      </c>
      <c r="AJ269" s="170" t="e">
        <f t="shared" si="9"/>
        <v>#N/A</v>
      </c>
    </row>
    <row r="270" spans="32:36">
      <c r="AF270" s="3" t="s">
        <v>345</v>
      </c>
      <c r="AG270" s="2" t="str">
        <f>VLOOKUP(AF270,'[1]Poblacion2012-2015'!H$2:R$1124,10,0)</f>
        <v>23</v>
      </c>
      <c r="AH270" s="2" t="str">
        <f>VLOOKUP(AF270,'[1]Poblacion2012-2015'!H$2:R$1124,2,0)</f>
        <v>Cotorra</v>
      </c>
      <c r="AI270" s="170" t="e">
        <f t="shared" si="8"/>
        <v>#N/A</v>
      </c>
      <c r="AJ270" s="170" t="e">
        <f t="shared" si="9"/>
        <v>#N/A</v>
      </c>
    </row>
    <row r="271" spans="32:36">
      <c r="AF271" s="3" t="s">
        <v>347</v>
      </c>
      <c r="AG271" s="2" t="str">
        <f>VLOOKUP(AF271,'[1]Poblacion2012-2015'!H$2:R$1124,10,0)</f>
        <v>23</v>
      </c>
      <c r="AH271" s="2" t="str">
        <f>VLOOKUP(AF271,'[1]Poblacion2012-2015'!H$2:R$1124,2,0)</f>
        <v>Lorica</v>
      </c>
      <c r="AI271" s="170" t="e">
        <f t="shared" si="8"/>
        <v>#N/A</v>
      </c>
      <c r="AJ271" s="170" t="e">
        <f t="shared" si="9"/>
        <v>#N/A</v>
      </c>
    </row>
    <row r="272" spans="32:36">
      <c r="AF272" s="3" t="s">
        <v>349</v>
      </c>
      <c r="AG272" s="2" t="str">
        <f>VLOOKUP(AF272,'[1]Poblacion2012-2015'!H$2:R$1124,10,0)</f>
        <v>23</v>
      </c>
      <c r="AH272" s="2" t="str">
        <f>VLOOKUP(AF272,'[1]Poblacion2012-2015'!H$2:R$1124,2,0)</f>
        <v>Momil</v>
      </c>
      <c r="AI272" s="170" t="e">
        <f t="shared" si="8"/>
        <v>#N/A</v>
      </c>
      <c r="AJ272" s="170" t="e">
        <f t="shared" si="9"/>
        <v>#N/A</v>
      </c>
    </row>
    <row r="273" spans="32:36">
      <c r="AF273" s="3" t="s">
        <v>350</v>
      </c>
      <c r="AG273" s="2" t="str">
        <f>VLOOKUP(AF273,'[1]Poblacion2012-2015'!H$2:R$1124,10,0)</f>
        <v>23</v>
      </c>
      <c r="AH273" s="2" t="str">
        <f>VLOOKUP(AF273,'[1]Poblacion2012-2015'!H$2:R$1124,2,0)</f>
        <v>Montelíbano(1)(3)</v>
      </c>
      <c r="AI273" s="170" t="e">
        <f t="shared" si="8"/>
        <v>#N/A</v>
      </c>
      <c r="AJ273" s="170" t="e">
        <f t="shared" si="9"/>
        <v>#N/A</v>
      </c>
    </row>
    <row r="274" spans="32:36">
      <c r="AF274" s="3" t="s">
        <v>352</v>
      </c>
      <c r="AG274" s="2" t="str">
        <f>VLOOKUP(AF274,'[1]Poblacion2012-2015'!H$2:R$1124,10,0)</f>
        <v>23</v>
      </c>
      <c r="AH274" s="2" t="str">
        <f>VLOOKUP(AF274,'[1]Poblacion2012-2015'!H$2:R$1124,2,0)</f>
        <v>Planeta Rica</v>
      </c>
      <c r="AI274" s="170" t="e">
        <f t="shared" si="8"/>
        <v>#N/A</v>
      </c>
      <c r="AJ274" s="170" t="e">
        <f t="shared" si="9"/>
        <v>#N/A</v>
      </c>
    </row>
    <row r="275" spans="32:36">
      <c r="AF275" s="3" t="s">
        <v>353</v>
      </c>
      <c r="AG275" s="2" t="str">
        <f>VLOOKUP(AF275,'[1]Poblacion2012-2015'!H$2:R$1124,10,0)</f>
        <v>23</v>
      </c>
      <c r="AH275" s="2" t="str">
        <f>VLOOKUP(AF275,'[1]Poblacion2012-2015'!H$2:R$1124,2,0)</f>
        <v>Pueblo Nuevo</v>
      </c>
      <c r="AI275" s="170" t="e">
        <f t="shared" si="8"/>
        <v>#N/A</v>
      </c>
      <c r="AJ275" s="170" t="e">
        <f t="shared" si="9"/>
        <v>#N/A</v>
      </c>
    </row>
    <row r="276" spans="32:36">
      <c r="AF276" s="3" t="s">
        <v>355</v>
      </c>
      <c r="AG276" s="2" t="str">
        <f>VLOOKUP(AF276,'[1]Poblacion2012-2015'!H$2:R$1124,10,0)</f>
        <v>23</v>
      </c>
      <c r="AH276" s="2" t="str">
        <f>VLOOKUP(AF276,'[1]Poblacion2012-2015'!H$2:R$1124,2,0)</f>
        <v>Puerto Libertador</v>
      </c>
      <c r="AI276" s="170" t="e">
        <f t="shared" si="8"/>
        <v>#N/A</v>
      </c>
      <c r="AJ276" s="170" t="e">
        <f t="shared" si="9"/>
        <v>#N/A</v>
      </c>
    </row>
    <row r="277" spans="32:36">
      <c r="AF277" s="3" t="s">
        <v>357</v>
      </c>
      <c r="AG277" s="2" t="str">
        <f>VLOOKUP(AF277,'[1]Poblacion2012-2015'!H$2:R$1124,10,0)</f>
        <v>23</v>
      </c>
      <c r="AH277" s="2" t="str">
        <f>VLOOKUP(AF277,'[1]Poblacion2012-2015'!H$2:R$1124,2,0)</f>
        <v>Sahagún</v>
      </c>
      <c r="AI277" s="170" t="e">
        <f t="shared" si="8"/>
        <v>#N/A</v>
      </c>
      <c r="AJ277" s="170" t="e">
        <f t="shared" si="9"/>
        <v>#N/A</v>
      </c>
    </row>
    <row r="278" spans="32:36">
      <c r="AF278" s="3" t="s">
        <v>358</v>
      </c>
      <c r="AG278" s="2" t="str">
        <f>VLOOKUP(AF278,'[1]Poblacion2012-2015'!H$2:R$1124,10,0)</f>
        <v>23</v>
      </c>
      <c r="AH278" s="2" t="str">
        <f>VLOOKUP(AF278,'[1]Poblacion2012-2015'!H$2:R$1124,2,0)</f>
        <v>San Andrés Sotavento (1) (3)</v>
      </c>
      <c r="AI278" s="170" t="e">
        <f t="shared" si="8"/>
        <v>#N/A</v>
      </c>
      <c r="AJ278" s="170" t="e">
        <f t="shared" si="9"/>
        <v>#N/A</v>
      </c>
    </row>
    <row r="279" spans="32:36">
      <c r="AF279" s="3" t="s">
        <v>359</v>
      </c>
      <c r="AG279" s="2" t="str">
        <f>VLOOKUP(AF279,'[1]Poblacion2012-2015'!H$2:R$1124,10,0)</f>
        <v>23</v>
      </c>
      <c r="AH279" s="2" t="str">
        <f>VLOOKUP(AF279,'[1]Poblacion2012-2015'!H$2:R$1124,2,0)</f>
        <v>San Antero</v>
      </c>
      <c r="AI279" s="170" t="e">
        <f t="shared" si="8"/>
        <v>#N/A</v>
      </c>
      <c r="AJ279" s="170" t="e">
        <f t="shared" si="9"/>
        <v>#N/A</v>
      </c>
    </row>
    <row r="280" spans="32:36">
      <c r="AF280" s="3" t="s">
        <v>360</v>
      </c>
      <c r="AG280" s="2" t="str">
        <f>VLOOKUP(AF280,'[1]Poblacion2012-2015'!H$2:R$1124,10,0)</f>
        <v>23</v>
      </c>
      <c r="AH280" s="2" t="str">
        <f>VLOOKUP(AF280,'[1]Poblacion2012-2015'!H$2:R$1124,2,0)</f>
        <v>San Bernardo del Viento</v>
      </c>
      <c r="AI280" s="170" t="e">
        <f t="shared" si="8"/>
        <v>#N/A</v>
      </c>
      <c r="AJ280" s="170" t="e">
        <f t="shared" si="9"/>
        <v>#N/A</v>
      </c>
    </row>
    <row r="281" spans="32:36">
      <c r="AF281" s="3" t="s">
        <v>363</v>
      </c>
      <c r="AG281" s="2" t="str">
        <f>VLOOKUP(AF281,'[1]Poblacion2012-2015'!H$2:R$1124,10,0)</f>
        <v>23</v>
      </c>
      <c r="AH281" s="2" t="str">
        <f>VLOOKUP(AF281,'[1]Poblacion2012-2015'!H$2:R$1124,2,0)</f>
        <v>San Pelayo</v>
      </c>
      <c r="AI281" s="170" t="e">
        <f t="shared" si="8"/>
        <v>#N/A</v>
      </c>
      <c r="AJ281" s="170" t="e">
        <f t="shared" si="9"/>
        <v>#N/A</v>
      </c>
    </row>
    <row r="282" spans="32:36">
      <c r="AF282" s="3" t="s">
        <v>364</v>
      </c>
      <c r="AG282" s="2" t="str">
        <f>VLOOKUP(AF282,'[1]Poblacion2012-2015'!H$2:R$1124,10,0)</f>
        <v>23</v>
      </c>
      <c r="AH282" s="2" t="str">
        <f>VLOOKUP(AF282,'[1]Poblacion2012-2015'!H$2:R$1124,2,0)</f>
        <v>Tierralta</v>
      </c>
      <c r="AI282" s="170" t="e">
        <f t="shared" si="8"/>
        <v>#N/A</v>
      </c>
      <c r="AJ282" s="170" t="e">
        <f t="shared" si="9"/>
        <v>#N/A</v>
      </c>
    </row>
    <row r="283" spans="32:36">
      <c r="AF283" s="3" t="s">
        <v>366</v>
      </c>
      <c r="AG283" s="2" t="str">
        <f>VLOOKUP(AF283,'[1]Poblacion2012-2015'!H$2:R$1124,10,0)</f>
        <v>23</v>
      </c>
      <c r="AH283" s="2" t="str">
        <f>VLOOKUP(AF283,'[1]Poblacion2012-2015'!H$2:R$1124,2,0)</f>
        <v>Valencia</v>
      </c>
      <c r="AI283" s="170" t="e">
        <f t="shared" si="8"/>
        <v>#N/A</v>
      </c>
      <c r="AJ283" s="170" t="e">
        <f t="shared" si="9"/>
        <v>#N/A</v>
      </c>
    </row>
    <row r="284" spans="32:36">
      <c r="AF284" s="3" t="s">
        <v>367</v>
      </c>
      <c r="AG284" s="2" t="str">
        <f>VLOOKUP(AF284,'[1]Poblacion2012-2015'!H$2:R$1124,10,0)</f>
        <v>25</v>
      </c>
      <c r="AH284" s="2" t="str">
        <f>VLOOKUP(AF284,'[1]Poblacion2012-2015'!H$2:R$1124,2,0)</f>
        <v>Agua de Dios</v>
      </c>
      <c r="AI284" s="170" t="e">
        <f t="shared" si="8"/>
        <v>#N/A</v>
      </c>
      <c r="AJ284" s="170" t="e">
        <f t="shared" si="9"/>
        <v>#N/A</v>
      </c>
    </row>
    <row r="285" spans="32:36">
      <c r="AF285" s="3" t="s">
        <v>370</v>
      </c>
      <c r="AG285" s="2" t="str">
        <f>VLOOKUP(AF285,'[1]Poblacion2012-2015'!H$2:R$1124,10,0)</f>
        <v>25</v>
      </c>
      <c r="AH285" s="2" t="str">
        <f>VLOOKUP(AF285,'[1]Poblacion2012-2015'!H$2:R$1124,2,0)</f>
        <v>Anolaima</v>
      </c>
      <c r="AI285" s="170" t="e">
        <f t="shared" si="8"/>
        <v>#N/A</v>
      </c>
      <c r="AJ285" s="170" t="e">
        <f t="shared" si="9"/>
        <v>#N/A</v>
      </c>
    </row>
    <row r="286" spans="32:36">
      <c r="AF286" s="3" t="s">
        <v>1894</v>
      </c>
      <c r="AG286" s="2" t="str">
        <f>VLOOKUP(AF286,'[1]Poblacion2012-2015'!H$2:R$1124,10,0)</f>
        <v>25</v>
      </c>
      <c r="AH286" s="2" t="str">
        <f>VLOOKUP(AF286,'[1]Poblacion2012-2015'!H$2:R$1124,2,0)</f>
        <v>Bituima</v>
      </c>
      <c r="AI286" s="170" t="e">
        <f t="shared" si="8"/>
        <v>#N/A</v>
      </c>
      <c r="AJ286" s="170" t="e">
        <f t="shared" si="9"/>
        <v>#N/A</v>
      </c>
    </row>
    <row r="287" spans="32:36">
      <c r="AF287" s="3" t="s">
        <v>1823</v>
      </c>
      <c r="AG287" s="2" t="str">
        <f>VLOOKUP(AF287,'[1]Poblacion2012-2015'!H$2:R$1124,10,0)</f>
        <v>25</v>
      </c>
      <c r="AH287" s="2" t="str">
        <f>VLOOKUP(AF287,'[1]Poblacion2012-2015'!H$2:R$1124,2,0)</f>
        <v>Bojacá</v>
      </c>
      <c r="AI287" s="170" t="e">
        <f t="shared" si="8"/>
        <v>#N/A</v>
      </c>
      <c r="AJ287" s="170" t="e">
        <f t="shared" si="9"/>
        <v>#N/A</v>
      </c>
    </row>
    <row r="288" spans="32:36">
      <c r="AF288" s="3" t="s">
        <v>373</v>
      </c>
      <c r="AG288" s="2" t="str">
        <f>VLOOKUP(AF288,'[1]Poblacion2012-2015'!H$2:R$1124,10,0)</f>
        <v>25</v>
      </c>
      <c r="AH288" s="2" t="str">
        <f>VLOOKUP(AF288,'[1]Poblacion2012-2015'!H$2:R$1124,2,0)</f>
        <v>Cabrera</v>
      </c>
      <c r="AI288" s="170" t="e">
        <f t="shared" si="8"/>
        <v>#N/A</v>
      </c>
      <c r="AJ288" s="170" t="e">
        <f t="shared" si="9"/>
        <v>#N/A</v>
      </c>
    </row>
    <row r="289" spans="32:36">
      <c r="AF289" s="3" t="s">
        <v>374</v>
      </c>
      <c r="AG289" s="2" t="str">
        <f>VLOOKUP(AF289,'[1]Poblacion2012-2015'!H$2:R$1124,10,0)</f>
        <v>25</v>
      </c>
      <c r="AH289" s="2" t="str">
        <f>VLOOKUP(AF289,'[1]Poblacion2012-2015'!H$2:R$1124,2,0)</f>
        <v>Cajicá</v>
      </c>
      <c r="AI289" s="170" t="e">
        <f t="shared" si="8"/>
        <v>#N/A</v>
      </c>
      <c r="AJ289" s="170" t="e">
        <f t="shared" si="9"/>
        <v>#N/A</v>
      </c>
    </row>
    <row r="290" spans="32:36">
      <c r="AF290" s="3" t="s">
        <v>375</v>
      </c>
      <c r="AG290" s="2" t="str">
        <f>VLOOKUP(AF290,'[1]Poblacion2012-2015'!H$2:R$1124,10,0)</f>
        <v>25</v>
      </c>
      <c r="AH290" s="2" t="str">
        <f>VLOOKUP(AF290,'[1]Poblacion2012-2015'!H$2:R$1124,2,0)</f>
        <v>Caparrapí</v>
      </c>
      <c r="AI290" s="170" t="e">
        <f t="shared" si="8"/>
        <v>#N/A</v>
      </c>
      <c r="AJ290" s="170" t="e">
        <f t="shared" si="9"/>
        <v>#N/A</v>
      </c>
    </row>
    <row r="291" spans="32:36">
      <c r="AF291" s="3" t="s">
        <v>1825</v>
      </c>
      <c r="AG291" s="2" t="str">
        <f>VLOOKUP(AF291,'[1]Poblacion2012-2015'!H$2:R$1124,10,0)</f>
        <v>25</v>
      </c>
      <c r="AH291" s="2" t="str">
        <f>VLOOKUP(AF291,'[1]Poblacion2012-2015'!H$2:R$1124,2,0)</f>
        <v>Caqueza</v>
      </c>
      <c r="AI291" s="170" t="e">
        <f t="shared" si="8"/>
        <v>#N/A</v>
      </c>
      <c r="AJ291" s="170" t="e">
        <f t="shared" si="9"/>
        <v>#N/A</v>
      </c>
    </row>
    <row r="292" spans="32:36">
      <c r="AF292" s="3" t="s">
        <v>376</v>
      </c>
      <c r="AG292" s="2" t="str">
        <f>VLOOKUP(AF292,'[1]Poblacion2012-2015'!H$2:R$1124,10,0)</f>
        <v>25</v>
      </c>
      <c r="AH292" s="2" t="str">
        <f>VLOOKUP(AF292,'[1]Poblacion2012-2015'!H$2:R$1124,2,0)</f>
        <v>Chía</v>
      </c>
      <c r="AI292" s="170" t="e">
        <f t="shared" si="8"/>
        <v>#N/A</v>
      </c>
      <c r="AJ292" s="170" t="e">
        <f t="shared" si="9"/>
        <v>#N/A</v>
      </c>
    </row>
    <row r="293" spans="32:36">
      <c r="AF293" s="3" t="s">
        <v>377</v>
      </c>
      <c r="AG293" s="2" t="str">
        <f>VLOOKUP(AF293,'[1]Poblacion2012-2015'!H$2:R$1124,10,0)</f>
        <v>25</v>
      </c>
      <c r="AH293" s="2" t="str">
        <f>VLOOKUP(AF293,'[1]Poblacion2012-2015'!H$2:R$1124,2,0)</f>
        <v>Chipaque</v>
      </c>
      <c r="AI293" s="170" t="e">
        <f t="shared" si="8"/>
        <v>#N/A</v>
      </c>
      <c r="AJ293" s="170" t="e">
        <f t="shared" si="9"/>
        <v>#N/A</v>
      </c>
    </row>
    <row r="294" spans="32:36">
      <c r="AF294" s="3" t="s">
        <v>1826</v>
      </c>
      <c r="AG294" s="2" t="str">
        <f>VLOOKUP(AF294,'[1]Poblacion2012-2015'!H$2:R$1124,10,0)</f>
        <v>25</v>
      </c>
      <c r="AH294" s="2" t="str">
        <f>VLOOKUP(AF294,'[1]Poblacion2012-2015'!H$2:R$1124,2,0)</f>
        <v>Choachí</v>
      </c>
      <c r="AI294" s="170" t="e">
        <f t="shared" si="8"/>
        <v>#N/A</v>
      </c>
      <c r="AJ294" s="170" t="e">
        <f t="shared" si="9"/>
        <v>#N/A</v>
      </c>
    </row>
    <row r="295" spans="32:36">
      <c r="AF295" s="3" t="s">
        <v>378</v>
      </c>
      <c r="AG295" s="2" t="str">
        <f>VLOOKUP(AF295,'[1]Poblacion2012-2015'!H$2:R$1124,10,0)</f>
        <v>25</v>
      </c>
      <c r="AH295" s="2" t="str">
        <f>VLOOKUP(AF295,'[1]Poblacion2012-2015'!H$2:R$1124,2,0)</f>
        <v>Chocontá</v>
      </c>
      <c r="AI295" s="170" t="e">
        <f t="shared" si="8"/>
        <v>#N/A</v>
      </c>
      <c r="AJ295" s="170" t="e">
        <f t="shared" si="9"/>
        <v>#N/A</v>
      </c>
    </row>
    <row r="296" spans="32:36">
      <c r="AF296" s="3" t="s">
        <v>1828</v>
      </c>
      <c r="AG296" s="2" t="str">
        <f>VLOOKUP(AF296,'[1]Poblacion2012-2015'!H$2:R$1124,10,0)</f>
        <v>25</v>
      </c>
      <c r="AH296" s="2" t="str">
        <f>VLOOKUP(AF296,'[1]Poblacion2012-2015'!H$2:R$1124,2,0)</f>
        <v>Cota</v>
      </c>
      <c r="AI296" s="170" t="e">
        <f t="shared" si="8"/>
        <v>#N/A</v>
      </c>
      <c r="AJ296" s="170" t="e">
        <f t="shared" si="9"/>
        <v>#N/A</v>
      </c>
    </row>
    <row r="297" spans="32:36">
      <c r="AF297" s="3" t="s">
        <v>380</v>
      </c>
      <c r="AG297" s="2" t="str">
        <f>VLOOKUP(AF297,'[1]Poblacion2012-2015'!H$2:R$1124,10,0)</f>
        <v>25</v>
      </c>
      <c r="AH297" s="2" t="str">
        <f>VLOOKUP(AF297,'[1]Poblacion2012-2015'!H$2:R$1124,2,0)</f>
        <v>El Colegio</v>
      </c>
      <c r="AI297" s="170" t="e">
        <f t="shared" si="8"/>
        <v>#N/A</v>
      </c>
      <c r="AJ297" s="170" t="e">
        <f t="shared" si="9"/>
        <v>#N/A</v>
      </c>
    </row>
    <row r="298" spans="32:36">
      <c r="AF298" s="3" t="s">
        <v>1829</v>
      </c>
      <c r="AG298" s="2" t="str">
        <f>VLOOKUP(AF298,'[1]Poblacion2012-2015'!H$2:R$1124,10,0)</f>
        <v>25</v>
      </c>
      <c r="AH298" s="2" t="str">
        <f>VLOOKUP(AF298,'[1]Poblacion2012-2015'!H$2:R$1124,2,0)</f>
        <v>El Rosal</v>
      </c>
      <c r="AI298" s="170" t="e">
        <f t="shared" si="8"/>
        <v>#N/A</v>
      </c>
      <c r="AJ298" s="170" t="e">
        <f t="shared" si="9"/>
        <v>#N/A</v>
      </c>
    </row>
    <row r="299" spans="32:36">
      <c r="AF299" s="3" t="s">
        <v>381</v>
      </c>
      <c r="AG299" s="2" t="str">
        <f>VLOOKUP(AF299,'[1]Poblacion2012-2015'!H$2:R$1124,10,0)</f>
        <v>25</v>
      </c>
      <c r="AH299" s="2" t="str">
        <f>VLOOKUP(AF299,'[1]Poblacion2012-2015'!H$2:R$1124,2,0)</f>
        <v>Facatativá</v>
      </c>
      <c r="AI299" s="170" t="e">
        <f t="shared" si="8"/>
        <v>#N/A</v>
      </c>
      <c r="AJ299" s="170" t="e">
        <f t="shared" si="9"/>
        <v>#N/A</v>
      </c>
    </row>
    <row r="300" spans="32:36">
      <c r="AF300" s="3" t="s">
        <v>382</v>
      </c>
      <c r="AG300" s="2" t="str">
        <f>VLOOKUP(AF300,'[1]Poblacion2012-2015'!H$2:R$1124,10,0)</f>
        <v>25</v>
      </c>
      <c r="AH300" s="2" t="str">
        <f>VLOOKUP(AF300,'[1]Poblacion2012-2015'!H$2:R$1124,2,0)</f>
        <v>Fomeque</v>
      </c>
      <c r="AI300" s="170" t="e">
        <f t="shared" si="8"/>
        <v>#N/A</v>
      </c>
      <c r="AJ300" s="170" t="e">
        <f t="shared" si="9"/>
        <v>#N/A</v>
      </c>
    </row>
    <row r="301" spans="32:36">
      <c r="AF301" s="3" t="s">
        <v>383</v>
      </c>
      <c r="AG301" s="2" t="str">
        <f>VLOOKUP(AF301,'[1]Poblacion2012-2015'!H$2:R$1124,10,0)</f>
        <v>25</v>
      </c>
      <c r="AH301" s="2" t="str">
        <f>VLOOKUP(AF301,'[1]Poblacion2012-2015'!H$2:R$1124,2,0)</f>
        <v>Funza</v>
      </c>
      <c r="AI301" s="170" t="e">
        <f t="shared" si="8"/>
        <v>#N/A</v>
      </c>
      <c r="AJ301" s="170" t="e">
        <f t="shared" si="9"/>
        <v>#N/A</v>
      </c>
    </row>
    <row r="302" spans="32:36">
      <c r="AF302" s="3" t="s">
        <v>385</v>
      </c>
      <c r="AG302" s="2" t="str">
        <f>VLOOKUP(AF302,'[1]Poblacion2012-2015'!H$2:R$1124,10,0)</f>
        <v>25</v>
      </c>
      <c r="AH302" s="2" t="str">
        <f>VLOOKUP(AF302,'[1]Poblacion2012-2015'!H$2:R$1124,2,0)</f>
        <v>Fusagasugá</v>
      </c>
      <c r="AI302" s="170" t="e">
        <f t="shared" si="8"/>
        <v>#N/A</v>
      </c>
      <c r="AJ302" s="170" t="e">
        <f t="shared" si="9"/>
        <v>#N/A</v>
      </c>
    </row>
    <row r="303" spans="32:36">
      <c r="AF303" s="3" t="s">
        <v>386</v>
      </c>
      <c r="AG303" s="2" t="str">
        <f>VLOOKUP(AF303,'[1]Poblacion2012-2015'!H$2:R$1124,10,0)</f>
        <v>25</v>
      </c>
      <c r="AH303" s="2" t="str">
        <f>VLOOKUP(AF303,'[1]Poblacion2012-2015'!H$2:R$1124,2,0)</f>
        <v>Gachancipá</v>
      </c>
      <c r="AI303" s="170" t="e">
        <f t="shared" si="8"/>
        <v>#N/A</v>
      </c>
      <c r="AJ303" s="170" t="e">
        <f t="shared" si="9"/>
        <v>#N/A</v>
      </c>
    </row>
    <row r="304" spans="32:36">
      <c r="AF304" s="3" t="s">
        <v>387</v>
      </c>
      <c r="AG304" s="2" t="str">
        <f>VLOOKUP(AF304,'[1]Poblacion2012-2015'!H$2:R$1124,10,0)</f>
        <v>25</v>
      </c>
      <c r="AH304" s="2" t="str">
        <f>VLOOKUP(AF304,'[1]Poblacion2012-2015'!H$2:R$1124,2,0)</f>
        <v>Girardot</v>
      </c>
      <c r="AI304" s="170" t="e">
        <f t="shared" si="8"/>
        <v>#N/A</v>
      </c>
      <c r="AJ304" s="170" t="e">
        <f t="shared" si="9"/>
        <v>#N/A</v>
      </c>
    </row>
    <row r="305" spans="32:36">
      <c r="AF305" s="3" t="s">
        <v>388</v>
      </c>
      <c r="AG305" s="2" t="str">
        <f>VLOOKUP(AF305,'[1]Poblacion2012-2015'!H$2:R$1124,10,0)</f>
        <v>25</v>
      </c>
      <c r="AH305" s="2" t="str">
        <f>VLOOKUP(AF305,'[1]Poblacion2012-2015'!H$2:R$1124,2,0)</f>
        <v>Guaduas</v>
      </c>
      <c r="AI305" s="170" t="e">
        <f t="shared" si="8"/>
        <v>#N/A</v>
      </c>
      <c r="AJ305" s="170" t="e">
        <f t="shared" si="9"/>
        <v>#N/A</v>
      </c>
    </row>
    <row r="306" spans="32:36">
      <c r="AF306" s="3" t="s">
        <v>389</v>
      </c>
      <c r="AG306" s="2" t="str">
        <f>VLOOKUP(AF306,'[1]Poblacion2012-2015'!H$2:R$1124,10,0)</f>
        <v>25</v>
      </c>
      <c r="AH306" s="2" t="str">
        <f>VLOOKUP(AF306,'[1]Poblacion2012-2015'!H$2:R$1124,2,0)</f>
        <v>Guasca</v>
      </c>
      <c r="AI306" s="170" t="e">
        <f t="shared" si="8"/>
        <v>#N/A</v>
      </c>
      <c r="AJ306" s="170" t="e">
        <f t="shared" si="9"/>
        <v>#N/A</v>
      </c>
    </row>
    <row r="307" spans="32:36">
      <c r="AF307" s="3" t="s">
        <v>391</v>
      </c>
      <c r="AG307" s="2" t="str">
        <f>VLOOKUP(AF307,'[1]Poblacion2012-2015'!H$2:R$1124,10,0)</f>
        <v>25</v>
      </c>
      <c r="AH307" s="2" t="str">
        <f>VLOOKUP(AF307,'[1]Poblacion2012-2015'!H$2:R$1124,2,0)</f>
        <v>Gutiérrez</v>
      </c>
      <c r="AI307" s="170" t="e">
        <f t="shared" si="8"/>
        <v>#N/A</v>
      </c>
      <c r="AJ307" s="170" t="e">
        <f t="shared" si="9"/>
        <v>#N/A</v>
      </c>
    </row>
    <row r="308" spans="32:36">
      <c r="AF308" s="3" t="s">
        <v>1832</v>
      </c>
      <c r="AG308" s="2" t="str">
        <f>VLOOKUP(AF308,'[1]Poblacion2012-2015'!H$2:R$1124,10,0)</f>
        <v>25</v>
      </c>
      <c r="AH308" s="2" t="str">
        <f>VLOOKUP(AF308,'[1]Poblacion2012-2015'!H$2:R$1124,2,0)</f>
        <v>Junín</v>
      </c>
      <c r="AI308" s="170" t="e">
        <f t="shared" si="8"/>
        <v>#N/A</v>
      </c>
      <c r="AJ308" s="170" t="e">
        <f t="shared" si="9"/>
        <v>#N/A</v>
      </c>
    </row>
    <row r="309" spans="32:36">
      <c r="AF309" s="3" t="s">
        <v>392</v>
      </c>
      <c r="AG309" s="2" t="str">
        <f>VLOOKUP(AF309,'[1]Poblacion2012-2015'!H$2:R$1124,10,0)</f>
        <v>25</v>
      </c>
      <c r="AH309" s="2" t="str">
        <f>VLOOKUP(AF309,'[1]Poblacion2012-2015'!H$2:R$1124,2,0)</f>
        <v>La Calera</v>
      </c>
      <c r="AI309" s="170" t="e">
        <f t="shared" si="8"/>
        <v>#N/A</v>
      </c>
      <c r="AJ309" s="170" t="e">
        <f t="shared" si="9"/>
        <v>#N/A</v>
      </c>
    </row>
    <row r="310" spans="32:36">
      <c r="AF310" s="3" t="s">
        <v>393</v>
      </c>
      <c r="AG310" s="2" t="str">
        <f>VLOOKUP(AF310,'[1]Poblacion2012-2015'!H$2:R$1124,10,0)</f>
        <v>25</v>
      </c>
      <c r="AH310" s="2" t="str">
        <f>VLOOKUP(AF310,'[1]Poblacion2012-2015'!H$2:R$1124,2,0)</f>
        <v>La Mesa</v>
      </c>
      <c r="AI310" s="170" t="e">
        <f t="shared" si="8"/>
        <v>#N/A</v>
      </c>
      <c r="AJ310" s="170" t="e">
        <f t="shared" si="9"/>
        <v>#N/A</v>
      </c>
    </row>
    <row r="311" spans="32:36">
      <c r="AF311" s="3" t="s">
        <v>1833</v>
      </c>
      <c r="AG311" s="2" t="str">
        <f>VLOOKUP(AF311,'[1]Poblacion2012-2015'!H$2:R$1124,10,0)</f>
        <v>25</v>
      </c>
      <c r="AH311" s="2" t="str">
        <f>VLOOKUP(AF311,'[1]Poblacion2012-2015'!H$2:R$1124,2,0)</f>
        <v>La Vega</v>
      </c>
      <c r="AI311" s="170" t="e">
        <f t="shared" si="8"/>
        <v>#N/A</v>
      </c>
      <c r="AJ311" s="170" t="e">
        <f t="shared" si="9"/>
        <v>#N/A</v>
      </c>
    </row>
    <row r="312" spans="32:36">
      <c r="AF312" s="3" t="s">
        <v>395</v>
      </c>
      <c r="AG312" s="2" t="str">
        <f>VLOOKUP(AF312,'[1]Poblacion2012-2015'!H$2:R$1124,10,0)</f>
        <v>25</v>
      </c>
      <c r="AH312" s="2" t="str">
        <f>VLOOKUP(AF312,'[1]Poblacion2012-2015'!H$2:R$1124,2,0)</f>
        <v>Madrid</v>
      </c>
      <c r="AI312" s="170" t="e">
        <f t="shared" si="8"/>
        <v>#N/A</v>
      </c>
      <c r="AJ312" s="170" t="e">
        <f t="shared" si="9"/>
        <v>#N/A</v>
      </c>
    </row>
    <row r="313" spans="32:36">
      <c r="AF313" s="3" t="s">
        <v>396</v>
      </c>
      <c r="AG313" s="2" t="str">
        <f>VLOOKUP(AF313,'[1]Poblacion2012-2015'!H$2:R$1124,10,0)</f>
        <v>25</v>
      </c>
      <c r="AH313" s="2" t="str">
        <f>VLOOKUP(AF313,'[1]Poblacion2012-2015'!H$2:R$1124,2,0)</f>
        <v>Medina</v>
      </c>
      <c r="AI313" s="170" t="e">
        <f t="shared" si="8"/>
        <v>#N/A</v>
      </c>
      <c r="AJ313" s="170" t="e">
        <f t="shared" si="9"/>
        <v>#N/A</v>
      </c>
    </row>
    <row r="314" spans="32:36">
      <c r="AF314" s="3" t="s">
        <v>397</v>
      </c>
      <c r="AG314" s="2" t="str">
        <f>VLOOKUP(AF314,'[1]Poblacion2012-2015'!H$2:R$1124,10,0)</f>
        <v>25</v>
      </c>
      <c r="AH314" s="2" t="str">
        <f>VLOOKUP(AF314,'[1]Poblacion2012-2015'!H$2:R$1124,2,0)</f>
        <v>Mosquera</v>
      </c>
      <c r="AI314" s="170" t="e">
        <f t="shared" si="8"/>
        <v>#N/A</v>
      </c>
      <c r="AJ314" s="170" t="e">
        <f t="shared" si="9"/>
        <v>#N/A</v>
      </c>
    </row>
    <row r="315" spans="32:36">
      <c r="AF315" s="3" t="s">
        <v>399</v>
      </c>
      <c r="AG315" s="2" t="str">
        <f>VLOOKUP(AF315,'[1]Poblacion2012-2015'!H$2:R$1124,10,0)</f>
        <v>25</v>
      </c>
      <c r="AH315" s="2" t="str">
        <f>VLOOKUP(AF315,'[1]Poblacion2012-2015'!H$2:R$1124,2,0)</f>
        <v>Nilo</v>
      </c>
      <c r="AI315" s="170" t="e">
        <f t="shared" si="8"/>
        <v>#N/A</v>
      </c>
      <c r="AJ315" s="170" t="e">
        <f t="shared" si="9"/>
        <v>#N/A</v>
      </c>
    </row>
    <row r="316" spans="32:36">
      <c r="AF316" s="3" t="s">
        <v>1836</v>
      </c>
      <c r="AG316" s="2" t="str">
        <f>VLOOKUP(AF316,'[1]Poblacion2012-2015'!H$2:R$1124,10,0)</f>
        <v>25</v>
      </c>
      <c r="AH316" s="2" t="str">
        <f>VLOOKUP(AF316,'[1]Poblacion2012-2015'!H$2:R$1124,2,0)</f>
        <v>Nimaima</v>
      </c>
      <c r="AI316" s="170" t="e">
        <f t="shared" si="8"/>
        <v>#N/A</v>
      </c>
      <c r="AJ316" s="170" t="e">
        <f t="shared" si="9"/>
        <v>#N/A</v>
      </c>
    </row>
    <row r="317" spans="32:36">
      <c r="AF317" s="3" t="s">
        <v>401</v>
      </c>
      <c r="AG317" s="2" t="str">
        <f>VLOOKUP(AF317,'[1]Poblacion2012-2015'!H$2:R$1124,10,0)</f>
        <v>25</v>
      </c>
      <c r="AH317" s="2" t="str">
        <f>VLOOKUP(AF317,'[1]Poblacion2012-2015'!H$2:R$1124,2,0)</f>
        <v>Pacho</v>
      </c>
      <c r="AI317" s="170" t="e">
        <f t="shared" si="8"/>
        <v>#N/A</v>
      </c>
      <c r="AJ317" s="170" t="e">
        <f t="shared" si="9"/>
        <v>#N/A</v>
      </c>
    </row>
    <row r="318" spans="32:36">
      <c r="AF318" s="3" t="s">
        <v>403</v>
      </c>
      <c r="AG318" s="2" t="str">
        <f>VLOOKUP(AF318,'[1]Poblacion2012-2015'!H$2:R$1124,10,0)</f>
        <v>25</v>
      </c>
      <c r="AH318" s="2" t="str">
        <f>VLOOKUP(AF318,'[1]Poblacion2012-2015'!H$2:R$1124,2,0)</f>
        <v>Pandi</v>
      </c>
      <c r="AI318" s="170" t="e">
        <f t="shared" si="8"/>
        <v>#N/A</v>
      </c>
      <c r="AJ318" s="170" t="e">
        <f t="shared" si="9"/>
        <v>#N/A</v>
      </c>
    </row>
    <row r="319" spans="32:36">
      <c r="AF319" s="3" t="s">
        <v>405</v>
      </c>
      <c r="AG319" s="2" t="str">
        <f>VLOOKUP(AF319,'[1]Poblacion2012-2015'!H$2:R$1124,10,0)</f>
        <v>25</v>
      </c>
      <c r="AH319" s="2" t="str">
        <f>VLOOKUP(AF319,'[1]Poblacion2012-2015'!H$2:R$1124,2,0)</f>
        <v>Pasca</v>
      </c>
      <c r="AI319" s="170" t="e">
        <f t="shared" si="8"/>
        <v>#N/A</v>
      </c>
      <c r="AJ319" s="170" t="e">
        <f t="shared" si="9"/>
        <v>#N/A</v>
      </c>
    </row>
    <row r="320" spans="32:36">
      <c r="AF320" s="3" t="s">
        <v>406</v>
      </c>
      <c r="AG320" s="2" t="str">
        <f>VLOOKUP(AF320,'[1]Poblacion2012-2015'!H$2:R$1124,10,0)</f>
        <v>25</v>
      </c>
      <c r="AH320" s="2" t="str">
        <f>VLOOKUP(AF320,'[1]Poblacion2012-2015'!H$2:R$1124,2,0)</f>
        <v>Puerto Salgar</v>
      </c>
      <c r="AI320" s="170" t="e">
        <f t="shared" si="8"/>
        <v>#N/A</v>
      </c>
      <c r="AJ320" s="170" t="e">
        <f t="shared" si="9"/>
        <v>#N/A</v>
      </c>
    </row>
    <row r="321" spans="32:36">
      <c r="AF321" s="3" t="s">
        <v>407</v>
      </c>
      <c r="AG321" s="2" t="str">
        <f>VLOOKUP(AF321,'[1]Poblacion2012-2015'!H$2:R$1124,10,0)</f>
        <v>25</v>
      </c>
      <c r="AH321" s="2" t="str">
        <f>VLOOKUP(AF321,'[1]Poblacion2012-2015'!H$2:R$1124,2,0)</f>
        <v>Quetame</v>
      </c>
      <c r="AI321" s="170" t="e">
        <f t="shared" si="8"/>
        <v>#N/A</v>
      </c>
      <c r="AJ321" s="170" t="e">
        <f t="shared" si="9"/>
        <v>#N/A</v>
      </c>
    </row>
    <row r="322" spans="32:36">
      <c r="AF322" s="3" t="s">
        <v>1838</v>
      </c>
      <c r="AG322" s="2" t="str">
        <f>VLOOKUP(AF322,'[1]Poblacion2012-2015'!H$2:R$1124,10,0)</f>
        <v>25</v>
      </c>
      <c r="AH322" s="2" t="str">
        <f>VLOOKUP(AF322,'[1]Poblacion2012-2015'!H$2:R$1124,2,0)</f>
        <v>Ricaurte</v>
      </c>
      <c r="AI322" s="170" t="e">
        <f t="shared" si="8"/>
        <v>#N/A</v>
      </c>
      <c r="AJ322" s="170" t="e">
        <f t="shared" si="9"/>
        <v>#N/A</v>
      </c>
    </row>
    <row r="323" spans="32:36">
      <c r="AF323" s="3" t="s">
        <v>1840</v>
      </c>
      <c r="AG323" s="2" t="str">
        <f>VLOOKUP(AF323,'[1]Poblacion2012-2015'!H$2:R$1124,10,0)</f>
        <v>25</v>
      </c>
      <c r="AH323" s="2" t="str">
        <f>VLOOKUP(AF323,'[1]Poblacion2012-2015'!H$2:R$1124,2,0)</f>
        <v>San Francisco</v>
      </c>
      <c r="AI323" s="170" t="e">
        <f t="shared" ref="AI323:AI386" si="10">VLOOKUP(AF323,$A$3:$D$19,4,0)</f>
        <v>#N/A</v>
      </c>
      <c r="AJ323" s="170" t="e">
        <f t="shared" ref="AJ323:AJ386" si="11">VLOOKUP(AF323,$F$2:$S$46,14,0)</f>
        <v>#N/A</v>
      </c>
    </row>
    <row r="324" spans="32:36">
      <c r="AF324" s="3" t="s">
        <v>413</v>
      </c>
      <c r="AG324" s="2" t="str">
        <f>VLOOKUP(AF324,'[1]Poblacion2012-2015'!H$2:R$1124,10,0)</f>
        <v>25</v>
      </c>
      <c r="AH324" s="2" t="str">
        <f>VLOOKUP(AF324,'[1]Poblacion2012-2015'!H$2:R$1124,2,0)</f>
        <v>Sibaté</v>
      </c>
      <c r="AI324" s="170" t="e">
        <f t="shared" si="10"/>
        <v>#N/A</v>
      </c>
      <c r="AJ324" s="170" t="e">
        <f t="shared" si="11"/>
        <v>#N/A</v>
      </c>
    </row>
    <row r="325" spans="32:36">
      <c r="AF325" s="3" t="s">
        <v>414</v>
      </c>
      <c r="AG325" s="2" t="str">
        <f>VLOOKUP(AF325,'[1]Poblacion2012-2015'!H$2:R$1124,10,0)</f>
        <v>25</v>
      </c>
      <c r="AH325" s="2" t="str">
        <f>VLOOKUP(AF325,'[1]Poblacion2012-2015'!H$2:R$1124,2,0)</f>
        <v>Silvania</v>
      </c>
      <c r="AI325" s="170" t="e">
        <f t="shared" si="10"/>
        <v>#N/A</v>
      </c>
      <c r="AJ325" s="170" t="e">
        <f t="shared" si="11"/>
        <v>#N/A</v>
      </c>
    </row>
    <row r="326" spans="32:36">
      <c r="AF326" s="3" t="s">
        <v>1760</v>
      </c>
      <c r="AG326" s="2" t="str">
        <f>VLOOKUP(AF326,'[1]Poblacion2012-2015'!H$2:R$1124,10,0)</f>
        <v>25</v>
      </c>
      <c r="AH326" s="2" t="str">
        <f>VLOOKUP(AF326,'[1]Poblacion2012-2015'!H$2:R$1124,2,0)</f>
        <v>Simijaca</v>
      </c>
      <c r="AI326" s="170" t="e">
        <f t="shared" si="10"/>
        <v>#N/A</v>
      </c>
      <c r="AJ326" s="170" t="e">
        <f t="shared" si="11"/>
        <v>#N/A</v>
      </c>
    </row>
    <row r="327" spans="32:36">
      <c r="AF327" s="3" t="s">
        <v>415</v>
      </c>
      <c r="AG327" s="2" t="str">
        <f>VLOOKUP(AF327,'[1]Poblacion2012-2015'!H$2:R$1124,10,0)</f>
        <v>25</v>
      </c>
      <c r="AH327" s="2" t="str">
        <f>VLOOKUP(AF327,'[1]Poblacion2012-2015'!H$2:R$1124,2,0)</f>
        <v>Soacha</v>
      </c>
      <c r="AI327" s="170" t="e">
        <f t="shared" si="10"/>
        <v>#N/A</v>
      </c>
      <c r="AJ327" s="170" t="e">
        <f t="shared" si="11"/>
        <v>#N/A</v>
      </c>
    </row>
    <row r="328" spans="32:36">
      <c r="AF328" s="3" t="s">
        <v>1842</v>
      </c>
      <c r="AG328" s="2" t="str">
        <f>VLOOKUP(AF328,'[1]Poblacion2012-2015'!H$2:R$1124,10,0)</f>
        <v>25</v>
      </c>
      <c r="AH328" s="2" t="str">
        <f>VLOOKUP(AF328,'[1]Poblacion2012-2015'!H$2:R$1124,2,0)</f>
        <v>Sopó</v>
      </c>
      <c r="AI328" s="170" t="e">
        <f t="shared" si="10"/>
        <v>#N/A</v>
      </c>
      <c r="AJ328" s="170" t="e">
        <f t="shared" si="11"/>
        <v>#N/A</v>
      </c>
    </row>
    <row r="329" spans="32:36">
      <c r="AF329" s="3" t="s">
        <v>416</v>
      </c>
      <c r="AG329" s="2" t="str">
        <f>VLOOKUP(AF329,'[1]Poblacion2012-2015'!H$2:R$1124,10,0)</f>
        <v>25</v>
      </c>
      <c r="AH329" s="2" t="str">
        <f>VLOOKUP(AF329,'[1]Poblacion2012-2015'!H$2:R$1124,2,0)</f>
        <v>Subachoque</v>
      </c>
      <c r="AI329" s="170" t="e">
        <f t="shared" si="10"/>
        <v>#N/A</v>
      </c>
      <c r="AJ329" s="170" t="e">
        <f t="shared" si="11"/>
        <v>#N/A</v>
      </c>
    </row>
    <row r="330" spans="32:36">
      <c r="AF330" s="3" t="s">
        <v>1785</v>
      </c>
      <c r="AG330" s="2" t="str">
        <f>VLOOKUP(AF330,'[1]Poblacion2012-2015'!H$2:R$1124,10,0)</f>
        <v>25</v>
      </c>
      <c r="AH330" s="2" t="str">
        <f>VLOOKUP(AF330,'[1]Poblacion2012-2015'!H$2:R$1124,2,0)</f>
        <v>Suesca</v>
      </c>
      <c r="AI330" s="170" t="e">
        <f t="shared" si="10"/>
        <v>#N/A</v>
      </c>
      <c r="AJ330" s="170" t="e">
        <f t="shared" si="11"/>
        <v>#N/A</v>
      </c>
    </row>
    <row r="331" spans="32:36">
      <c r="AF331" s="3" t="s">
        <v>1843</v>
      </c>
      <c r="AG331" s="2" t="str">
        <f>VLOOKUP(AF331,'[1]Poblacion2012-2015'!H$2:R$1124,10,0)</f>
        <v>25</v>
      </c>
      <c r="AH331" s="2" t="str">
        <f>VLOOKUP(AF331,'[1]Poblacion2012-2015'!H$2:R$1124,2,0)</f>
        <v>Supatá</v>
      </c>
      <c r="AI331" s="170" t="e">
        <f t="shared" si="10"/>
        <v>#N/A</v>
      </c>
      <c r="AJ331" s="170" t="e">
        <f t="shared" si="11"/>
        <v>#N/A</v>
      </c>
    </row>
    <row r="332" spans="32:36">
      <c r="AF332" s="3" t="s">
        <v>1844</v>
      </c>
      <c r="AG332" s="2" t="str">
        <f>VLOOKUP(AF332,'[1]Poblacion2012-2015'!H$2:R$1124,10,0)</f>
        <v>25</v>
      </c>
      <c r="AH332" s="2" t="str">
        <f>VLOOKUP(AF332,'[1]Poblacion2012-2015'!H$2:R$1124,2,0)</f>
        <v>Sutatausa</v>
      </c>
      <c r="AI332" s="170" t="e">
        <f t="shared" si="10"/>
        <v>#N/A</v>
      </c>
      <c r="AJ332" s="170" t="e">
        <f t="shared" si="11"/>
        <v>#N/A</v>
      </c>
    </row>
    <row r="333" spans="32:36">
      <c r="AF333" s="3" t="s">
        <v>1786</v>
      </c>
      <c r="AG333" s="2" t="str">
        <f>VLOOKUP(AF333,'[1]Poblacion2012-2015'!H$2:R$1124,10,0)</f>
        <v>25</v>
      </c>
      <c r="AH333" s="2" t="str">
        <f>VLOOKUP(AF333,'[1]Poblacion2012-2015'!H$2:R$1124,2,0)</f>
        <v>Tabio</v>
      </c>
      <c r="AI333" s="170" t="e">
        <f t="shared" si="10"/>
        <v>#N/A</v>
      </c>
      <c r="AJ333" s="170" t="e">
        <f t="shared" si="11"/>
        <v>#N/A</v>
      </c>
    </row>
    <row r="334" spans="32:36">
      <c r="AF334" s="3" t="s">
        <v>1845</v>
      </c>
      <c r="AG334" s="2" t="str">
        <f>VLOOKUP(AF334,'[1]Poblacion2012-2015'!H$2:R$1124,10,0)</f>
        <v>25</v>
      </c>
      <c r="AH334" s="2" t="str">
        <f>VLOOKUP(AF334,'[1]Poblacion2012-2015'!H$2:R$1124,2,0)</f>
        <v>Tena</v>
      </c>
      <c r="AI334" s="170" t="e">
        <f t="shared" si="10"/>
        <v>#N/A</v>
      </c>
      <c r="AJ334" s="170" t="e">
        <f t="shared" si="11"/>
        <v>#N/A</v>
      </c>
    </row>
    <row r="335" spans="32:36">
      <c r="AF335" s="3" t="s">
        <v>418</v>
      </c>
      <c r="AG335" s="2" t="str">
        <f>VLOOKUP(AF335,'[1]Poblacion2012-2015'!H$2:R$1124,10,0)</f>
        <v>25</v>
      </c>
      <c r="AH335" s="2" t="str">
        <f>VLOOKUP(AF335,'[1]Poblacion2012-2015'!H$2:R$1124,2,0)</f>
        <v>Tenjo</v>
      </c>
      <c r="AI335" s="170" t="e">
        <f t="shared" si="10"/>
        <v>#N/A</v>
      </c>
      <c r="AJ335" s="170" t="e">
        <f t="shared" si="11"/>
        <v>#N/A</v>
      </c>
    </row>
    <row r="336" spans="32:36">
      <c r="AF336" s="3" t="s">
        <v>419</v>
      </c>
      <c r="AG336" s="2" t="str">
        <f>VLOOKUP(AF336,'[1]Poblacion2012-2015'!H$2:R$1124,10,0)</f>
        <v>25</v>
      </c>
      <c r="AH336" s="2" t="str">
        <f>VLOOKUP(AF336,'[1]Poblacion2012-2015'!H$2:R$1124,2,0)</f>
        <v>Tibacuy</v>
      </c>
      <c r="AI336" s="170" t="e">
        <f t="shared" si="10"/>
        <v>#N/A</v>
      </c>
      <c r="AJ336" s="170" t="e">
        <f t="shared" si="11"/>
        <v>#N/A</v>
      </c>
    </row>
    <row r="337" spans="32:36">
      <c r="AF337" s="3" t="s">
        <v>420</v>
      </c>
      <c r="AG337" s="2" t="str">
        <f>VLOOKUP(AF337,'[1]Poblacion2012-2015'!H$2:R$1124,10,0)</f>
        <v>25</v>
      </c>
      <c r="AH337" s="2" t="str">
        <f>VLOOKUP(AF337,'[1]Poblacion2012-2015'!H$2:R$1124,2,0)</f>
        <v>Tocaima</v>
      </c>
      <c r="AI337" s="170" t="e">
        <f t="shared" si="10"/>
        <v>#N/A</v>
      </c>
      <c r="AJ337" s="170" t="e">
        <f t="shared" si="11"/>
        <v>#N/A</v>
      </c>
    </row>
    <row r="338" spans="32:36">
      <c r="AF338" s="3" t="s">
        <v>421</v>
      </c>
      <c r="AG338" s="2" t="str">
        <f>VLOOKUP(AF338,'[1]Poblacion2012-2015'!H$2:R$1124,10,0)</f>
        <v>25</v>
      </c>
      <c r="AH338" s="2" t="str">
        <f>VLOOKUP(AF338,'[1]Poblacion2012-2015'!H$2:R$1124,2,0)</f>
        <v>Tocancipá</v>
      </c>
      <c r="AI338" s="170" t="e">
        <f t="shared" si="10"/>
        <v>#N/A</v>
      </c>
      <c r="AJ338" s="170" t="e">
        <f t="shared" si="11"/>
        <v>#N/A</v>
      </c>
    </row>
    <row r="339" spans="32:36">
      <c r="AF339" s="3" t="s">
        <v>422</v>
      </c>
      <c r="AG339" s="2" t="str">
        <f>VLOOKUP(AF339,'[1]Poblacion2012-2015'!H$2:R$1124,10,0)</f>
        <v>25</v>
      </c>
      <c r="AH339" s="2" t="str">
        <f>VLOOKUP(AF339,'[1]Poblacion2012-2015'!H$2:R$1124,2,0)</f>
        <v>Topaipí</v>
      </c>
      <c r="AI339" s="170" t="e">
        <f t="shared" si="10"/>
        <v>#N/A</v>
      </c>
      <c r="AJ339" s="170" t="e">
        <f t="shared" si="11"/>
        <v>#N/A</v>
      </c>
    </row>
    <row r="340" spans="32:36">
      <c r="AF340" s="3" t="s">
        <v>423</v>
      </c>
      <c r="AG340" s="2" t="str">
        <f>VLOOKUP(AF340,'[1]Poblacion2012-2015'!H$2:R$1124,10,0)</f>
        <v>25</v>
      </c>
      <c r="AH340" s="2" t="str">
        <f>VLOOKUP(AF340,'[1]Poblacion2012-2015'!H$2:R$1124,2,0)</f>
        <v>Villa de San Diego de Ubate</v>
      </c>
      <c r="AI340" s="170" t="e">
        <f t="shared" si="10"/>
        <v>#N/A</v>
      </c>
      <c r="AJ340" s="170" t="e">
        <f t="shared" si="11"/>
        <v>#N/A</v>
      </c>
    </row>
    <row r="341" spans="32:36">
      <c r="AF341" s="3" t="s">
        <v>424</v>
      </c>
      <c r="AG341" s="2" t="str">
        <f>VLOOKUP(AF341,'[1]Poblacion2012-2015'!H$2:R$1124,10,0)</f>
        <v>25</v>
      </c>
      <c r="AH341" s="2" t="str">
        <f>VLOOKUP(AF341,'[1]Poblacion2012-2015'!H$2:R$1124,2,0)</f>
        <v>Une</v>
      </c>
      <c r="AI341" s="170" t="e">
        <f t="shared" si="10"/>
        <v>#N/A</v>
      </c>
      <c r="AJ341" s="170" t="e">
        <f t="shared" si="11"/>
        <v>#N/A</v>
      </c>
    </row>
    <row r="342" spans="32:36">
      <c r="AF342" s="3" t="s">
        <v>425</v>
      </c>
      <c r="AG342" s="2" t="str">
        <f>VLOOKUP(AF342,'[1]Poblacion2012-2015'!H$2:R$1124,10,0)</f>
        <v>25</v>
      </c>
      <c r="AH342" s="2" t="str">
        <f>VLOOKUP(AF342,'[1]Poblacion2012-2015'!H$2:R$1124,2,0)</f>
        <v>Útica</v>
      </c>
      <c r="AI342" s="170" t="e">
        <f t="shared" si="10"/>
        <v>#N/A</v>
      </c>
      <c r="AJ342" s="170" t="e">
        <f t="shared" si="11"/>
        <v>#N/A</v>
      </c>
    </row>
    <row r="343" spans="32:36">
      <c r="AF343" s="3" t="s">
        <v>427</v>
      </c>
      <c r="AG343" s="2" t="str">
        <f>VLOOKUP(AF343,'[1]Poblacion2012-2015'!H$2:R$1124,10,0)</f>
        <v>25</v>
      </c>
      <c r="AH343" s="2" t="str">
        <f>VLOOKUP(AF343,'[1]Poblacion2012-2015'!H$2:R$1124,2,0)</f>
        <v>Vianí</v>
      </c>
      <c r="AI343" s="170" t="e">
        <f t="shared" si="10"/>
        <v>#N/A</v>
      </c>
      <c r="AJ343" s="170" t="e">
        <f t="shared" si="11"/>
        <v>#N/A</v>
      </c>
    </row>
    <row r="344" spans="32:36">
      <c r="AF344" s="3" t="s">
        <v>428</v>
      </c>
      <c r="AG344" s="2" t="str">
        <f>VLOOKUP(AF344,'[1]Poblacion2012-2015'!H$2:R$1124,10,0)</f>
        <v>25</v>
      </c>
      <c r="AH344" s="2" t="str">
        <f>VLOOKUP(AF344,'[1]Poblacion2012-2015'!H$2:R$1124,2,0)</f>
        <v>Villapinzón</v>
      </c>
      <c r="AI344" s="170" t="e">
        <f t="shared" si="10"/>
        <v>#N/A</v>
      </c>
      <c r="AJ344" s="170" t="e">
        <f t="shared" si="11"/>
        <v>#N/A</v>
      </c>
    </row>
    <row r="345" spans="32:36">
      <c r="AF345" s="3" t="s">
        <v>429</v>
      </c>
      <c r="AG345" s="2" t="str">
        <f>VLOOKUP(AF345,'[1]Poblacion2012-2015'!H$2:R$1124,10,0)</f>
        <v>25</v>
      </c>
      <c r="AH345" s="2" t="str">
        <f>VLOOKUP(AF345,'[1]Poblacion2012-2015'!H$2:R$1124,2,0)</f>
        <v>Villeta</v>
      </c>
      <c r="AI345" s="170" t="e">
        <f t="shared" si="10"/>
        <v>#N/A</v>
      </c>
      <c r="AJ345" s="170" t="e">
        <f t="shared" si="11"/>
        <v>#N/A</v>
      </c>
    </row>
    <row r="346" spans="32:36">
      <c r="AF346" s="3" t="s">
        <v>431</v>
      </c>
      <c r="AG346" s="2" t="str">
        <f>VLOOKUP(AF346,'[1]Poblacion2012-2015'!H$2:R$1124,10,0)</f>
        <v>25</v>
      </c>
      <c r="AH346" s="2" t="str">
        <f>VLOOKUP(AF346,'[1]Poblacion2012-2015'!H$2:R$1124,2,0)</f>
        <v>Yacopí</v>
      </c>
      <c r="AI346" s="170" t="e">
        <f t="shared" si="10"/>
        <v>#N/A</v>
      </c>
      <c r="AJ346" s="170" t="e">
        <f t="shared" si="11"/>
        <v>#N/A</v>
      </c>
    </row>
    <row r="347" spans="32:36">
      <c r="AF347" s="3" t="s">
        <v>432</v>
      </c>
      <c r="AG347" s="2" t="str">
        <f>VLOOKUP(AF347,'[1]Poblacion2012-2015'!H$2:R$1124,10,0)</f>
        <v>25</v>
      </c>
      <c r="AH347" s="2" t="str">
        <f>VLOOKUP(AF347,'[1]Poblacion2012-2015'!H$2:R$1124,2,0)</f>
        <v>Zipaquirá</v>
      </c>
      <c r="AI347" s="170" t="e">
        <f t="shared" si="10"/>
        <v>#N/A</v>
      </c>
      <c r="AJ347" s="170" t="e">
        <f t="shared" si="11"/>
        <v>#N/A</v>
      </c>
    </row>
    <row r="348" spans="32:36">
      <c r="AF348" s="3" t="s">
        <v>433</v>
      </c>
      <c r="AG348" s="2" t="str">
        <f>VLOOKUP(AF348,'[1]Poblacion2012-2015'!H$2:R$1124,10,0)</f>
        <v>27</v>
      </c>
      <c r="AH348" s="2" t="str">
        <f>VLOOKUP(AF348,'[1]Poblacion2012-2015'!H$2:R$1124,2,0)</f>
        <v>Quibdó</v>
      </c>
      <c r="AI348" s="170" t="e">
        <f t="shared" si="10"/>
        <v>#N/A</v>
      </c>
      <c r="AJ348" s="170">
        <f t="shared" si="11"/>
        <v>1</v>
      </c>
    </row>
    <row r="349" spans="32:36">
      <c r="AF349" s="3" t="s">
        <v>434</v>
      </c>
      <c r="AG349" s="2" t="str">
        <f>VLOOKUP(AF349,'[1]Poblacion2012-2015'!H$2:R$1124,10,0)</f>
        <v>27</v>
      </c>
      <c r="AH349" s="2" t="str">
        <f>VLOOKUP(AF349,'[1]Poblacion2012-2015'!H$2:R$1124,2,0)</f>
        <v>Acandí</v>
      </c>
      <c r="AI349" s="170" t="e">
        <f t="shared" si="10"/>
        <v>#N/A</v>
      </c>
      <c r="AJ349" s="170" t="e">
        <f t="shared" si="11"/>
        <v>#N/A</v>
      </c>
    </row>
    <row r="350" spans="32:36">
      <c r="AF350" s="3" t="s">
        <v>438</v>
      </c>
      <c r="AG350" s="2" t="str">
        <f>VLOOKUP(AF350,'[1]Poblacion2012-2015'!H$2:R$1124,10,0)</f>
        <v>27</v>
      </c>
      <c r="AH350" s="2" t="str">
        <f>VLOOKUP(AF350,'[1]Poblacion2012-2015'!H$2:R$1124,2,0)</f>
        <v>Bahía Solano</v>
      </c>
      <c r="AI350" s="170" t="e">
        <f t="shared" si="10"/>
        <v>#N/A</v>
      </c>
      <c r="AJ350" s="170" t="e">
        <f t="shared" si="11"/>
        <v>#N/A</v>
      </c>
    </row>
    <row r="351" spans="32:36">
      <c r="AF351" s="3" t="s">
        <v>439</v>
      </c>
      <c r="AG351" s="2" t="str">
        <f>VLOOKUP(AF351,'[1]Poblacion2012-2015'!H$2:R$1124,10,0)</f>
        <v>27</v>
      </c>
      <c r="AH351" s="2" t="str">
        <f>VLOOKUP(AF351,'[1]Poblacion2012-2015'!H$2:R$1124,2,0)</f>
        <v>Bajo Baudó</v>
      </c>
      <c r="AI351" s="170" t="e">
        <f t="shared" si="10"/>
        <v>#N/A</v>
      </c>
      <c r="AJ351" s="170" t="e">
        <f t="shared" si="11"/>
        <v>#N/A</v>
      </c>
    </row>
    <row r="352" spans="32:36">
      <c r="AF352" s="3" t="s">
        <v>441</v>
      </c>
      <c r="AG352" s="2" t="str">
        <f>VLOOKUP(AF352,'[1]Poblacion2012-2015'!H$2:R$1124,10,0)</f>
        <v>27</v>
      </c>
      <c r="AH352" s="2" t="str">
        <f>VLOOKUP(AF352,'[1]Poblacion2012-2015'!H$2:R$1124,2,0)</f>
        <v>El Cantón del San Pablo</v>
      </c>
      <c r="AI352" s="170" t="e">
        <f t="shared" si="10"/>
        <v>#N/A</v>
      </c>
      <c r="AJ352" s="170" t="e">
        <f t="shared" si="11"/>
        <v>#N/A</v>
      </c>
    </row>
    <row r="353" spans="32:36">
      <c r="AF353" s="3" t="s">
        <v>443</v>
      </c>
      <c r="AG353" s="2" t="str">
        <f>VLOOKUP(AF353,'[1]Poblacion2012-2015'!H$2:R$1124,10,0)</f>
        <v>27</v>
      </c>
      <c r="AH353" s="2" t="str">
        <f>VLOOKUP(AF353,'[1]Poblacion2012-2015'!H$2:R$1124,2,0)</f>
        <v>Cértegui</v>
      </c>
      <c r="AI353" s="170" t="e">
        <f t="shared" si="10"/>
        <v>#N/A</v>
      </c>
      <c r="AJ353" s="170" t="e">
        <f t="shared" si="11"/>
        <v>#N/A</v>
      </c>
    </row>
    <row r="354" spans="32:36">
      <c r="AF354" s="3" t="s">
        <v>444</v>
      </c>
      <c r="AG354" s="2" t="str">
        <f>VLOOKUP(AF354,'[1]Poblacion2012-2015'!H$2:R$1124,10,0)</f>
        <v>27</v>
      </c>
      <c r="AH354" s="2" t="str">
        <f>VLOOKUP(AF354,'[1]Poblacion2012-2015'!H$2:R$1124,2,0)</f>
        <v>Condoto</v>
      </c>
      <c r="AI354" s="170" t="e">
        <f t="shared" si="10"/>
        <v>#N/A</v>
      </c>
      <c r="AJ354" s="170" t="e">
        <f t="shared" si="11"/>
        <v>#N/A</v>
      </c>
    </row>
    <row r="355" spans="32:36">
      <c r="AF355" s="3" t="s">
        <v>445</v>
      </c>
      <c r="AG355" s="2" t="str">
        <f>VLOOKUP(AF355,'[1]Poblacion2012-2015'!H$2:R$1124,10,0)</f>
        <v>27</v>
      </c>
      <c r="AH355" s="2" t="str">
        <f>VLOOKUP(AF355,'[1]Poblacion2012-2015'!H$2:R$1124,2,0)</f>
        <v>El Carmen de Atrato</v>
      </c>
      <c r="AI355" s="170" t="e">
        <f t="shared" si="10"/>
        <v>#N/A</v>
      </c>
      <c r="AJ355" s="170" t="e">
        <f t="shared" si="11"/>
        <v>#N/A</v>
      </c>
    </row>
    <row r="356" spans="32:36">
      <c r="AF356" s="3" t="s">
        <v>447</v>
      </c>
      <c r="AG356" s="2" t="str">
        <f>VLOOKUP(AF356,'[1]Poblacion2012-2015'!H$2:R$1124,10,0)</f>
        <v>27</v>
      </c>
      <c r="AH356" s="2" t="str">
        <f>VLOOKUP(AF356,'[1]Poblacion2012-2015'!H$2:R$1124,2,0)</f>
        <v>Istmina</v>
      </c>
      <c r="AI356" s="170" t="e">
        <f t="shared" si="10"/>
        <v>#N/A</v>
      </c>
      <c r="AJ356" s="170" t="e">
        <f t="shared" si="11"/>
        <v>#N/A</v>
      </c>
    </row>
    <row r="357" spans="32:36">
      <c r="AF357" s="3" t="s">
        <v>449</v>
      </c>
      <c r="AG357" s="2" t="str">
        <f>VLOOKUP(AF357,'[1]Poblacion2012-2015'!H$2:R$1124,10,0)</f>
        <v>27</v>
      </c>
      <c r="AH357" s="2" t="str">
        <f>VLOOKUP(AF357,'[1]Poblacion2012-2015'!H$2:R$1124,2,0)</f>
        <v>Medio Atrato</v>
      </c>
      <c r="AI357" s="170" t="e">
        <f t="shared" si="10"/>
        <v>#N/A</v>
      </c>
      <c r="AJ357" s="170" t="e">
        <f t="shared" si="11"/>
        <v>#N/A</v>
      </c>
    </row>
    <row r="358" spans="32:36">
      <c r="AF358" s="3" t="s">
        <v>452</v>
      </c>
      <c r="AG358" s="2" t="str">
        <f>VLOOKUP(AF358,'[1]Poblacion2012-2015'!H$2:R$1124,10,0)</f>
        <v>27</v>
      </c>
      <c r="AH358" s="2" t="str">
        <f>VLOOKUP(AF358,'[1]Poblacion2012-2015'!H$2:R$1124,2,0)</f>
        <v>Nóvita</v>
      </c>
      <c r="AI358" s="170" t="e">
        <f t="shared" si="10"/>
        <v>#N/A</v>
      </c>
      <c r="AJ358" s="170" t="e">
        <f t="shared" si="11"/>
        <v>#N/A</v>
      </c>
    </row>
    <row r="359" spans="32:36">
      <c r="AF359" s="3" t="s">
        <v>453</v>
      </c>
      <c r="AG359" s="2" t="str">
        <f>VLOOKUP(AF359,'[1]Poblacion2012-2015'!H$2:R$1124,10,0)</f>
        <v>27</v>
      </c>
      <c r="AH359" s="2" t="str">
        <f>VLOOKUP(AF359,'[1]Poblacion2012-2015'!H$2:R$1124,2,0)</f>
        <v>Nuquí</v>
      </c>
      <c r="AI359" s="170" t="e">
        <f t="shared" si="10"/>
        <v>#N/A</v>
      </c>
      <c r="AJ359" s="170" t="e">
        <f t="shared" si="11"/>
        <v>#N/A</v>
      </c>
    </row>
    <row r="360" spans="32:36">
      <c r="AF360" s="3" t="s">
        <v>459</v>
      </c>
      <c r="AG360" s="2" t="str">
        <f>VLOOKUP(AF360,'[1]Poblacion2012-2015'!H$2:R$1124,10,0)</f>
        <v>27</v>
      </c>
      <c r="AH360" s="2" t="str">
        <f>VLOOKUP(AF360,'[1]Poblacion2012-2015'!H$2:R$1124,2,0)</f>
        <v>Tadó</v>
      </c>
      <c r="AI360" s="170">
        <f t="shared" si="10"/>
        <v>2</v>
      </c>
      <c r="AJ360" s="170" t="e">
        <f t="shared" si="11"/>
        <v>#N/A</v>
      </c>
    </row>
    <row r="361" spans="32:36">
      <c r="AF361" s="3" t="s">
        <v>461</v>
      </c>
      <c r="AG361" s="2" t="str">
        <f>VLOOKUP(AF361,'[1]Poblacion2012-2015'!H$2:R$1124,10,0)</f>
        <v>41</v>
      </c>
      <c r="AH361" s="2" t="str">
        <f>VLOOKUP(AF361,'[1]Poblacion2012-2015'!H$2:R$1124,2,0)</f>
        <v>Neiva</v>
      </c>
      <c r="AI361" s="170" t="e">
        <f t="shared" si="10"/>
        <v>#N/A</v>
      </c>
      <c r="AJ361" s="170" t="e">
        <f t="shared" si="11"/>
        <v>#N/A</v>
      </c>
    </row>
    <row r="362" spans="32:36">
      <c r="AF362" s="3" t="s">
        <v>462</v>
      </c>
      <c r="AG362" s="2" t="str">
        <f>VLOOKUP(AF362,'[1]Poblacion2012-2015'!H$2:R$1124,10,0)</f>
        <v>41</v>
      </c>
      <c r="AH362" s="2" t="str">
        <f>VLOOKUP(AF362,'[1]Poblacion2012-2015'!H$2:R$1124,2,0)</f>
        <v>Acevedo</v>
      </c>
      <c r="AI362" s="170" t="e">
        <f t="shared" si="10"/>
        <v>#N/A</v>
      </c>
      <c r="AJ362" s="170" t="e">
        <f t="shared" si="11"/>
        <v>#N/A</v>
      </c>
    </row>
    <row r="363" spans="32:36">
      <c r="AF363" s="3" t="s">
        <v>463</v>
      </c>
      <c r="AG363" s="2" t="str">
        <f>VLOOKUP(AF363,'[1]Poblacion2012-2015'!H$2:R$1124,10,0)</f>
        <v>41</v>
      </c>
      <c r="AH363" s="2" t="str">
        <f>VLOOKUP(AF363,'[1]Poblacion2012-2015'!H$2:R$1124,2,0)</f>
        <v>Agrado</v>
      </c>
      <c r="AI363" s="170" t="e">
        <f t="shared" si="10"/>
        <v>#N/A</v>
      </c>
      <c r="AJ363" s="170" t="e">
        <f t="shared" si="11"/>
        <v>#N/A</v>
      </c>
    </row>
    <row r="364" spans="32:36">
      <c r="AF364" s="3" t="s">
        <v>464</v>
      </c>
      <c r="AG364" s="2" t="str">
        <f>VLOOKUP(AF364,'[1]Poblacion2012-2015'!H$2:R$1124,10,0)</f>
        <v>41</v>
      </c>
      <c r="AH364" s="2" t="str">
        <f>VLOOKUP(AF364,'[1]Poblacion2012-2015'!H$2:R$1124,2,0)</f>
        <v>Aipe</v>
      </c>
      <c r="AI364" s="170" t="e">
        <f t="shared" si="10"/>
        <v>#N/A</v>
      </c>
      <c r="AJ364" s="170" t="e">
        <f t="shared" si="11"/>
        <v>#N/A</v>
      </c>
    </row>
    <row r="365" spans="32:36">
      <c r="AF365" s="3" t="s">
        <v>465</v>
      </c>
      <c r="AG365" s="2" t="str">
        <f>VLOOKUP(AF365,'[1]Poblacion2012-2015'!H$2:R$1124,10,0)</f>
        <v>41</v>
      </c>
      <c r="AH365" s="2" t="str">
        <f>VLOOKUP(AF365,'[1]Poblacion2012-2015'!H$2:R$1124,2,0)</f>
        <v>Algeciras</v>
      </c>
      <c r="AI365" s="170" t="e">
        <f t="shared" si="10"/>
        <v>#N/A</v>
      </c>
      <c r="AJ365" s="170" t="e">
        <f t="shared" si="11"/>
        <v>#N/A</v>
      </c>
    </row>
    <row r="366" spans="32:36">
      <c r="AF366" s="3" t="s">
        <v>466</v>
      </c>
      <c r="AG366" s="2" t="str">
        <f>VLOOKUP(AF366,'[1]Poblacion2012-2015'!H$2:R$1124,10,0)</f>
        <v>41</v>
      </c>
      <c r="AH366" s="2" t="str">
        <f>VLOOKUP(AF366,'[1]Poblacion2012-2015'!H$2:R$1124,2,0)</f>
        <v>Altamira</v>
      </c>
      <c r="AI366" s="170" t="e">
        <f t="shared" si="10"/>
        <v>#N/A</v>
      </c>
      <c r="AJ366" s="170" t="e">
        <f t="shared" si="11"/>
        <v>#N/A</v>
      </c>
    </row>
    <row r="367" spans="32:36">
      <c r="AF367" s="3" t="s">
        <v>467</v>
      </c>
      <c r="AG367" s="2" t="str">
        <f>VLOOKUP(AF367,'[1]Poblacion2012-2015'!H$2:R$1124,10,0)</f>
        <v>41</v>
      </c>
      <c r="AH367" s="2" t="str">
        <f>VLOOKUP(AF367,'[1]Poblacion2012-2015'!H$2:R$1124,2,0)</f>
        <v>Baraya</v>
      </c>
      <c r="AI367" s="170" t="e">
        <f t="shared" si="10"/>
        <v>#N/A</v>
      </c>
      <c r="AJ367" s="170" t="e">
        <f t="shared" si="11"/>
        <v>#N/A</v>
      </c>
    </row>
    <row r="368" spans="32:36">
      <c r="AF368" s="3" t="s">
        <v>468</v>
      </c>
      <c r="AG368" s="2" t="str">
        <f>VLOOKUP(AF368,'[1]Poblacion2012-2015'!H$2:R$1124,10,0)</f>
        <v>41</v>
      </c>
      <c r="AH368" s="2" t="str">
        <f>VLOOKUP(AF368,'[1]Poblacion2012-2015'!H$2:R$1124,2,0)</f>
        <v>Campoalegre</v>
      </c>
      <c r="AI368" s="170" t="e">
        <f t="shared" si="10"/>
        <v>#N/A</v>
      </c>
      <c r="AJ368" s="170" t="e">
        <f t="shared" si="11"/>
        <v>#N/A</v>
      </c>
    </row>
    <row r="369" spans="32:36">
      <c r="AF369" s="3" t="s">
        <v>469</v>
      </c>
      <c r="AG369" s="2" t="str">
        <f>VLOOKUP(AF369,'[1]Poblacion2012-2015'!H$2:R$1124,10,0)</f>
        <v>41</v>
      </c>
      <c r="AH369" s="2" t="str">
        <f>VLOOKUP(AF369,'[1]Poblacion2012-2015'!H$2:R$1124,2,0)</f>
        <v>Colombia</v>
      </c>
      <c r="AI369" s="170" t="e">
        <f t="shared" si="10"/>
        <v>#N/A</v>
      </c>
      <c r="AJ369" s="170" t="e">
        <f t="shared" si="11"/>
        <v>#N/A</v>
      </c>
    </row>
    <row r="370" spans="32:36">
      <c r="AF370" s="3" t="s">
        <v>470</v>
      </c>
      <c r="AG370" s="2" t="str">
        <f>VLOOKUP(AF370,'[1]Poblacion2012-2015'!H$2:R$1124,10,0)</f>
        <v>41</v>
      </c>
      <c r="AH370" s="2" t="str">
        <f>VLOOKUP(AF370,'[1]Poblacion2012-2015'!H$2:R$1124,2,0)</f>
        <v>Garzón</v>
      </c>
      <c r="AI370" s="170" t="e">
        <f t="shared" si="10"/>
        <v>#N/A</v>
      </c>
      <c r="AJ370" s="170" t="e">
        <f t="shared" si="11"/>
        <v>#N/A</v>
      </c>
    </row>
    <row r="371" spans="32:36">
      <c r="AF371" s="3" t="s">
        <v>471</v>
      </c>
      <c r="AG371" s="2" t="str">
        <f>VLOOKUP(AF371,'[1]Poblacion2012-2015'!H$2:R$1124,10,0)</f>
        <v>41</v>
      </c>
      <c r="AH371" s="2" t="str">
        <f>VLOOKUP(AF371,'[1]Poblacion2012-2015'!H$2:R$1124,2,0)</f>
        <v>Gigante</v>
      </c>
      <c r="AI371" s="170" t="e">
        <f t="shared" si="10"/>
        <v>#N/A</v>
      </c>
      <c r="AJ371" s="170" t="e">
        <f t="shared" si="11"/>
        <v>#N/A</v>
      </c>
    </row>
    <row r="372" spans="32:36">
      <c r="AF372" s="3" t="s">
        <v>472</v>
      </c>
      <c r="AG372" s="2" t="str">
        <f>VLOOKUP(AF372,'[1]Poblacion2012-2015'!H$2:R$1124,10,0)</f>
        <v>41</v>
      </c>
      <c r="AH372" s="2" t="str">
        <f>VLOOKUP(AF372,'[1]Poblacion2012-2015'!H$2:R$1124,2,0)</f>
        <v>Guadalupe</v>
      </c>
      <c r="AI372" s="170" t="e">
        <f t="shared" si="10"/>
        <v>#N/A</v>
      </c>
      <c r="AJ372" s="170">
        <f t="shared" si="11"/>
        <v>1</v>
      </c>
    </row>
    <row r="373" spans="32:36">
      <c r="AF373" s="3" t="s">
        <v>473</v>
      </c>
      <c r="AG373" s="2" t="str">
        <f>VLOOKUP(AF373,'[1]Poblacion2012-2015'!H$2:R$1124,10,0)</f>
        <v>41</v>
      </c>
      <c r="AH373" s="2" t="str">
        <f>VLOOKUP(AF373,'[1]Poblacion2012-2015'!H$2:R$1124,2,0)</f>
        <v>Hobo</v>
      </c>
      <c r="AI373" s="170" t="e">
        <f t="shared" si="10"/>
        <v>#N/A</v>
      </c>
      <c r="AJ373" s="170" t="e">
        <f t="shared" si="11"/>
        <v>#N/A</v>
      </c>
    </row>
    <row r="374" spans="32:36">
      <c r="AF374" s="3" t="s">
        <v>474</v>
      </c>
      <c r="AG374" s="2" t="str">
        <f>VLOOKUP(AF374,'[1]Poblacion2012-2015'!H$2:R$1124,10,0)</f>
        <v>41</v>
      </c>
      <c r="AH374" s="2" t="str">
        <f>VLOOKUP(AF374,'[1]Poblacion2012-2015'!H$2:R$1124,2,0)</f>
        <v>Iquira</v>
      </c>
      <c r="AI374" s="170" t="e">
        <f t="shared" si="10"/>
        <v>#N/A</v>
      </c>
      <c r="AJ374" s="170" t="e">
        <f t="shared" si="11"/>
        <v>#N/A</v>
      </c>
    </row>
    <row r="375" spans="32:36">
      <c r="AF375" s="3" t="s">
        <v>475</v>
      </c>
      <c r="AG375" s="2" t="str">
        <f>VLOOKUP(AF375,'[1]Poblacion2012-2015'!H$2:R$1124,10,0)</f>
        <v>41</v>
      </c>
      <c r="AH375" s="2" t="str">
        <f>VLOOKUP(AF375,'[1]Poblacion2012-2015'!H$2:R$1124,2,0)</f>
        <v>Isnos</v>
      </c>
      <c r="AI375" s="170" t="e">
        <f t="shared" si="10"/>
        <v>#N/A</v>
      </c>
      <c r="AJ375" s="170" t="e">
        <f t="shared" si="11"/>
        <v>#N/A</v>
      </c>
    </row>
    <row r="376" spans="32:36">
      <c r="AF376" s="3" t="s">
        <v>476</v>
      </c>
      <c r="AG376" s="2" t="str">
        <f>VLOOKUP(AF376,'[1]Poblacion2012-2015'!H$2:R$1124,10,0)</f>
        <v>41</v>
      </c>
      <c r="AH376" s="2" t="str">
        <f>VLOOKUP(AF376,'[1]Poblacion2012-2015'!H$2:R$1124,2,0)</f>
        <v>La Argentina</v>
      </c>
      <c r="AI376" s="170" t="e">
        <f t="shared" si="10"/>
        <v>#N/A</v>
      </c>
      <c r="AJ376" s="170" t="e">
        <f t="shared" si="11"/>
        <v>#N/A</v>
      </c>
    </row>
    <row r="377" spans="32:36">
      <c r="AF377" s="3" t="s">
        <v>477</v>
      </c>
      <c r="AG377" s="2" t="str">
        <f>VLOOKUP(AF377,'[1]Poblacion2012-2015'!H$2:R$1124,10,0)</f>
        <v>41</v>
      </c>
      <c r="AH377" s="2" t="str">
        <f>VLOOKUP(AF377,'[1]Poblacion2012-2015'!H$2:R$1124,2,0)</f>
        <v>La Plata</v>
      </c>
      <c r="AI377" s="170" t="e">
        <f t="shared" si="10"/>
        <v>#N/A</v>
      </c>
      <c r="AJ377" s="170" t="e">
        <f t="shared" si="11"/>
        <v>#N/A</v>
      </c>
    </row>
    <row r="378" spans="32:36">
      <c r="AF378" s="3" t="s">
        <v>478</v>
      </c>
      <c r="AG378" s="2" t="str">
        <f>VLOOKUP(AF378,'[1]Poblacion2012-2015'!H$2:R$1124,10,0)</f>
        <v>41</v>
      </c>
      <c r="AH378" s="2" t="str">
        <f>VLOOKUP(AF378,'[1]Poblacion2012-2015'!H$2:R$1124,2,0)</f>
        <v>Nátaga</v>
      </c>
      <c r="AI378" s="170" t="e">
        <f t="shared" si="10"/>
        <v>#N/A</v>
      </c>
      <c r="AJ378" s="170" t="e">
        <f t="shared" si="11"/>
        <v>#N/A</v>
      </c>
    </row>
    <row r="379" spans="32:36">
      <c r="AF379" s="3" t="s">
        <v>480</v>
      </c>
      <c r="AG379" s="2" t="str">
        <f>VLOOKUP(AF379,'[1]Poblacion2012-2015'!H$2:R$1124,10,0)</f>
        <v>41</v>
      </c>
      <c r="AH379" s="2" t="str">
        <f>VLOOKUP(AF379,'[1]Poblacion2012-2015'!H$2:R$1124,2,0)</f>
        <v>Palermo</v>
      </c>
      <c r="AI379" s="170" t="e">
        <f t="shared" si="10"/>
        <v>#N/A</v>
      </c>
      <c r="AJ379" s="170" t="e">
        <f t="shared" si="11"/>
        <v>#N/A</v>
      </c>
    </row>
    <row r="380" spans="32:36">
      <c r="AF380" s="3" t="s">
        <v>481</v>
      </c>
      <c r="AG380" s="2" t="str">
        <f>VLOOKUP(AF380,'[1]Poblacion2012-2015'!H$2:R$1124,10,0)</f>
        <v>41</v>
      </c>
      <c r="AH380" s="2" t="str">
        <f>VLOOKUP(AF380,'[1]Poblacion2012-2015'!H$2:R$1124,2,0)</f>
        <v>Palestina</v>
      </c>
      <c r="AI380" s="170" t="e">
        <f t="shared" si="10"/>
        <v>#N/A</v>
      </c>
      <c r="AJ380" s="170" t="e">
        <f t="shared" si="11"/>
        <v>#N/A</v>
      </c>
    </row>
    <row r="381" spans="32:36">
      <c r="AF381" s="3" t="s">
        <v>482</v>
      </c>
      <c r="AG381" s="2" t="str">
        <f>VLOOKUP(AF381,'[1]Poblacion2012-2015'!H$2:R$1124,10,0)</f>
        <v>41</v>
      </c>
      <c r="AH381" s="2" t="str">
        <f>VLOOKUP(AF381,'[1]Poblacion2012-2015'!H$2:R$1124,2,0)</f>
        <v>Pital</v>
      </c>
      <c r="AI381" s="170" t="e">
        <f t="shared" si="10"/>
        <v>#N/A</v>
      </c>
      <c r="AJ381" s="170" t="e">
        <f t="shared" si="11"/>
        <v>#N/A</v>
      </c>
    </row>
    <row r="382" spans="32:36">
      <c r="AF382" s="3" t="s">
        <v>483</v>
      </c>
      <c r="AG382" s="2" t="str">
        <f>VLOOKUP(AF382,'[1]Poblacion2012-2015'!H$2:R$1124,10,0)</f>
        <v>41</v>
      </c>
      <c r="AH382" s="2" t="str">
        <f>VLOOKUP(AF382,'[1]Poblacion2012-2015'!H$2:R$1124,2,0)</f>
        <v>Pitalito</v>
      </c>
      <c r="AI382" s="170" t="e">
        <f t="shared" si="10"/>
        <v>#N/A</v>
      </c>
      <c r="AJ382" s="170" t="e">
        <f t="shared" si="11"/>
        <v>#N/A</v>
      </c>
    </row>
    <row r="383" spans="32:36">
      <c r="AF383" s="3" t="s">
        <v>484</v>
      </c>
      <c r="AG383" s="2" t="str">
        <f>VLOOKUP(AF383,'[1]Poblacion2012-2015'!H$2:R$1124,10,0)</f>
        <v>41</v>
      </c>
      <c r="AH383" s="2" t="str">
        <f>VLOOKUP(AF383,'[1]Poblacion2012-2015'!H$2:R$1124,2,0)</f>
        <v>Rivera</v>
      </c>
      <c r="AI383" s="170" t="e">
        <f t="shared" si="10"/>
        <v>#N/A</v>
      </c>
      <c r="AJ383" s="170" t="e">
        <f t="shared" si="11"/>
        <v>#N/A</v>
      </c>
    </row>
    <row r="384" spans="32:36">
      <c r="AF384" s="3" t="s">
        <v>485</v>
      </c>
      <c r="AG384" s="2" t="str">
        <f>VLOOKUP(AF384,'[1]Poblacion2012-2015'!H$2:R$1124,10,0)</f>
        <v>41</v>
      </c>
      <c r="AH384" s="2" t="str">
        <f>VLOOKUP(AF384,'[1]Poblacion2012-2015'!H$2:R$1124,2,0)</f>
        <v>Saladoblanco</v>
      </c>
      <c r="AI384" s="170" t="e">
        <f t="shared" si="10"/>
        <v>#N/A</v>
      </c>
      <c r="AJ384" s="170" t="e">
        <f t="shared" si="11"/>
        <v>#N/A</v>
      </c>
    </row>
    <row r="385" spans="32:36">
      <c r="AF385" s="3" t="s">
        <v>486</v>
      </c>
      <c r="AG385" s="2" t="str">
        <f>VLOOKUP(AF385,'[1]Poblacion2012-2015'!H$2:R$1124,10,0)</f>
        <v>41</v>
      </c>
      <c r="AH385" s="2" t="str">
        <f>VLOOKUP(AF385,'[1]Poblacion2012-2015'!H$2:R$1124,2,0)</f>
        <v>San Agustín</v>
      </c>
      <c r="AI385" s="170" t="e">
        <f t="shared" si="10"/>
        <v>#N/A</v>
      </c>
      <c r="AJ385" s="170" t="e">
        <f t="shared" si="11"/>
        <v>#N/A</v>
      </c>
    </row>
    <row r="386" spans="32:36">
      <c r="AF386" s="3" t="s">
        <v>487</v>
      </c>
      <c r="AG386" s="2" t="str">
        <f>VLOOKUP(AF386,'[1]Poblacion2012-2015'!H$2:R$1124,10,0)</f>
        <v>41</v>
      </c>
      <c r="AH386" s="2" t="str">
        <f>VLOOKUP(AF386,'[1]Poblacion2012-2015'!H$2:R$1124,2,0)</f>
        <v>Santa María</v>
      </c>
      <c r="AI386" s="170" t="e">
        <f t="shared" si="10"/>
        <v>#N/A</v>
      </c>
      <c r="AJ386" s="170" t="e">
        <f t="shared" si="11"/>
        <v>#N/A</v>
      </c>
    </row>
    <row r="387" spans="32:36">
      <c r="AF387" s="3" t="s">
        <v>489</v>
      </c>
      <c r="AG387" s="2" t="str">
        <f>VLOOKUP(AF387,'[1]Poblacion2012-2015'!H$2:R$1124,10,0)</f>
        <v>41</v>
      </c>
      <c r="AH387" s="2" t="str">
        <f>VLOOKUP(AF387,'[1]Poblacion2012-2015'!H$2:R$1124,2,0)</f>
        <v>Tarqui</v>
      </c>
      <c r="AI387" s="170" t="e">
        <f t="shared" ref="AI387:AI450" si="12">VLOOKUP(AF387,$A$3:$D$19,4,0)</f>
        <v>#N/A</v>
      </c>
      <c r="AJ387" s="170" t="e">
        <f t="shared" ref="AJ387:AJ450" si="13">VLOOKUP(AF387,$F$2:$S$46,14,0)</f>
        <v>#N/A</v>
      </c>
    </row>
    <row r="388" spans="32:36">
      <c r="AF388" s="3" t="s">
        <v>490</v>
      </c>
      <c r="AG388" s="2" t="str">
        <f>VLOOKUP(AF388,'[1]Poblacion2012-2015'!H$2:R$1124,10,0)</f>
        <v>41</v>
      </c>
      <c r="AH388" s="2" t="str">
        <f>VLOOKUP(AF388,'[1]Poblacion2012-2015'!H$2:R$1124,2,0)</f>
        <v>Tesalia</v>
      </c>
      <c r="AI388" s="170" t="e">
        <f t="shared" si="12"/>
        <v>#N/A</v>
      </c>
      <c r="AJ388" s="170" t="e">
        <f t="shared" si="13"/>
        <v>#N/A</v>
      </c>
    </row>
    <row r="389" spans="32:36">
      <c r="AF389" s="3" t="s">
        <v>492</v>
      </c>
      <c r="AG389" s="2" t="str">
        <f>VLOOKUP(AF389,'[1]Poblacion2012-2015'!H$2:R$1124,10,0)</f>
        <v>41</v>
      </c>
      <c r="AH389" s="2" t="str">
        <f>VLOOKUP(AF389,'[1]Poblacion2012-2015'!H$2:R$1124,2,0)</f>
        <v>Teruel</v>
      </c>
      <c r="AI389" s="170" t="e">
        <f t="shared" si="12"/>
        <v>#N/A</v>
      </c>
      <c r="AJ389" s="170" t="e">
        <f t="shared" si="13"/>
        <v>#N/A</v>
      </c>
    </row>
    <row r="390" spans="32:36">
      <c r="AF390" s="3" t="s">
        <v>493</v>
      </c>
      <c r="AG390" s="2" t="str">
        <f>VLOOKUP(AF390,'[1]Poblacion2012-2015'!H$2:R$1124,10,0)</f>
        <v>41</v>
      </c>
      <c r="AH390" s="2" t="str">
        <f>VLOOKUP(AF390,'[1]Poblacion2012-2015'!H$2:R$1124,2,0)</f>
        <v>Timaná</v>
      </c>
      <c r="AI390" s="170" t="e">
        <f t="shared" si="12"/>
        <v>#N/A</v>
      </c>
      <c r="AJ390" s="170" t="e">
        <f t="shared" si="13"/>
        <v>#N/A</v>
      </c>
    </row>
    <row r="391" spans="32:36">
      <c r="AF391" s="3" t="s">
        <v>494</v>
      </c>
      <c r="AG391" s="2" t="str">
        <f>VLOOKUP(AF391,'[1]Poblacion2012-2015'!H$2:R$1124,10,0)</f>
        <v>41</v>
      </c>
      <c r="AH391" s="2" t="str">
        <f>VLOOKUP(AF391,'[1]Poblacion2012-2015'!H$2:R$1124,2,0)</f>
        <v>Villavieja</v>
      </c>
      <c r="AI391" s="170" t="e">
        <f t="shared" si="12"/>
        <v>#N/A</v>
      </c>
      <c r="AJ391" s="170" t="e">
        <f t="shared" si="13"/>
        <v>#N/A</v>
      </c>
    </row>
    <row r="392" spans="32:36">
      <c r="AF392" s="3" t="s">
        <v>495</v>
      </c>
      <c r="AG392" s="2" t="str">
        <f>VLOOKUP(AF392,'[1]Poblacion2012-2015'!H$2:R$1124,10,0)</f>
        <v>41</v>
      </c>
      <c r="AH392" s="2" t="str">
        <f>VLOOKUP(AF392,'[1]Poblacion2012-2015'!H$2:R$1124,2,0)</f>
        <v>Yaguará</v>
      </c>
      <c r="AI392" s="170" t="e">
        <f t="shared" si="12"/>
        <v>#N/A</v>
      </c>
      <c r="AJ392" s="170" t="e">
        <f t="shared" si="13"/>
        <v>#N/A</v>
      </c>
    </row>
    <row r="393" spans="32:36">
      <c r="AF393" s="3" t="s">
        <v>496</v>
      </c>
      <c r="AG393" s="2" t="str">
        <f>VLOOKUP(AF393,'[1]Poblacion2012-2015'!H$2:R$1124,10,0)</f>
        <v>44</v>
      </c>
      <c r="AH393" s="2" t="str">
        <f>VLOOKUP(AF393,'[1]Poblacion2012-2015'!H$2:R$1124,2,0)</f>
        <v>Riohacha</v>
      </c>
      <c r="AI393" s="170" t="e">
        <f t="shared" si="12"/>
        <v>#N/A</v>
      </c>
      <c r="AJ393" s="170" t="e">
        <f t="shared" si="13"/>
        <v>#N/A</v>
      </c>
    </row>
    <row r="394" spans="32:36">
      <c r="AF394" s="3" t="s">
        <v>497</v>
      </c>
      <c r="AG394" s="2" t="str">
        <f>VLOOKUP(AF394,'[1]Poblacion2012-2015'!H$2:R$1124,10,0)</f>
        <v>44</v>
      </c>
      <c r="AH394" s="2" t="str">
        <f>VLOOKUP(AF394,'[1]Poblacion2012-2015'!H$2:R$1124,2,0)</f>
        <v>Albania</v>
      </c>
      <c r="AI394" s="170" t="e">
        <f t="shared" si="12"/>
        <v>#N/A</v>
      </c>
      <c r="AJ394" s="170" t="e">
        <f t="shared" si="13"/>
        <v>#N/A</v>
      </c>
    </row>
    <row r="395" spans="32:36">
      <c r="AF395" s="3" t="s">
        <v>498</v>
      </c>
      <c r="AG395" s="2" t="str">
        <f>VLOOKUP(AF395,'[1]Poblacion2012-2015'!H$2:R$1124,10,0)</f>
        <v>44</v>
      </c>
      <c r="AH395" s="2" t="str">
        <f>VLOOKUP(AF395,'[1]Poblacion2012-2015'!H$2:R$1124,2,0)</f>
        <v>Barrancas</v>
      </c>
      <c r="AI395" s="170" t="e">
        <f t="shared" si="12"/>
        <v>#N/A</v>
      </c>
      <c r="AJ395" s="170" t="e">
        <f t="shared" si="13"/>
        <v>#N/A</v>
      </c>
    </row>
    <row r="396" spans="32:36">
      <c r="AF396" s="3" t="s">
        <v>499</v>
      </c>
      <c r="AG396" s="2" t="str">
        <f>VLOOKUP(AF396,'[1]Poblacion2012-2015'!H$2:R$1124,10,0)</f>
        <v>44</v>
      </c>
      <c r="AH396" s="2" t="str">
        <f>VLOOKUP(AF396,'[1]Poblacion2012-2015'!H$2:R$1124,2,0)</f>
        <v>Dibulla</v>
      </c>
      <c r="AI396" s="170" t="e">
        <f t="shared" si="12"/>
        <v>#N/A</v>
      </c>
      <c r="AJ396" s="170" t="e">
        <f t="shared" si="13"/>
        <v>#N/A</v>
      </c>
    </row>
    <row r="397" spans="32:36">
      <c r="AF397" s="3" t="s">
        <v>500</v>
      </c>
      <c r="AG397" s="2" t="str">
        <f>VLOOKUP(AF397,'[1]Poblacion2012-2015'!H$2:R$1124,10,0)</f>
        <v>44</v>
      </c>
      <c r="AH397" s="2" t="str">
        <f>VLOOKUP(AF397,'[1]Poblacion2012-2015'!H$2:R$1124,2,0)</f>
        <v>Distracción</v>
      </c>
      <c r="AI397" s="170" t="e">
        <f t="shared" si="12"/>
        <v>#N/A</v>
      </c>
      <c r="AJ397" s="170" t="e">
        <f t="shared" si="13"/>
        <v>#N/A</v>
      </c>
    </row>
    <row r="398" spans="32:36">
      <c r="AF398" s="3" t="s">
        <v>501</v>
      </c>
      <c r="AG398" s="2" t="str">
        <f>VLOOKUP(AF398,'[1]Poblacion2012-2015'!H$2:R$1124,10,0)</f>
        <v>44</v>
      </c>
      <c r="AH398" s="2" t="str">
        <f>VLOOKUP(AF398,'[1]Poblacion2012-2015'!H$2:R$1124,2,0)</f>
        <v>El Molino</v>
      </c>
      <c r="AI398" s="170" t="e">
        <f t="shared" si="12"/>
        <v>#N/A</v>
      </c>
      <c r="AJ398" s="170" t="e">
        <f t="shared" si="13"/>
        <v>#N/A</v>
      </c>
    </row>
    <row r="399" spans="32:36">
      <c r="AF399" s="3" t="s">
        <v>502</v>
      </c>
      <c r="AG399" s="2" t="str">
        <f>VLOOKUP(AF399,'[1]Poblacion2012-2015'!H$2:R$1124,10,0)</f>
        <v>44</v>
      </c>
      <c r="AH399" s="2" t="str">
        <f>VLOOKUP(AF399,'[1]Poblacion2012-2015'!H$2:R$1124,2,0)</f>
        <v>Fonseca</v>
      </c>
      <c r="AI399" s="170" t="e">
        <f t="shared" si="12"/>
        <v>#N/A</v>
      </c>
      <c r="AJ399" s="170" t="e">
        <f t="shared" si="13"/>
        <v>#N/A</v>
      </c>
    </row>
    <row r="400" spans="32:36">
      <c r="AF400" s="3" t="s">
        <v>503</v>
      </c>
      <c r="AG400" s="2" t="str">
        <f>VLOOKUP(AF400,'[1]Poblacion2012-2015'!H$2:R$1124,10,0)</f>
        <v>44</v>
      </c>
      <c r="AH400" s="2" t="str">
        <f>VLOOKUP(AF400,'[1]Poblacion2012-2015'!H$2:R$1124,2,0)</f>
        <v>Hatonuevo</v>
      </c>
      <c r="AI400" s="170" t="e">
        <f t="shared" si="12"/>
        <v>#N/A</v>
      </c>
      <c r="AJ400" s="170" t="e">
        <f t="shared" si="13"/>
        <v>#N/A</v>
      </c>
    </row>
    <row r="401" spans="32:36">
      <c r="AF401" s="3" t="s">
        <v>504</v>
      </c>
      <c r="AG401" s="2" t="str">
        <f>VLOOKUP(AF401,'[1]Poblacion2012-2015'!H$2:R$1124,10,0)</f>
        <v>44</v>
      </c>
      <c r="AH401" s="2" t="str">
        <f>VLOOKUP(AF401,'[1]Poblacion2012-2015'!H$2:R$1124,2,0)</f>
        <v>La Jagua del Pilar</v>
      </c>
      <c r="AI401" s="170" t="e">
        <f t="shared" si="12"/>
        <v>#N/A</v>
      </c>
      <c r="AJ401" s="170" t="e">
        <f t="shared" si="13"/>
        <v>#N/A</v>
      </c>
    </row>
    <row r="402" spans="32:36">
      <c r="AF402" s="3" t="s">
        <v>505</v>
      </c>
      <c r="AG402" s="2" t="str">
        <f>VLOOKUP(AF402,'[1]Poblacion2012-2015'!H$2:R$1124,10,0)</f>
        <v>44</v>
      </c>
      <c r="AH402" s="2" t="str">
        <f>VLOOKUP(AF402,'[1]Poblacion2012-2015'!H$2:R$1124,2,0)</f>
        <v>Maicao</v>
      </c>
      <c r="AI402" s="170" t="e">
        <f t="shared" si="12"/>
        <v>#N/A</v>
      </c>
      <c r="AJ402" s="170" t="e">
        <f t="shared" si="13"/>
        <v>#N/A</v>
      </c>
    </row>
    <row r="403" spans="32:36">
      <c r="AF403" s="3" t="s">
        <v>506</v>
      </c>
      <c r="AG403" s="2" t="str">
        <f>VLOOKUP(AF403,'[1]Poblacion2012-2015'!H$2:R$1124,10,0)</f>
        <v>44</v>
      </c>
      <c r="AH403" s="2" t="str">
        <f>VLOOKUP(AF403,'[1]Poblacion2012-2015'!H$2:R$1124,2,0)</f>
        <v>Manaure</v>
      </c>
      <c r="AI403" s="170" t="e">
        <f t="shared" si="12"/>
        <v>#N/A</v>
      </c>
      <c r="AJ403" s="170" t="e">
        <f t="shared" si="13"/>
        <v>#N/A</v>
      </c>
    </row>
    <row r="404" spans="32:36">
      <c r="AF404" s="3" t="s">
        <v>507</v>
      </c>
      <c r="AG404" s="2" t="str">
        <f>VLOOKUP(AF404,'[1]Poblacion2012-2015'!H$2:R$1124,10,0)</f>
        <v>44</v>
      </c>
      <c r="AH404" s="2" t="str">
        <f>VLOOKUP(AF404,'[1]Poblacion2012-2015'!H$2:R$1124,2,0)</f>
        <v>San Juan del Cesar</v>
      </c>
      <c r="AI404" s="170" t="e">
        <f t="shared" si="12"/>
        <v>#N/A</v>
      </c>
      <c r="AJ404" s="170" t="e">
        <f t="shared" si="13"/>
        <v>#N/A</v>
      </c>
    </row>
    <row r="405" spans="32:36">
      <c r="AF405" s="3" t="s">
        <v>508</v>
      </c>
      <c r="AG405" s="2" t="str">
        <f>VLOOKUP(AF405,'[1]Poblacion2012-2015'!H$2:R$1124,10,0)</f>
        <v>44</v>
      </c>
      <c r="AH405" s="2" t="str">
        <f>VLOOKUP(AF405,'[1]Poblacion2012-2015'!H$2:R$1124,2,0)</f>
        <v>Uribia</v>
      </c>
      <c r="AI405" s="170" t="e">
        <f t="shared" si="12"/>
        <v>#N/A</v>
      </c>
      <c r="AJ405" s="170" t="e">
        <f t="shared" si="13"/>
        <v>#N/A</v>
      </c>
    </row>
    <row r="406" spans="32:36">
      <c r="AF406" s="3" t="s">
        <v>509</v>
      </c>
      <c r="AG406" s="2" t="str">
        <f>VLOOKUP(AF406,'[1]Poblacion2012-2015'!H$2:R$1124,10,0)</f>
        <v>44</v>
      </c>
      <c r="AH406" s="2" t="str">
        <f>VLOOKUP(AF406,'[1]Poblacion2012-2015'!H$2:R$1124,2,0)</f>
        <v>Urumita</v>
      </c>
      <c r="AI406" s="170" t="e">
        <f t="shared" si="12"/>
        <v>#N/A</v>
      </c>
      <c r="AJ406" s="170" t="e">
        <f t="shared" si="13"/>
        <v>#N/A</v>
      </c>
    </row>
    <row r="407" spans="32:36">
      <c r="AF407" s="3" t="s">
        <v>510</v>
      </c>
      <c r="AG407" s="2" t="str">
        <f>VLOOKUP(AF407,'[1]Poblacion2012-2015'!H$2:R$1124,10,0)</f>
        <v>44</v>
      </c>
      <c r="AH407" s="2" t="str">
        <f>VLOOKUP(AF407,'[1]Poblacion2012-2015'!H$2:R$1124,2,0)</f>
        <v>Villanueva</v>
      </c>
      <c r="AI407" s="170" t="e">
        <f t="shared" si="12"/>
        <v>#N/A</v>
      </c>
      <c r="AJ407" s="170" t="e">
        <f t="shared" si="13"/>
        <v>#N/A</v>
      </c>
    </row>
    <row r="408" spans="32:36">
      <c r="AF408" s="3" t="s">
        <v>511</v>
      </c>
      <c r="AG408" s="2" t="str">
        <f>VLOOKUP(AF408,'[1]Poblacion2012-2015'!H$2:R$1124,10,0)</f>
        <v>47</v>
      </c>
      <c r="AH408" s="2" t="str">
        <f>VLOOKUP(AF408,'[1]Poblacion2012-2015'!H$2:R$1124,2,0)</f>
        <v>Santa Marta</v>
      </c>
      <c r="AI408" s="170" t="e">
        <f t="shared" si="12"/>
        <v>#N/A</v>
      </c>
      <c r="AJ408" s="170" t="e">
        <f t="shared" si="13"/>
        <v>#N/A</v>
      </c>
    </row>
    <row r="409" spans="32:36">
      <c r="AF409" s="3" t="s">
        <v>512</v>
      </c>
      <c r="AG409" s="2" t="str">
        <f>VLOOKUP(AF409,'[1]Poblacion2012-2015'!H$2:R$1124,10,0)</f>
        <v>47</v>
      </c>
      <c r="AH409" s="2" t="str">
        <f>VLOOKUP(AF409,'[1]Poblacion2012-2015'!H$2:R$1124,2,0)</f>
        <v>Algarrobo</v>
      </c>
      <c r="AI409" s="170" t="e">
        <f t="shared" si="12"/>
        <v>#N/A</v>
      </c>
      <c r="AJ409" s="170" t="e">
        <f t="shared" si="13"/>
        <v>#N/A</v>
      </c>
    </row>
    <row r="410" spans="32:36">
      <c r="AF410" s="3" t="s">
        <v>513</v>
      </c>
      <c r="AG410" s="2" t="str">
        <f>VLOOKUP(AF410,'[1]Poblacion2012-2015'!H$2:R$1124,10,0)</f>
        <v>47</v>
      </c>
      <c r="AH410" s="2" t="str">
        <f>VLOOKUP(AF410,'[1]Poblacion2012-2015'!H$2:R$1124,2,0)</f>
        <v>Aracataca</v>
      </c>
      <c r="AI410" s="170" t="e">
        <f t="shared" si="12"/>
        <v>#N/A</v>
      </c>
      <c r="AJ410" s="170" t="e">
        <f t="shared" si="13"/>
        <v>#N/A</v>
      </c>
    </row>
    <row r="411" spans="32:36">
      <c r="AF411" s="3" t="s">
        <v>514</v>
      </c>
      <c r="AG411" s="2" t="str">
        <f>VLOOKUP(AF411,'[1]Poblacion2012-2015'!H$2:R$1124,10,0)</f>
        <v>47</v>
      </c>
      <c r="AH411" s="2" t="str">
        <f>VLOOKUP(AF411,'[1]Poblacion2012-2015'!H$2:R$1124,2,0)</f>
        <v>Ariguaní</v>
      </c>
      <c r="AI411" s="170" t="e">
        <f t="shared" si="12"/>
        <v>#N/A</v>
      </c>
      <c r="AJ411" s="170" t="e">
        <f t="shared" si="13"/>
        <v>#N/A</v>
      </c>
    </row>
    <row r="412" spans="32:36">
      <c r="AF412" s="3" t="s">
        <v>515</v>
      </c>
      <c r="AG412" s="2" t="str">
        <f>VLOOKUP(AF412,'[1]Poblacion2012-2015'!H$2:R$1124,10,0)</f>
        <v>47</v>
      </c>
      <c r="AH412" s="2" t="str">
        <f>VLOOKUP(AF412,'[1]Poblacion2012-2015'!H$2:R$1124,2,0)</f>
        <v>Chivolo</v>
      </c>
      <c r="AI412" s="170" t="e">
        <f t="shared" si="12"/>
        <v>#N/A</v>
      </c>
      <c r="AJ412" s="170" t="e">
        <f t="shared" si="13"/>
        <v>#N/A</v>
      </c>
    </row>
    <row r="413" spans="32:36">
      <c r="AF413" s="3" t="s">
        <v>516</v>
      </c>
      <c r="AG413" s="2" t="str">
        <f>VLOOKUP(AF413,'[1]Poblacion2012-2015'!H$2:R$1124,10,0)</f>
        <v>47</v>
      </c>
      <c r="AH413" s="2" t="str">
        <f>VLOOKUP(AF413,'[1]Poblacion2012-2015'!H$2:R$1124,2,0)</f>
        <v>Ciénaga</v>
      </c>
      <c r="AI413" s="170" t="e">
        <f t="shared" si="12"/>
        <v>#N/A</v>
      </c>
      <c r="AJ413" s="170" t="e">
        <f t="shared" si="13"/>
        <v>#N/A</v>
      </c>
    </row>
    <row r="414" spans="32:36">
      <c r="AF414" s="3" t="s">
        <v>517</v>
      </c>
      <c r="AG414" s="2" t="str">
        <f>VLOOKUP(AF414,'[1]Poblacion2012-2015'!H$2:R$1124,10,0)</f>
        <v>47</v>
      </c>
      <c r="AH414" s="2" t="str">
        <f>VLOOKUP(AF414,'[1]Poblacion2012-2015'!H$2:R$1124,2,0)</f>
        <v>El Banco</v>
      </c>
      <c r="AI414" s="170" t="e">
        <f t="shared" si="12"/>
        <v>#N/A</v>
      </c>
      <c r="AJ414" s="170" t="e">
        <f t="shared" si="13"/>
        <v>#N/A</v>
      </c>
    </row>
    <row r="415" spans="32:36">
      <c r="AF415" s="3" t="s">
        <v>518</v>
      </c>
      <c r="AG415" s="2" t="str">
        <f>VLOOKUP(AF415,'[1]Poblacion2012-2015'!H$2:R$1124,10,0)</f>
        <v>47</v>
      </c>
      <c r="AH415" s="2" t="str">
        <f>VLOOKUP(AF415,'[1]Poblacion2012-2015'!H$2:R$1124,2,0)</f>
        <v>El Retén</v>
      </c>
      <c r="AI415" s="170" t="e">
        <f t="shared" si="12"/>
        <v>#N/A</v>
      </c>
      <c r="AJ415" s="170" t="e">
        <f t="shared" si="13"/>
        <v>#N/A</v>
      </c>
    </row>
    <row r="416" spans="32:36">
      <c r="AF416" s="3" t="s">
        <v>519</v>
      </c>
      <c r="AG416" s="2" t="str">
        <f>VLOOKUP(AF416,'[1]Poblacion2012-2015'!H$2:R$1124,10,0)</f>
        <v>47</v>
      </c>
      <c r="AH416" s="2" t="str">
        <f>VLOOKUP(AF416,'[1]Poblacion2012-2015'!H$2:R$1124,2,0)</f>
        <v>Fundación</v>
      </c>
      <c r="AI416" s="170" t="e">
        <f t="shared" si="12"/>
        <v>#N/A</v>
      </c>
      <c r="AJ416" s="170" t="e">
        <f t="shared" si="13"/>
        <v>#N/A</v>
      </c>
    </row>
    <row r="417" spans="32:36">
      <c r="AF417" s="3" t="s">
        <v>520</v>
      </c>
      <c r="AG417" s="2" t="str">
        <f>VLOOKUP(AF417,'[1]Poblacion2012-2015'!H$2:R$1124,10,0)</f>
        <v>47</v>
      </c>
      <c r="AH417" s="2" t="str">
        <f>VLOOKUP(AF417,'[1]Poblacion2012-2015'!H$2:R$1124,2,0)</f>
        <v>Guamal</v>
      </c>
      <c r="AI417" s="170" t="e">
        <f t="shared" si="12"/>
        <v>#N/A</v>
      </c>
      <c r="AJ417" s="170" t="e">
        <f t="shared" si="13"/>
        <v>#N/A</v>
      </c>
    </row>
    <row r="418" spans="32:36">
      <c r="AF418" s="3" t="s">
        <v>521</v>
      </c>
      <c r="AG418" s="2" t="str">
        <f>VLOOKUP(AF418,'[1]Poblacion2012-2015'!H$2:R$1124,10,0)</f>
        <v>47</v>
      </c>
      <c r="AH418" s="2" t="str">
        <f>VLOOKUP(AF418,'[1]Poblacion2012-2015'!H$2:R$1124,2,0)</f>
        <v>Nueva Granada</v>
      </c>
      <c r="AI418" s="170" t="e">
        <f t="shared" si="12"/>
        <v>#N/A</v>
      </c>
      <c r="AJ418" s="170" t="e">
        <f t="shared" si="13"/>
        <v>#N/A</v>
      </c>
    </row>
    <row r="419" spans="32:36">
      <c r="AF419" s="3" t="s">
        <v>524</v>
      </c>
      <c r="AG419" s="2" t="str">
        <f>VLOOKUP(AF419,'[1]Poblacion2012-2015'!H$2:R$1124,10,0)</f>
        <v>47</v>
      </c>
      <c r="AH419" s="2" t="str">
        <f>VLOOKUP(AF419,'[1]Poblacion2012-2015'!H$2:R$1124,2,0)</f>
        <v>Pivijay</v>
      </c>
      <c r="AI419" s="170" t="e">
        <f t="shared" si="12"/>
        <v>#N/A</v>
      </c>
      <c r="AJ419" s="170" t="e">
        <f t="shared" si="13"/>
        <v>#N/A</v>
      </c>
    </row>
    <row r="420" spans="32:36">
      <c r="AF420" s="3" t="s">
        <v>525</v>
      </c>
      <c r="AG420" s="2" t="str">
        <f>VLOOKUP(AF420,'[1]Poblacion2012-2015'!H$2:R$1124,10,0)</f>
        <v>47</v>
      </c>
      <c r="AH420" s="2" t="str">
        <f>VLOOKUP(AF420,'[1]Poblacion2012-2015'!H$2:R$1124,2,0)</f>
        <v>Plato</v>
      </c>
      <c r="AI420" s="170" t="e">
        <f t="shared" si="12"/>
        <v>#N/A</v>
      </c>
      <c r="AJ420" s="170" t="e">
        <f t="shared" si="13"/>
        <v>#N/A</v>
      </c>
    </row>
    <row r="421" spans="32:36">
      <c r="AF421" s="3" t="s">
        <v>528</v>
      </c>
      <c r="AG421" s="2" t="str">
        <f>VLOOKUP(AF421,'[1]Poblacion2012-2015'!H$2:R$1124,10,0)</f>
        <v>47</v>
      </c>
      <c r="AH421" s="2" t="str">
        <f>VLOOKUP(AF421,'[1]Poblacion2012-2015'!H$2:R$1124,2,0)</f>
        <v>Sabanas de San Angel</v>
      </c>
      <c r="AI421" s="170" t="e">
        <f t="shared" si="12"/>
        <v>#N/A</v>
      </c>
      <c r="AJ421" s="170" t="e">
        <f t="shared" si="13"/>
        <v>#N/A</v>
      </c>
    </row>
    <row r="422" spans="32:36">
      <c r="AF422" s="3" t="s">
        <v>529</v>
      </c>
      <c r="AG422" s="2" t="str">
        <f>VLOOKUP(AF422,'[1]Poblacion2012-2015'!H$2:R$1124,10,0)</f>
        <v>47</v>
      </c>
      <c r="AH422" s="2" t="str">
        <f>VLOOKUP(AF422,'[1]Poblacion2012-2015'!H$2:R$1124,2,0)</f>
        <v>San Sebastián de Buenavista</v>
      </c>
      <c r="AI422" s="170" t="e">
        <f t="shared" si="12"/>
        <v>#N/A</v>
      </c>
      <c r="AJ422" s="170" t="e">
        <f t="shared" si="13"/>
        <v>#N/A</v>
      </c>
    </row>
    <row r="423" spans="32:36">
      <c r="AF423" s="3" t="s">
        <v>530</v>
      </c>
      <c r="AG423" s="2" t="str">
        <f>VLOOKUP(AF423,'[1]Poblacion2012-2015'!H$2:R$1124,10,0)</f>
        <v>47</v>
      </c>
      <c r="AH423" s="2" t="str">
        <f>VLOOKUP(AF423,'[1]Poblacion2012-2015'!H$2:R$1124,2,0)</f>
        <v>San Zenón</v>
      </c>
      <c r="AI423" s="170" t="e">
        <f t="shared" si="12"/>
        <v>#N/A</v>
      </c>
      <c r="AJ423" s="170" t="e">
        <f t="shared" si="13"/>
        <v>#N/A</v>
      </c>
    </row>
    <row r="424" spans="32:36">
      <c r="AF424" s="3" t="s">
        <v>533</v>
      </c>
      <c r="AG424" s="2" t="str">
        <f>VLOOKUP(AF424,'[1]Poblacion2012-2015'!H$2:R$1124,10,0)</f>
        <v>47</v>
      </c>
      <c r="AH424" s="2" t="str">
        <f>VLOOKUP(AF424,'[1]Poblacion2012-2015'!H$2:R$1124,2,0)</f>
        <v>Sitionuevo</v>
      </c>
      <c r="AI424" s="170" t="e">
        <f t="shared" si="12"/>
        <v>#N/A</v>
      </c>
      <c r="AJ424" s="170" t="e">
        <f t="shared" si="13"/>
        <v>#N/A</v>
      </c>
    </row>
    <row r="425" spans="32:36">
      <c r="AF425" s="3" t="s">
        <v>536</v>
      </c>
      <c r="AG425" s="2" t="str">
        <f>VLOOKUP(AF425,'[1]Poblacion2012-2015'!H$2:R$1124,10,0)</f>
        <v>47</v>
      </c>
      <c r="AH425" s="2" t="str">
        <f>VLOOKUP(AF425,'[1]Poblacion2012-2015'!H$2:R$1124,2,0)</f>
        <v>Zona Bananera</v>
      </c>
      <c r="AI425" s="170" t="e">
        <f t="shared" si="12"/>
        <v>#N/A</v>
      </c>
      <c r="AJ425" s="170" t="e">
        <f t="shared" si="13"/>
        <v>#N/A</v>
      </c>
    </row>
    <row r="426" spans="32:36">
      <c r="AF426" s="3" t="s">
        <v>537</v>
      </c>
      <c r="AG426" s="2" t="str">
        <f>VLOOKUP(AF426,'[1]Poblacion2012-2015'!H$2:R$1124,10,0)</f>
        <v>50</v>
      </c>
      <c r="AH426" s="2" t="str">
        <f>VLOOKUP(AF426,'[1]Poblacion2012-2015'!H$2:R$1124,2,0)</f>
        <v>Villavicencio</v>
      </c>
      <c r="AI426" s="170" t="e">
        <f t="shared" si="12"/>
        <v>#N/A</v>
      </c>
      <c r="AJ426" s="170" t="e">
        <f t="shared" si="13"/>
        <v>#N/A</v>
      </c>
    </row>
    <row r="427" spans="32:36">
      <c r="AF427" s="3" t="s">
        <v>538</v>
      </c>
      <c r="AG427" s="2" t="str">
        <f>VLOOKUP(AF427,'[1]Poblacion2012-2015'!H$2:R$1124,10,0)</f>
        <v>50</v>
      </c>
      <c r="AH427" s="2" t="str">
        <f>VLOOKUP(AF427,'[1]Poblacion2012-2015'!H$2:R$1124,2,0)</f>
        <v>Acacías</v>
      </c>
      <c r="AI427" s="170" t="e">
        <f t="shared" si="12"/>
        <v>#N/A</v>
      </c>
      <c r="AJ427" s="170" t="e">
        <f t="shared" si="13"/>
        <v>#N/A</v>
      </c>
    </row>
    <row r="428" spans="32:36">
      <c r="AF428" s="3" t="s">
        <v>539</v>
      </c>
      <c r="AG428" s="2" t="str">
        <f>VLOOKUP(AF428,'[1]Poblacion2012-2015'!H$2:R$1124,10,0)</f>
        <v>50</v>
      </c>
      <c r="AH428" s="2" t="str">
        <f>VLOOKUP(AF428,'[1]Poblacion2012-2015'!H$2:R$1124,2,0)</f>
        <v>Barranca de Upía</v>
      </c>
      <c r="AI428" s="170" t="e">
        <f t="shared" si="12"/>
        <v>#N/A</v>
      </c>
      <c r="AJ428" s="170" t="e">
        <f t="shared" si="13"/>
        <v>#N/A</v>
      </c>
    </row>
    <row r="429" spans="32:36">
      <c r="AF429" s="3" t="s">
        <v>540</v>
      </c>
      <c r="AG429" s="2" t="str">
        <f>VLOOKUP(AF429,'[1]Poblacion2012-2015'!H$2:R$1124,10,0)</f>
        <v>50</v>
      </c>
      <c r="AH429" s="2" t="str">
        <f>VLOOKUP(AF429,'[1]Poblacion2012-2015'!H$2:R$1124,2,0)</f>
        <v>Cabuyaro</v>
      </c>
      <c r="AI429" s="170" t="e">
        <f t="shared" si="12"/>
        <v>#N/A</v>
      </c>
      <c r="AJ429" s="170" t="e">
        <f t="shared" si="13"/>
        <v>#N/A</v>
      </c>
    </row>
    <row r="430" spans="32:36">
      <c r="AF430" s="3" t="s">
        <v>541</v>
      </c>
      <c r="AG430" s="2" t="str">
        <f>VLOOKUP(AF430,'[1]Poblacion2012-2015'!H$2:R$1124,10,0)</f>
        <v>50</v>
      </c>
      <c r="AH430" s="2" t="str">
        <f>VLOOKUP(AF430,'[1]Poblacion2012-2015'!H$2:R$1124,2,0)</f>
        <v>Castilla la Nueva</v>
      </c>
      <c r="AI430" s="170" t="e">
        <f t="shared" si="12"/>
        <v>#N/A</v>
      </c>
      <c r="AJ430" s="170" t="e">
        <f t="shared" si="13"/>
        <v>#N/A</v>
      </c>
    </row>
    <row r="431" spans="32:36">
      <c r="AF431" s="3" t="s">
        <v>542</v>
      </c>
      <c r="AG431" s="2" t="str">
        <f>VLOOKUP(AF431,'[1]Poblacion2012-2015'!H$2:R$1124,10,0)</f>
        <v>50</v>
      </c>
      <c r="AH431" s="2" t="str">
        <f>VLOOKUP(AF431,'[1]Poblacion2012-2015'!H$2:R$1124,2,0)</f>
        <v>Cubarral</v>
      </c>
      <c r="AI431" s="170" t="e">
        <f t="shared" si="12"/>
        <v>#N/A</v>
      </c>
      <c r="AJ431" s="170" t="e">
        <f t="shared" si="13"/>
        <v>#N/A</v>
      </c>
    </row>
    <row r="432" spans="32:36">
      <c r="AF432" s="3" t="s">
        <v>543</v>
      </c>
      <c r="AG432" s="2" t="str">
        <f>VLOOKUP(AF432,'[1]Poblacion2012-2015'!H$2:R$1124,10,0)</f>
        <v>50</v>
      </c>
      <c r="AH432" s="2" t="str">
        <f>VLOOKUP(AF432,'[1]Poblacion2012-2015'!H$2:R$1124,2,0)</f>
        <v>Cumaral</v>
      </c>
      <c r="AI432" s="170" t="e">
        <f t="shared" si="12"/>
        <v>#N/A</v>
      </c>
      <c r="AJ432" s="170" t="e">
        <f t="shared" si="13"/>
        <v>#N/A</v>
      </c>
    </row>
    <row r="433" spans="32:36">
      <c r="AF433" s="3" t="s">
        <v>544</v>
      </c>
      <c r="AG433" s="2" t="str">
        <f>VLOOKUP(AF433,'[1]Poblacion2012-2015'!H$2:R$1124,10,0)</f>
        <v>50</v>
      </c>
      <c r="AH433" s="2" t="str">
        <f>VLOOKUP(AF433,'[1]Poblacion2012-2015'!H$2:R$1124,2,0)</f>
        <v>El Calvario</v>
      </c>
      <c r="AI433" s="170" t="e">
        <f t="shared" si="12"/>
        <v>#N/A</v>
      </c>
      <c r="AJ433" s="170" t="e">
        <f t="shared" si="13"/>
        <v>#N/A</v>
      </c>
    </row>
    <row r="434" spans="32:36">
      <c r="AF434" s="3" t="s">
        <v>545</v>
      </c>
      <c r="AG434" s="2" t="str">
        <f>VLOOKUP(AF434,'[1]Poblacion2012-2015'!H$2:R$1124,10,0)</f>
        <v>50</v>
      </c>
      <c r="AH434" s="2" t="str">
        <f>VLOOKUP(AF434,'[1]Poblacion2012-2015'!H$2:R$1124,2,0)</f>
        <v>El Castillo</v>
      </c>
      <c r="AI434" s="170" t="e">
        <f t="shared" si="12"/>
        <v>#N/A</v>
      </c>
      <c r="AJ434" s="170" t="e">
        <f t="shared" si="13"/>
        <v>#N/A</v>
      </c>
    </row>
    <row r="435" spans="32:36">
      <c r="AF435" s="3" t="s">
        <v>546</v>
      </c>
      <c r="AG435" s="2" t="str">
        <f>VLOOKUP(AF435,'[1]Poblacion2012-2015'!H$2:R$1124,10,0)</f>
        <v>50</v>
      </c>
      <c r="AH435" s="2" t="str">
        <f>VLOOKUP(AF435,'[1]Poblacion2012-2015'!H$2:R$1124,2,0)</f>
        <v>El Dorado</v>
      </c>
      <c r="AI435" s="170" t="e">
        <f t="shared" si="12"/>
        <v>#N/A</v>
      </c>
      <c r="AJ435" s="170" t="e">
        <f t="shared" si="13"/>
        <v>#N/A</v>
      </c>
    </row>
    <row r="436" spans="32:36">
      <c r="AF436" s="3" t="s">
        <v>547</v>
      </c>
      <c r="AG436" s="2" t="str">
        <f>VLOOKUP(AF436,'[1]Poblacion2012-2015'!H$2:R$1124,10,0)</f>
        <v>50</v>
      </c>
      <c r="AH436" s="2" t="str">
        <f>VLOOKUP(AF436,'[1]Poblacion2012-2015'!H$2:R$1124,2,0)</f>
        <v>Fuente de Oro</v>
      </c>
      <c r="AI436" s="170" t="e">
        <f t="shared" si="12"/>
        <v>#N/A</v>
      </c>
      <c r="AJ436" s="170" t="e">
        <f t="shared" si="13"/>
        <v>#N/A</v>
      </c>
    </row>
    <row r="437" spans="32:36">
      <c r="AF437" s="3" t="s">
        <v>548</v>
      </c>
      <c r="AG437" s="2" t="str">
        <f>VLOOKUP(AF437,'[1]Poblacion2012-2015'!H$2:R$1124,10,0)</f>
        <v>50</v>
      </c>
      <c r="AH437" s="2" t="str">
        <f>VLOOKUP(AF437,'[1]Poblacion2012-2015'!H$2:R$1124,2,0)</f>
        <v>Granada</v>
      </c>
      <c r="AI437" s="170" t="e">
        <f t="shared" si="12"/>
        <v>#N/A</v>
      </c>
      <c r="AJ437" s="170" t="e">
        <f t="shared" si="13"/>
        <v>#N/A</v>
      </c>
    </row>
    <row r="438" spans="32:36">
      <c r="AF438" s="3" t="s">
        <v>549</v>
      </c>
      <c r="AG438" s="2" t="str">
        <f>VLOOKUP(AF438,'[1]Poblacion2012-2015'!H$2:R$1124,10,0)</f>
        <v>50</v>
      </c>
      <c r="AH438" s="2" t="str">
        <f>VLOOKUP(AF438,'[1]Poblacion2012-2015'!H$2:R$1124,2,0)</f>
        <v>Guamal</v>
      </c>
      <c r="AI438" s="170" t="e">
        <f t="shared" si="12"/>
        <v>#N/A</v>
      </c>
      <c r="AJ438" s="170" t="e">
        <f t="shared" si="13"/>
        <v>#N/A</v>
      </c>
    </row>
    <row r="439" spans="32:36">
      <c r="AF439" s="3" t="s">
        <v>550</v>
      </c>
      <c r="AG439" s="2" t="str">
        <f>VLOOKUP(AF439,'[1]Poblacion2012-2015'!H$2:R$1124,10,0)</f>
        <v>50</v>
      </c>
      <c r="AH439" s="2" t="str">
        <f>VLOOKUP(AF439,'[1]Poblacion2012-2015'!H$2:R$1124,2,0)</f>
        <v>Mapiripán</v>
      </c>
      <c r="AI439" s="170" t="e">
        <f t="shared" si="12"/>
        <v>#N/A</v>
      </c>
      <c r="AJ439" s="170">
        <f t="shared" si="13"/>
        <v>2</v>
      </c>
    </row>
    <row r="440" spans="32:36">
      <c r="AF440" s="3" t="s">
        <v>551</v>
      </c>
      <c r="AG440" s="2" t="str">
        <f>VLOOKUP(AF440,'[1]Poblacion2012-2015'!H$2:R$1124,10,0)</f>
        <v>50</v>
      </c>
      <c r="AH440" s="2" t="str">
        <f>VLOOKUP(AF440,'[1]Poblacion2012-2015'!H$2:R$1124,2,0)</f>
        <v>Mesetas</v>
      </c>
      <c r="AI440" s="170" t="e">
        <f t="shared" si="12"/>
        <v>#N/A</v>
      </c>
      <c r="AJ440" s="170" t="e">
        <f t="shared" si="13"/>
        <v>#N/A</v>
      </c>
    </row>
    <row r="441" spans="32:36">
      <c r="AF441" s="3" t="s">
        <v>553</v>
      </c>
      <c r="AG441" s="2" t="str">
        <f>VLOOKUP(AF441,'[1]Poblacion2012-2015'!H$2:R$1124,10,0)</f>
        <v>50</v>
      </c>
      <c r="AH441" s="2" t="str">
        <f>VLOOKUP(AF441,'[1]Poblacion2012-2015'!H$2:R$1124,2,0)</f>
        <v>Uribe</v>
      </c>
      <c r="AI441" s="170" t="e">
        <f t="shared" si="12"/>
        <v>#N/A</v>
      </c>
      <c r="AJ441" s="170">
        <f t="shared" si="13"/>
        <v>2</v>
      </c>
    </row>
    <row r="442" spans="32:36">
      <c r="AF442" s="3" t="s">
        <v>554</v>
      </c>
      <c r="AG442" s="2" t="str">
        <f>VLOOKUP(AF442,'[1]Poblacion2012-2015'!H$2:R$1124,10,0)</f>
        <v>50</v>
      </c>
      <c r="AH442" s="2" t="str">
        <f>VLOOKUP(AF442,'[1]Poblacion2012-2015'!H$2:R$1124,2,0)</f>
        <v>Lejanías</v>
      </c>
      <c r="AI442" s="170" t="e">
        <f t="shared" si="12"/>
        <v>#N/A</v>
      </c>
      <c r="AJ442" s="170" t="e">
        <f t="shared" si="13"/>
        <v>#N/A</v>
      </c>
    </row>
    <row r="443" spans="32:36">
      <c r="AF443" s="3" t="s">
        <v>555</v>
      </c>
      <c r="AG443" s="2" t="str">
        <f>VLOOKUP(AF443,'[1]Poblacion2012-2015'!H$2:R$1124,10,0)</f>
        <v>50</v>
      </c>
      <c r="AH443" s="2" t="str">
        <f>VLOOKUP(AF443,'[1]Poblacion2012-2015'!H$2:R$1124,2,0)</f>
        <v>Puerto Concordia</v>
      </c>
      <c r="AI443" s="170" t="e">
        <f t="shared" si="12"/>
        <v>#N/A</v>
      </c>
      <c r="AJ443" s="170" t="e">
        <f t="shared" si="13"/>
        <v>#N/A</v>
      </c>
    </row>
    <row r="444" spans="32:36">
      <c r="AF444" s="3" t="s">
        <v>556</v>
      </c>
      <c r="AG444" s="2" t="str">
        <f>VLOOKUP(AF444,'[1]Poblacion2012-2015'!H$2:R$1124,10,0)</f>
        <v>50</v>
      </c>
      <c r="AH444" s="2" t="str">
        <f>VLOOKUP(AF444,'[1]Poblacion2012-2015'!H$2:R$1124,2,0)</f>
        <v>Puerto Gaitán</v>
      </c>
      <c r="AI444" s="170" t="e">
        <f t="shared" si="12"/>
        <v>#N/A</v>
      </c>
      <c r="AJ444" s="170">
        <f t="shared" si="13"/>
        <v>1</v>
      </c>
    </row>
    <row r="445" spans="32:36">
      <c r="AF445" s="3" t="s">
        <v>557</v>
      </c>
      <c r="AG445" s="2" t="str">
        <f>VLOOKUP(AF445,'[1]Poblacion2012-2015'!H$2:R$1124,10,0)</f>
        <v>50</v>
      </c>
      <c r="AH445" s="2" t="str">
        <f>VLOOKUP(AF445,'[1]Poblacion2012-2015'!H$2:R$1124,2,0)</f>
        <v>Puerto López</v>
      </c>
      <c r="AI445" s="170" t="e">
        <f t="shared" si="12"/>
        <v>#N/A</v>
      </c>
      <c r="AJ445" s="170" t="e">
        <f t="shared" si="13"/>
        <v>#N/A</v>
      </c>
    </row>
    <row r="446" spans="32:36">
      <c r="AF446" s="3" t="s">
        <v>558</v>
      </c>
      <c r="AG446" s="2" t="str">
        <f>VLOOKUP(AF446,'[1]Poblacion2012-2015'!H$2:R$1124,10,0)</f>
        <v>50</v>
      </c>
      <c r="AH446" s="2" t="str">
        <f>VLOOKUP(AF446,'[1]Poblacion2012-2015'!H$2:R$1124,2,0)</f>
        <v>Puerto Lleras</v>
      </c>
      <c r="AI446" s="170" t="e">
        <f t="shared" si="12"/>
        <v>#N/A</v>
      </c>
      <c r="AJ446" s="170" t="e">
        <f t="shared" si="13"/>
        <v>#N/A</v>
      </c>
    </row>
    <row r="447" spans="32:36">
      <c r="AF447" s="3" t="s">
        <v>559</v>
      </c>
      <c r="AG447" s="2" t="str">
        <f>VLOOKUP(AF447,'[1]Poblacion2012-2015'!H$2:R$1124,10,0)</f>
        <v>50</v>
      </c>
      <c r="AH447" s="2" t="str">
        <f>VLOOKUP(AF447,'[1]Poblacion2012-2015'!H$2:R$1124,2,0)</f>
        <v>Puerto Rico</v>
      </c>
      <c r="AI447" s="170">
        <f t="shared" si="12"/>
        <v>1</v>
      </c>
      <c r="AJ447" s="170">
        <f t="shared" si="13"/>
        <v>1</v>
      </c>
    </row>
    <row r="448" spans="32:36">
      <c r="AF448" s="3" t="s">
        <v>560</v>
      </c>
      <c r="AG448" s="2" t="str">
        <f>VLOOKUP(AF448,'[1]Poblacion2012-2015'!H$2:R$1124,10,0)</f>
        <v>50</v>
      </c>
      <c r="AH448" s="2" t="str">
        <f>VLOOKUP(AF448,'[1]Poblacion2012-2015'!H$2:R$1124,2,0)</f>
        <v>Restrepo</v>
      </c>
      <c r="AI448" s="170" t="e">
        <f t="shared" si="12"/>
        <v>#N/A</v>
      </c>
      <c r="AJ448" s="170" t="e">
        <f t="shared" si="13"/>
        <v>#N/A</v>
      </c>
    </row>
    <row r="449" spans="32:36">
      <c r="AF449" s="3" t="s">
        <v>561</v>
      </c>
      <c r="AG449" s="2" t="str">
        <f>VLOOKUP(AF449,'[1]Poblacion2012-2015'!H$2:R$1124,10,0)</f>
        <v>50</v>
      </c>
      <c r="AH449" s="2" t="str">
        <f>VLOOKUP(AF449,'[1]Poblacion2012-2015'!H$2:R$1124,2,0)</f>
        <v>San Carlos de Guaroa</v>
      </c>
      <c r="AI449" s="170" t="e">
        <f t="shared" si="12"/>
        <v>#N/A</v>
      </c>
      <c r="AJ449" s="170" t="e">
        <f t="shared" si="13"/>
        <v>#N/A</v>
      </c>
    </row>
    <row r="450" spans="32:36">
      <c r="AF450" s="3" t="s">
        <v>562</v>
      </c>
      <c r="AG450" s="2" t="str">
        <f>VLOOKUP(AF450,'[1]Poblacion2012-2015'!H$2:R$1124,10,0)</f>
        <v>50</v>
      </c>
      <c r="AH450" s="2" t="str">
        <f>VLOOKUP(AF450,'[1]Poblacion2012-2015'!H$2:R$1124,2,0)</f>
        <v>San Juan de Arama</v>
      </c>
      <c r="AI450" s="170" t="e">
        <f t="shared" si="12"/>
        <v>#N/A</v>
      </c>
      <c r="AJ450" s="170" t="e">
        <f t="shared" si="13"/>
        <v>#N/A</v>
      </c>
    </row>
    <row r="451" spans="32:36">
      <c r="AF451" s="3" t="s">
        <v>563</v>
      </c>
      <c r="AG451" s="2" t="str">
        <f>VLOOKUP(AF451,'[1]Poblacion2012-2015'!H$2:R$1124,10,0)</f>
        <v>50</v>
      </c>
      <c r="AH451" s="2" t="str">
        <f>VLOOKUP(AF451,'[1]Poblacion2012-2015'!H$2:R$1124,2,0)</f>
        <v>San Juanito</v>
      </c>
      <c r="AI451" s="170" t="e">
        <f t="shared" ref="AI451:AI514" si="14">VLOOKUP(AF451,$A$3:$D$19,4,0)</f>
        <v>#N/A</v>
      </c>
      <c r="AJ451" s="170" t="e">
        <f t="shared" ref="AJ451:AJ514" si="15">VLOOKUP(AF451,$F$2:$S$46,14,0)</f>
        <v>#N/A</v>
      </c>
    </row>
    <row r="452" spans="32:36">
      <c r="AF452" s="3" t="s">
        <v>564</v>
      </c>
      <c r="AG452" s="2" t="str">
        <f>VLOOKUP(AF452,'[1]Poblacion2012-2015'!H$2:R$1124,10,0)</f>
        <v>50</v>
      </c>
      <c r="AH452" s="2" t="str">
        <f>VLOOKUP(AF452,'[1]Poblacion2012-2015'!H$2:R$1124,2,0)</f>
        <v>San Martín</v>
      </c>
      <c r="AI452" s="170" t="e">
        <f t="shared" si="14"/>
        <v>#N/A</v>
      </c>
      <c r="AJ452" s="170" t="e">
        <f t="shared" si="15"/>
        <v>#N/A</v>
      </c>
    </row>
    <row r="453" spans="32:36">
      <c r="AF453" s="3" t="s">
        <v>565</v>
      </c>
      <c r="AG453" s="2" t="str">
        <f>VLOOKUP(AF453,'[1]Poblacion2012-2015'!H$2:R$1124,10,0)</f>
        <v>50</v>
      </c>
      <c r="AH453" s="2" t="str">
        <f>VLOOKUP(AF453,'[1]Poblacion2012-2015'!H$2:R$1124,2,0)</f>
        <v>Vistahermosa</v>
      </c>
      <c r="AI453" s="170" t="e">
        <f t="shared" si="14"/>
        <v>#N/A</v>
      </c>
      <c r="AJ453" s="170" t="e">
        <f t="shared" si="15"/>
        <v>#N/A</v>
      </c>
    </row>
    <row r="454" spans="32:36">
      <c r="AF454" s="3" t="s">
        <v>566</v>
      </c>
      <c r="AG454" s="2" t="str">
        <f>VLOOKUP(AF454,'[1]Poblacion2012-2015'!H$2:R$1124,10,0)</f>
        <v>52</v>
      </c>
      <c r="AH454" s="2" t="str">
        <f>VLOOKUP(AF454,'[1]Poblacion2012-2015'!H$2:R$1124,2,0)</f>
        <v>Pasto</v>
      </c>
      <c r="AI454" s="170" t="e">
        <f t="shared" si="14"/>
        <v>#N/A</v>
      </c>
      <c r="AJ454" s="170" t="e">
        <f t="shared" si="15"/>
        <v>#N/A</v>
      </c>
    </row>
    <row r="455" spans="32:36">
      <c r="AF455" s="3" t="s">
        <v>567</v>
      </c>
      <c r="AG455" s="2" t="str">
        <f>VLOOKUP(AF455,'[1]Poblacion2012-2015'!H$2:R$1124,10,0)</f>
        <v>52</v>
      </c>
      <c r="AH455" s="2" t="str">
        <f>VLOOKUP(AF455,'[1]Poblacion2012-2015'!H$2:R$1124,2,0)</f>
        <v>Albán</v>
      </c>
      <c r="AI455" s="170" t="e">
        <f t="shared" si="14"/>
        <v>#N/A</v>
      </c>
      <c r="AJ455" s="170" t="e">
        <f t="shared" si="15"/>
        <v>#N/A</v>
      </c>
    </row>
    <row r="456" spans="32:36">
      <c r="AF456" s="3" t="s">
        <v>569</v>
      </c>
      <c r="AG456" s="2" t="str">
        <f>VLOOKUP(AF456,'[1]Poblacion2012-2015'!H$2:R$1124,10,0)</f>
        <v>52</v>
      </c>
      <c r="AH456" s="2" t="str">
        <f>VLOOKUP(AF456,'[1]Poblacion2012-2015'!H$2:R$1124,2,0)</f>
        <v>Ancuyá</v>
      </c>
      <c r="AI456" s="170" t="e">
        <f t="shared" si="14"/>
        <v>#N/A</v>
      </c>
      <c r="AJ456" s="170" t="e">
        <f t="shared" si="15"/>
        <v>#N/A</v>
      </c>
    </row>
    <row r="457" spans="32:36">
      <c r="AF457" s="3" t="s">
        <v>570</v>
      </c>
      <c r="AG457" s="2" t="str">
        <f>VLOOKUP(AF457,'[1]Poblacion2012-2015'!H$2:R$1124,10,0)</f>
        <v>52</v>
      </c>
      <c r="AH457" s="2" t="str">
        <f>VLOOKUP(AF457,'[1]Poblacion2012-2015'!H$2:R$1124,2,0)</f>
        <v>Barbacoas</v>
      </c>
      <c r="AI457" s="170" t="e">
        <f t="shared" si="14"/>
        <v>#N/A</v>
      </c>
      <c r="AJ457" s="170" t="e">
        <f t="shared" si="15"/>
        <v>#N/A</v>
      </c>
    </row>
    <row r="458" spans="32:36">
      <c r="AF458" s="3" t="s">
        <v>572</v>
      </c>
      <c r="AG458" s="2" t="str">
        <f>VLOOKUP(AF458,'[1]Poblacion2012-2015'!H$2:R$1124,10,0)</f>
        <v>52</v>
      </c>
      <c r="AH458" s="2" t="str">
        <f>VLOOKUP(AF458,'[1]Poblacion2012-2015'!H$2:R$1124,2,0)</f>
        <v>Buesaco</v>
      </c>
      <c r="AI458" s="170" t="e">
        <f t="shared" si="14"/>
        <v>#N/A</v>
      </c>
      <c r="AJ458" s="170" t="e">
        <f t="shared" si="15"/>
        <v>#N/A</v>
      </c>
    </row>
    <row r="459" spans="32:36">
      <c r="AF459" s="3" t="s">
        <v>573</v>
      </c>
      <c r="AG459" s="2" t="str">
        <f>VLOOKUP(AF459,'[1]Poblacion2012-2015'!H$2:R$1124,10,0)</f>
        <v>52</v>
      </c>
      <c r="AH459" s="2" t="str">
        <f>VLOOKUP(AF459,'[1]Poblacion2012-2015'!H$2:R$1124,2,0)</f>
        <v>Colón</v>
      </c>
      <c r="AI459" s="170" t="e">
        <f t="shared" si="14"/>
        <v>#N/A</v>
      </c>
      <c r="AJ459" s="170" t="e">
        <f t="shared" si="15"/>
        <v>#N/A</v>
      </c>
    </row>
    <row r="460" spans="32:36">
      <c r="AF460" s="3" t="s">
        <v>575</v>
      </c>
      <c r="AG460" s="2" t="str">
        <f>VLOOKUP(AF460,'[1]Poblacion2012-2015'!H$2:R$1124,10,0)</f>
        <v>52</v>
      </c>
      <c r="AH460" s="2" t="str">
        <f>VLOOKUP(AF460,'[1]Poblacion2012-2015'!H$2:R$1124,2,0)</f>
        <v>Contadero</v>
      </c>
      <c r="AI460" s="170" t="e">
        <f t="shared" si="14"/>
        <v>#N/A</v>
      </c>
      <c r="AJ460" s="170" t="e">
        <f t="shared" si="15"/>
        <v>#N/A</v>
      </c>
    </row>
    <row r="461" spans="32:36">
      <c r="AF461" s="3" t="s">
        <v>576</v>
      </c>
      <c r="AG461" s="2" t="str">
        <f>VLOOKUP(AF461,'[1]Poblacion2012-2015'!H$2:R$1124,10,0)</f>
        <v>52</v>
      </c>
      <c r="AH461" s="2" t="str">
        <f>VLOOKUP(AF461,'[1]Poblacion2012-2015'!H$2:R$1124,2,0)</f>
        <v>Córdoba</v>
      </c>
      <c r="AI461" s="170" t="e">
        <f t="shared" si="14"/>
        <v>#N/A</v>
      </c>
      <c r="AJ461" s="170" t="e">
        <f t="shared" si="15"/>
        <v>#N/A</v>
      </c>
    </row>
    <row r="462" spans="32:36">
      <c r="AF462" s="3" t="s">
        <v>577</v>
      </c>
      <c r="AG462" s="2" t="str">
        <f>VLOOKUP(AF462,'[1]Poblacion2012-2015'!H$2:R$1124,10,0)</f>
        <v>52</v>
      </c>
      <c r="AH462" s="2" t="str">
        <f>VLOOKUP(AF462,'[1]Poblacion2012-2015'!H$2:R$1124,2,0)</f>
        <v>Cuaspud</v>
      </c>
      <c r="AI462" s="170" t="e">
        <f t="shared" si="14"/>
        <v>#N/A</v>
      </c>
      <c r="AJ462" s="170" t="e">
        <f t="shared" si="15"/>
        <v>#N/A</v>
      </c>
    </row>
    <row r="463" spans="32:36">
      <c r="AF463" s="3" t="s">
        <v>578</v>
      </c>
      <c r="AG463" s="2" t="str">
        <f>VLOOKUP(AF463,'[1]Poblacion2012-2015'!H$2:R$1124,10,0)</f>
        <v>52</v>
      </c>
      <c r="AH463" s="2" t="str">
        <f>VLOOKUP(AF463,'[1]Poblacion2012-2015'!H$2:R$1124,2,0)</f>
        <v>Cumbal</v>
      </c>
      <c r="AI463" s="170" t="e">
        <f t="shared" si="14"/>
        <v>#N/A</v>
      </c>
      <c r="AJ463" s="170" t="e">
        <f t="shared" si="15"/>
        <v>#N/A</v>
      </c>
    </row>
    <row r="464" spans="32:36">
      <c r="AF464" s="3" t="s">
        <v>579</v>
      </c>
      <c r="AG464" s="2" t="str">
        <f>VLOOKUP(AF464,'[1]Poblacion2012-2015'!H$2:R$1124,10,0)</f>
        <v>52</v>
      </c>
      <c r="AH464" s="2" t="str">
        <f>VLOOKUP(AF464,'[1]Poblacion2012-2015'!H$2:R$1124,2,0)</f>
        <v>Cumbitara</v>
      </c>
      <c r="AI464" s="170" t="e">
        <f t="shared" si="14"/>
        <v>#N/A</v>
      </c>
      <c r="AJ464" s="170" t="e">
        <f t="shared" si="15"/>
        <v>#N/A</v>
      </c>
    </row>
    <row r="465" spans="32:36">
      <c r="AF465" s="3" t="s">
        <v>580</v>
      </c>
      <c r="AG465" s="2" t="str">
        <f>VLOOKUP(AF465,'[1]Poblacion2012-2015'!H$2:R$1124,10,0)</f>
        <v>52</v>
      </c>
      <c r="AH465" s="2" t="str">
        <f>VLOOKUP(AF465,'[1]Poblacion2012-2015'!H$2:R$1124,2,0)</f>
        <v>Chachagüí</v>
      </c>
      <c r="AI465" s="170" t="e">
        <f t="shared" si="14"/>
        <v>#N/A</v>
      </c>
      <c r="AJ465" s="170" t="e">
        <f t="shared" si="15"/>
        <v>#N/A</v>
      </c>
    </row>
    <row r="466" spans="32:36">
      <c r="AF466" s="3" t="s">
        <v>581</v>
      </c>
      <c r="AG466" s="2" t="str">
        <f>VLOOKUP(AF466,'[1]Poblacion2012-2015'!H$2:R$1124,10,0)</f>
        <v>52</v>
      </c>
      <c r="AH466" s="2" t="str">
        <f>VLOOKUP(AF466,'[1]Poblacion2012-2015'!H$2:R$1124,2,0)</f>
        <v>El Charco</v>
      </c>
      <c r="AI466" s="170" t="e">
        <f t="shared" si="14"/>
        <v>#N/A</v>
      </c>
      <c r="AJ466" s="170">
        <f t="shared" si="15"/>
        <v>2</v>
      </c>
    </row>
    <row r="467" spans="32:36">
      <c r="AF467" s="3" t="s">
        <v>582</v>
      </c>
      <c r="AG467" s="2" t="str">
        <f>VLOOKUP(AF467,'[1]Poblacion2012-2015'!H$2:R$1124,10,0)</f>
        <v>52</v>
      </c>
      <c r="AH467" s="2" t="str">
        <f>VLOOKUP(AF467,'[1]Poblacion2012-2015'!H$2:R$1124,2,0)</f>
        <v>El Peñol</v>
      </c>
      <c r="AI467" s="170" t="e">
        <f t="shared" si="14"/>
        <v>#N/A</v>
      </c>
      <c r="AJ467" s="170" t="e">
        <f t="shared" si="15"/>
        <v>#N/A</v>
      </c>
    </row>
    <row r="468" spans="32:36">
      <c r="AF468" s="3" t="s">
        <v>587</v>
      </c>
      <c r="AG468" s="2" t="str">
        <f>VLOOKUP(AF468,'[1]Poblacion2012-2015'!H$2:R$1124,10,0)</f>
        <v>52</v>
      </c>
      <c r="AH468" s="2" t="str">
        <f>VLOOKUP(AF468,'[1]Poblacion2012-2015'!H$2:R$1124,2,0)</f>
        <v>Guachucal</v>
      </c>
      <c r="AI468" s="170" t="e">
        <f t="shared" si="14"/>
        <v>#N/A</v>
      </c>
      <c r="AJ468" s="170" t="e">
        <f t="shared" si="15"/>
        <v>#N/A</v>
      </c>
    </row>
    <row r="469" spans="32:36">
      <c r="AF469" s="3" t="s">
        <v>588</v>
      </c>
      <c r="AG469" s="2" t="str">
        <f>VLOOKUP(AF469,'[1]Poblacion2012-2015'!H$2:R$1124,10,0)</f>
        <v>52</v>
      </c>
      <c r="AH469" s="2" t="str">
        <f>VLOOKUP(AF469,'[1]Poblacion2012-2015'!H$2:R$1124,2,0)</f>
        <v>Guaitarilla</v>
      </c>
      <c r="AI469" s="170" t="e">
        <f t="shared" si="14"/>
        <v>#N/A</v>
      </c>
      <c r="AJ469" s="170" t="e">
        <f t="shared" si="15"/>
        <v>#N/A</v>
      </c>
    </row>
    <row r="470" spans="32:36">
      <c r="AF470" s="3" t="s">
        <v>592</v>
      </c>
      <c r="AG470" s="2" t="str">
        <f>VLOOKUP(AF470,'[1]Poblacion2012-2015'!H$2:R$1124,10,0)</f>
        <v>52</v>
      </c>
      <c r="AH470" s="2" t="str">
        <f>VLOOKUP(AF470,'[1]Poblacion2012-2015'!H$2:R$1124,2,0)</f>
        <v>Ipiales</v>
      </c>
      <c r="AI470" s="170" t="e">
        <f t="shared" si="14"/>
        <v>#N/A</v>
      </c>
      <c r="AJ470" s="170" t="e">
        <f t="shared" si="15"/>
        <v>#N/A</v>
      </c>
    </row>
    <row r="471" spans="32:36">
      <c r="AF471" s="3" t="s">
        <v>593</v>
      </c>
      <c r="AG471" s="2" t="str">
        <f>VLOOKUP(AF471,'[1]Poblacion2012-2015'!H$2:R$1124,10,0)</f>
        <v>52</v>
      </c>
      <c r="AH471" s="2" t="str">
        <f>VLOOKUP(AF471,'[1]Poblacion2012-2015'!H$2:R$1124,2,0)</f>
        <v>La Cruz</v>
      </c>
      <c r="AI471" s="170" t="e">
        <f t="shared" si="14"/>
        <v>#N/A</v>
      </c>
      <c r="AJ471" s="170" t="e">
        <f t="shared" si="15"/>
        <v>#N/A</v>
      </c>
    </row>
    <row r="472" spans="32:36">
      <c r="AF472" s="3" t="s">
        <v>594</v>
      </c>
      <c r="AG472" s="2" t="str">
        <f>VLOOKUP(AF472,'[1]Poblacion2012-2015'!H$2:R$1124,10,0)</f>
        <v>52</v>
      </c>
      <c r="AH472" s="2" t="str">
        <f>VLOOKUP(AF472,'[1]Poblacion2012-2015'!H$2:R$1124,2,0)</f>
        <v>La Florida</v>
      </c>
      <c r="AI472" s="170" t="e">
        <f t="shared" si="14"/>
        <v>#N/A</v>
      </c>
      <c r="AJ472" s="170" t="e">
        <f t="shared" si="15"/>
        <v>#N/A</v>
      </c>
    </row>
    <row r="473" spans="32:36">
      <c r="AF473" s="3" t="s">
        <v>597</v>
      </c>
      <c r="AG473" s="2" t="str">
        <f>VLOOKUP(AF473,'[1]Poblacion2012-2015'!H$2:R$1124,10,0)</f>
        <v>52</v>
      </c>
      <c r="AH473" s="2" t="str">
        <f>VLOOKUP(AF473,'[1]Poblacion2012-2015'!H$2:R$1124,2,0)</f>
        <v>La Unión</v>
      </c>
      <c r="AI473" s="170" t="e">
        <f t="shared" si="14"/>
        <v>#N/A</v>
      </c>
      <c r="AJ473" s="170" t="e">
        <f t="shared" si="15"/>
        <v>#N/A</v>
      </c>
    </row>
    <row r="474" spans="32:36">
      <c r="AF474" s="3" t="s">
        <v>599</v>
      </c>
      <c r="AG474" s="2" t="str">
        <f>VLOOKUP(AF474,'[1]Poblacion2012-2015'!H$2:R$1124,10,0)</f>
        <v>52</v>
      </c>
      <c r="AH474" s="2" t="str">
        <f>VLOOKUP(AF474,'[1]Poblacion2012-2015'!H$2:R$1124,2,0)</f>
        <v>Los Andes</v>
      </c>
      <c r="AI474" s="170" t="e">
        <f t="shared" si="14"/>
        <v>#N/A</v>
      </c>
      <c r="AJ474" s="170" t="e">
        <f t="shared" si="15"/>
        <v>#N/A</v>
      </c>
    </row>
    <row r="475" spans="32:36">
      <c r="AF475" s="3" t="s">
        <v>600</v>
      </c>
      <c r="AG475" s="2" t="str">
        <f>VLOOKUP(AF475,'[1]Poblacion2012-2015'!H$2:R$1124,10,0)</f>
        <v>52</v>
      </c>
      <c r="AH475" s="2" t="str">
        <f>VLOOKUP(AF475,'[1]Poblacion2012-2015'!H$2:R$1124,2,0)</f>
        <v>Magüi</v>
      </c>
      <c r="AI475" s="170">
        <f t="shared" si="14"/>
        <v>1</v>
      </c>
      <c r="AJ475" s="170" t="e">
        <f t="shared" si="15"/>
        <v>#N/A</v>
      </c>
    </row>
    <row r="476" spans="32:36">
      <c r="AF476" s="3" t="s">
        <v>601</v>
      </c>
      <c r="AG476" s="2" t="str">
        <f>VLOOKUP(AF476,'[1]Poblacion2012-2015'!H$2:R$1124,10,0)</f>
        <v>52</v>
      </c>
      <c r="AH476" s="2" t="str">
        <f>VLOOKUP(AF476,'[1]Poblacion2012-2015'!H$2:R$1124,2,0)</f>
        <v>Mallama</v>
      </c>
      <c r="AI476" s="170" t="e">
        <f t="shared" si="14"/>
        <v>#N/A</v>
      </c>
      <c r="AJ476" s="170" t="e">
        <f t="shared" si="15"/>
        <v>#N/A</v>
      </c>
    </row>
    <row r="477" spans="32:36">
      <c r="AF477" s="3" t="s">
        <v>604</v>
      </c>
      <c r="AG477" s="2" t="str">
        <f>VLOOKUP(AF477,'[1]Poblacion2012-2015'!H$2:R$1124,10,0)</f>
        <v>52</v>
      </c>
      <c r="AH477" s="2" t="str">
        <f>VLOOKUP(AF477,'[1]Poblacion2012-2015'!H$2:R$1124,2,0)</f>
        <v>Olaya Herrera</v>
      </c>
      <c r="AI477" s="170" t="e">
        <f t="shared" si="14"/>
        <v>#N/A</v>
      </c>
      <c r="AJ477" s="170" t="e">
        <f t="shared" si="15"/>
        <v>#N/A</v>
      </c>
    </row>
    <row r="478" spans="32:36">
      <c r="AF478" s="3" t="s">
        <v>607</v>
      </c>
      <c r="AG478" s="2" t="str">
        <f>VLOOKUP(AF478,'[1]Poblacion2012-2015'!H$2:R$1124,10,0)</f>
        <v>52</v>
      </c>
      <c r="AH478" s="2" t="str">
        <f>VLOOKUP(AF478,'[1]Poblacion2012-2015'!H$2:R$1124,2,0)</f>
        <v>Policarpa</v>
      </c>
      <c r="AI478" s="170" t="e">
        <f t="shared" si="14"/>
        <v>#N/A</v>
      </c>
      <c r="AJ478" s="170" t="e">
        <f t="shared" si="15"/>
        <v>#N/A</v>
      </c>
    </row>
    <row r="479" spans="32:36">
      <c r="AF479" s="3" t="s">
        <v>608</v>
      </c>
      <c r="AG479" s="2" t="str">
        <f>VLOOKUP(AF479,'[1]Poblacion2012-2015'!H$2:R$1124,10,0)</f>
        <v>52</v>
      </c>
      <c r="AH479" s="2" t="str">
        <f>VLOOKUP(AF479,'[1]Poblacion2012-2015'!H$2:R$1124,2,0)</f>
        <v>Potosí</v>
      </c>
      <c r="AI479" s="170" t="e">
        <f t="shared" si="14"/>
        <v>#N/A</v>
      </c>
      <c r="AJ479" s="170" t="e">
        <f t="shared" si="15"/>
        <v>#N/A</v>
      </c>
    </row>
    <row r="480" spans="32:36">
      <c r="AF480" s="3" t="s">
        <v>609</v>
      </c>
      <c r="AG480" s="2" t="str">
        <f>VLOOKUP(AF480,'[1]Poblacion2012-2015'!H$2:R$1124,10,0)</f>
        <v>52</v>
      </c>
      <c r="AH480" s="2" t="str">
        <f>VLOOKUP(AF480,'[1]Poblacion2012-2015'!H$2:R$1124,2,0)</f>
        <v>Providencia</v>
      </c>
      <c r="AI480" s="170" t="e">
        <f t="shared" si="14"/>
        <v>#N/A</v>
      </c>
      <c r="AJ480" s="170" t="e">
        <f t="shared" si="15"/>
        <v>#N/A</v>
      </c>
    </row>
    <row r="481" spans="32:36">
      <c r="AF481" s="3" t="s">
        <v>611</v>
      </c>
      <c r="AG481" s="2" t="str">
        <f>VLOOKUP(AF481,'[1]Poblacion2012-2015'!H$2:R$1124,10,0)</f>
        <v>52</v>
      </c>
      <c r="AH481" s="2" t="str">
        <f>VLOOKUP(AF481,'[1]Poblacion2012-2015'!H$2:R$1124,2,0)</f>
        <v>Pupiales</v>
      </c>
      <c r="AI481" s="170" t="e">
        <f t="shared" si="14"/>
        <v>#N/A</v>
      </c>
      <c r="AJ481" s="170" t="e">
        <f t="shared" si="15"/>
        <v>#N/A</v>
      </c>
    </row>
    <row r="482" spans="32:36">
      <c r="AF482" s="3" t="s">
        <v>612</v>
      </c>
      <c r="AG482" s="2" t="str">
        <f>VLOOKUP(AF482,'[1]Poblacion2012-2015'!H$2:R$1124,10,0)</f>
        <v>52</v>
      </c>
      <c r="AH482" s="2" t="str">
        <f>VLOOKUP(AF482,'[1]Poblacion2012-2015'!H$2:R$1124,2,0)</f>
        <v>Ricaurte</v>
      </c>
      <c r="AI482" s="170" t="e">
        <f t="shared" si="14"/>
        <v>#N/A</v>
      </c>
      <c r="AJ482" s="170" t="e">
        <f t="shared" si="15"/>
        <v>#N/A</v>
      </c>
    </row>
    <row r="483" spans="32:36">
      <c r="AF483" s="3" t="s">
        <v>614</v>
      </c>
      <c r="AG483" s="2" t="str">
        <f>VLOOKUP(AF483,'[1]Poblacion2012-2015'!H$2:R$1124,10,0)</f>
        <v>52</v>
      </c>
      <c r="AH483" s="2" t="str">
        <f>VLOOKUP(AF483,'[1]Poblacion2012-2015'!H$2:R$1124,2,0)</f>
        <v>Samaniego</v>
      </c>
      <c r="AI483" s="170" t="e">
        <f t="shared" si="14"/>
        <v>#N/A</v>
      </c>
      <c r="AJ483" s="170" t="e">
        <f t="shared" si="15"/>
        <v>#N/A</v>
      </c>
    </row>
    <row r="484" spans="32:36">
      <c r="AF484" s="3" t="s">
        <v>615</v>
      </c>
      <c r="AG484" s="2" t="str">
        <f>VLOOKUP(AF484,'[1]Poblacion2012-2015'!H$2:R$1124,10,0)</f>
        <v>52</v>
      </c>
      <c r="AH484" s="2" t="str">
        <f>VLOOKUP(AF484,'[1]Poblacion2012-2015'!H$2:R$1124,2,0)</f>
        <v>Sandoná</v>
      </c>
      <c r="AI484" s="170" t="e">
        <f t="shared" si="14"/>
        <v>#N/A</v>
      </c>
      <c r="AJ484" s="170" t="e">
        <f t="shared" si="15"/>
        <v>#N/A</v>
      </c>
    </row>
    <row r="485" spans="32:36">
      <c r="AF485" s="3" t="s">
        <v>616</v>
      </c>
      <c r="AG485" s="2" t="str">
        <f>VLOOKUP(AF485,'[1]Poblacion2012-2015'!H$2:R$1124,10,0)</f>
        <v>52</v>
      </c>
      <c r="AH485" s="2" t="str">
        <f>VLOOKUP(AF485,'[1]Poblacion2012-2015'!H$2:R$1124,2,0)</f>
        <v>San Bernardo</v>
      </c>
      <c r="AI485" s="170" t="e">
        <f t="shared" si="14"/>
        <v>#N/A</v>
      </c>
      <c r="AJ485" s="170" t="e">
        <f t="shared" si="15"/>
        <v>#N/A</v>
      </c>
    </row>
    <row r="486" spans="32:36">
      <c r="AF486" s="3" t="s">
        <v>617</v>
      </c>
      <c r="AG486" s="2" t="str">
        <f>VLOOKUP(AF486,'[1]Poblacion2012-2015'!H$2:R$1124,10,0)</f>
        <v>52</v>
      </c>
      <c r="AH486" s="2" t="str">
        <f>VLOOKUP(AF486,'[1]Poblacion2012-2015'!H$2:R$1124,2,0)</f>
        <v>San Pablo</v>
      </c>
      <c r="AI486" s="170" t="e">
        <f t="shared" si="14"/>
        <v>#N/A</v>
      </c>
      <c r="AJ486" s="170" t="e">
        <f t="shared" si="15"/>
        <v>#N/A</v>
      </c>
    </row>
    <row r="487" spans="32:36">
      <c r="AF487" s="3" t="s">
        <v>618</v>
      </c>
      <c r="AG487" s="2" t="str">
        <f>VLOOKUP(AF487,'[1]Poblacion2012-2015'!H$2:R$1124,10,0)</f>
        <v>52</v>
      </c>
      <c r="AH487" s="2" t="str">
        <f>VLOOKUP(AF487,'[1]Poblacion2012-2015'!H$2:R$1124,2,0)</f>
        <v>Santacruz</v>
      </c>
      <c r="AI487" s="170" t="e">
        <f t="shared" si="14"/>
        <v>#N/A</v>
      </c>
      <c r="AJ487" s="170" t="e">
        <f t="shared" si="15"/>
        <v>#N/A</v>
      </c>
    </row>
    <row r="488" spans="32:36">
      <c r="AF488" s="3" t="s">
        <v>619</v>
      </c>
      <c r="AG488" s="2" t="str">
        <f>VLOOKUP(AF488,'[1]Poblacion2012-2015'!H$2:R$1124,10,0)</f>
        <v>52</v>
      </c>
      <c r="AH488" s="2" t="str">
        <f>VLOOKUP(AF488,'[1]Poblacion2012-2015'!H$2:R$1124,2,0)</f>
        <v>Sapuyes</v>
      </c>
      <c r="AI488" s="170" t="e">
        <f t="shared" si="14"/>
        <v>#N/A</v>
      </c>
      <c r="AJ488" s="170" t="e">
        <f t="shared" si="15"/>
        <v>#N/A</v>
      </c>
    </row>
    <row r="489" spans="32:36">
      <c r="AF489" s="3" t="s">
        <v>620</v>
      </c>
      <c r="AG489" s="2" t="str">
        <f>VLOOKUP(AF489,'[1]Poblacion2012-2015'!H$2:R$1124,10,0)</f>
        <v>52</v>
      </c>
      <c r="AH489" s="2" t="str">
        <f>VLOOKUP(AF489,'[1]Poblacion2012-2015'!H$2:R$1124,2,0)</f>
        <v>Taminango</v>
      </c>
      <c r="AI489" s="170" t="e">
        <f t="shared" si="14"/>
        <v>#N/A</v>
      </c>
      <c r="AJ489" s="170" t="e">
        <f t="shared" si="15"/>
        <v>#N/A</v>
      </c>
    </row>
    <row r="490" spans="32:36">
      <c r="AF490" s="3" t="s">
        <v>622</v>
      </c>
      <c r="AG490" s="2" t="str">
        <f>VLOOKUP(AF490,'[1]Poblacion2012-2015'!H$2:R$1124,10,0)</f>
        <v>52</v>
      </c>
      <c r="AH490" s="2" t="str">
        <f>VLOOKUP(AF490,'[1]Poblacion2012-2015'!H$2:R$1124,2,0)</f>
        <v>San Andres de Tumaco</v>
      </c>
      <c r="AI490" s="170" t="e">
        <f t="shared" si="14"/>
        <v>#N/A</v>
      </c>
      <c r="AJ490" s="170">
        <f t="shared" si="15"/>
        <v>4</v>
      </c>
    </row>
    <row r="491" spans="32:36">
      <c r="AF491" s="3" t="s">
        <v>623</v>
      </c>
      <c r="AG491" s="2" t="str">
        <f>VLOOKUP(AF491,'[1]Poblacion2012-2015'!H$2:R$1124,10,0)</f>
        <v>52</v>
      </c>
      <c r="AH491" s="2" t="str">
        <f>VLOOKUP(AF491,'[1]Poblacion2012-2015'!H$2:R$1124,2,0)</f>
        <v>Túquerres</v>
      </c>
      <c r="AI491" s="170" t="e">
        <f t="shared" si="14"/>
        <v>#N/A</v>
      </c>
      <c r="AJ491" s="170" t="e">
        <f t="shared" si="15"/>
        <v>#N/A</v>
      </c>
    </row>
    <row r="492" spans="32:36">
      <c r="AF492" s="3" t="s">
        <v>624</v>
      </c>
      <c r="AG492" s="2" t="str">
        <f>VLOOKUP(AF492,'[1]Poblacion2012-2015'!H$2:R$1124,10,0)</f>
        <v>54</v>
      </c>
      <c r="AH492" s="2" t="str">
        <f>VLOOKUP(AF492,'[1]Poblacion2012-2015'!H$2:R$1124,2,0)</f>
        <v>Cúcuta</v>
      </c>
      <c r="AI492" s="170" t="e">
        <f t="shared" si="14"/>
        <v>#N/A</v>
      </c>
      <c r="AJ492" s="170" t="e">
        <f t="shared" si="15"/>
        <v>#N/A</v>
      </c>
    </row>
    <row r="493" spans="32:36">
      <c r="AF493" s="3" t="s">
        <v>625</v>
      </c>
      <c r="AG493" s="2" t="str">
        <f>VLOOKUP(AF493,'[1]Poblacion2012-2015'!H$2:R$1124,10,0)</f>
        <v>54</v>
      </c>
      <c r="AH493" s="2" t="str">
        <f>VLOOKUP(AF493,'[1]Poblacion2012-2015'!H$2:R$1124,2,0)</f>
        <v>Abrego</v>
      </c>
      <c r="AI493" s="170" t="e">
        <f t="shared" si="14"/>
        <v>#N/A</v>
      </c>
      <c r="AJ493" s="170" t="e">
        <f t="shared" si="15"/>
        <v>#N/A</v>
      </c>
    </row>
    <row r="494" spans="32:36">
      <c r="AF494" s="3" t="s">
        <v>626</v>
      </c>
      <c r="AG494" s="2" t="str">
        <f>VLOOKUP(AF494,'[1]Poblacion2012-2015'!H$2:R$1124,10,0)</f>
        <v>54</v>
      </c>
      <c r="AH494" s="2" t="str">
        <f>VLOOKUP(AF494,'[1]Poblacion2012-2015'!H$2:R$1124,2,0)</f>
        <v>Bochalema</v>
      </c>
      <c r="AI494" s="170" t="e">
        <f t="shared" si="14"/>
        <v>#N/A</v>
      </c>
      <c r="AJ494" s="170" t="e">
        <f t="shared" si="15"/>
        <v>#N/A</v>
      </c>
    </row>
    <row r="495" spans="32:36">
      <c r="AF495" s="3" t="s">
        <v>627</v>
      </c>
      <c r="AG495" s="2" t="str">
        <f>VLOOKUP(AF495,'[1]Poblacion2012-2015'!H$2:R$1124,10,0)</f>
        <v>54</v>
      </c>
      <c r="AH495" s="2" t="str">
        <f>VLOOKUP(AF495,'[1]Poblacion2012-2015'!H$2:R$1124,2,0)</f>
        <v>Chinácota</v>
      </c>
      <c r="AI495" s="170" t="e">
        <f t="shared" si="14"/>
        <v>#N/A</v>
      </c>
      <c r="AJ495" s="170" t="e">
        <f t="shared" si="15"/>
        <v>#N/A</v>
      </c>
    </row>
    <row r="496" spans="32:36">
      <c r="AF496" s="3" t="s">
        <v>628</v>
      </c>
      <c r="AG496" s="2" t="str">
        <f>VLOOKUP(AF496,'[1]Poblacion2012-2015'!H$2:R$1124,10,0)</f>
        <v>54</v>
      </c>
      <c r="AH496" s="2" t="str">
        <f>VLOOKUP(AF496,'[1]Poblacion2012-2015'!H$2:R$1124,2,0)</f>
        <v>Chitagá</v>
      </c>
      <c r="AI496" s="170" t="e">
        <f t="shared" si="14"/>
        <v>#N/A</v>
      </c>
      <c r="AJ496" s="170" t="e">
        <f t="shared" si="15"/>
        <v>#N/A</v>
      </c>
    </row>
    <row r="497" spans="32:36">
      <c r="AF497" s="3" t="s">
        <v>629</v>
      </c>
      <c r="AG497" s="2" t="str">
        <f>VLOOKUP(AF497,'[1]Poblacion2012-2015'!H$2:R$1124,10,0)</f>
        <v>54</v>
      </c>
      <c r="AH497" s="2" t="str">
        <f>VLOOKUP(AF497,'[1]Poblacion2012-2015'!H$2:R$1124,2,0)</f>
        <v>Convención</v>
      </c>
      <c r="AI497" s="170" t="e">
        <f t="shared" si="14"/>
        <v>#N/A</v>
      </c>
      <c r="AJ497" s="170" t="e">
        <f t="shared" si="15"/>
        <v>#N/A</v>
      </c>
    </row>
    <row r="498" spans="32:36">
      <c r="AF498" s="3" t="s">
        <v>632</v>
      </c>
      <c r="AG498" s="2" t="str">
        <f>VLOOKUP(AF498,'[1]Poblacion2012-2015'!H$2:R$1124,10,0)</f>
        <v>54</v>
      </c>
      <c r="AH498" s="2" t="str">
        <f>VLOOKUP(AF498,'[1]Poblacion2012-2015'!H$2:R$1124,2,0)</f>
        <v>El Carmen</v>
      </c>
      <c r="AI498" s="170" t="e">
        <f t="shared" si="14"/>
        <v>#N/A</v>
      </c>
      <c r="AJ498" s="170" t="e">
        <f t="shared" si="15"/>
        <v>#N/A</v>
      </c>
    </row>
    <row r="499" spans="32:36">
      <c r="AF499" s="3" t="s">
        <v>633</v>
      </c>
      <c r="AG499" s="2" t="str">
        <f>VLOOKUP(AF499,'[1]Poblacion2012-2015'!H$2:R$1124,10,0)</f>
        <v>54</v>
      </c>
      <c r="AH499" s="2" t="str">
        <f>VLOOKUP(AF499,'[1]Poblacion2012-2015'!H$2:R$1124,2,0)</f>
        <v>El Tarra</v>
      </c>
      <c r="AI499" s="170" t="e">
        <f t="shared" si="14"/>
        <v>#N/A</v>
      </c>
      <c r="AJ499" s="170" t="e">
        <f t="shared" si="15"/>
        <v>#N/A</v>
      </c>
    </row>
    <row r="500" spans="32:36">
      <c r="AF500" s="3" t="s">
        <v>634</v>
      </c>
      <c r="AG500" s="2" t="str">
        <f>VLOOKUP(AF500,'[1]Poblacion2012-2015'!H$2:R$1124,10,0)</f>
        <v>54</v>
      </c>
      <c r="AH500" s="2" t="str">
        <f>VLOOKUP(AF500,'[1]Poblacion2012-2015'!H$2:R$1124,2,0)</f>
        <v>El Zulia</v>
      </c>
      <c r="AI500" s="170" t="e">
        <f t="shared" si="14"/>
        <v>#N/A</v>
      </c>
      <c r="AJ500" s="170" t="e">
        <f t="shared" si="15"/>
        <v>#N/A</v>
      </c>
    </row>
    <row r="501" spans="32:36">
      <c r="AF501" s="3" t="s">
        <v>639</v>
      </c>
      <c r="AG501" s="2" t="str">
        <f>VLOOKUP(AF501,'[1]Poblacion2012-2015'!H$2:R$1124,10,0)</f>
        <v>54</v>
      </c>
      <c r="AH501" s="2" t="str">
        <f>VLOOKUP(AF501,'[1]Poblacion2012-2015'!H$2:R$1124,2,0)</f>
        <v>La Playa</v>
      </c>
      <c r="AI501" s="170" t="e">
        <f t="shared" si="14"/>
        <v>#N/A</v>
      </c>
      <c r="AJ501" s="170" t="e">
        <f t="shared" si="15"/>
        <v>#N/A</v>
      </c>
    </row>
    <row r="502" spans="32:36">
      <c r="AF502" s="3" t="s">
        <v>640</v>
      </c>
      <c r="AG502" s="2" t="str">
        <f>VLOOKUP(AF502,'[1]Poblacion2012-2015'!H$2:R$1124,10,0)</f>
        <v>54</v>
      </c>
      <c r="AH502" s="2" t="str">
        <f>VLOOKUP(AF502,'[1]Poblacion2012-2015'!H$2:R$1124,2,0)</f>
        <v>Los Patios</v>
      </c>
      <c r="AI502" s="170" t="e">
        <f t="shared" si="14"/>
        <v>#N/A</v>
      </c>
      <c r="AJ502" s="170" t="e">
        <f t="shared" si="15"/>
        <v>#N/A</v>
      </c>
    </row>
    <row r="503" spans="32:36">
      <c r="AF503" s="3" t="s">
        <v>641</v>
      </c>
      <c r="AG503" s="2" t="str">
        <f>VLOOKUP(AF503,'[1]Poblacion2012-2015'!H$2:R$1124,10,0)</f>
        <v>54</v>
      </c>
      <c r="AH503" s="2" t="str">
        <f>VLOOKUP(AF503,'[1]Poblacion2012-2015'!H$2:R$1124,2,0)</f>
        <v>Mutiscua</v>
      </c>
      <c r="AI503" s="170" t="e">
        <f t="shared" si="14"/>
        <v>#N/A</v>
      </c>
      <c r="AJ503" s="170" t="e">
        <f t="shared" si="15"/>
        <v>#N/A</v>
      </c>
    </row>
    <row r="504" spans="32:36">
      <c r="AF504" s="3" t="s">
        <v>642</v>
      </c>
      <c r="AG504" s="2" t="str">
        <f>VLOOKUP(AF504,'[1]Poblacion2012-2015'!H$2:R$1124,10,0)</f>
        <v>54</v>
      </c>
      <c r="AH504" s="2" t="str">
        <f>VLOOKUP(AF504,'[1]Poblacion2012-2015'!H$2:R$1124,2,0)</f>
        <v>Ocaña</v>
      </c>
      <c r="AI504" s="170" t="e">
        <f t="shared" si="14"/>
        <v>#N/A</v>
      </c>
      <c r="AJ504" s="170" t="e">
        <f t="shared" si="15"/>
        <v>#N/A</v>
      </c>
    </row>
    <row r="505" spans="32:36">
      <c r="AF505" s="3" t="s">
        <v>643</v>
      </c>
      <c r="AG505" s="2" t="str">
        <f>VLOOKUP(AF505,'[1]Poblacion2012-2015'!H$2:R$1124,10,0)</f>
        <v>54</v>
      </c>
      <c r="AH505" s="2" t="str">
        <f>VLOOKUP(AF505,'[1]Poblacion2012-2015'!H$2:R$1124,2,0)</f>
        <v>Pamplona</v>
      </c>
      <c r="AI505" s="170" t="e">
        <f t="shared" si="14"/>
        <v>#N/A</v>
      </c>
      <c r="AJ505" s="170" t="e">
        <f t="shared" si="15"/>
        <v>#N/A</v>
      </c>
    </row>
    <row r="506" spans="32:36">
      <c r="AF506" s="3" t="s">
        <v>644</v>
      </c>
      <c r="AG506" s="2" t="str">
        <f>VLOOKUP(AF506,'[1]Poblacion2012-2015'!H$2:R$1124,10,0)</f>
        <v>54</v>
      </c>
      <c r="AH506" s="2" t="str">
        <f>VLOOKUP(AF506,'[1]Poblacion2012-2015'!H$2:R$1124,2,0)</f>
        <v>Puerto Santander</v>
      </c>
      <c r="AI506" s="170" t="e">
        <f t="shared" si="14"/>
        <v>#N/A</v>
      </c>
      <c r="AJ506" s="170" t="e">
        <f t="shared" si="15"/>
        <v>#N/A</v>
      </c>
    </row>
    <row r="507" spans="32:36">
      <c r="AF507" s="3" t="s">
        <v>648</v>
      </c>
      <c r="AG507" s="2" t="str">
        <f>VLOOKUP(AF507,'[1]Poblacion2012-2015'!H$2:R$1124,10,0)</f>
        <v>54</v>
      </c>
      <c r="AH507" s="2" t="str">
        <f>VLOOKUP(AF507,'[1]Poblacion2012-2015'!H$2:R$1124,2,0)</f>
        <v>Sardinata</v>
      </c>
      <c r="AI507" s="170" t="e">
        <f t="shared" si="14"/>
        <v>#N/A</v>
      </c>
      <c r="AJ507" s="170" t="e">
        <f t="shared" si="15"/>
        <v>#N/A</v>
      </c>
    </row>
    <row r="508" spans="32:36">
      <c r="AF508" s="3" t="s">
        <v>650</v>
      </c>
      <c r="AG508" s="2" t="str">
        <f>VLOOKUP(AF508,'[1]Poblacion2012-2015'!H$2:R$1124,10,0)</f>
        <v>54</v>
      </c>
      <c r="AH508" s="2" t="str">
        <f>VLOOKUP(AF508,'[1]Poblacion2012-2015'!H$2:R$1124,2,0)</f>
        <v>Teorama</v>
      </c>
      <c r="AI508" s="170" t="e">
        <f t="shared" si="14"/>
        <v>#N/A</v>
      </c>
      <c r="AJ508" s="170" t="e">
        <f t="shared" si="15"/>
        <v>#N/A</v>
      </c>
    </row>
    <row r="509" spans="32:36">
      <c r="AF509" s="3" t="s">
        <v>651</v>
      </c>
      <c r="AG509" s="2" t="str">
        <f>VLOOKUP(AF509,'[1]Poblacion2012-2015'!H$2:R$1124,10,0)</f>
        <v>54</v>
      </c>
      <c r="AH509" s="2" t="str">
        <f>VLOOKUP(AF509,'[1]Poblacion2012-2015'!H$2:R$1124,2,0)</f>
        <v>Tibú</v>
      </c>
      <c r="AI509" s="170" t="e">
        <f t="shared" si="14"/>
        <v>#N/A</v>
      </c>
      <c r="AJ509" s="170" t="e">
        <f t="shared" si="15"/>
        <v>#N/A</v>
      </c>
    </row>
    <row r="510" spans="32:36">
      <c r="AF510" s="3" t="s">
        <v>652</v>
      </c>
      <c r="AG510" s="2" t="str">
        <f>VLOOKUP(AF510,'[1]Poblacion2012-2015'!H$2:R$1124,10,0)</f>
        <v>54</v>
      </c>
      <c r="AH510" s="2" t="str">
        <f>VLOOKUP(AF510,'[1]Poblacion2012-2015'!H$2:R$1124,2,0)</f>
        <v>Toledo</v>
      </c>
      <c r="AI510" s="170" t="e">
        <f t="shared" si="14"/>
        <v>#N/A</v>
      </c>
      <c r="AJ510" s="170" t="e">
        <f t="shared" si="15"/>
        <v>#N/A</v>
      </c>
    </row>
    <row r="511" spans="32:36">
      <c r="AF511" s="3" t="s">
        <v>654</v>
      </c>
      <c r="AG511" s="2" t="str">
        <f>VLOOKUP(AF511,'[1]Poblacion2012-2015'!H$2:R$1124,10,0)</f>
        <v>54</v>
      </c>
      <c r="AH511" s="2" t="str">
        <f>VLOOKUP(AF511,'[1]Poblacion2012-2015'!H$2:R$1124,2,0)</f>
        <v>Villa del Rosario</v>
      </c>
      <c r="AI511" s="170" t="e">
        <f t="shared" si="14"/>
        <v>#N/A</v>
      </c>
      <c r="AJ511" s="170" t="e">
        <f t="shared" si="15"/>
        <v>#N/A</v>
      </c>
    </row>
    <row r="512" spans="32:36">
      <c r="AF512" s="3" t="s">
        <v>655</v>
      </c>
      <c r="AG512" s="2" t="str">
        <f>VLOOKUP(AF512,'[1]Poblacion2012-2015'!H$2:R$1124,10,0)</f>
        <v>63</v>
      </c>
      <c r="AH512" s="2" t="str">
        <f>VLOOKUP(AF512,'[1]Poblacion2012-2015'!H$2:R$1124,2,0)</f>
        <v>Armenia</v>
      </c>
      <c r="AI512" s="170" t="e">
        <f t="shared" si="14"/>
        <v>#N/A</v>
      </c>
      <c r="AJ512" s="170" t="e">
        <f t="shared" si="15"/>
        <v>#N/A</v>
      </c>
    </row>
    <row r="513" spans="32:36">
      <c r="AF513" s="3" t="s">
        <v>657</v>
      </c>
      <c r="AG513" s="2" t="str">
        <f>VLOOKUP(AF513,'[1]Poblacion2012-2015'!H$2:R$1124,10,0)</f>
        <v>63</v>
      </c>
      <c r="AH513" s="2" t="str">
        <f>VLOOKUP(AF513,'[1]Poblacion2012-2015'!H$2:R$1124,2,0)</f>
        <v>Calarca</v>
      </c>
      <c r="AI513" s="170" t="e">
        <f t="shared" si="14"/>
        <v>#N/A</v>
      </c>
      <c r="AJ513" s="170" t="e">
        <f t="shared" si="15"/>
        <v>#N/A</v>
      </c>
    </row>
    <row r="514" spans="32:36">
      <c r="AF514" s="3" t="s">
        <v>658</v>
      </c>
      <c r="AG514" s="2" t="str">
        <f>VLOOKUP(AF514,'[1]Poblacion2012-2015'!H$2:R$1124,10,0)</f>
        <v>63</v>
      </c>
      <c r="AH514" s="2" t="str">
        <f>VLOOKUP(AF514,'[1]Poblacion2012-2015'!H$2:R$1124,2,0)</f>
        <v>Circasia</v>
      </c>
      <c r="AI514" s="170" t="e">
        <f t="shared" si="14"/>
        <v>#N/A</v>
      </c>
      <c r="AJ514" s="170" t="e">
        <f t="shared" si="15"/>
        <v>#N/A</v>
      </c>
    </row>
    <row r="515" spans="32:36">
      <c r="AF515" s="3" t="s">
        <v>661</v>
      </c>
      <c r="AG515" s="2" t="str">
        <f>VLOOKUP(AF515,'[1]Poblacion2012-2015'!H$2:R$1124,10,0)</f>
        <v>63</v>
      </c>
      <c r="AH515" s="2" t="str">
        <f>VLOOKUP(AF515,'[1]Poblacion2012-2015'!H$2:R$1124,2,0)</f>
        <v>Génova</v>
      </c>
      <c r="AI515" s="170" t="e">
        <f t="shared" ref="AI515:AI578" si="16">VLOOKUP(AF515,$A$3:$D$19,4,0)</f>
        <v>#N/A</v>
      </c>
      <c r="AJ515" s="170" t="e">
        <f t="shared" ref="AJ515:AJ578" si="17">VLOOKUP(AF515,$F$2:$S$46,14,0)</f>
        <v>#N/A</v>
      </c>
    </row>
    <row r="516" spans="32:36">
      <c r="AF516" s="3" t="s">
        <v>662</v>
      </c>
      <c r="AG516" s="2" t="str">
        <f>VLOOKUP(AF516,'[1]Poblacion2012-2015'!H$2:R$1124,10,0)</f>
        <v>63</v>
      </c>
      <c r="AH516" s="2" t="str">
        <f>VLOOKUP(AF516,'[1]Poblacion2012-2015'!H$2:R$1124,2,0)</f>
        <v>La Tebaida</v>
      </c>
      <c r="AI516" s="170" t="e">
        <f t="shared" si="16"/>
        <v>#N/A</v>
      </c>
      <c r="AJ516" s="170" t="e">
        <f t="shared" si="17"/>
        <v>#N/A</v>
      </c>
    </row>
    <row r="517" spans="32:36">
      <c r="AF517" s="3" t="s">
        <v>663</v>
      </c>
      <c r="AG517" s="2" t="str">
        <f>VLOOKUP(AF517,'[1]Poblacion2012-2015'!H$2:R$1124,10,0)</f>
        <v>63</v>
      </c>
      <c r="AH517" s="2" t="str">
        <f>VLOOKUP(AF517,'[1]Poblacion2012-2015'!H$2:R$1124,2,0)</f>
        <v>Montenegro</v>
      </c>
      <c r="AI517" s="170" t="e">
        <f t="shared" si="16"/>
        <v>#N/A</v>
      </c>
      <c r="AJ517" s="170" t="e">
        <f t="shared" si="17"/>
        <v>#N/A</v>
      </c>
    </row>
    <row r="518" spans="32:36">
      <c r="AF518" s="3" t="s">
        <v>665</v>
      </c>
      <c r="AG518" s="2" t="str">
        <f>VLOOKUP(AF518,'[1]Poblacion2012-2015'!H$2:R$1124,10,0)</f>
        <v>63</v>
      </c>
      <c r="AH518" s="2" t="str">
        <f>VLOOKUP(AF518,'[1]Poblacion2012-2015'!H$2:R$1124,2,0)</f>
        <v>Quimbaya</v>
      </c>
      <c r="AI518" s="170" t="e">
        <f t="shared" si="16"/>
        <v>#N/A</v>
      </c>
      <c r="AJ518" s="170" t="e">
        <f t="shared" si="17"/>
        <v>#N/A</v>
      </c>
    </row>
    <row r="519" spans="32:36">
      <c r="AF519" s="3" t="s">
        <v>667</v>
      </c>
      <c r="AG519" s="2" t="str">
        <f>VLOOKUP(AF519,'[1]Poblacion2012-2015'!H$2:R$1124,10,0)</f>
        <v>66</v>
      </c>
      <c r="AH519" s="2" t="str">
        <f>VLOOKUP(AF519,'[1]Poblacion2012-2015'!H$2:R$1124,2,0)</f>
        <v>Pereira</v>
      </c>
      <c r="AI519" s="170" t="e">
        <f t="shared" si="16"/>
        <v>#N/A</v>
      </c>
      <c r="AJ519" s="170" t="e">
        <f t="shared" si="17"/>
        <v>#N/A</v>
      </c>
    </row>
    <row r="520" spans="32:36">
      <c r="AF520" s="3" t="s">
        <v>669</v>
      </c>
      <c r="AG520" s="2" t="str">
        <f>VLOOKUP(AF520,'[1]Poblacion2012-2015'!H$2:R$1124,10,0)</f>
        <v>66</v>
      </c>
      <c r="AH520" s="2" t="str">
        <f>VLOOKUP(AF520,'[1]Poblacion2012-2015'!H$2:R$1124,2,0)</f>
        <v>Balboa</v>
      </c>
      <c r="AI520" s="170" t="e">
        <f t="shared" si="16"/>
        <v>#N/A</v>
      </c>
      <c r="AJ520" s="170" t="e">
        <f t="shared" si="17"/>
        <v>#N/A</v>
      </c>
    </row>
    <row r="521" spans="32:36">
      <c r="AF521" s="3" t="s">
        <v>670</v>
      </c>
      <c r="AG521" s="2" t="str">
        <f>VLOOKUP(AF521,'[1]Poblacion2012-2015'!H$2:R$1124,10,0)</f>
        <v>66</v>
      </c>
      <c r="AH521" s="2" t="str">
        <f>VLOOKUP(AF521,'[1]Poblacion2012-2015'!H$2:R$1124,2,0)</f>
        <v>Belén de Umbría</v>
      </c>
      <c r="AI521" s="170" t="e">
        <f t="shared" si="16"/>
        <v>#N/A</v>
      </c>
      <c r="AJ521" s="170" t="e">
        <f t="shared" si="17"/>
        <v>#N/A</v>
      </c>
    </row>
    <row r="522" spans="32:36">
      <c r="AF522" s="3" t="s">
        <v>671</v>
      </c>
      <c r="AG522" s="2" t="str">
        <f>VLOOKUP(AF522,'[1]Poblacion2012-2015'!H$2:R$1124,10,0)</f>
        <v>66</v>
      </c>
      <c r="AH522" s="2" t="str">
        <f>VLOOKUP(AF522,'[1]Poblacion2012-2015'!H$2:R$1124,2,0)</f>
        <v>Dosquebradas</v>
      </c>
      <c r="AI522" s="170" t="e">
        <f t="shared" si="16"/>
        <v>#N/A</v>
      </c>
      <c r="AJ522" s="170" t="e">
        <f t="shared" si="17"/>
        <v>#N/A</v>
      </c>
    </row>
    <row r="523" spans="32:36">
      <c r="AF523" s="3" t="s">
        <v>672</v>
      </c>
      <c r="AG523" s="2" t="str">
        <f>VLOOKUP(AF523,'[1]Poblacion2012-2015'!H$2:R$1124,10,0)</f>
        <v>66</v>
      </c>
      <c r="AH523" s="2" t="str">
        <f>VLOOKUP(AF523,'[1]Poblacion2012-2015'!H$2:R$1124,2,0)</f>
        <v>Guática</v>
      </c>
      <c r="AI523" s="170" t="e">
        <f t="shared" si="16"/>
        <v>#N/A</v>
      </c>
      <c r="AJ523" s="170" t="e">
        <f t="shared" si="17"/>
        <v>#N/A</v>
      </c>
    </row>
    <row r="524" spans="32:36">
      <c r="AF524" s="3" t="s">
        <v>673</v>
      </c>
      <c r="AG524" s="2" t="str">
        <f>VLOOKUP(AF524,'[1]Poblacion2012-2015'!H$2:R$1124,10,0)</f>
        <v>66</v>
      </c>
      <c r="AH524" s="2" t="str">
        <f>VLOOKUP(AF524,'[1]Poblacion2012-2015'!H$2:R$1124,2,0)</f>
        <v>La Celia</v>
      </c>
      <c r="AI524" s="170" t="e">
        <f t="shared" si="16"/>
        <v>#N/A</v>
      </c>
      <c r="AJ524" s="170" t="e">
        <f t="shared" si="17"/>
        <v>#N/A</v>
      </c>
    </row>
    <row r="525" spans="32:36">
      <c r="AF525" s="3" t="s">
        <v>674</v>
      </c>
      <c r="AG525" s="2" t="str">
        <f>VLOOKUP(AF525,'[1]Poblacion2012-2015'!H$2:R$1124,10,0)</f>
        <v>66</v>
      </c>
      <c r="AH525" s="2" t="str">
        <f>VLOOKUP(AF525,'[1]Poblacion2012-2015'!H$2:R$1124,2,0)</f>
        <v>La Virginia</v>
      </c>
      <c r="AI525" s="170" t="e">
        <f t="shared" si="16"/>
        <v>#N/A</v>
      </c>
      <c r="AJ525" s="170" t="e">
        <f t="shared" si="17"/>
        <v>#N/A</v>
      </c>
    </row>
    <row r="526" spans="32:36">
      <c r="AF526" s="3" t="s">
        <v>675</v>
      </c>
      <c r="AG526" s="2" t="str">
        <f>VLOOKUP(AF526,'[1]Poblacion2012-2015'!H$2:R$1124,10,0)</f>
        <v>66</v>
      </c>
      <c r="AH526" s="2" t="str">
        <f>VLOOKUP(AF526,'[1]Poblacion2012-2015'!H$2:R$1124,2,0)</f>
        <v>Marsella</v>
      </c>
      <c r="AI526" s="170" t="e">
        <f t="shared" si="16"/>
        <v>#N/A</v>
      </c>
      <c r="AJ526" s="170" t="e">
        <f t="shared" si="17"/>
        <v>#N/A</v>
      </c>
    </row>
    <row r="527" spans="32:36">
      <c r="AF527" s="3" t="s">
        <v>676</v>
      </c>
      <c r="AG527" s="2" t="str">
        <f>VLOOKUP(AF527,'[1]Poblacion2012-2015'!H$2:R$1124,10,0)</f>
        <v>66</v>
      </c>
      <c r="AH527" s="2" t="str">
        <f>VLOOKUP(AF527,'[1]Poblacion2012-2015'!H$2:R$1124,2,0)</f>
        <v>Mistrató</v>
      </c>
      <c r="AI527" s="170" t="e">
        <f t="shared" si="16"/>
        <v>#N/A</v>
      </c>
      <c r="AJ527" s="170" t="e">
        <f t="shared" si="17"/>
        <v>#N/A</v>
      </c>
    </row>
    <row r="528" spans="32:36">
      <c r="AF528" s="3" t="s">
        <v>677</v>
      </c>
      <c r="AG528" s="2" t="str">
        <f>VLOOKUP(AF528,'[1]Poblacion2012-2015'!H$2:R$1124,10,0)</f>
        <v>66</v>
      </c>
      <c r="AH528" s="2" t="str">
        <f>VLOOKUP(AF528,'[1]Poblacion2012-2015'!H$2:R$1124,2,0)</f>
        <v>Pueblo Rico</v>
      </c>
      <c r="AI528" s="170">
        <f t="shared" si="16"/>
        <v>3</v>
      </c>
      <c r="AJ528" s="170" t="e">
        <f t="shared" si="17"/>
        <v>#N/A</v>
      </c>
    </row>
    <row r="529" spans="32:36">
      <c r="AF529" s="3" t="s">
        <v>678</v>
      </c>
      <c r="AG529" s="2" t="str">
        <f>VLOOKUP(AF529,'[1]Poblacion2012-2015'!H$2:R$1124,10,0)</f>
        <v>66</v>
      </c>
      <c r="AH529" s="2" t="str">
        <f>VLOOKUP(AF529,'[1]Poblacion2012-2015'!H$2:R$1124,2,0)</f>
        <v>Quinchía</v>
      </c>
      <c r="AI529" s="170" t="e">
        <f t="shared" si="16"/>
        <v>#N/A</v>
      </c>
      <c r="AJ529" s="170" t="e">
        <f t="shared" si="17"/>
        <v>#N/A</v>
      </c>
    </row>
    <row r="530" spans="32:36">
      <c r="AF530" s="3" t="s">
        <v>679</v>
      </c>
      <c r="AG530" s="2" t="str">
        <f>VLOOKUP(AF530,'[1]Poblacion2012-2015'!H$2:R$1124,10,0)</f>
        <v>66</v>
      </c>
      <c r="AH530" s="2" t="str">
        <f>VLOOKUP(AF530,'[1]Poblacion2012-2015'!H$2:R$1124,2,0)</f>
        <v>Santa Rosa de Cabal</v>
      </c>
      <c r="AI530" s="170" t="e">
        <f t="shared" si="16"/>
        <v>#N/A</v>
      </c>
      <c r="AJ530" s="170" t="e">
        <f t="shared" si="17"/>
        <v>#N/A</v>
      </c>
    </row>
    <row r="531" spans="32:36">
      <c r="AF531" s="3" t="s">
        <v>680</v>
      </c>
      <c r="AG531" s="2" t="str">
        <f>VLOOKUP(AF531,'[1]Poblacion2012-2015'!H$2:R$1124,10,0)</f>
        <v>66</v>
      </c>
      <c r="AH531" s="2" t="str">
        <f>VLOOKUP(AF531,'[1]Poblacion2012-2015'!H$2:R$1124,2,0)</f>
        <v>Santuario</v>
      </c>
      <c r="AI531" s="170" t="e">
        <f t="shared" si="16"/>
        <v>#N/A</v>
      </c>
      <c r="AJ531" s="170" t="e">
        <f t="shared" si="17"/>
        <v>#N/A</v>
      </c>
    </row>
    <row r="532" spans="32:36">
      <c r="AF532" s="3" t="s">
        <v>681</v>
      </c>
      <c r="AG532" s="2" t="str">
        <f>VLOOKUP(AF532,'[1]Poblacion2012-2015'!H$2:R$1124,10,0)</f>
        <v>68</v>
      </c>
      <c r="AH532" s="2" t="str">
        <f>VLOOKUP(AF532,'[1]Poblacion2012-2015'!H$2:R$1124,2,0)</f>
        <v>Bucaramanga</v>
      </c>
      <c r="AI532" s="170" t="e">
        <f t="shared" si="16"/>
        <v>#N/A</v>
      </c>
      <c r="AJ532" s="170" t="e">
        <f t="shared" si="17"/>
        <v>#N/A</v>
      </c>
    </row>
    <row r="533" spans="32:36">
      <c r="AF533" s="3" t="s">
        <v>682</v>
      </c>
      <c r="AG533" s="2" t="str">
        <f>VLOOKUP(AF533,'[1]Poblacion2012-2015'!H$2:R$1124,10,0)</f>
        <v>68</v>
      </c>
      <c r="AH533" s="2" t="str">
        <f>VLOOKUP(AF533,'[1]Poblacion2012-2015'!H$2:R$1124,2,0)</f>
        <v>Albania</v>
      </c>
      <c r="AI533" s="170" t="e">
        <f t="shared" si="16"/>
        <v>#N/A</v>
      </c>
      <c r="AJ533" s="170" t="e">
        <f t="shared" si="17"/>
        <v>#N/A</v>
      </c>
    </row>
    <row r="534" spans="32:36">
      <c r="AF534" s="3" t="s">
        <v>1895</v>
      </c>
      <c r="AG534" s="2" t="str">
        <f>VLOOKUP(AF534,'[1]Poblacion2012-2015'!H$2:R$1124,10,0)</f>
        <v>68</v>
      </c>
      <c r="AH534" s="2" t="str">
        <f>VLOOKUP(AF534,'[1]Poblacion2012-2015'!H$2:R$1124,2,0)</f>
        <v>Aratoca</v>
      </c>
      <c r="AI534" s="170" t="e">
        <f t="shared" si="16"/>
        <v>#N/A</v>
      </c>
      <c r="AJ534" s="170" t="e">
        <f t="shared" si="17"/>
        <v>#N/A</v>
      </c>
    </row>
    <row r="535" spans="32:36">
      <c r="AF535" s="3" t="s">
        <v>683</v>
      </c>
      <c r="AG535" s="2" t="str">
        <f>VLOOKUP(AF535,'[1]Poblacion2012-2015'!H$2:R$1124,10,0)</f>
        <v>68</v>
      </c>
      <c r="AH535" s="2" t="str">
        <f>VLOOKUP(AF535,'[1]Poblacion2012-2015'!H$2:R$1124,2,0)</f>
        <v>Barbosa</v>
      </c>
      <c r="AI535" s="170" t="e">
        <f t="shared" si="16"/>
        <v>#N/A</v>
      </c>
      <c r="AJ535" s="170" t="e">
        <f t="shared" si="17"/>
        <v>#N/A</v>
      </c>
    </row>
    <row r="536" spans="32:36">
      <c r="AF536" s="3" t="s">
        <v>684</v>
      </c>
      <c r="AG536" s="2" t="str">
        <f>VLOOKUP(AF536,'[1]Poblacion2012-2015'!H$2:R$1124,10,0)</f>
        <v>68</v>
      </c>
      <c r="AH536" s="2" t="str">
        <f>VLOOKUP(AF536,'[1]Poblacion2012-2015'!H$2:R$1124,2,0)</f>
        <v>Barichara</v>
      </c>
      <c r="AI536" s="170" t="e">
        <f t="shared" si="16"/>
        <v>#N/A</v>
      </c>
      <c r="AJ536" s="170" t="e">
        <f t="shared" si="17"/>
        <v>#N/A</v>
      </c>
    </row>
    <row r="537" spans="32:36">
      <c r="AF537" s="3" t="s">
        <v>685</v>
      </c>
      <c r="AG537" s="2" t="str">
        <f>VLOOKUP(AF537,'[1]Poblacion2012-2015'!H$2:R$1124,10,0)</f>
        <v>68</v>
      </c>
      <c r="AH537" s="2" t="str">
        <f>VLOOKUP(AF537,'[1]Poblacion2012-2015'!H$2:R$1124,2,0)</f>
        <v>Barrancabermeja</v>
      </c>
      <c r="AI537" s="170" t="e">
        <f t="shared" si="16"/>
        <v>#N/A</v>
      </c>
      <c r="AJ537" s="170" t="e">
        <f t="shared" si="17"/>
        <v>#N/A</v>
      </c>
    </row>
    <row r="538" spans="32:36">
      <c r="AF538" s="3" t="s">
        <v>687</v>
      </c>
      <c r="AG538" s="2" t="str">
        <f>VLOOKUP(AF538,'[1]Poblacion2012-2015'!H$2:R$1124,10,0)</f>
        <v>68</v>
      </c>
      <c r="AH538" s="2" t="str">
        <f>VLOOKUP(AF538,'[1]Poblacion2012-2015'!H$2:R$1124,2,0)</f>
        <v>Bolívar</v>
      </c>
      <c r="AI538" s="170" t="e">
        <f t="shared" si="16"/>
        <v>#N/A</v>
      </c>
      <c r="AJ538" s="170" t="e">
        <f t="shared" si="17"/>
        <v>#N/A</v>
      </c>
    </row>
    <row r="539" spans="32:36">
      <c r="AF539" s="3" t="s">
        <v>688</v>
      </c>
      <c r="AG539" s="2" t="str">
        <f>VLOOKUP(AF539,'[1]Poblacion2012-2015'!H$2:R$1124,10,0)</f>
        <v>68</v>
      </c>
      <c r="AH539" s="2" t="str">
        <f>VLOOKUP(AF539,'[1]Poblacion2012-2015'!H$2:R$1124,2,0)</f>
        <v>Capitanejo</v>
      </c>
      <c r="AI539" s="170" t="e">
        <f t="shared" si="16"/>
        <v>#N/A</v>
      </c>
      <c r="AJ539" s="170" t="e">
        <f t="shared" si="17"/>
        <v>#N/A</v>
      </c>
    </row>
    <row r="540" spans="32:36">
      <c r="AF540" s="3" t="s">
        <v>1896</v>
      </c>
      <c r="AG540" s="2" t="str">
        <f>VLOOKUP(AF540,'[1]Poblacion2012-2015'!H$2:R$1124,10,0)</f>
        <v>68</v>
      </c>
      <c r="AH540" s="2" t="str">
        <f>VLOOKUP(AF540,'[1]Poblacion2012-2015'!H$2:R$1124,2,0)</f>
        <v>Cepitá</v>
      </c>
      <c r="AI540" s="170" t="e">
        <f t="shared" si="16"/>
        <v>#N/A</v>
      </c>
      <c r="AJ540" s="170" t="e">
        <f t="shared" si="17"/>
        <v>#N/A</v>
      </c>
    </row>
    <row r="541" spans="32:36">
      <c r="AF541" s="3" t="s">
        <v>689</v>
      </c>
      <c r="AG541" s="2" t="str">
        <f>VLOOKUP(AF541,'[1]Poblacion2012-2015'!H$2:R$1124,10,0)</f>
        <v>68</v>
      </c>
      <c r="AH541" s="2" t="str">
        <f>VLOOKUP(AF541,'[1]Poblacion2012-2015'!H$2:R$1124,2,0)</f>
        <v>Cerrito</v>
      </c>
      <c r="AI541" s="170" t="e">
        <f t="shared" si="16"/>
        <v>#N/A</v>
      </c>
      <c r="AJ541" s="170" t="e">
        <f t="shared" si="17"/>
        <v>#N/A</v>
      </c>
    </row>
    <row r="542" spans="32:36">
      <c r="AF542" s="3" t="s">
        <v>690</v>
      </c>
      <c r="AG542" s="2" t="str">
        <f>VLOOKUP(AF542,'[1]Poblacion2012-2015'!H$2:R$1124,10,0)</f>
        <v>68</v>
      </c>
      <c r="AH542" s="2" t="str">
        <f>VLOOKUP(AF542,'[1]Poblacion2012-2015'!H$2:R$1124,2,0)</f>
        <v>Charalá</v>
      </c>
      <c r="AI542" s="170" t="e">
        <f t="shared" si="16"/>
        <v>#N/A</v>
      </c>
      <c r="AJ542" s="170" t="e">
        <f t="shared" si="17"/>
        <v>#N/A</v>
      </c>
    </row>
    <row r="543" spans="32:36">
      <c r="AF543" s="3" t="s">
        <v>692</v>
      </c>
      <c r="AG543" s="2" t="str">
        <f>VLOOKUP(AF543,'[1]Poblacion2012-2015'!H$2:R$1124,10,0)</f>
        <v>68</v>
      </c>
      <c r="AH543" s="2" t="str">
        <f>VLOOKUP(AF543,'[1]Poblacion2012-2015'!H$2:R$1124,2,0)</f>
        <v>Cimitarra</v>
      </c>
      <c r="AI543" s="170" t="e">
        <f t="shared" si="16"/>
        <v>#N/A</v>
      </c>
      <c r="AJ543" s="170" t="e">
        <f t="shared" si="17"/>
        <v>#N/A</v>
      </c>
    </row>
    <row r="544" spans="32:36">
      <c r="AF544" s="3" t="s">
        <v>694</v>
      </c>
      <c r="AG544" s="2" t="str">
        <f>VLOOKUP(AF544,'[1]Poblacion2012-2015'!H$2:R$1124,10,0)</f>
        <v>68</v>
      </c>
      <c r="AH544" s="2" t="str">
        <f>VLOOKUP(AF544,'[1]Poblacion2012-2015'!H$2:R$1124,2,0)</f>
        <v>Coromoro</v>
      </c>
      <c r="AI544" s="170" t="e">
        <f t="shared" si="16"/>
        <v>#N/A</v>
      </c>
      <c r="AJ544" s="170" t="e">
        <f t="shared" si="17"/>
        <v>#N/A</v>
      </c>
    </row>
    <row r="545" spans="32:36">
      <c r="AF545" s="3" t="s">
        <v>696</v>
      </c>
      <c r="AG545" s="2" t="str">
        <f>VLOOKUP(AF545,'[1]Poblacion2012-2015'!H$2:R$1124,10,0)</f>
        <v>68</v>
      </c>
      <c r="AH545" s="2" t="str">
        <f>VLOOKUP(AF545,'[1]Poblacion2012-2015'!H$2:R$1124,2,0)</f>
        <v>El Carmen de Chucurí</v>
      </c>
      <c r="AI545" s="170" t="e">
        <f t="shared" si="16"/>
        <v>#N/A</v>
      </c>
      <c r="AJ545" s="170" t="e">
        <f t="shared" si="17"/>
        <v>#N/A</v>
      </c>
    </row>
    <row r="546" spans="32:36">
      <c r="AF546" s="3" t="s">
        <v>697</v>
      </c>
      <c r="AG546" s="2" t="str">
        <f>VLOOKUP(AF546,'[1]Poblacion2012-2015'!H$2:R$1124,10,0)</f>
        <v>68</v>
      </c>
      <c r="AH546" s="2" t="str">
        <f>VLOOKUP(AF546,'[1]Poblacion2012-2015'!H$2:R$1124,2,0)</f>
        <v>El Peñón</v>
      </c>
      <c r="AI546" s="170" t="e">
        <f t="shared" si="16"/>
        <v>#N/A</v>
      </c>
      <c r="AJ546" s="170" t="e">
        <f t="shared" si="17"/>
        <v>#N/A</v>
      </c>
    </row>
    <row r="547" spans="32:36">
      <c r="AF547" s="3" t="s">
        <v>700</v>
      </c>
      <c r="AG547" s="2" t="str">
        <f>VLOOKUP(AF547,'[1]Poblacion2012-2015'!H$2:R$1124,10,0)</f>
        <v>68</v>
      </c>
      <c r="AH547" s="2" t="str">
        <f>VLOOKUP(AF547,'[1]Poblacion2012-2015'!H$2:R$1124,2,0)</f>
        <v>Florián</v>
      </c>
      <c r="AI547" s="170" t="e">
        <f t="shared" si="16"/>
        <v>#N/A</v>
      </c>
      <c r="AJ547" s="170" t="e">
        <f t="shared" si="17"/>
        <v>#N/A</v>
      </c>
    </row>
    <row r="548" spans="32:36">
      <c r="AF548" s="3" t="s">
        <v>701</v>
      </c>
      <c r="AG548" s="2" t="str">
        <f>VLOOKUP(AF548,'[1]Poblacion2012-2015'!H$2:R$1124,10,0)</f>
        <v>68</v>
      </c>
      <c r="AH548" s="2" t="str">
        <f>VLOOKUP(AF548,'[1]Poblacion2012-2015'!H$2:R$1124,2,0)</f>
        <v>Floridablanca</v>
      </c>
      <c r="AI548" s="170" t="e">
        <f t="shared" si="16"/>
        <v>#N/A</v>
      </c>
      <c r="AJ548" s="170" t="e">
        <f t="shared" si="17"/>
        <v>#N/A</v>
      </c>
    </row>
    <row r="549" spans="32:36">
      <c r="AF549" s="3" t="s">
        <v>702</v>
      </c>
      <c r="AG549" s="2" t="str">
        <f>VLOOKUP(AF549,'[1]Poblacion2012-2015'!H$2:R$1124,10,0)</f>
        <v>68</v>
      </c>
      <c r="AH549" s="2" t="str">
        <f>VLOOKUP(AF549,'[1]Poblacion2012-2015'!H$2:R$1124,2,0)</f>
        <v>Gambita</v>
      </c>
      <c r="AI549" s="170" t="e">
        <f t="shared" si="16"/>
        <v>#N/A</v>
      </c>
      <c r="AJ549" s="170" t="e">
        <f t="shared" si="17"/>
        <v>#N/A</v>
      </c>
    </row>
    <row r="550" spans="32:36">
      <c r="AF550" s="3" t="s">
        <v>703</v>
      </c>
      <c r="AG550" s="2" t="str">
        <f>VLOOKUP(AF550,'[1]Poblacion2012-2015'!H$2:R$1124,10,0)</f>
        <v>68</v>
      </c>
      <c r="AH550" s="2" t="str">
        <f>VLOOKUP(AF550,'[1]Poblacion2012-2015'!H$2:R$1124,2,0)</f>
        <v>Girón</v>
      </c>
      <c r="AI550" s="170" t="e">
        <f t="shared" si="16"/>
        <v>#N/A</v>
      </c>
      <c r="AJ550" s="170" t="e">
        <f t="shared" si="17"/>
        <v>#N/A</v>
      </c>
    </row>
    <row r="551" spans="32:36">
      <c r="AF551" s="3" t="s">
        <v>1787</v>
      </c>
      <c r="AG551" s="2" t="str">
        <f>VLOOKUP(AF551,'[1]Poblacion2012-2015'!H$2:R$1124,10,0)</f>
        <v>68</v>
      </c>
      <c r="AH551" s="2" t="str">
        <f>VLOOKUP(AF551,'[1]Poblacion2012-2015'!H$2:R$1124,2,0)</f>
        <v>Güepsa</v>
      </c>
      <c r="AI551" s="170" t="e">
        <f t="shared" si="16"/>
        <v>#N/A</v>
      </c>
      <c r="AJ551" s="170" t="e">
        <f t="shared" si="17"/>
        <v>#N/A</v>
      </c>
    </row>
    <row r="552" spans="32:36">
      <c r="AF552" s="3" t="s">
        <v>706</v>
      </c>
      <c r="AG552" s="2" t="str">
        <f>VLOOKUP(AF552,'[1]Poblacion2012-2015'!H$2:R$1124,10,0)</f>
        <v>68</v>
      </c>
      <c r="AH552" s="2" t="str">
        <f>VLOOKUP(AF552,'[1]Poblacion2012-2015'!H$2:R$1124,2,0)</f>
        <v>La Belleza</v>
      </c>
      <c r="AI552" s="170" t="e">
        <f t="shared" si="16"/>
        <v>#N/A</v>
      </c>
      <c r="AJ552" s="170" t="e">
        <f t="shared" si="17"/>
        <v>#N/A</v>
      </c>
    </row>
    <row r="553" spans="32:36">
      <c r="AF553" s="3" t="s">
        <v>707</v>
      </c>
      <c r="AG553" s="2" t="str">
        <f>VLOOKUP(AF553,'[1]Poblacion2012-2015'!H$2:R$1124,10,0)</f>
        <v>68</v>
      </c>
      <c r="AH553" s="2" t="str">
        <f>VLOOKUP(AF553,'[1]Poblacion2012-2015'!H$2:R$1124,2,0)</f>
        <v>Landázuri</v>
      </c>
      <c r="AI553" s="170" t="e">
        <f t="shared" si="16"/>
        <v>#N/A</v>
      </c>
      <c r="AJ553" s="170" t="e">
        <f t="shared" si="17"/>
        <v>#N/A</v>
      </c>
    </row>
    <row r="554" spans="32:36">
      <c r="AF554" s="3" t="s">
        <v>709</v>
      </c>
      <c r="AG554" s="2" t="str">
        <f>VLOOKUP(AF554,'[1]Poblacion2012-2015'!H$2:R$1124,10,0)</f>
        <v>68</v>
      </c>
      <c r="AH554" s="2" t="str">
        <f>VLOOKUP(AF554,'[1]Poblacion2012-2015'!H$2:R$1124,2,0)</f>
        <v>Lebríja</v>
      </c>
      <c r="AI554" s="170" t="e">
        <f t="shared" si="16"/>
        <v>#N/A</v>
      </c>
      <c r="AJ554" s="170" t="e">
        <f t="shared" si="17"/>
        <v>#N/A</v>
      </c>
    </row>
    <row r="555" spans="32:36">
      <c r="AF555" s="3" t="s">
        <v>711</v>
      </c>
      <c r="AG555" s="2" t="str">
        <f>VLOOKUP(AF555,'[1]Poblacion2012-2015'!H$2:R$1124,10,0)</f>
        <v>68</v>
      </c>
      <c r="AH555" s="2" t="str">
        <f>VLOOKUP(AF555,'[1]Poblacion2012-2015'!H$2:R$1124,2,0)</f>
        <v>Macaravita</v>
      </c>
      <c r="AI555" s="170" t="e">
        <f t="shared" si="16"/>
        <v>#N/A</v>
      </c>
      <c r="AJ555" s="170" t="e">
        <f t="shared" si="17"/>
        <v>#N/A</v>
      </c>
    </row>
    <row r="556" spans="32:36">
      <c r="AF556" s="3" t="s">
        <v>712</v>
      </c>
      <c r="AG556" s="2" t="str">
        <f>VLOOKUP(AF556,'[1]Poblacion2012-2015'!H$2:R$1124,10,0)</f>
        <v>68</v>
      </c>
      <c r="AH556" s="2" t="str">
        <f>VLOOKUP(AF556,'[1]Poblacion2012-2015'!H$2:R$1124,2,0)</f>
        <v>Málaga</v>
      </c>
      <c r="AI556" s="170" t="e">
        <f t="shared" si="16"/>
        <v>#N/A</v>
      </c>
      <c r="AJ556" s="170" t="e">
        <f t="shared" si="17"/>
        <v>#N/A</v>
      </c>
    </row>
    <row r="557" spans="32:36">
      <c r="AF557" s="3" t="s">
        <v>713</v>
      </c>
      <c r="AG557" s="2" t="str">
        <f>VLOOKUP(AF557,'[1]Poblacion2012-2015'!H$2:R$1124,10,0)</f>
        <v>68</v>
      </c>
      <c r="AH557" s="2" t="str">
        <f>VLOOKUP(AF557,'[1]Poblacion2012-2015'!H$2:R$1124,2,0)</f>
        <v>Matanza</v>
      </c>
      <c r="AI557" s="170" t="e">
        <f t="shared" si="16"/>
        <v>#N/A</v>
      </c>
      <c r="AJ557" s="170" t="e">
        <f t="shared" si="17"/>
        <v>#N/A</v>
      </c>
    </row>
    <row r="558" spans="32:36">
      <c r="AF558" s="3" t="s">
        <v>714</v>
      </c>
      <c r="AG558" s="2" t="str">
        <f>VLOOKUP(AF558,'[1]Poblacion2012-2015'!H$2:R$1124,10,0)</f>
        <v>68</v>
      </c>
      <c r="AH558" s="2" t="str">
        <f>VLOOKUP(AF558,'[1]Poblacion2012-2015'!H$2:R$1124,2,0)</f>
        <v>Mogotes</v>
      </c>
      <c r="AI558" s="170" t="e">
        <f t="shared" si="16"/>
        <v>#N/A</v>
      </c>
      <c r="AJ558" s="170" t="e">
        <f t="shared" si="17"/>
        <v>#N/A</v>
      </c>
    </row>
    <row r="559" spans="32:36">
      <c r="AF559" s="3" t="s">
        <v>716</v>
      </c>
      <c r="AG559" s="2" t="str">
        <f>VLOOKUP(AF559,'[1]Poblacion2012-2015'!H$2:R$1124,10,0)</f>
        <v>68</v>
      </c>
      <c r="AH559" s="2" t="str">
        <f>VLOOKUP(AF559,'[1]Poblacion2012-2015'!H$2:R$1124,2,0)</f>
        <v>Oiba</v>
      </c>
      <c r="AI559" s="170" t="e">
        <f t="shared" si="16"/>
        <v>#N/A</v>
      </c>
      <c r="AJ559" s="170" t="e">
        <f t="shared" si="17"/>
        <v>#N/A</v>
      </c>
    </row>
    <row r="560" spans="32:36">
      <c r="AF560" s="3" t="s">
        <v>717</v>
      </c>
      <c r="AG560" s="2" t="str">
        <f>VLOOKUP(AF560,'[1]Poblacion2012-2015'!H$2:R$1124,10,0)</f>
        <v>68</v>
      </c>
      <c r="AH560" s="2" t="str">
        <f>VLOOKUP(AF560,'[1]Poblacion2012-2015'!H$2:R$1124,2,0)</f>
        <v>Piedecuesta</v>
      </c>
      <c r="AI560" s="170" t="e">
        <f t="shared" si="16"/>
        <v>#N/A</v>
      </c>
      <c r="AJ560" s="170" t="e">
        <f t="shared" si="17"/>
        <v>#N/A</v>
      </c>
    </row>
    <row r="561" spans="32:36">
      <c r="AF561" s="3" t="s">
        <v>1897</v>
      </c>
      <c r="AG561" s="2" t="str">
        <f>VLOOKUP(AF561,'[1]Poblacion2012-2015'!H$2:R$1124,10,0)</f>
        <v>68</v>
      </c>
      <c r="AH561" s="2" t="str">
        <f>VLOOKUP(AF561,'[1]Poblacion2012-2015'!H$2:R$1124,2,0)</f>
        <v>Pinchote</v>
      </c>
      <c r="AI561" s="170" t="e">
        <f t="shared" si="16"/>
        <v>#N/A</v>
      </c>
      <c r="AJ561" s="170" t="e">
        <f t="shared" si="17"/>
        <v>#N/A</v>
      </c>
    </row>
    <row r="562" spans="32:36">
      <c r="AF562" s="3" t="s">
        <v>718</v>
      </c>
      <c r="AG562" s="2" t="str">
        <f>VLOOKUP(AF562,'[1]Poblacion2012-2015'!H$2:R$1124,10,0)</f>
        <v>68</v>
      </c>
      <c r="AH562" s="2" t="str">
        <f>VLOOKUP(AF562,'[1]Poblacion2012-2015'!H$2:R$1124,2,0)</f>
        <v>Puente Nacional</v>
      </c>
      <c r="AI562" s="170" t="e">
        <f t="shared" si="16"/>
        <v>#N/A</v>
      </c>
      <c r="AJ562" s="170" t="e">
        <f t="shared" si="17"/>
        <v>#N/A</v>
      </c>
    </row>
    <row r="563" spans="32:36">
      <c r="AF563" s="3" t="s">
        <v>719</v>
      </c>
      <c r="AG563" s="2" t="str">
        <f>VLOOKUP(AF563,'[1]Poblacion2012-2015'!H$2:R$1124,10,0)</f>
        <v>68</v>
      </c>
      <c r="AH563" s="2" t="str">
        <f>VLOOKUP(AF563,'[1]Poblacion2012-2015'!H$2:R$1124,2,0)</f>
        <v>Puerto Parra</v>
      </c>
      <c r="AI563" s="170" t="e">
        <f t="shared" si="16"/>
        <v>#N/A</v>
      </c>
      <c r="AJ563" s="170" t="e">
        <f t="shared" si="17"/>
        <v>#N/A</v>
      </c>
    </row>
    <row r="564" spans="32:36">
      <c r="AF564" s="3" t="s">
        <v>720</v>
      </c>
      <c r="AG564" s="2" t="str">
        <f>VLOOKUP(AF564,'[1]Poblacion2012-2015'!H$2:R$1124,10,0)</f>
        <v>68</v>
      </c>
      <c r="AH564" s="2" t="str">
        <f>VLOOKUP(AF564,'[1]Poblacion2012-2015'!H$2:R$1124,2,0)</f>
        <v>Puerto Wilches</v>
      </c>
      <c r="AI564" s="170" t="e">
        <f t="shared" si="16"/>
        <v>#N/A</v>
      </c>
      <c r="AJ564" s="170" t="e">
        <f t="shared" si="17"/>
        <v>#N/A</v>
      </c>
    </row>
    <row r="565" spans="32:36">
      <c r="AF565" s="3" t="s">
        <v>721</v>
      </c>
      <c r="AG565" s="2" t="str">
        <f>VLOOKUP(AF565,'[1]Poblacion2012-2015'!H$2:R$1124,10,0)</f>
        <v>68</v>
      </c>
      <c r="AH565" s="2" t="str">
        <f>VLOOKUP(AF565,'[1]Poblacion2012-2015'!H$2:R$1124,2,0)</f>
        <v>Rionegro</v>
      </c>
      <c r="AI565" s="170" t="e">
        <f t="shared" si="16"/>
        <v>#N/A</v>
      </c>
      <c r="AJ565" s="170" t="e">
        <f t="shared" si="17"/>
        <v>#N/A</v>
      </c>
    </row>
    <row r="566" spans="32:36">
      <c r="AF566" s="3" t="s">
        <v>722</v>
      </c>
      <c r="AG566" s="2" t="str">
        <f>VLOOKUP(AF566,'[1]Poblacion2012-2015'!H$2:R$1124,10,0)</f>
        <v>68</v>
      </c>
      <c r="AH566" s="2" t="str">
        <f>VLOOKUP(AF566,'[1]Poblacion2012-2015'!H$2:R$1124,2,0)</f>
        <v>Sabana de Torres</v>
      </c>
      <c r="AI566" s="170" t="e">
        <f t="shared" si="16"/>
        <v>#N/A</v>
      </c>
      <c r="AJ566" s="170" t="e">
        <f t="shared" si="17"/>
        <v>#N/A</v>
      </c>
    </row>
    <row r="567" spans="32:36">
      <c r="AF567" s="3" t="s">
        <v>1788</v>
      </c>
      <c r="AG567" s="2" t="str">
        <f>VLOOKUP(AF567,'[1]Poblacion2012-2015'!H$2:R$1124,10,0)</f>
        <v>68</v>
      </c>
      <c r="AH567" s="2" t="str">
        <f>VLOOKUP(AF567,'[1]Poblacion2012-2015'!H$2:R$1124,2,0)</f>
        <v>San Gil</v>
      </c>
      <c r="AI567" s="170" t="e">
        <f t="shared" si="16"/>
        <v>#N/A</v>
      </c>
      <c r="AJ567" s="170" t="e">
        <f t="shared" si="17"/>
        <v>#N/A</v>
      </c>
    </row>
    <row r="568" spans="32:36">
      <c r="AF568" s="3" t="s">
        <v>724</v>
      </c>
      <c r="AG568" s="2" t="str">
        <f>VLOOKUP(AF568,'[1]Poblacion2012-2015'!H$2:R$1124,10,0)</f>
        <v>68</v>
      </c>
      <c r="AH568" s="2" t="str">
        <f>VLOOKUP(AF568,'[1]Poblacion2012-2015'!H$2:R$1124,2,0)</f>
        <v>San Vicente de Chucurí</v>
      </c>
      <c r="AI568" s="170" t="e">
        <f t="shared" si="16"/>
        <v>#N/A</v>
      </c>
      <c r="AJ568" s="170" t="e">
        <f t="shared" si="17"/>
        <v>#N/A</v>
      </c>
    </row>
    <row r="569" spans="32:36">
      <c r="AF569" s="3" t="s">
        <v>1852</v>
      </c>
      <c r="AG569" s="2" t="str">
        <f>VLOOKUP(AF569,'[1]Poblacion2012-2015'!H$2:R$1124,10,0)</f>
        <v>68</v>
      </c>
      <c r="AH569" s="2" t="str">
        <f>VLOOKUP(AF569,'[1]Poblacion2012-2015'!H$2:R$1124,2,0)</f>
        <v>Santa Bárbara</v>
      </c>
      <c r="AI569" s="170" t="e">
        <f t="shared" si="16"/>
        <v>#N/A</v>
      </c>
      <c r="AJ569" s="170" t="e">
        <f t="shared" si="17"/>
        <v>#N/A</v>
      </c>
    </row>
    <row r="570" spans="32:36">
      <c r="AF570" s="3" t="s">
        <v>726</v>
      </c>
      <c r="AG570" s="2" t="str">
        <f>VLOOKUP(AF570,'[1]Poblacion2012-2015'!H$2:R$1124,10,0)</f>
        <v>68</v>
      </c>
      <c r="AH570" s="2" t="str">
        <f>VLOOKUP(AF570,'[1]Poblacion2012-2015'!H$2:R$1124,2,0)</f>
        <v>Simacota</v>
      </c>
      <c r="AI570" s="170" t="e">
        <f t="shared" si="16"/>
        <v>#N/A</v>
      </c>
      <c r="AJ570" s="170" t="e">
        <f t="shared" si="17"/>
        <v>#N/A</v>
      </c>
    </row>
    <row r="571" spans="32:36">
      <c r="AF571" s="3" t="s">
        <v>727</v>
      </c>
      <c r="AG571" s="2" t="str">
        <f>VLOOKUP(AF571,'[1]Poblacion2012-2015'!H$2:R$1124,10,0)</f>
        <v>68</v>
      </c>
      <c r="AH571" s="2" t="str">
        <f>VLOOKUP(AF571,'[1]Poblacion2012-2015'!H$2:R$1124,2,0)</f>
        <v>Socorro</v>
      </c>
      <c r="AI571" s="170" t="e">
        <f t="shared" si="16"/>
        <v>#N/A</v>
      </c>
      <c r="AJ571" s="170" t="e">
        <f t="shared" si="17"/>
        <v>#N/A</v>
      </c>
    </row>
    <row r="572" spans="32:36">
      <c r="AF572" s="3" t="s">
        <v>729</v>
      </c>
      <c r="AG572" s="2" t="str">
        <f>VLOOKUP(AF572,'[1]Poblacion2012-2015'!H$2:R$1124,10,0)</f>
        <v>68</v>
      </c>
      <c r="AH572" s="2" t="str">
        <f>VLOOKUP(AF572,'[1]Poblacion2012-2015'!H$2:R$1124,2,0)</f>
        <v>Sucre</v>
      </c>
      <c r="AI572" s="170" t="e">
        <f t="shared" si="16"/>
        <v>#N/A</v>
      </c>
      <c r="AJ572" s="170" t="e">
        <f t="shared" si="17"/>
        <v>#N/A</v>
      </c>
    </row>
    <row r="573" spans="32:36">
      <c r="AF573" s="3" t="s">
        <v>731</v>
      </c>
      <c r="AG573" s="2" t="str">
        <f>VLOOKUP(AF573,'[1]Poblacion2012-2015'!H$2:R$1124,10,0)</f>
        <v>68</v>
      </c>
      <c r="AH573" s="2" t="str">
        <f>VLOOKUP(AF573,'[1]Poblacion2012-2015'!H$2:R$1124,2,0)</f>
        <v>Vélez</v>
      </c>
      <c r="AI573" s="170" t="e">
        <f t="shared" si="16"/>
        <v>#N/A</v>
      </c>
      <c r="AJ573" s="170" t="e">
        <f t="shared" si="17"/>
        <v>#N/A</v>
      </c>
    </row>
    <row r="574" spans="32:36">
      <c r="AF574" s="3" t="s">
        <v>733</v>
      </c>
      <c r="AG574" s="2" t="str">
        <f>VLOOKUP(AF574,'[1]Poblacion2012-2015'!H$2:R$1124,10,0)</f>
        <v>70</v>
      </c>
      <c r="AH574" s="2" t="str">
        <f>VLOOKUP(AF574,'[1]Poblacion2012-2015'!H$2:R$1124,2,0)</f>
        <v>Sincelejo</v>
      </c>
      <c r="AI574" s="170" t="e">
        <f t="shared" si="16"/>
        <v>#N/A</v>
      </c>
      <c r="AJ574" s="170" t="e">
        <f t="shared" si="17"/>
        <v>#N/A</v>
      </c>
    </row>
    <row r="575" spans="32:36">
      <c r="AF575" s="3" t="s">
        <v>734</v>
      </c>
      <c r="AG575" s="2" t="str">
        <f>VLOOKUP(AF575,'[1]Poblacion2012-2015'!H$2:R$1124,10,0)</f>
        <v>70</v>
      </c>
      <c r="AH575" s="2" t="str">
        <f>VLOOKUP(AF575,'[1]Poblacion2012-2015'!H$2:R$1124,2,0)</f>
        <v>Buenavista</v>
      </c>
      <c r="AI575" s="170" t="e">
        <f t="shared" si="16"/>
        <v>#N/A</v>
      </c>
      <c r="AJ575" s="170" t="e">
        <f t="shared" si="17"/>
        <v>#N/A</v>
      </c>
    </row>
    <row r="576" spans="32:36">
      <c r="AF576" s="3" t="s">
        <v>735</v>
      </c>
      <c r="AG576" s="2" t="str">
        <f>VLOOKUP(AF576,'[1]Poblacion2012-2015'!H$2:R$1124,10,0)</f>
        <v>70</v>
      </c>
      <c r="AH576" s="2" t="str">
        <f>VLOOKUP(AF576,'[1]Poblacion2012-2015'!H$2:R$1124,2,0)</f>
        <v>Coloso</v>
      </c>
      <c r="AI576" s="170" t="e">
        <f t="shared" si="16"/>
        <v>#N/A</v>
      </c>
      <c r="AJ576" s="170" t="e">
        <f t="shared" si="17"/>
        <v>#N/A</v>
      </c>
    </row>
    <row r="577" spans="32:36">
      <c r="AF577" s="3" t="s">
        <v>736</v>
      </c>
      <c r="AG577" s="2" t="str">
        <f>VLOOKUP(AF577,'[1]Poblacion2012-2015'!H$2:R$1124,10,0)</f>
        <v>70</v>
      </c>
      <c r="AH577" s="2" t="str">
        <f>VLOOKUP(AF577,'[1]Poblacion2012-2015'!H$2:R$1124,2,0)</f>
        <v>Corozal</v>
      </c>
      <c r="AI577" s="170" t="e">
        <f t="shared" si="16"/>
        <v>#N/A</v>
      </c>
      <c r="AJ577" s="170" t="e">
        <f t="shared" si="17"/>
        <v>#N/A</v>
      </c>
    </row>
    <row r="578" spans="32:36">
      <c r="AF578" s="3" t="s">
        <v>737</v>
      </c>
      <c r="AG578" s="2" t="str">
        <f>VLOOKUP(AF578,'[1]Poblacion2012-2015'!H$2:R$1124,10,0)</f>
        <v>70</v>
      </c>
      <c r="AH578" s="2" t="str">
        <f>VLOOKUP(AF578,'[1]Poblacion2012-2015'!H$2:R$1124,2,0)</f>
        <v>Coveñas</v>
      </c>
      <c r="AI578" s="170" t="e">
        <f t="shared" si="16"/>
        <v>#N/A</v>
      </c>
      <c r="AJ578" s="170" t="e">
        <f t="shared" si="17"/>
        <v>#N/A</v>
      </c>
    </row>
    <row r="579" spans="32:36">
      <c r="AF579" s="3" t="s">
        <v>738</v>
      </c>
      <c r="AG579" s="2" t="str">
        <f>VLOOKUP(AF579,'[1]Poblacion2012-2015'!H$2:R$1124,10,0)</f>
        <v>70</v>
      </c>
      <c r="AH579" s="2" t="str">
        <f>VLOOKUP(AF579,'[1]Poblacion2012-2015'!H$2:R$1124,2,0)</f>
        <v>Chalán</v>
      </c>
      <c r="AI579" s="170" t="e">
        <f t="shared" ref="AI579:AI642" si="18">VLOOKUP(AF579,$A$3:$D$19,4,0)</f>
        <v>#N/A</v>
      </c>
      <c r="AJ579" s="170" t="e">
        <f t="shared" ref="AJ579:AJ642" si="19">VLOOKUP(AF579,$F$2:$S$46,14,0)</f>
        <v>#N/A</v>
      </c>
    </row>
    <row r="580" spans="32:36">
      <c r="AF580" s="3" t="s">
        <v>739</v>
      </c>
      <c r="AG580" s="2" t="str">
        <f>VLOOKUP(AF580,'[1]Poblacion2012-2015'!H$2:R$1124,10,0)</f>
        <v>70</v>
      </c>
      <c r="AH580" s="2" t="str">
        <f>VLOOKUP(AF580,'[1]Poblacion2012-2015'!H$2:R$1124,2,0)</f>
        <v>El Roble</v>
      </c>
      <c r="AI580" s="170" t="e">
        <f t="shared" si="18"/>
        <v>#N/A</v>
      </c>
      <c r="AJ580" s="170" t="e">
        <f t="shared" si="19"/>
        <v>#N/A</v>
      </c>
    </row>
    <row r="581" spans="32:36">
      <c r="AF581" s="3" t="s">
        <v>740</v>
      </c>
      <c r="AG581" s="2" t="str">
        <f>VLOOKUP(AF581,'[1]Poblacion2012-2015'!H$2:R$1124,10,0)</f>
        <v>70</v>
      </c>
      <c r="AH581" s="2" t="str">
        <f>VLOOKUP(AF581,'[1]Poblacion2012-2015'!H$2:R$1124,2,0)</f>
        <v>Galeras</v>
      </c>
      <c r="AI581" s="170" t="e">
        <f t="shared" si="18"/>
        <v>#N/A</v>
      </c>
      <c r="AJ581" s="170" t="e">
        <f t="shared" si="19"/>
        <v>#N/A</v>
      </c>
    </row>
    <row r="582" spans="32:36">
      <c r="AF582" s="3" t="s">
        <v>741</v>
      </c>
      <c r="AG582" s="2" t="str">
        <f>VLOOKUP(AF582,'[1]Poblacion2012-2015'!H$2:R$1124,10,0)</f>
        <v>70</v>
      </c>
      <c r="AH582" s="2" t="str">
        <f>VLOOKUP(AF582,'[1]Poblacion2012-2015'!H$2:R$1124,2,0)</f>
        <v>Los Palmitos</v>
      </c>
      <c r="AI582" s="170" t="e">
        <f t="shared" si="18"/>
        <v>#N/A</v>
      </c>
      <c r="AJ582" s="170" t="e">
        <f t="shared" si="19"/>
        <v>#N/A</v>
      </c>
    </row>
    <row r="583" spans="32:36">
      <c r="AF583" s="3" t="s">
        <v>742</v>
      </c>
      <c r="AG583" s="2" t="str">
        <f>VLOOKUP(AF583,'[1]Poblacion2012-2015'!H$2:R$1124,10,0)</f>
        <v>70</v>
      </c>
      <c r="AH583" s="2" t="str">
        <f>VLOOKUP(AF583,'[1]Poblacion2012-2015'!H$2:R$1124,2,0)</f>
        <v>Majagual</v>
      </c>
      <c r="AI583" s="170" t="e">
        <f t="shared" si="18"/>
        <v>#N/A</v>
      </c>
      <c r="AJ583" s="170" t="e">
        <f t="shared" si="19"/>
        <v>#N/A</v>
      </c>
    </row>
    <row r="584" spans="32:36">
      <c r="AF584" s="3" t="s">
        <v>743</v>
      </c>
      <c r="AG584" s="2" t="str">
        <f>VLOOKUP(AF584,'[1]Poblacion2012-2015'!H$2:R$1124,10,0)</f>
        <v>70</v>
      </c>
      <c r="AH584" s="2" t="str">
        <f>VLOOKUP(AF584,'[1]Poblacion2012-2015'!H$2:R$1124,2,0)</f>
        <v>Morroa</v>
      </c>
      <c r="AI584" s="170" t="e">
        <f t="shared" si="18"/>
        <v>#N/A</v>
      </c>
      <c r="AJ584" s="170" t="e">
        <f t="shared" si="19"/>
        <v>#N/A</v>
      </c>
    </row>
    <row r="585" spans="32:36">
      <c r="AF585" s="3" t="s">
        <v>744</v>
      </c>
      <c r="AG585" s="2" t="str">
        <f>VLOOKUP(AF585,'[1]Poblacion2012-2015'!H$2:R$1124,10,0)</f>
        <v>70</v>
      </c>
      <c r="AH585" s="2" t="str">
        <f>VLOOKUP(AF585,'[1]Poblacion2012-2015'!H$2:R$1124,2,0)</f>
        <v>Ovejas</v>
      </c>
      <c r="AI585" s="170" t="e">
        <f t="shared" si="18"/>
        <v>#N/A</v>
      </c>
      <c r="AJ585" s="170" t="e">
        <f t="shared" si="19"/>
        <v>#N/A</v>
      </c>
    </row>
    <row r="586" spans="32:36">
      <c r="AF586" s="3" t="s">
        <v>745</v>
      </c>
      <c r="AG586" s="2" t="str">
        <f>VLOOKUP(AF586,'[1]Poblacion2012-2015'!H$2:R$1124,10,0)</f>
        <v>70</v>
      </c>
      <c r="AH586" s="2" t="str">
        <f>VLOOKUP(AF586,'[1]Poblacion2012-2015'!H$2:R$1124,2,0)</f>
        <v>Palmito</v>
      </c>
      <c r="AI586" s="170" t="e">
        <f t="shared" si="18"/>
        <v>#N/A</v>
      </c>
      <c r="AJ586" s="170" t="e">
        <f t="shared" si="19"/>
        <v>#N/A</v>
      </c>
    </row>
    <row r="587" spans="32:36">
      <c r="AF587" s="3" t="s">
        <v>746</v>
      </c>
      <c r="AG587" s="2" t="str">
        <f>VLOOKUP(AF587,'[1]Poblacion2012-2015'!H$2:R$1124,10,0)</f>
        <v>70</v>
      </c>
      <c r="AH587" s="2" t="str">
        <f>VLOOKUP(AF587,'[1]Poblacion2012-2015'!H$2:R$1124,2,0)</f>
        <v>Sampués</v>
      </c>
      <c r="AI587" s="170" t="e">
        <f t="shared" si="18"/>
        <v>#N/A</v>
      </c>
      <c r="AJ587" s="170" t="e">
        <f t="shared" si="19"/>
        <v>#N/A</v>
      </c>
    </row>
    <row r="588" spans="32:36">
      <c r="AF588" s="3" t="s">
        <v>747</v>
      </c>
      <c r="AG588" s="2" t="str">
        <f>VLOOKUP(AF588,'[1]Poblacion2012-2015'!H$2:R$1124,10,0)</f>
        <v>70</v>
      </c>
      <c r="AH588" s="2" t="str">
        <f>VLOOKUP(AF588,'[1]Poblacion2012-2015'!H$2:R$1124,2,0)</f>
        <v>San Benito Abad</v>
      </c>
      <c r="AI588" s="170" t="e">
        <f t="shared" si="18"/>
        <v>#N/A</v>
      </c>
      <c r="AJ588" s="170" t="e">
        <f t="shared" si="19"/>
        <v>#N/A</v>
      </c>
    </row>
    <row r="589" spans="32:36">
      <c r="AF589" s="3" t="s">
        <v>748</v>
      </c>
      <c r="AG589" s="2" t="str">
        <f>VLOOKUP(AF589,'[1]Poblacion2012-2015'!H$2:R$1124,10,0)</f>
        <v>70</v>
      </c>
      <c r="AH589" s="2" t="str">
        <f>VLOOKUP(AF589,'[1]Poblacion2012-2015'!H$2:R$1124,2,0)</f>
        <v>San Juan de Betulia</v>
      </c>
      <c r="AI589" s="170" t="e">
        <f t="shared" si="18"/>
        <v>#N/A</v>
      </c>
      <c r="AJ589" s="170" t="e">
        <f t="shared" si="19"/>
        <v>#N/A</v>
      </c>
    </row>
    <row r="590" spans="32:36">
      <c r="AF590" s="3" t="s">
        <v>749</v>
      </c>
      <c r="AG590" s="2" t="str">
        <f>VLOOKUP(AF590,'[1]Poblacion2012-2015'!H$2:R$1124,10,0)</f>
        <v>70</v>
      </c>
      <c r="AH590" s="2" t="str">
        <f>VLOOKUP(AF590,'[1]Poblacion2012-2015'!H$2:R$1124,2,0)</f>
        <v>San Marcos</v>
      </c>
      <c r="AI590" s="170" t="e">
        <f t="shared" si="18"/>
        <v>#N/A</v>
      </c>
      <c r="AJ590" s="170" t="e">
        <f t="shared" si="19"/>
        <v>#N/A</v>
      </c>
    </row>
    <row r="591" spans="32:36">
      <c r="AF591" s="3" t="s">
        <v>750</v>
      </c>
      <c r="AG591" s="2" t="str">
        <f>VLOOKUP(AF591,'[1]Poblacion2012-2015'!H$2:R$1124,10,0)</f>
        <v>70</v>
      </c>
      <c r="AH591" s="2" t="str">
        <f>VLOOKUP(AF591,'[1]Poblacion2012-2015'!H$2:R$1124,2,0)</f>
        <v>San Onofre</v>
      </c>
      <c r="AI591" s="170" t="e">
        <f t="shared" si="18"/>
        <v>#N/A</v>
      </c>
      <c r="AJ591" s="170" t="e">
        <f t="shared" si="19"/>
        <v>#N/A</v>
      </c>
    </row>
    <row r="592" spans="32:36">
      <c r="AF592" s="3" t="s">
        <v>751</v>
      </c>
      <c r="AG592" s="2" t="str">
        <f>VLOOKUP(AF592,'[1]Poblacion2012-2015'!H$2:R$1124,10,0)</f>
        <v>70</v>
      </c>
      <c r="AH592" s="2" t="str">
        <f>VLOOKUP(AF592,'[1]Poblacion2012-2015'!H$2:R$1124,2,0)</f>
        <v>San Pedro</v>
      </c>
      <c r="AI592" s="170" t="e">
        <f t="shared" si="18"/>
        <v>#N/A</v>
      </c>
      <c r="AJ592" s="170" t="e">
        <f t="shared" si="19"/>
        <v>#N/A</v>
      </c>
    </row>
    <row r="593" spans="32:36">
      <c r="AF593" s="3" t="s">
        <v>752</v>
      </c>
      <c r="AG593" s="2" t="str">
        <f>VLOOKUP(AF593,'[1]Poblacion2012-2015'!H$2:R$1124,10,0)</f>
        <v>70</v>
      </c>
      <c r="AH593" s="2" t="str">
        <f>VLOOKUP(AF593,'[1]Poblacion2012-2015'!H$2:R$1124,2,0)</f>
        <v>San Luis de Sincé</v>
      </c>
      <c r="AI593" s="170" t="e">
        <f t="shared" si="18"/>
        <v>#N/A</v>
      </c>
      <c r="AJ593" s="170" t="e">
        <f t="shared" si="19"/>
        <v>#N/A</v>
      </c>
    </row>
    <row r="594" spans="32:36">
      <c r="AF594" s="3" t="s">
        <v>753</v>
      </c>
      <c r="AG594" s="2" t="str">
        <f>VLOOKUP(AF594,'[1]Poblacion2012-2015'!H$2:R$1124,10,0)</f>
        <v>70</v>
      </c>
      <c r="AH594" s="2" t="str">
        <f>VLOOKUP(AF594,'[1]Poblacion2012-2015'!H$2:R$1124,2,0)</f>
        <v>Sucre</v>
      </c>
      <c r="AI594" s="170" t="e">
        <f t="shared" si="18"/>
        <v>#N/A</v>
      </c>
      <c r="AJ594" s="170" t="e">
        <f t="shared" si="19"/>
        <v>#N/A</v>
      </c>
    </row>
    <row r="595" spans="32:36">
      <c r="AF595" s="3" t="s">
        <v>754</v>
      </c>
      <c r="AG595" s="2" t="str">
        <f>VLOOKUP(AF595,'[1]Poblacion2012-2015'!H$2:R$1124,10,0)</f>
        <v>70</v>
      </c>
      <c r="AH595" s="2" t="str">
        <f>VLOOKUP(AF595,'[1]Poblacion2012-2015'!H$2:R$1124,2,0)</f>
        <v>Santiago de Tolú</v>
      </c>
      <c r="AI595" s="170" t="e">
        <f t="shared" si="18"/>
        <v>#N/A</v>
      </c>
      <c r="AJ595" s="170" t="e">
        <f t="shared" si="19"/>
        <v>#N/A</v>
      </c>
    </row>
    <row r="596" spans="32:36">
      <c r="AF596" s="3" t="s">
        <v>755</v>
      </c>
      <c r="AG596" s="2" t="str">
        <f>VLOOKUP(AF596,'[1]Poblacion2012-2015'!H$2:R$1124,10,0)</f>
        <v>70</v>
      </c>
      <c r="AH596" s="2" t="str">
        <f>VLOOKUP(AF596,'[1]Poblacion2012-2015'!H$2:R$1124,2,0)</f>
        <v>Tolú Viejo</v>
      </c>
      <c r="AI596" s="170" t="e">
        <f t="shared" si="18"/>
        <v>#N/A</v>
      </c>
      <c r="AJ596" s="170" t="e">
        <f t="shared" si="19"/>
        <v>#N/A</v>
      </c>
    </row>
    <row r="597" spans="32:36">
      <c r="AF597" s="3" t="s">
        <v>756</v>
      </c>
      <c r="AG597" s="2" t="str">
        <f>VLOOKUP(AF597,'[1]Poblacion2012-2015'!H$2:R$1124,10,0)</f>
        <v>73</v>
      </c>
      <c r="AH597" s="2" t="str">
        <f>VLOOKUP(AF597,'[1]Poblacion2012-2015'!H$2:R$1124,2,0)</f>
        <v>Ibagué</v>
      </c>
      <c r="AI597" s="170" t="e">
        <f t="shared" si="18"/>
        <v>#N/A</v>
      </c>
      <c r="AJ597" s="170" t="e">
        <f t="shared" si="19"/>
        <v>#N/A</v>
      </c>
    </row>
    <row r="598" spans="32:36">
      <c r="AF598" s="3" t="s">
        <v>757</v>
      </c>
      <c r="AG598" s="2" t="str">
        <f>VLOOKUP(AF598,'[1]Poblacion2012-2015'!H$2:R$1124,10,0)</f>
        <v>73</v>
      </c>
      <c r="AH598" s="2" t="str">
        <f>VLOOKUP(AF598,'[1]Poblacion2012-2015'!H$2:R$1124,2,0)</f>
        <v>Alvarado</v>
      </c>
      <c r="AI598" s="170" t="e">
        <f t="shared" si="18"/>
        <v>#N/A</v>
      </c>
      <c r="AJ598" s="170" t="e">
        <f t="shared" si="19"/>
        <v>#N/A</v>
      </c>
    </row>
    <row r="599" spans="32:36">
      <c r="AF599" s="3" t="s">
        <v>758</v>
      </c>
      <c r="AG599" s="2" t="str">
        <f>VLOOKUP(AF599,'[1]Poblacion2012-2015'!H$2:R$1124,10,0)</f>
        <v>73</v>
      </c>
      <c r="AH599" s="2" t="str">
        <f>VLOOKUP(AF599,'[1]Poblacion2012-2015'!H$2:R$1124,2,0)</f>
        <v>Ambalema</v>
      </c>
      <c r="AI599" s="170" t="e">
        <f t="shared" si="18"/>
        <v>#N/A</v>
      </c>
      <c r="AJ599" s="170" t="e">
        <f t="shared" si="19"/>
        <v>#N/A</v>
      </c>
    </row>
    <row r="600" spans="32:36">
      <c r="AF600" s="3" t="s">
        <v>759</v>
      </c>
      <c r="AG600" s="2" t="str">
        <f>VLOOKUP(AF600,'[1]Poblacion2012-2015'!H$2:R$1124,10,0)</f>
        <v>73</v>
      </c>
      <c r="AH600" s="2" t="str">
        <f>VLOOKUP(AF600,'[1]Poblacion2012-2015'!H$2:R$1124,2,0)</f>
        <v>Anzoátegui</v>
      </c>
      <c r="AI600" s="170" t="e">
        <f t="shared" si="18"/>
        <v>#N/A</v>
      </c>
      <c r="AJ600" s="170" t="e">
        <f t="shared" si="19"/>
        <v>#N/A</v>
      </c>
    </row>
    <row r="601" spans="32:36">
      <c r="AF601" s="3" t="s">
        <v>760</v>
      </c>
      <c r="AG601" s="2" t="str">
        <f>VLOOKUP(AF601,'[1]Poblacion2012-2015'!H$2:R$1124,10,0)</f>
        <v>73</v>
      </c>
      <c r="AH601" s="2" t="str">
        <f>VLOOKUP(AF601,'[1]Poblacion2012-2015'!H$2:R$1124,2,0)</f>
        <v>Armero</v>
      </c>
      <c r="AI601" s="170" t="e">
        <f t="shared" si="18"/>
        <v>#N/A</v>
      </c>
      <c r="AJ601" s="170" t="e">
        <f t="shared" si="19"/>
        <v>#N/A</v>
      </c>
    </row>
    <row r="602" spans="32:36">
      <c r="AF602" s="3" t="s">
        <v>761</v>
      </c>
      <c r="AG602" s="2" t="str">
        <f>VLOOKUP(AF602,'[1]Poblacion2012-2015'!H$2:R$1124,10,0)</f>
        <v>73</v>
      </c>
      <c r="AH602" s="2" t="str">
        <f>VLOOKUP(AF602,'[1]Poblacion2012-2015'!H$2:R$1124,2,0)</f>
        <v>Ataco</v>
      </c>
      <c r="AI602" s="170" t="e">
        <f t="shared" si="18"/>
        <v>#N/A</v>
      </c>
      <c r="AJ602" s="170" t="e">
        <f t="shared" si="19"/>
        <v>#N/A</v>
      </c>
    </row>
    <row r="603" spans="32:36">
      <c r="AF603" s="3" t="s">
        <v>762</v>
      </c>
      <c r="AG603" s="2" t="str">
        <f>VLOOKUP(AF603,'[1]Poblacion2012-2015'!H$2:R$1124,10,0)</f>
        <v>73</v>
      </c>
      <c r="AH603" s="2" t="str">
        <f>VLOOKUP(AF603,'[1]Poblacion2012-2015'!H$2:R$1124,2,0)</f>
        <v>Cajamarca</v>
      </c>
      <c r="AI603" s="170" t="e">
        <f t="shared" si="18"/>
        <v>#N/A</v>
      </c>
      <c r="AJ603" s="170" t="e">
        <f t="shared" si="19"/>
        <v>#N/A</v>
      </c>
    </row>
    <row r="604" spans="32:36">
      <c r="AF604" s="3" t="s">
        <v>764</v>
      </c>
      <c r="AG604" s="2" t="str">
        <f>VLOOKUP(AF604,'[1]Poblacion2012-2015'!H$2:R$1124,10,0)</f>
        <v>73</v>
      </c>
      <c r="AH604" s="2" t="str">
        <f>VLOOKUP(AF604,'[1]Poblacion2012-2015'!H$2:R$1124,2,0)</f>
        <v>Casabianca</v>
      </c>
      <c r="AI604" s="170" t="e">
        <f t="shared" si="18"/>
        <v>#N/A</v>
      </c>
      <c r="AJ604" s="170" t="e">
        <f t="shared" si="19"/>
        <v>#N/A</v>
      </c>
    </row>
    <row r="605" spans="32:36">
      <c r="AF605" s="3" t="s">
        <v>765</v>
      </c>
      <c r="AG605" s="2" t="str">
        <f>VLOOKUP(AF605,'[1]Poblacion2012-2015'!H$2:R$1124,10,0)</f>
        <v>73</v>
      </c>
      <c r="AH605" s="2" t="str">
        <f>VLOOKUP(AF605,'[1]Poblacion2012-2015'!H$2:R$1124,2,0)</f>
        <v>Chaparral</v>
      </c>
      <c r="AI605" s="170" t="e">
        <f t="shared" si="18"/>
        <v>#N/A</v>
      </c>
      <c r="AJ605" s="170" t="e">
        <f t="shared" si="19"/>
        <v>#N/A</v>
      </c>
    </row>
    <row r="606" spans="32:36">
      <c r="AF606" s="3" t="s">
        <v>766</v>
      </c>
      <c r="AG606" s="2" t="str">
        <f>VLOOKUP(AF606,'[1]Poblacion2012-2015'!H$2:R$1124,10,0)</f>
        <v>73</v>
      </c>
      <c r="AH606" s="2" t="str">
        <f>VLOOKUP(AF606,'[1]Poblacion2012-2015'!H$2:R$1124,2,0)</f>
        <v>Coello</v>
      </c>
      <c r="AI606" s="170" t="e">
        <f t="shared" si="18"/>
        <v>#N/A</v>
      </c>
      <c r="AJ606" s="170" t="e">
        <f t="shared" si="19"/>
        <v>#N/A</v>
      </c>
    </row>
    <row r="607" spans="32:36">
      <c r="AF607" s="3" t="s">
        <v>767</v>
      </c>
      <c r="AG607" s="2" t="str">
        <f>VLOOKUP(AF607,'[1]Poblacion2012-2015'!H$2:R$1124,10,0)</f>
        <v>73</v>
      </c>
      <c r="AH607" s="2" t="str">
        <f>VLOOKUP(AF607,'[1]Poblacion2012-2015'!H$2:R$1124,2,0)</f>
        <v>Coyaima</v>
      </c>
      <c r="AI607" s="170" t="e">
        <f t="shared" si="18"/>
        <v>#N/A</v>
      </c>
      <c r="AJ607" s="170" t="e">
        <f t="shared" si="19"/>
        <v>#N/A</v>
      </c>
    </row>
    <row r="608" spans="32:36">
      <c r="AF608" s="3" t="s">
        <v>768</v>
      </c>
      <c r="AG608" s="2" t="str">
        <f>VLOOKUP(AF608,'[1]Poblacion2012-2015'!H$2:R$1124,10,0)</f>
        <v>73</v>
      </c>
      <c r="AH608" s="2" t="str">
        <f>VLOOKUP(AF608,'[1]Poblacion2012-2015'!H$2:R$1124,2,0)</f>
        <v>Cunday</v>
      </c>
      <c r="AI608" s="170" t="e">
        <f t="shared" si="18"/>
        <v>#N/A</v>
      </c>
      <c r="AJ608" s="170" t="e">
        <f t="shared" si="19"/>
        <v>#N/A</v>
      </c>
    </row>
    <row r="609" spans="32:36">
      <c r="AF609" s="3" t="s">
        <v>769</v>
      </c>
      <c r="AG609" s="2" t="str">
        <f>VLOOKUP(AF609,'[1]Poblacion2012-2015'!H$2:R$1124,10,0)</f>
        <v>73</v>
      </c>
      <c r="AH609" s="2" t="str">
        <f>VLOOKUP(AF609,'[1]Poblacion2012-2015'!H$2:R$1124,2,0)</f>
        <v>Dolores</v>
      </c>
      <c r="AI609" s="170" t="e">
        <f t="shared" si="18"/>
        <v>#N/A</v>
      </c>
      <c r="AJ609" s="170" t="e">
        <f t="shared" si="19"/>
        <v>#N/A</v>
      </c>
    </row>
    <row r="610" spans="32:36">
      <c r="AF610" s="3" t="s">
        <v>770</v>
      </c>
      <c r="AG610" s="2" t="str">
        <f>VLOOKUP(AF610,'[1]Poblacion2012-2015'!H$2:R$1124,10,0)</f>
        <v>73</v>
      </c>
      <c r="AH610" s="2" t="str">
        <f>VLOOKUP(AF610,'[1]Poblacion2012-2015'!H$2:R$1124,2,0)</f>
        <v>Espinal</v>
      </c>
      <c r="AI610" s="170" t="e">
        <f t="shared" si="18"/>
        <v>#N/A</v>
      </c>
      <c r="AJ610" s="170" t="e">
        <f t="shared" si="19"/>
        <v>#N/A</v>
      </c>
    </row>
    <row r="611" spans="32:36">
      <c r="AF611" s="3" t="s">
        <v>771</v>
      </c>
      <c r="AG611" s="2" t="str">
        <f>VLOOKUP(AF611,'[1]Poblacion2012-2015'!H$2:R$1124,10,0)</f>
        <v>73</v>
      </c>
      <c r="AH611" s="2" t="str">
        <f>VLOOKUP(AF611,'[1]Poblacion2012-2015'!H$2:R$1124,2,0)</f>
        <v>Falan</v>
      </c>
      <c r="AI611" s="170" t="e">
        <f t="shared" si="18"/>
        <v>#N/A</v>
      </c>
      <c r="AJ611" s="170" t="e">
        <f t="shared" si="19"/>
        <v>#N/A</v>
      </c>
    </row>
    <row r="612" spans="32:36">
      <c r="AF612" s="3" t="s">
        <v>772</v>
      </c>
      <c r="AG612" s="2" t="str">
        <f>VLOOKUP(AF612,'[1]Poblacion2012-2015'!H$2:R$1124,10,0)</f>
        <v>73</v>
      </c>
      <c r="AH612" s="2" t="str">
        <f>VLOOKUP(AF612,'[1]Poblacion2012-2015'!H$2:R$1124,2,0)</f>
        <v>Flandes</v>
      </c>
      <c r="AI612" s="170" t="e">
        <f t="shared" si="18"/>
        <v>#N/A</v>
      </c>
      <c r="AJ612" s="170" t="e">
        <f t="shared" si="19"/>
        <v>#N/A</v>
      </c>
    </row>
    <row r="613" spans="32:36">
      <c r="AF613" s="3" t="s">
        <v>773</v>
      </c>
      <c r="AG613" s="2" t="str">
        <f>VLOOKUP(AF613,'[1]Poblacion2012-2015'!H$2:R$1124,10,0)</f>
        <v>73</v>
      </c>
      <c r="AH613" s="2" t="str">
        <f>VLOOKUP(AF613,'[1]Poblacion2012-2015'!H$2:R$1124,2,0)</f>
        <v>Fresno</v>
      </c>
      <c r="AI613" s="170" t="e">
        <f t="shared" si="18"/>
        <v>#N/A</v>
      </c>
      <c r="AJ613" s="170" t="e">
        <f t="shared" si="19"/>
        <v>#N/A</v>
      </c>
    </row>
    <row r="614" spans="32:36">
      <c r="AF614" s="3" t="s">
        <v>774</v>
      </c>
      <c r="AG614" s="2" t="str">
        <f>VLOOKUP(AF614,'[1]Poblacion2012-2015'!H$2:R$1124,10,0)</f>
        <v>73</v>
      </c>
      <c r="AH614" s="2" t="str">
        <f>VLOOKUP(AF614,'[1]Poblacion2012-2015'!H$2:R$1124,2,0)</f>
        <v>Guamo</v>
      </c>
      <c r="AI614" s="170" t="e">
        <f t="shared" si="18"/>
        <v>#N/A</v>
      </c>
      <c r="AJ614" s="170" t="e">
        <f t="shared" si="19"/>
        <v>#N/A</v>
      </c>
    </row>
    <row r="615" spans="32:36">
      <c r="AF615" s="3" t="s">
        <v>775</v>
      </c>
      <c r="AG615" s="2" t="str">
        <f>VLOOKUP(AF615,'[1]Poblacion2012-2015'!H$2:R$1124,10,0)</f>
        <v>73</v>
      </c>
      <c r="AH615" s="2" t="str">
        <f>VLOOKUP(AF615,'[1]Poblacion2012-2015'!H$2:R$1124,2,0)</f>
        <v>Herveo</v>
      </c>
      <c r="AI615" s="170" t="e">
        <f t="shared" si="18"/>
        <v>#N/A</v>
      </c>
      <c r="AJ615" s="170" t="e">
        <f t="shared" si="19"/>
        <v>#N/A</v>
      </c>
    </row>
    <row r="616" spans="32:36">
      <c r="AF616" s="3" t="s">
        <v>776</v>
      </c>
      <c r="AG616" s="2" t="str">
        <f>VLOOKUP(AF616,'[1]Poblacion2012-2015'!H$2:R$1124,10,0)</f>
        <v>73</v>
      </c>
      <c r="AH616" s="2" t="str">
        <f>VLOOKUP(AF616,'[1]Poblacion2012-2015'!H$2:R$1124,2,0)</f>
        <v>Honda</v>
      </c>
      <c r="AI616" s="170" t="e">
        <f t="shared" si="18"/>
        <v>#N/A</v>
      </c>
      <c r="AJ616" s="170" t="e">
        <f t="shared" si="19"/>
        <v>#N/A</v>
      </c>
    </row>
    <row r="617" spans="32:36">
      <c r="AF617" s="3" t="s">
        <v>777</v>
      </c>
      <c r="AG617" s="2" t="str">
        <f>VLOOKUP(AF617,'[1]Poblacion2012-2015'!H$2:R$1124,10,0)</f>
        <v>73</v>
      </c>
      <c r="AH617" s="2" t="str">
        <f>VLOOKUP(AF617,'[1]Poblacion2012-2015'!H$2:R$1124,2,0)</f>
        <v>Icononzo</v>
      </c>
      <c r="AI617" s="170" t="e">
        <f t="shared" si="18"/>
        <v>#N/A</v>
      </c>
      <c r="AJ617" s="170" t="e">
        <f t="shared" si="19"/>
        <v>#N/A</v>
      </c>
    </row>
    <row r="618" spans="32:36">
      <c r="AF618" s="3" t="s">
        <v>778</v>
      </c>
      <c r="AG618" s="2" t="str">
        <f>VLOOKUP(AF618,'[1]Poblacion2012-2015'!H$2:R$1124,10,0)</f>
        <v>73</v>
      </c>
      <c r="AH618" s="2" t="str">
        <f>VLOOKUP(AF618,'[1]Poblacion2012-2015'!H$2:R$1124,2,0)</f>
        <v>Lérida</v>
      </c>
      <c r="AI618" s="170" t="e">
        <f t="shared" si="18"/>
        <v>#N/A</v>
      </c>
      <c r="AJ618" s="170" t="e">
        <f t="shared" si="19"/>
        <v>#N/A</v>
      </c>
    </row>
    <row r="619" spans="32:36">
      <c r="AF619" s="3" t="s">
        <v>779</v>
      </c>
      <c r="AG619" s="2" t="str">
        <f>VLOOKUP(AF619,'[1]Poblacion2012-2015'!H$2:R$1124,10,0)</f>
        <v>73</v>
      </c>
      <c r="AH619" s="2" t="str">
        <f>VLOOKUP(AF619,'[1]Poblacion2012-2015'!H$2:R$1124,2,0)</f>
        <v>Líbano</v>
      </c>
      <c r="AI619" s="170" t="e">
        <f t="shared" si="18"/>
        <v>#N/A</v>
      </c>
      <c r="AJ619" s="170" t="e">
        <f t="shared" si="19"/>
        <v>#N/A</v>
      </c>
    </row>
    <row r="620" spans="32:36">
      <c r="AF620" s="3" t="s">
        <v>780</v>
      </c>
      <c r="AG620" s="2" t="str">
        <f>VLOOKUP(AF620,'[1]Poblacion2012-2015'!H$2:R$1124,10,0)</f>
        <v>73</v>
      </c>
      <c r="AH620" s="2" t="str">
        <f>VLOOKUP(AF620,'[1]Poblacion2012-2015'!H$2:R$1124,2,0)</f>
        <v>Mariquita</v>
      </c>
      <c r="AI620" s="170" t="e">
        <f t="shared" si="18"/>
        <v>#N/A</v>
      </c>
      <c r="AJ620" s="170" t="e">
        <f t="shared" si="19"/>
        <v>#N/A</v>
      </c>
    </row>
    <row r="621" spans="32:36">
      <c r="AF621" s="3" t="s">
        <v>781</v>
      </c>
      <c r="AG621" s="2" t="str">
        <f>VLOOKUP(AF621,'[1]Poblacion2012-2015'!H$2:R$1124,10,0)</f>
        <v>73</v>
      </c>
      <c r="AH621" s="2" t="str">
        <f>VLOOKUP(AF621,'[1]Poblacion2012-2015'!H$2:R$1124,2,0)</f>
        <v>Melgar</v>
      </c>
      <c r="AI621" s="170" t="e">
        <f t="shared" si="18"/>
        <v>#N/A</v>
      </c>
      <c r="AJ621" s="170" t="e">
        <f t="shared" si="19"/>
        <v>#N/A</v>
      </c>
    </row>
    <row r="622" spans="32:36">
      <c r="AF622" s="3" t="s">
        <v>782</v>
      </c>
      <c r="AG622" s="2" t="str">
        <f>VLOOKUP(AF622,'[1]Poblacion2012-2015'!H$2:R$1124,10,0)</f>
        <v>73</v>
      </c>
      <c r="AH622" s="2" t="str">
        <f>VLOOKUP(AF622,'[1]Poblacion2012-2015'!H$2:R$1124,2,0)</f>
        <v>Murillo</v>
      </c>
      <c r="AI622" s="170" t="e">
        <f t="shared" si="18"/>
        <v>#N/A</v>
      </c>
      <c r="AJ622" s="170" t="e">
        <f t="shared" si="19"/>
        <v>#N/A</v>
      </c>
    </row>
    <row r="623" spans="32:36">
      <c r="AF623" s="3" t="s">
        <v>783</v>
      </c>
      <c r="AG623" s="2" t="str">
        <f>VLOOKUP(AF623,'[1]Poblacion2012-2015'!H$2:R$1124,10,0)</f>
        <v>73</v>
      </c>
      <c r="AH623" s="2" t="str">
        <f>VLOOKUP(AF623,'[1]Poblacion2012-2015'!H$2:R$1124,2,0)</f>
        <v>Natagaima</v>
      </c>
      <c r="AI623" s="170" t="e">
        <f t="shared" si="18"/>
        <v>#N/A</v>
      </c>
      <c r="AJ623" s="170" t="e">
        <f t="shared" si="19"/>
        <v>#N/A</v>
      </c>
    </row>
    <row r="624" spans="32:36">
      <c r="AF624" s="3" t="s">
        <v>784</v>
      </c>
      <c r="AG624" s="2" t="str">
        <f>VLOOKUP(AF624,'[1]Poblacion2012-2015'!H$2:R$1124,10,0)</f>
        <v>73</v>
      </c>
      <c r="AH624" s="2" t="str">
        <f>VLOOKUP(AF624,'[1]Poblacion2012-2015'!H$2:R$1124,2,0)</f>
        <v>Ortega</v>
      </c>
      <c r="AI624" s="170" t="e">
        <f t="shared" si="18"/>
        <v>#N/A</v>
      </c>
      <c r="AJ624" s="170" t="e">
        <f t="shared" si="19"/>
        <v>#N/A</v>
      </c>
    </row>
    <row r="625" spans="32:36">
      <c r="AF625" s="3" t="s">
        <v>785</v>
      </c>
      <c r="AG625" s="2" t="str">
        <f>VLOOKUP(AF625,'[1]Poblacion2012-2015'!H$2:R$1124,10,0)</f>
        <v>73</v>
      </c>
      <c r="AH625" s="2" t="str">
        <f>VLOOKUP(AF625,'[1]Poblacion2012-2015'!H$2:R$1124,2,0)</f>
        <v>Palocabildo</v>
      </c>
      <c r="AI625" s="170" t="e">
        <f t="shared" si="18"/>
        <v>#N/A</v>
      </c>
      <c r="AJ625" s="170" t="e">
        <f t="shared" si="19"/>
        <v>#N/A</v>
      </c>
    </row>
    <row r="626" spans="32:36">
      <c r="AF626" s="3" t="s">
        <v>786</v>
      </c>
      <c r="AG626" s="2" t="str">
        <f>VLOOKUP(AF626,'[1]Poblacion2012-2015'!H$2:R$1124,10,0)</f>
        <v>73</v>
      </c>
      <c r="AH626" s="2" t="str">
        <f>VLOOKUP(AF626,'[1]Poblacion2012-2015'!H$2:R$1124,2,0)</f>
        <v>Piedras</v>
      </c>
      <c r="AI626" s="170" t="e">
        <f t="shared" si="18"/>
        <v>#N/A</v>
      </c>
      <c r="AJ626" s="170" t="e">
        <f t="shared" si="19"/>
        <v>#N/A</v>
      </c>
    </row>
    <row r="627" spans="32:36">
      <c r="AF627" s="3" t="s">
        <v>787</v>
      </c>
      <c r="AG627" s="2" t="str">
        <f>VLOOKUP(AF627,'[1]Poblacion2012-2015'!H$2:R$1124,10,0)</f>
        <v>73</v>
      </c>
      <c r="AH627" s="2" t="str">
        <f>VLOOKUP(AF627,'[1]Poblacion2012-2015'!H$2:R$1124,2,0)</f>
        <v>Planadas</v>
      </c>
      <c r="AI627" s="170" t="e">
        <f t="shared" si="18"/>
        <v>#N/A</v>
      </c>
      <c r="AJ627" s="170">
        <f t="shared" si="19"/>
        <v>2</v>
      </c>
    </row>
    <row r="628" spans="32:36">
      <c r="AF628" s="3" t="s">
        <v>788</v>
      </c>
      <c r="AG628" s="2" t="str">
        <f>VLOOKUP(AF628,'[1]Poblacion2012-2015'!H$2:R$1124,10,0)</f>
        <v>73</v>
      </c>
      <c r="AH628" s="2" t="str">
        <f>VLOOKUP(AF628,'[1]Poblacion2012-2015'!H$2:R$1124,2,0)</f>
        <v>Prado</v>
      </c>
      <c r="AI628" s="170" t="e">
        <f t="shared" si="18"/>
        <v>#N/A</v>
      </c>
      <c r="AJ628" s="170" t="e">
        <f t="shared" si="19"/>
        <v>#N/A</v>
      </c>
    </row>
    <row r="629" spans="32:36">
      <c r="AF629" s="3" t="s">
        <v>789</v>
      </c>
      <c r="AG629" s="2" t="str">
        <f>VLOOKUP(AF629,'[1]Poblacion2012-2015'!H$2:R$1124,10,0)</f>
        <v>73</v>
      </c>
      <c r="AH629" s="2" t="str">
        <f>VLOOKUP(AF629,'[1]Poblacion2012-2015'!H$2:R$1124,2,0)</f>
        <v>Purificación</v>
      </c>
      <c r="AI629" s="170" t="e">
        <f t="shared" si="18"/>
        <v>#N/A</v>
      </c>
      <c r="AJ629" s="170" t="e">
        <f t="shared" si="19"/>
        <v>#N/A</v>
      </c>
    </row>
    <row r="630" spans="32:36">
      <c r="AF630" s="3" t="s">
        <v>790</v>
      </c>
      <c r="AG630" s="2" t="str">
        <f>VLOOKUP(AF630,'[1]Poblacion2012-2015'!H$2:R$1124,10,0)</f>
        <v>73</v>
      </c>
      <c r="AH630" s="2" t="str">
        <f>VLOOKUP(AF630,'[1]Poblacion2012-2015'!H$2:R$1124,2,0)</f>
        <v>Rioblanco</v>
      </c>
      <c r="AI630" s="170" t="e">
        <f t="shared" si="18"/>
        <v>#N/A</v>
      </c>
      <c r="AJ630" s="170" t="e">
        <f t="shared" si="19"/>
        <v>#N/A</v>
      </c>
    </row>
    <row r="631" spans="32:36">
      <c r="AF631" s="3" t="s">
        <v>791</v>
      </c>
      <c r="AG631" s="2" t="str">
        <f>VLOOKUP(AF631,'[1]Poblacion2012-2015'!H$2:R$1124,10,0)</f>
        <v>73</v>
      </c>
      <c r="AH631" s="2" t="str">
        <f>VLOOKUP(AF631,'[1]Poblacion2012-2015'!H$2:R$1124,2,0)</f>
        <v>Roncesvalles</v>
      </c>
      <c r="AI631" s="170" t="e">
        <f t="shared" si="18"/>
        <v>#N/A</v>
      </c>
      <c r="AJ631" s="170" t="e">
        <f t="shared" si="19"/>
        <v>#N/A</v>
      </c>
    </row>
    <row r="632" spans="32:36">
      <c r="AF632" s="3" t="s">
        <v>792</v>
      </c>
      <c r="AG632" s="2" t="str">
        <f>VLOOKUP(AF632,'[1]Poblacion2012-2015'!H$2:R$1124,10,0)</f>
        <v>73</v>
      </c>
      <c r="AH632" s="2" t="str">
        <f>VLOOKUP(AF632,'[1]Poblacion2012-2015'!H$2:R$1124,2,0)</f>
        <v>Rovira</v>
      </c>
      <c r="AI632" s="170" t="e">
        <f t="shared" si="18"/>
        <v>#N/A</v>
      </c>
      <c r="AJ632" s="170" t="e">
        <f t="shared" si="19"/>
        <v>#N/A</v>
      </c>
    </row>
    <row r="633" spans="32:36">
      <c r="AF633" s="3" t="s">
        <v>793</v>
      </c>
      <c r="AG633" s="2" t="str">
        <f>VLOOKUP(AF633,'[1]Poblacion2012-2015'!H$2:R$1124,10,0)</f>
        <v>73</v>
      </c>
      <c r="AH633" s="2" t="str">
        <f>VLOOKUP(AF633,'[1]Poblacion2012-2015'!H$2:R$1124,2,0)</f>
        <v>Saldaña</v>
      </c>
      <c r="AI633" s="170" t="e">
        <f t="shared" si="18"/>
        <v>#N/A</v>
      </c>
      <c r="AJ633" s="170" t="e">
        <f t="shared" si="19"/>
        <v>#N/A</v>
      </c>
    </row>
    <row r="634" spans="32:36">
      <c r="AF634" s="3" t="s">
        <v>794</v>
      </c>
      <c r="AG634" s="2" t="str">
        <f>VLOOKUP(AF634,'[1]Poblacion2012-2015'!H$2:R$1124,10,0)</f>
        <v>73</v>
      </c>
      <c r="AH634" s="2" t="str">
        <f>VLOOKUP(AF634,'[1]Poblacion2012-2015'!H$2:R$1124,2,0)</f>
        <v>San Antonio</v>
      </c>
      <c r="AI634" s="170" t="e">
        <f t="shared" si="18"/>
        <v>#N/A</v>
      </c>
      <c r="AJ634" s="170" t="e">
        <f t="shared" si="19"/>
        <v>#N/A</v>
      </c>
    </row>
    <row r="635" spans="32:36">
      <c r="AF635" s="3" t="s">
        <v>795</v>
      </c>
      <c r="AG635" s="2" t="str">
        <f>VLOOKUP(AF635,'[1]Poblacion2012-2015'!H$2:R$1124,10,0)</f>
        <v>73</v>
      </c>
      <c r="AH635" s="2" t="str">
        <f>VLOOKUP(AF635,'[1]Poblacion2012-2015'!H$2:R$1124,2,0)</f>
        <v>San Luis</v>
      </c>
      <c r="AI635" s="170" t="e">
        <f t="shared" si="18"/>
        <v>#N/A</v>
      </c>
      <c r="AJ635" s="170" t="e">
        <f t="shared" si="19"/>
        <v>#N/A</v>
      </c>
    </row>
    <row r="636" spans="32:36">
      <c r="AF636" s="3" t="s">
        <v>796</v>
      </c>
      <c r="AG636" s="2" t="str">
        <f>VLOOKUP(AF636,'[1]Poblacion2012-2015'!H$2:R$1124,10,0)</f>
        <v>73</v>
      </c>
      <c r="AH636" s="2" t="str">
        <f>VLOOKUP(AF636,'[1]Poblacion2012-2015'!H$2:R$1124,2,0)</f>
        <v>Santa Isabel</v>
      </c>
      <c r="AI636" s="170" t="e">
        <f t="shared" si="18"/>
        <v>#N/A</v>
      </c>
      <c r="AJ636" s="170" t="e">
        <f t="shared" si="19"/>
        <v>#N/A</v>
      </c>
    </row>
    <row r="637" spans="32:36">
      <c r="AF637" s="3" t="s">
        <v>797</v>
      </c>
      <c r="AG637" s="2" t="str">
        <f>VLOOKUP(AF637,'[1]Poblacion2012-2015'!H$2:R$1124,10,0)</f>
        <v>73</v>
      </c>
      <c r="AH637" s="2" t="str">
        <f>VLOOKUP(AF637,'[1]Poblacion2012-2015'!H$2:R$1124,2,0)</f>
        <v>Suárez</v>
      </c>
      <c r="AI637" s="170" t="e">
        <f t="shared" si="18"/>
        <v>#N/A</v>
      </c>
      <c r="AJ637" s="170" t="e">
        <f t="shared" si="19"/>
        <v>#N/A</v>
      </c>
    </row>
    <row r="638" spans="32:36">
      <c r="AF638" s="3" t="s">
        <v>798</v>
      </c>
      <c r="AG638" s="2" t="str">
        <f>VLOOKUP(AF638,'[1]Poblacion2012-2015'!H$2:R$1124,10,0)</f>
        <v>73</v>
      </c>
      <c r="AH638" s="2" t="str">
        <f>VLOOKUP(AF638,'[1]Poblacion2012-2015'!H$2:R$1124,2,0)</f>
        <v>Valle de San Juan</v>
      </c>
      <c r="AI638" s="170" t="e">
        <f t="shared" si="18"/>
        <v>#N/A</v>
      </c>
      <c r="AJ638" s="170" t="e">
        <f t="shared" si="19"/>
        <v>#N/A</v>
      </c>
    </row>
    <row r="639" spans="32:36">
      <c r="AF639" s="3" t="s">
        <v>799</v>
      </c>
      <c r="AG639" s="2" t="str">
        <f>VLOOKUP(AF639,'[1]Poblacion2012-2015'!H$2:R$1124,10,0)</f>
        <v>73</v>
      </c>
      <c r="AH639" s="2" t="str">
        <f>VLOOKUP(AF639,'[1]Poblacion2012-2015'!H$2:R$1124,2,0)</f>
        <v>Venadillo</v>
      </c>
      <c r="AI639" s="170" t="e">
        <f t="shared" si="18"/>
        <v>#N/A</v>
      </c>
      <c r="AJ639" s="170" t="e">
        <f t="shared" si="19"/>
        <v>#N/A</v>
      </c>
    </row>
    <row r="640" spans="32:36">
      <c r="AF640" s="3" t="s">
        <v>800</v>
      </c>
      <c r="AG640" s="2" t="str">
        <f>VLOOKUP(AF640,'[1]Poblacion2012-2015'!H$2:R$1124,10,0)</f>
        <v>73</v>
      </c>
      <c r="AH640" s="2" t="str">
        <f>VLOOKUP(AF640,'[1]Poblacion2012-2015'!H$2:R$1124,2,0)</f>
        <v>Villahermosa</v>
      </c>
      <c r="AI640" s="170" t="e">
        <f t="shared" si="18"/>
        <v>#N/A</v>
      </c>
      <c r="AJ640" s="170" t="e">
        <f t="shared" si="19"/>
        <v>#N/A</v>
      </c>
    </row>
    <row r="641" spans="32:36">
      <c r="AF641" s="3" t="s">
        <v>801</v>
      </c>
      <c r="AG641" s="2" t="str">
        <f>VLOOKUP(AF641,'[1]Poblacion2012-2015'!H$2:R$1124,10,0)</f>
        <v>73</v>
      </c>
      <c r="AH641" s="2" t="str">
        <f>VLOOKUP(AF641,'[1]Poblacion2012-2015'!H$2:R$1124,2,0)</f>
        <v>Villarrica</v>
      </c>
      <c r="AI641" s="170" t="e">
        <f t="shared" si="18"/>
        <v>#N/A</v>
      </c>
      <c r="AJ641" s="170" t="e">
        <f t="shared" si="19"/>
        <v>#N/A</v>
      </c>
    </row>
    <row r="642" spans="32:36">
      <c r="AF642" s="3" t="s">
        <v>802</v>
      </c>
      <c r="AG642" s="2" t="str">
        <f>VLOOKUP(AF642,'[1]Poblacion2012-2015'!H$2:R$1124,10,0)</f>
        <v>76</v>
      </c>
      <c r="AH642" s="2" t="str">
        <f>VLOOKUP(AF642,'[1]Poblacion2012-2015'!H$2:R$1124,2,0)</f>
        <v>Cali</v>
      </c>
      <c r="AI642" s="170" t="e">
        <f t="shared" si="18"/>
        <v>#N/A</v>
      </c>
      <c r="AJ642" s="170" t="e">
        <f t="shared" si="19"/>
        <v>#N/A</v>
      </c>
    </row>
    <row r="643" spans="32:36">
      <c r="AF643" s="3" t="s">
        <v>803</v>
      </c>
      <c r="AG643" s="2" t="str">
        <f>VLOOKUP(AF643,'[1]Poblacion2012-2015'!H$2:R$1124,10,0)</f>
        <v>76</v>
      </c>
      <c r="AH643" s="2" t="str">
        <f>VLOOKUP(AF643,'[1]Poblacion2012-2015'!H$2:R$1124,2,0)</f>
        <v>Alcalá</v>
      </c>
      <c r="AI643" s="170" t="e">
        <f t="shared" ref="AI643:AI706" si="20">VLOOKUP(AF643,$A$3:$D$19,4,0)</f>
        <v>#N/A</v>
      </c>
      <c r="AJ643" s="170" t="e">
        <f t="shared" ref="AJ643:AJ706" si="21">VLOOKUP(AF643,$F$2:$S$46,14,0)</f>
        <v>#N/A</v>
      </c>
    </row>
    <row r="644" spans="32:36">
      <c r="AF644" s="3" t="s">
        <v>804</v>
      </c>
      <c r="AG644" s="2" t="str">
        <f>VLOOKUP(AF644,'[1]Poblacion2012-2015'!H$2:R$1124,10,0)</f>
        <v>76</v>
      </c>
      <c r="AH644" s="2" t="str">
        <f>VLOOKUP(AF644,'[1]Poblacion2012-2015'!H$2:R$1124,2,0)</f>
        <v>Andalucía</v>
      </c>
      <c r="AI644" s="170" t="e">
        <f t="shared" si="20"/>
        <v>#N/A</v>
      </c>
      <c r="AJ644" s="170" t="e">
        <f t="shared" si="21"/>
        <v>#N/A</v>
      </c>
    </row>
    <row r="645" spans="32:36">
      <c r="AF645" s="3" t="s">
        <v>806</v>
      </c>
      <c r="AG645" s="2" t="str">
        <f>VLOOKUP(AF645,'[1]Poblacion2012-2015'!H$2:R$1124,10,0)</f>
        <v>76</v>
      </c>
      <c r="AH645" s="2" t="str">
        <f>VLOOKUP(AF645,'[1]Poblacion2012-2015'!H$2:R$1124,2,0)</f>
        <v>Argelia</v>
      </c>
      <c r="AI645" s="170" t="e">
        <f t="shared" si="20"/>
        <v>#N/A</v>
      </c>
      <c r="AJ645" s="170" t="e">
        <f t="shared" si="21"/>
        <v>#N/A</v>
      </c>
    </row>
    <row r="646" spans="32:36">
      <c r="AF646" s="3" t="s">
        <v>807</v>
      </c>
      <c r="AG646" s="2" t="str">
        <f>VLOOKUP(AF646,'[1]Poblacion2012-2015'!H$2:R$1124,10,0)</f>
        <v>76</v>
      </c>
      <c r="AH646" s="2" t="str">
        <f>VLOOKUP(AF646,'[1]Poblacion2012-2015'!H$2:R$1124,2,0)</f>
        <v>Bolívar</v>
      </c>
      <c r="AI646" s="170" t="e">
        <f t="shared" si="20"/>
        <v>#N/A</v>
      </c>
      <c r="AJ646" s="170" t="e">
        <f t="shared" si="21"/>
        <v>#N/A</v>
      </c>
    </row>
    <row r="647" spans="32:36">
      <c r="AF647" s="3" t="s">
        <v>808</v>
      </c>
      <c r="AG647" s="2" t="str">
        <f>VLOOKUP(AF647,'[1]Poblacion2012-2015'!H$2:R$1124,10,0)</f>
        <v>76</v>
      </c>
      <c r="AH647" s="2" t="str">
        <f>VLOOKUP(AF647,'[1]Poblacion2012-2015'!H$2:R$1124,2,0)</f>
        <v>Buenaventura</v>
      </c>
      <c r="AI647" s="170" t="e">
        <f t="shared" si="20"/>
        <v>#N/A</v>
      </c>
      <c r="AJ647" s="170">
        <f t="shared" si="21"/>
        <v>1</v>
      </c>
    </row>
    <row r="648" spans="32:36">
      <c r="AF648" s="3" t="s">
        <v>809</v>
      </c>
      <c r="AG648" s="2" t="str">
        <f>VLOOKUP(AF648,'[1]Poblacion2012-2015'!H$2:R$1124,10,0)</f>
        <v>76</v>
      </c>
      <c r="AH648" s="2" t="str">
        <f>VLOOKUP(AF648,'[1]Poblacion2012-2015'!H$2:R$1124,2,0)</f>
        <v>Guadalajara de Buga</v>
      </c>
      <c r="AI648" s="170" t="e">
        <f t="shared" si="20"/>
        <v>#N/A</v>
      </c>
      <c r="AJ648" s="170" t="e">
        <f t="shared" si="21"/>
        <v>#N/A</v>
      </c>
    </row>
    <row r="649" spans="32:36">
      <c r="AF649" s="3" t="s">
        <v>810</v>
      </c>
      <c r="AG649" s="2" t="str">
        <f>VLOOKUP(AF649,'[1]Poblacion2012-2015'!H$2:R$1124,10,0)</f>
        <v>76</v>
      </c>
      <c r="AH649" s="2" t="str">
        <f>VLOOKUP(AF649,'[1]Poblacion2012-2015'!H$2:R$1124,2,0)</f>
        <v>Bugalagrande</v>
      </c>
      <c r="AI649" s="170" t="e">
        <f t="shared" si="20"/>
        <v>#N/A</v>
      </c>
      <c r="AJ649" s="170" t="e">
        <f t="shared" si="21"/>
        <v>#N/A</v>
      </c>
    </row>
    <row r="650" spans="32:36">
      <c r="AF650" s="3" t="s">
        <v>811</v>
      </c>
      <c r="AG650" s="2" t="str">
        <f>VLOOKUP(AF650,'[1]Poblacion2012-2015'!H$2:R$1124,10,0)</f>
        <v>76</v>
      </c>
      <c r="AH650" s="2" t="str">
        <f>VLOOKUP(AF650,'[1]Poblacion2012-2015'!H$2:R$1124,2,0)</f>
        <v>Caicedonia</v>
      </c>
      <c r="AI650" s="170" t="e">
        <f t="shared" si="20"/>
        <v>#N/A</v>
      </c>
      <c r="AJ650" s="170" t="e">
        <f t="shared" si="21"/>
        <v>#N/A</v>
      </c>
    </row>
    <row r="651" spans="32:36">
      <c r="AF651" s="3" t="s">
        <v>812</v>
      </c>
      <c r="AG651" s="2" t="str">
        <f>VLOOKUP(AF651,'[1]Poblacion2012-2015'!H$2:R$1124,10,0)</f>
        <v>76</v>
      </c>
      <c r="AH651" s="2" t="str">
        <f>VLOOKUP(AF651,'[1]Poblacion2012-2015'!H$2:R$1124,2,0)</f>
        <v>Calima</v>
      </c>
      <c r="AI651" s="170" t="e">
        <f t="shared" si="20"/>
        <v>#N/A</v>
      </c>
      <c r="AJ651" s="170" t="e">
        <f t="shared" si="21"/>
        <v>#N/A</v>
      </c>
    </row>
    <row r="652" spans="32:36">
      <c r="AF652" s="3" t="s">
        <v>813</v>
      </c>
      <c r="AG652" s="2" t="str">
        <f>VLOOKUP(AF652,'[1]Poblacion2012-2015'!H$2:R$1124,10,0)</f>
        <v>76</v>
      </c>
      <c r="AH652" s="2" t="str">
        <f>VLOOKUP(AF652,'[1]Poblacion2012-2015'!H$2:R$1124,2,0)</f>
        <v>Candelaria</v>
      </c>
      <c r="AI652" s="170" t="e">
        <f t="shared" si="20"/>
        <v>#N/A</v>
      </c>
      <c r="AJ652" s="170" t="e">
        <f t="shared" si="21"/>
        <v>#N/A</v>
      </c>
    </row>
    <row r="653" spans="32:36">
      <c r="AF653" s="3" t="s">
        <v>814</v>
      </c>
      <c r="AG653" s="2" t="str">
        <f>VLOOKUP(AF653,'[1]Poblacion2012-2015'!H$2:R$1124,10,0)</f>
        <v>76</v>
      </c>
      <c r="AH653" s="2" t="str">
        <f>VLOOKUP(AF653,'[1]Poblacion2012-2015'!H$2:R$1124,2,0)</f>
        <v>Cartago</v>
      </c>
      <c r="AI653" s="170" t="e">
        <f t="shared" si="20"/>
        <v>#N/A</v>
      </c>
      <c r="AJ653" s="170" t="e">
        <f t="shared" si="21"/>
        <v>#N/A</v>
      </c>
    </row>
    <row r="654" spans="32:36">
      <c r="AF654" s="3" t="s">
        <v>815</v>
      </c>
      <c r="AG654" s="2" t="str">
        <f>VLOOKUP(AF654,'[1]Poblacion2012-2015'!H$2:R$1124,10,0)</f>
        <v>76</v>
      </c>
      <c r="AH654" s="2" t="str">
        <f>VLOOKUP(AF654,'[1]Poblacion2012-2015'!H$2:R$1124,2,0)</f>
        <v>Dagua</v>
      </c>
      <c r="AI654" s="170" t="e">
        <f t="shared" si="20"/>
        <v>#N/A</v>
      </c>
      <c r="AJ654" s="170" t="e">
        <f t="shared" si="21"/>
        <v>#N/A</v>
      </c>
    </row>
    <row r="655" spans="32:36">
      <c r="AF655" s="3" t="s">
        <v>819</v>
      </c>
      <c r="AG655" s="2" t="str">
        <f>VLOOKUP(AF655,'[1]Poblacion2012-2015'!H$2:R$1124,10,0)</f>
        <v>76</v>
      </c>
      <c r="AH655" s="2" t="str">
        <f>VLOOKUP(AF655,'[1]Poblacion2012-2015'!H$2:R$1124,2,0)</f>
        <v>El Dovio</v>
      </c>
      <c r="AI655" s="170" t="e">
        <f t="shared" si="20"/>
        <v>#N/A</v>
      </c>
      <c r="AJ655" s="170" t="e">
        <f t="shared" si="21"/>
        <v>#N/A</v>
      </c>
    </row>
    <row r="656" spans="32:36">
      <c r="AF656" s="3" t="s">
        <v>820</v>
      </c>
      <c r="AG656" s="2" t="str">
        <f>VLOOKUP(AF656,'[1]Poblacion2012-2015'!H$2:R$1124,10,0)</f>
        <v>76</v>
      </c>
      <c r="AH656" s="2" t="str">
        <f>VLOOKUP(AF656,'[1]Poblacion2012-2015'!H$2:R$1124,2,0)</f>
        <v>Florida</v>
      </c>
      <c r="AI656" s="170" t="e">
        <f t="shared" si="20"/>
        <v>#N/A</v>
      </c>
      <c r="AJ656" s="170" t="e">
        <f t="shared" si="21"/>
        <v>#N/A</v>
      </c>
    </row>
    <row r="657" spans="32:36">
      <c r="AF657" s="3" t="s">
        <v>821</v>
      </c>
      <c r="AG657" s="2" t="str">
        <f>VLOOKUP(AF657,'[1]Poblacion2012-2015'!H$2:R$1124,10,0)</f>
        <v>76</v>
      </c>
      <c r="AH657" s="2" t="str">
        <f>VLOOKUP(AF657,'[1]Poblacion2012-2015'!H$2:R$1124,2,0)</f>
        <v>Ginebra</v>
      </c>
      <c r="AI657" s="170" t="e">
        <f t="shared" si="20"/>
        <v>#N/A</v>
      </c>
      <c r="AJ657" s="170" t="e">
        <f t="shared" si="21"/>
        <v>#N/A</v>
      </c>
    </row>
    <row r="658" spans="32:36">
      <c r="AF658" s="3" t="s">
        <v>822</v>
      </c>
      <c r="AG658" s="2" t="str">
        <f>VLOOKUP(AF658,'[1]Poblacion2012-2015'!H$2:R$1124,10,0)</f>
        <v>76</v>
      </c>
      <c r="AH658" s="2" t="str">
        <f>VLOOKUP(AF658,'[1]Poblacion2012-2015'!H$2:R$1124,2,0)</f>
        <v>Guacarí</v>
      </c>
      <c r="AI658" s="170" t="e">
        <f t="shared" si="20"/>
        <v>#N/A</v>
      </c>
      <c r="AJ658" s="170" t="e">
        <f t="shared" si="21"/>
        <v>#N/A</v>
      </c>
    </row>
    <row r="659" spans="32:36">
      <c r="AF659" s="3" t="s">
        <v>823</v>
      </c>
      <c r="AG659" s="2" t="str">
        <f>VLOOKUP(AF659,'[1]Poblacion2012-2015'!H$2:R$1124,10,0)</f>
        <v>76</v>
      </c>
      <c r="AH659" s="2" t="str">
        <f>VLOOKUP(AF659,'[1]Poblacion2012-2015'!H$2:R$1124,2,0)</f>
        <v>Jamundí</v>
      </c>
      <c r="AI659" s="170" t="e">
        <f t="shared" si="20"/>
        <v>#N/A</v>
      </c>
      <c r="AJ659" s="170" t="e">
        <f t="shared" si="21"/>
        <v>#N/A</v>
      </c>
    </row>
    <row r="660" spans="32:36">
      <c r="AF660" s="3" t="s">
        <v>824</v>
      </c>
      <c r="AG660" s="2" t="str">
        <f>VLOOKUP(AF660,'[1]Poblacion2012-2015'!H$2:R$1124,10,0)</f>
        <v>76</v>
      </c>
      <c r="AH660" s="2" t="str">
        <f>VLOOKUP(AF660,'[1]Poblacion2012-2015'!H$2:R$1124,2,0)</f>
        <v>La Cumbre</v>
      </c>
      <c r="AI660" s="170" t="e">
        <f t="shared" si="20"/>
        <v>#N/A</v>
      </c>
      <c r="AJ660" s="170" t="e">
        <f t="shared" si="21"/>
        <v>#N/A</v>
      </c>
    </row>
    <row r="661" spans="32:36">
      <c r="AF661" s="3" t="s">
        <v>825</v>
      </c>
      <c r="AG661" s="2" t="str">
        <f>VLOOKUP(AF661,'[1]Poblacion2012-2015'!H$2:R$1124,10,0)</f>
        <v>76</v>
      </c>
      <c r="AH661" s="2" t="str">
        <f>VLOOKUP(AF661,'[1]Poblacion2012-2015'!H$2:R$1124,2,0)</f>
        <v>La Unión</v>
      </c>
      <c r="AI661" s="170" t="e">
        <f t="shared" si="20"/>
        <v>#N/A</v>
      </c>
      <c r="AJ661" s="170" t="e">
        <f t="shared" si="21"/>
        <v>#N/A</v>
      </c>
    </row>
    <row r="662" spans="32:36">
      <c r="AF662" s="3" t="s">
        <v>826</v>
      </c>
      <c r="AG662" s="2" t="str">
        <f>VLOOKUP(AF662,'[1]Poblacion2012-2015'!H$2:R$1124,10,0)</f>
        <v>76</v>
      </c>
      <c r="AH662" s="2" t="str">
        <f>VLOOKUP(AF662,'[1]Poblacion2012-2015'!H$2:R$1124,2,0)</f>
        <v>La Victoria</v>
      </c>
      <c r="AI662" s="170" t="e">
        <f t="shared" si="20"/>
        <v>#N/A</v>
      </c>
      <c r="AJ662" s="170" t="e">
        <f t="shared" si="21"/>
        <v>#N/A</v>
      </c>
    </row>
    <row r="663" spans="32:36">
      <c r="AF663" s="3" t="s">
        <v>828</v>
      </c>
      <c r="AG663" s="2" t="str">
        <f>VLOOKUP(AF663,'[1]Poblacion2012-2015'!H$2:R$1124,10,0)</f>
        <v>76</v>
      </c>
      <c r="AH663" s="2" t="str">
        <f>VLOOKUP(AF663,'[1]Poblacion2012-2015'!H$2:R$1124,2,0)</f>
        <v>Palmira</v>
      </c>
      <c r="AI663" s="170" t="e">
        <f t="shared" si="20"/>
        <v>#N/A</v>
      </c>
      <c r="AJ663" s="170" t="e">
        <f t="shared" si="21"/>
        <v>#N/A</v>
      </c>
    </row>
    <row r="664" spans="32:36">
      <c r="AF664" s="3" t="s">
        <v>829</v>
      </c>
      <c r="AG664" s="2" t="str">
        <f>VLOOKUP(AF664,'[1]Poblacion2012-2015'!H$2:R$1124,10,0)</f>
        <v>76</v>
      </c>
      <c r="AH664" s="2" t="str">
        <f>VLOOKUP(AF664,'[1]Poblacion2012-2015'!H$2:R$1124,2,0)</f>
        <v>Pradera</v>
      </c>
      <c r="AI664" s="170" t="e">
        <f t="shared" si="20"/>
        <v>#N/A</v>
      </c>
      <c r="AJ664" s="170" t="e">
        <f t="shared" si="21"/>
        <v>#N/A</v>
      </c>
    </row>
    <row r="665" spans="32:36">
      <c r="AF665" s="3" t="s">
        <v>830</v>
      </c>
      <c r="AG665" s="2" t="str">
        <f>VLOOKUP(AF665,'[1]Poblacion2012-2015'!H$2:R$1124,10,0)</f>
        <v>76</v>
      </c>
      <c r="AH665" s="2" t="str">
        <f>VLOOKUP(AF665,'[1]Poblacion2012-2015'!H$2:R$1124,2,0)</f>
        <v>Restrepo</v>
      </c>
      <c r="AI665" s="170" t="e">
        <f t="shared" si="20"/>
        <v>#N/A</v>
      </c>
      <c r="AJ665" s="170" t="e">
        <f t="shared" si="21"/>
        <v>#N/A</v>
      </c>
    </row>
    <row r="666" spans="32:36">
      <c r="AF666" s="3" t="s">
        <v>831</v>
      </c>
      <c r="AG666" s="2" t="str">
        <f>VLOOKUP(AF666,'[1]Poblacion2012-2015'!H$2:R$1124,10,0)</f>
        <v>76</v>
      </c>
      <c r="AH666" s="2" t="str">
        <f>VLOOKUP(AF666,'[1]Poblacion2012-2015'!H$2:R$1124,2,0)</f>
        <v>Riofrío</v>
      </c>
      <c r="AI666" s="170" t="e">
        <f t="shared" si="20"/>
        <v>#N/A</v>
      </c>
      <c r="AJ666" s="170" t="e">
        <f t="shared" si="21"/>
        <v>#N/A</v>
      </c>
    </row>
    <row r="667" spans="32:36">
      <c r="AF667" s="3" t="s">
        <v>832</v>
      </c>
      <c r="AG667" s="2" t="str">
        <f>VLOOKUP(AF667,'[1]Poblacion2012-2015'!H$2:R$1124,10,0)</f>
        <v>76</v>
      </c>
      <c r="AH667" s="2" t="str">
        <f>VLOOKUP(AF667,'[1]Poblacion2012-2015'!H$2:R$1124,2,0)</f>
        <v>Roldanillo</v>
      </c>
      <c r="AI667" s="170" t="e">
        <f t="shared" si="20"/>
        <v>#N/A</v>
      </c>
      <c r="AJ667" s="170" t="e">
        <f t="shared" si="21"/>
        <v>#N/A</v>
      </c>
    </row>
    <row r="668" spans="32:36">
      <c r="AF668" s="3" t="s">
        <v>833</v>
      </c>
      <c r="AG668" s="2" t="str">
        <f>VLOOKUP(AF668,'[1]Poblacion2012-2015'!H$2:R$1124,10,0)</f>
        <v>76</v>
      </c>
      <c r="AH668" s="2" t="str">
        <f>VLOOKUP(AF668,'[1]Poblacion2012-2015'!H$2:R$1124,2,0)</f>
        <v>San Pedro</v>
      </c>
      <c r="AI668" s="170" t="e">
        <f t="shared" si="20"/>
        <v>#N/A</v>
      </c>
      <c r="AJ668" s="170" t="e">
        <f t="shared" si="21"/>
        <v>#N/A</v>
      </c>
    </row>
    <row r="669" spans="32:36">
      <c r="AF669" s="3" t="s">
        <v>834</v>
      </c>
      <c r="AG669" s="2" t="str">
        <f>VLOOKUP(AF669,'[1]Poblacion2012-2015'!H$2:R$1124,10,0)</f>
        <v>76</v>
      </c>
      <c r="AH669" s="2" t="str">
        <f>VLOOKUP(AF669,'[1]Poblacion2012-2015'!H$2:R$1124,2,0)</f>
        <v>Sevilla</v>
      </c>
      <c r="AI669" s="170" t="e">
        <f t="shared" si="20"/>
        <v>#N/A</v>
      </c>
      <c r="AJ669" s="170" t="e">
        <f t="shared" si="21"/>
        <v>#N/A</v>
      </c>
    </row>
    <row r="670" spans="32:36">
      <c r="AF670" s="3" t="s">
        <v>835</v>
      </c>
      <c r="AG670" s="2" t="str">
        <f>VLOOKUP(AF670,'[1]Poblacion2012-2015'!H$2:R$1124,10,0)</f>
        <v>76</v>
      </c>
      <c r="AH670" s="2" t="str">
        <f>VLOOKUP(AF670,'[1]Poblacion2012-2015'!H$2:R$1124,2,0)</f>
        <v>Toro</v>
      </c>
      <c r="AI670" s="170" t="e">
        <f t="shared" si="20"/>
        <v>#N/A</v>
      </c>
      <c r="AJ670" s="170" t="e">
        <f t="shared" si="21"/>
        <v>#N/A</v>
      </c>
    </row>
    <row r="671" spans="32:36">
      <c r="AF671" s="3" t="s">
        <v>836</v>
      </c>
      <c r="AG671" s="2" t="str">
        <f>VLOOKUP(AF671,'[1]Poblacion2012-2015'!H$2:R$1124,10,0)</f>
        <v>76</v>
      </c>
      <c r="AH671" s="2" t="str">
        <f>VLOOKUP(AF671,'[1]Poblacion2012-2015'!H$2:R$1124,2,0)</f>
        <v>Trujillo</v>
      </c>
      <c r="AI671" s="170" t="e">
        <f t="shared" si="20"/>
        <v>#N/A</v>
      </c>
      <c r="AJ671" s="170" t="e">
        <f t="shared" si="21"/>
        <v>#N/A</v>
      </c>
    </row>
    <row r="672" spans="32:36">
      <c r="AF672" s="3" t="s">
        <v>837</v>
      </c>
      <c r="AG672" s="2" t="str">
        <f>VLOOKUP(AF672,'[1]Poblacion2012-2015'!H$2:R$1124,10,0)</f>
        <v>76</v>
      </c>
      <c r="AH672" s="2" t="str">
        <f>VLOOKUP(AF672,'[1]Poblacion2012-2015'!H$2:R$1124,2,0)</f>
        <v>Tuluá</v>
      </c>
      <c r="AI672" s="170" t="e">
        <f t="shared" si="20"/>
        <v>#N/A</v>
      </c>
      <c r="AJ672" s="170" t="e">
        <f t="shared" si="21"/>
        <v>#N/A</v>
      </c>
    </row>
    <row r="673" spans="32:36">
      <c r="AF673" s="3" t="s">
        <v>839</v>
      </c>
      <c r="AG673" s="2" t="str">
        <f>VLOOKUP(AF673,'[1]Poblacion2012-2015'!H$2:R$1124,10,0)</f>
        <v>76</v>
      </c>
      <c r="AH673" s="2" t="str">
        <f>VLOOKUP(AF673,'[1]Poblacion2012-2015'!H$2:R$1124,2,0)</f>
        <v>Versalles</v>
      </c>
      <c r="AI673" s="170" t="e">
        <f t="shared" si="20"/>
        <v>#N/A</v>
      </c>
      <c r="AJ673" s="170" t="e">
        <f t="shared" si="21"/>
        <v>#N/A</v>
      </c>
    </row>
    <row r="674" spans="32:36">
      <c r="AF674" s="3" t="s">
        <v>842</v>
      </c>
      <c r="AG674" s="2" t="str">
        <f>VLOOKUP(AF674,'[1]Poblacion2012-2015'!H$2:R$1124,10,0)</f>
        <v>76</v>
      </c>
      <c r="AH674" s="2" t="str">
        <f>VLOOKUP(AF674,'[1]Poblacion2012-2015'!H$2:R$1124,2,0)</f>
        <v>Yumbo</v>
      </c>
      <c r="AI674" s="170" t="e">
        <f t="shared" si="20"/>
        <v>#N/A</v>
      </c>
      <c r="AJ674" s="170" t="e">
        <f t="shared" si="21"/>
        <v>#N/A</v>
      </c>
    </row>
    <row r="675" spans="32:36">
      <c r="AF675" s="3" t="s">
        <v>843</v>
      </c>
      <c r="AG675" s="2" t="str">
        <f>VLOOKUP(AF675,'[1]Poblacion2012-2015'!H$2:R$1124,10,0)</f>
        <v>76</v>
      </c>
      <c r="AH675" s="2" t="str">
        <f>VLOOKUP(AF675,'[1]Poblacion2012-2015'!H$2:R$1124,2,0)</f>
        <v>Zarzal</v>
      </c>
      <c r="AI675" s="170" t="e">
        <f t="shared" si="20"/>
        <v>#N/A</v>
      </c>
      <c r="AJ675" s="170" t="e">
        <f t="shared" si="21"/>
        <v>#N/A</v>
      </c>
    </row>
    <row r="676" spans="32:36">
      <c r="AF676" s="3" t="s">
        <v>844</v>
      </c>
      <c r="AG676" s="2" t="str">
        <f>VLOOKUP(AF676,'[1]Poblacion2012-2015'!H$2:R$1124,10,0)</f>
        <v>81</v>
      </c>
      <c r="AH676" s="2" t="str">
        <f>VLOOKUP(AF676,'[1]Poblacion2012-2015'!H$2:R$1124,2,0)</f>
        <v>Arauca</v>
      </c>
      <c r="AI676" s="170" t="e">
        <f t="shared" si="20"/>
        <v>#N/A</v>
      </c>
      <c r="AJ676" s="170" t="e">
        <f t="shared" si="21"/>
        <v>#N/A</v>
      </c>
    </row>
    <row r="677" spans="32:36">
      <c r="AF677" s="3" t="s">
        <v>845</v>
      </c>
      <c r="AG677" s="2" t="str">
        <f>VLOOKUP(AF677,'[1]Poblacion2012-2015'!H$2:R$1124,10,0)</f>
        <v>81</v>
      </c>
      <c r="AH677" s="2" t="str">
        <f>VLOOKUP(AF677,'[1]Poblacion2012-2015'!H$2:R$1124,2,0)</f>
        <v>Arauquita</v>
      </c>
      <c r="AI677" s="170" t="e">
        <f t="shared" si="20"/>
        <v>#N/A</v>
      </c>
      <c r="AJ677" s="170">
        <f t="shared" si="21"/>
        <v>1</v>
      </c>
    </row>
    <row r="678" spans="32:36">
      <c r="AF678" s="3" t="s">
        <v>846</v>
      </c>
      <c r="AG678" s="2" t="str">
        <f>VLOOKUP(AF678,'[1]Poblacion2012-2015'!H$2:R$1124,10,0)</f>
        <v>81</v>
      </c>
      <c r="AH678" s="2" t="str">
        <f>VLOOKUP(AF678,'[1]Poblacion2012-2015'!H$2:R$1124,2,0)</f>
        <v>Cravo Norte</v>
      </c>
      <c r="AI678" s="170" t="e">
        <f t="shared" si="20"/>
        <v>#N/A</v>
      </c>
      <c r="AJ678" s="170" t="e">
        <f t="shared" si="21"/>
        <v>#N/A</v>
      </c>
    </row>
    <row r="679" spans="32:36">
      <c r="AF679" s="3" t="s">
        <v>847</v>
      </c>
      <c r="AG679" s="2" t="str">
        <f>VLOOKUP(AF679,'[1]Poblacion2012-2015'!H$2:R$1124,10,0)</f>
        <v>81</v>
      </c>
      <c r="AH679" s="2" t="str">
        <f>VLOOKUP(AF679,'[1]Poblacion2012-2015'!H$2:R$1124,2,0)</f>
        <v>Fortul</v>
      </c>
      <c r="AI679" s="170" t="e">
        <f t="shared" si="20"/>
        <v>#N/A</v>
      </c>
      <c r="AJ679" s="170" t="e">
        <f t="shared" si="21"/>
        <v>#N/A</v>
      </c>
    </row>
    <row r="680" spans="32:36">
      <c r="AF680" s="3" t="s">
        <v>848</v>
      </c>
      <c r="AG680" s="2" t="str">
        <f>VLOOKUP(AF680,'[1]Poblacion2012-2015'!H$2:R$1124,10,0)</f>
        <v>81</v>
      </c>
      <c r="AH680" s="2" t="str">
        <f>VLOOKUP(AF680,'[1]Poblacion2012-2015'!H$2:R$1124,2,0)</f>
        <v>Puerto Rondón</v>
      </c>
      <c r="AI680" s="170" t="e">
        <f t="shared" si="20"/>
        <v>#N/A</v>
      </c>
      <c r="AJ680" s="170" t="e">
        <f t="shared" si="21"/>
        <v>#N/A</v>
      </c>
    </row>
    <row r="681" spans="32:36">
      <c r="AF681" s="3" t="s">
        <v>849</v>
      </c>
      <c r="AG681" s="2" t="str">
        <f>VLOOKUP(AF681,'[1]Poblacion2012-2015'!H$2:R$1124,10,0)</f>
        <v>81</v>
      </c>
      <c r="AH681" s="2" t="str">
        <f>VLOOKUP(AF681,'[1]Poblacion2012-2015'!H$2:R$1124,2,0)</f>
        <v>Saravena</v>
      </c>
      <c r="AI681" s="170" t="e">
        <f t="shared" si="20"/>
        <v>#N/A</v>
      </c>
      <c r="AJ681" s="170" t="e">
        <f t="shared" si="21"/>
        <v>#N/A</v>
      </c>
    </row>
    <row r="682" spans="32:36">
      <c r="AF682" s="3" t="s">
        <v>850</v>
      </c>
      <c r="AG682" s="2" t="str">
        <f>VLOOKUP(AF682,'[1]Poblacion2012-2015'!H$2:R$1124,10,0)</f>
        <v>81</v>
      </c>
      <c r="AH682" s="2" t="str">
        <f>VLOOKUP(AF682,'[1]Poblacion2012-2015'!H$2:R$1124,2,0)</f>
        <v>Tame</v>
      </c>
      <c r="AI682" s="170" t="e">
        <f t="shared" si="20"/>
        <v>#N/A</v>
      </c>
      <c r="AJ682" s="170">
        <f t="shared" si="21"/>
        <v>2</v>
      </c>
    </row>
    <row r="683" spans="32:36">
      <c r="AF683" s="3" t="s">
        <v>851</v>
      </c>
      <c r="AG683" s="2" t="str">
        <f>VLOOKUP(AF683,'[1]Poblacion2012-2015'!H$2:R$1124,10,0)</f>
        <v>85</v>
      </c>
      <c r="AH683" s="2" t="str">
        <f>VLOOKUP(AF683,'[1]Poblacion2012-2015'!H$2:R$1124,2,0)</f>
        <v>Yopal</v>
      </c>
      <c r="AI683" s="170" t="e">
        <f t="shared" si="20"/>
        <v>#N/A</v>
      </c>
      <c r="AJ683" s="170" t="e">
        <f t="shared" si="21"/>
        <v>#N/A</v>
      </c>
    </row>
    <row r="684" spans="32:36">
      <c r="AF684" s="3" t="s">
        <v>852</v>
      </c>
      <c r="AG684" s="2" t="str">
        <f>VLOOKUP(AF684,'[1]Poblacion2012-2015'!H$2:R$1124,10,0)</f>
        <v>85</v>
      </c>
      <c r="AH684" s="2" t="str">
        <f>VLOOKUP(AF684,'[1]Poblacion2012-2015'!H$2:R$1124,2,0)</f>
        <v>Aguazul</v>
      </c>
      <c r="AI684" s="170" t="e">
        <f t="shared" si="20"/>
        <v>#N/A</v>
      </c>
      <c r="AJ684" s="170" t="e">
        <f t="shared" si="21"/>
        <v>#N/A</v>
      </c>
    </row>
    <row r="685" spans="32:36">
      <c r="AF685" s="3" t="s">
        <v>853</v>
      </c>
      <c r="AG685" s="2" t="str">
        <f>VLOOKUP(AF685,'[1]Poblacion2012-2015'!H$2:R$1124,10,0)</f>
        <v>85</v>
      </c>
      <c r="AH685" s="2" t="str">
        <f>VLOOKUP(AF685,'[1]Poblacion2012-2015'!H$2:R$1124,2,0)</f>
        <v>Chameza</v>
      </c>
      <c r="AI685" s="170" t="e">
        <f t="shared" si="20"/>
        <v>#N/A</v>
      </c>
      <c r="AJ685" s="170" t="e">
        <f t="shared" si="21"/>
        <v>#N/A</v>
      </c>
    </row>
    <row r="686" spans="32:36">
      <c r="AF686" s="3" t="s">
        <v>854</v>
      </c>
      <c r="AG686" s="2" t="str">
        <f>VLOOKUP(AF686,'[1]Poblacion2012-2015'!H$2:R$1124,10,0)</f>
        <v>85</v>
      </c>
      <c r="AH686" s="2" t="str">
        <f>VLOOKUP(AF686,'[1]Poblacion2012-2015'!H$2:R$1124,2,0)</f>
        <v>Hato Corozal</v>
      </c>
      <c r="AI686" s="170" t="e">
        <f t="shared" si="20"/>
        <v>#N/A</v>
      </c>
      <c r="AJ686" s="170" t="e">
        <f t="shared" si="21"/>
        <v>#N/A</v>
      </c>
    </row>
    <row r="687" spans="32:36">
      <c r="AF687" s="3" t="s">
        <v>856</v>
      </c>
      <c r="AG687" s="2" t="str">
        <f>VLOOKUP(AF687,'[1]Poblacion2012-2015'!H$2:R$1124,10,0)</f>
        <v>85</v>
      </c>
      <c r="AH687" s="2" t="str">
        <f>VLOOKUP(AF687,'[1]Poblacion2012-2015'!H$2:R$1124,2,0)</f>
        <v>Maní</v>
      </c>
      <c r="AI687" s="170" t="e">
        <f t="shared" si="20"/>
        <v>#N/A</v>
      </c>
      <c r="AJ687" s="170" t="e">
        <f t="shared" si="21"/>
        <v>#N/A</v>
      </c>
    </row>
    <row r="688" spans="32:36">
      <c r="AF688" s="3" t="s">
        <v>857</v>
      </c>
      <c r="AG688" s="2" t="str">
        <f>VLOOKUP(AF688,'[1]Poblacion2012-2015'!H$2:R$1124,10,0)</f>
        <v>85</v>
      </c>
      <c r="AH688" s="2" t="str">
        <f>VLOOKUP(AF688,'[1]Poblacion2012-2015'!H$2:R$1124,2,0)</f>
        <v>Monterrey</v>
      </c>
      <c r="AI688" s="170" t="e">
        <f t="shared" si="20"/>
        <v>#N/A</v>
      </c>
      <c r="AJ688" s="170" t="e">
        <f t="shared" si="21"/>
        <v>#N/A</v>
      </c>
    </row>
    <row r="689" spans="32:36">
      <c r="AF689" s="3" t="s">
        <v>858</v>
      </c>
      <c r="AG689" s="2" t="str">
        <f>VLOOKUP(AF689,'[1]Poblacion2012-2015'!H$2:R$1124,10,0)</f>
        <v>85</v>
      </c>
      <c r="AH689" s="2" t="str">
        <f>VLOOKUP(AF689,'[1]Poblacion2012-2015'!H$2:R$1124,2,0)</f>
        <v>Nunchía</v>
      </c>
      <c r="AI689" s="170" t="e">
        <f t="shared" si="20"/>
        <v>#N/A</v>
      </c>
      <c r="AJ689" s="170" t="e">
        <f t="shared" si="21"/>
        <v>#N/A</v>
      </c>
    </row>
    <row r="690" spans="32:36">
      <c r="AF690" s="3" t="s">
        <v>859</v>
      </c>
      <c r="AG690" s="2" t="str">
        <f>VLOOKUP(AF690,'[1]Poblacion2012-2015'!H$2:R$1124,10,0)</f>
        <v>85</v>
      </c>
      <c r="AH690" s="2" t="str">
        <f>VLOOKUP(AF690,'[1]Poblacion2012-2015'!H$2:R$1124,2,0)</f>
        <v>Orocué</v>
      </c>
      <c r="AI690" s="170" t="e">
        <f t="shared" si="20"/>
        <v>#N/A</v>
      </c>
      <c r="AJ690" s="170" t="e">
        <f t="shared" si="21"/>
        <v>#N/A</v>
      </c>
    </row>
    <row r="691" spans="32:36">
      <c r="AF691" s="3" t="s">
        <v>860</v>
      </c>
      <c r="AG691" s="2" t="str">
        <f>VLOOKUP(AF691,'[1]Poblacion2012-2015'!H$2:R$1124,10,0)</f>
        <v>85</v>
      </c>
      <c r="AH691" s="2" t="str">
        <f>VLOOKUP(AF691,'[1]Poblacion2012-2015'!H$2:R$1124,2,0)</f>
        <v>Paz de Ariporo</v>
      </c>
      <c r="AI691" s="170" t="e">
        <f t="shared" si="20"/>
        <v>#N/A</v>
      </c>
      <c r="AJ691" s="170" t="e">
        <f t="shared" si="21"/>
        <v>#N/A</v>
      </c>
    </row>
    <row r="692" spans="32:36">
      <c r="AF692" s="3" t="s">
        <v>861</v>
      </c>
      <c r="AG692" s="2" t="str">
        <f>VLOOKUP(AF692,'[1]Poblacion2012-2015'!H$2:R$1124,10,0)</f>
        <v>85</v>
      </c>
      <c r="AH692" s="2" t="str">
        <f>VLOOKUP(AF692,'[1]Poblacion2012-2015'!H$2:R$1124,2,0)</f>
        <v>Pore</v>
      </c>
      <c r="AI692" s="170" t="e">
        <f t="shared" si="20"/>
        <v>#N/A</v>
      </c>
      <c r="AJ692" s="170" t="e">
        <f t="shared" si="21"/>
        <v>#N/A</v>
      </c>
    </row>
    <row r="693" spans="32:36">
      <c r="AF693" s="3" t="s">
        <v>862</v>
      </c>
      <c r="AG693" s="2" t="str">
        <f>VLOOKUP(AF693,'[1]Poblacion2012-2015'!H$2:R$1124,10,0)</f>
        <v>85</v>
      </c>
      <c r="AH693" s="2" t="str">
        <f>VLOOKUP(AF693,'[1]Poblacion2012-2015'!H$2:R$1124,2,0)</f>
        <v>Sabanalarga</v>
      </c>
      <c r="AI693" s="170" t="e">
        <f t="shared" si="20"/>
        <v>#N/A</v>
      </c>
      <c r="AJ693" s="170" t="e">
        <f t="shared" si="21"/>
        <v>#N/A</v>
      </c>
    </row>
    <row r="694" spans="32:36">
      <c r="AF694" s="3" t="s">
        <v>863</v>
      </c>
      <c r="AG694" s="2" t="str">
        <f>VLOOKUP(AF694,'[1]Poblacion2012-2015'!H$2:R$1124,10,0)</f>
        <v>85</v>
      </c>
      <c r="AH694" s="2" t="str">
        <f>VLOOKUP(AF694,'[1]Poblacion2012-2015'!H$2:R$1124,2,0)</f>
        <v>San Luis de Palenque</v>
      </c>
      <c r="AI694" s="170" t="e">
        <f t="shared" si="20"/>
        <v>#N/A</v>
      </c>
      <c r="AJ694" s="170" t="e">
        <f t="shared" si="21"/>
        <v>#N/A</v>
      </c>
    </row>
    <row r="695" spans="32:36">
      <c r="AF695" s="3" t="s">
        <v>864</v>
      </c>
      <c r="AG695" s="2" t="str">
        <f>VLOOKUP(AF695,'[1]Poblacion2012-2015'!H$2:R$1124,10,0)</f>
        <v>85</v>
      </c>
      <c r="AH695" s="2" t="str">
        <f>VLOOKUP(AF695,'[1]Poblacion2012-2015'!H$2:R$1124,2,0)</f>
        <v>Támara</v>
      </c>
      <c r="AI695" s="170" t="e">
        <f t="shared" si="20"/>
        <v>#N/A</v>
      </c>
      <c r="AJ695" s="170" t="e">
        <f t="shared" si="21"/>
        <v>#N/A</v>
      </c>
    </row>
    <row r="696" spans="32:36">
      <c r="AF696" s="3" t="s">
        <v>865</v>
      </c>
      <c r="AG696" s="2" t="str">
        <f>VLOOKUP(AF696,'[1]Poblacion2012-2015'!H$2:R$1124,10,0)</f>
        <v>85</v>
      </c>
      <c r="AH696" s="2" t="str">
        <f>VLOOKUP(AF696,'[1]Poblacion2012-2015'!H$2:R$1124,2,0)</f>
        <v>Tauramena</v>
      </c>
      <c r="AI696" s="170" t="e">
        <f t="shared" si="20"/>
        <v>#N/A</v>
      </c>
      <c r="AJ696" s="170" t="e">
        <f t="shared" si="21"/>
        <v>#N/A</v>
      </c>
    </row>
    <row r="697" spans="32:36">
      <c r="AF697" s="3" t="s">
        <v>866</v>
      </c>
      <c r="AG697" s="2" t="str">
        <f>VLOOKUP(AF697,'[1]Poblacion2012-2015'!H$2:R$1124,10,0)</f>
        <v>85</v>
      </c>
      <c r="AH697" s="2" t="str">
        <f>VLOOKUP(AF697,'[1]Poblacion2012-2015'!H$2:R$1124,2,0)</f>
        <v>Trinidad</v>
      </c>
      <c r="AI697" s="170" t="e">
        <f t="shared" si="20"/>
        <v>#N/A</v>
      </c>
      <c r="AJ697" s="170" t="e">
        <f t="shared" si="21"/>
        <v>#N/A</v>
      </c>
    </row>
    <row r="698" spans="32:36">
      <c r="AF698" s="3" t="s">
        <v>867</v>
      </c>
      <c r="AG698" s="2" t="str">
        <f>VLOOKUP(AF698,'[1]Poblacion2012-2015'!H$2:R$1124,10,0)</f>
        <v>85</v>
      </c>
      <c r="AH698" s="2" t="str">
        <f>VLOOKUP(AF698,'[1]Poblacion2012-2015'!H$2:R$1124,2,0)</f>
        <v>Villanueva</v>
      </c>
      <c r="AI698" s="170" t="e">
        <f t="shared" si="20"/>
        <v>#N/A</v>
      </c>
      <c r="AJ698" s="170" t="e">
        <f t="shared" si="21"/>
        <v>#N/A</v>
      </c>
    </row>
    <row r="699" spans="32:36">
      <c r="AF699" s="3" t="s">
        <v>868</v>
      </c>
      <c r="AG699" s="2" t="str">
        <f>VLOOKUP(AF699,'[1]Poblacion2012-2015'!H$2:R$1124,10,0)</f>
        <v>86</v>
      </c>
      <c r="AH699" s="2" t="str">
        <f>VLOOKUP(AF699,'[1]Poblacion2012-2015'!H$2:R$1124,2,0)</f>
        <v>Mocoa</v>
      </c>
      <c r="AI699" s="170" t="e">
        <f t="shared" si="20"/>
        <v>#N/A</v>
      </c>
      <c r="AJ699" s="170" t="e">
        <f t="shared" si="21"/>
        <v>#N/A</v>
      </c>
    </row>
    <row r="700" spans="32:36">
      <c r="AF700" s="3" t="s">
        <v>869</v>
      </c>
      <c r="AG700" s="2" t="str">
        <f>VLOOKUP(AF700,'[1]Poblacion2012-2015'!H$2:R$1124,10,0)</f>
        <v>86</v>
      </c>
      <c r="AH700" s="2" t="str">
        <f>VLOOKUP(AF700,'[1]Poblacion2012-2015'!H$2:R$1124,2,0)</f>
        <v>Colón</v>
      </c>
      <c r="AI700" s="170" t="e">
        <f t="shared" si="20"/>
        <v>#N/A</v>
      </c>
      <c r="AJ700" s="170" t="e">
        <f t="shared" si="21"/>
        <v>#N/A</v>
      </c>
    </row>
    <row r="701" spans="32:36">
      <c r="AF701" s="3" t="s">
        <v>870</v>
      </c>
      <c r="AG701" s="2" t="str">
        <f>VLOOKUP(AF701,'[1]Poblacion2012-2015'!H$2:R$1124,10,0)</f>
        <v>86</v>
      </c>
      <c r="AH701" s="2" t="str">
        <f>VLOOKUP(AF701,'[1]Poblacion2012-2015'!H$2:R$1124,2,0)</f>
        <v>Orito</v>
      </c>
      <c r="AI701" s="170" t="e">
        <f t="shared" si="20"/>
        <v>#N/A</v>
      </c>
      <c r="AJ701" s="170">
        <f t="shared" si="21"/>
        <v>5</v>
      </c>
    </row>
    <row r="702" spans="32:36">
      <c r="AF702" s="3" t="s">
        <v>871</v>
      </c>
      <c r="AG702" s="2" t="str">
        <f>VLOOKUP(AF702,'[1]Poblacion2012-2015'!H$2:R$1124,10,0)</f>
        <v>86</v>
      </c>
      <c r="AH702" s="2" t="str">
        <f>VLOOKUP(AF702,'[1]Poblacion2012-2015'!H$2:R$1124,2,0)</f>
        <v>Puerto Asís</v>
      </c>
      <c r="AI702" s="170" t="e">
        <f t="shared" si="20"/>
        <v>#N/A</v>
      </c>
      <c r="AJ702" s="170">
        <f t="shared" si="21"/>
        <v>9</v>
      </c>
    </row>
    <row r="703" spans="32:36">
      <c r="AF703" s="3" t="s">
        <v>872</v>
      </c>
      <c r="AG703" s="2" t="str">
        <f>VLOOKUP(AF703,'[1]Poblacion2012-2015'!H$2:R$1124,10,0)</f>
        <v>86</v>
      </c>
      <c r="AH703" s="2" t="str">
        <f>VLOOKUP(AF703,'[1]Poblacion2012-2015'!H$2:R$1124,2,0)</f>
        <v>Puerto Caicedo</v>
      </c>
      <c r="AI703" s="170" t="e">
        <f t="shared" si="20"/>
        <v>#N/A</v>
      </c>
      <c r="AJ703" s="170" t="e">
        <f t="shared" si="21"/>
        <v>#N/A</v>
      </c>
    </row>
    <row r="704" spans="32:36">
      <c r="AF704" s="3" t="s">
        <v>873</v>
      </c>
      <c r="AG704" s="2" t="str">
        <f>VLOOKUP(AF704,'[1]Poblacion2012-2015'!H$2:R$1124,10,0)</f>
        <v>86</v>
      </c>
      <c r="AH704" s="2" t="str">
        <f>VLOOKUP(AF704,'[1]Poblacion2012-2015'!H$2:R$1124,2,0)</f>
        <v>Puerto Guzmán</v>
      </c>
      <c r="AI704" s="170">
        <f t="shared" si="20"/>
        <v>2</v>
      </c>
      <c r="AJ704" s="170">
        <f t="shared" si="21"/>
        <v>1</v>
      </c>
    </row>
    <row r="705" spans="32:36">
      <c r="AF705" s="3" t="s">
        <v>874</v>
      </c>
      <c r="AG705" s="2" t="str">
        <f>VLOOKUP(AF705,'[1]Poblacion2012-2015'!H$2:R$1124,10,0)</f>
        <v>86</v>
      </c>
      <c r="AH705" s="2" t="str">
        <f>VLOOKUP(AF705,'[1]Poblacion2012-2015'!H$2:R$1124,2,0)</f>
        <v>Leguízamo</v>
      </c>
      <c r="AI705" s="170" t="e">
        <f t="shared" si="20"/>
        <v>#N/A</v>
      </c>
      <c r="AJ705" s="170">
        <f t="shared" si="21"/>
        <v>3</v>
      </c>
    </row>
    <row r="706" spans="32:36">
      <c r="AF706" s="3" t="s">
        <v>875</v>
      </c>
      <c r="AG706" s="2" t="str">
        <f>VLOOKUP(AF706,'[1]Poblacion2012-2015'!H$2:R$1124,10,0)</f>
        <v>86</v>
      </c>
      <c r="AH706" s="2" t="str">
        <f>VLOOKUP(AF706,'[1]Poblacion2012-2015'!H$2:R$1124,2,0)</f>
        <v>Sibundoy</v>
      </c>
      <c r="AI706" s="170" t="e">
        <f t="shared" si="20"/>
        <v>#N/A</v>
      </c>
      <c r="AJ706" s="170" t="e">
        <f t="shared" si="21"/>
        <v>#N/A</v>
      </c>
    </row>
    <row r="707" spans="32:36">
      <c r="AF707" s="3" t="s">
        <v>876</v>
      </c>
      <c r="AG707" s="2" t="str">
        <f>VLOOKUP(AF707,'[1]Poblacion2012-2015'!H$2:R$1124,10,0)</f>
        <v>86</v>
      </c>
      <c r="AH707" s="2" t="str">
        <f>VLOOKUP(AF707,'[1]Poblacion2012-2015'!H$2:R$1124,2,0)</f>
        <v>San Francisco</v>
      </c>
      <c r="AI707" s="170" t="e">
        <f t="shared" ref="AI707:AI719" si="22">VLOOKUP(AF707,$A$3:$D$19,4,0)</f>
        <v>#N/A</v>
      </c>
      <c r="AJ707" s="170" t="e">
        <f t="shared" ref="AJ707:AJ719" si="23">VLOOKUP(AF707,$F$2:$S$46,14,0)</f>
        <v>#N/A</v>
      </c>
    </row>
    <row r="708" spans="32:36">
      <c r="AF708" s="3" t="s">
        <v>877</v>
      </c>
      <c r="AG708" s="2" t="str">
        <f>VLOOKUP(AF708,'[1]Poblacion2012-2015'!H$2:R$1124,10,0)</f>
        <v>86</v>
      </c>
      <c r="AH708" s="2" t="str">
        <f>VLOOKUP(AF708,'[1]Poblacion2012-2015'!H$2:R$1124,2,0)</f>
        <v>San Miguel</v>
      </c>
      <c r="AI708" s="170" t="e">
        <f t="shared" si="22"/>
        <v>#N/A</v>
      </c>
      <c r="AJ708" s="170" t="e">
        <f t="shared" si="23"/>
        <v>#N/A</v>
      </c>
    </row>
    <row r="709" spans="32:36">
      <c r="AF709" s="3" t="s">
        <v>879</v>
      </c>
      <c r="AG709" s="2" t="str">
        <f>VLOOKUP(AF709,'[1]Poblacion2012-2015'!H$2:R$1124,10,0)</f>
        <v>86</v>
      </c>
      <c r="AH709" s="2" t="str">
        <f>VLOOKUP(AF709,'[1]Poblacion2012-2015'!H$2:R$1124,2,0)</f>
        <v>Valle del Guamuez</v>
      </c>
      <c r="AI709" s="170" t="e">
        <f t="shared" si="22"/>
        <v>#N/A</v>
      </c>
      <c r="AJ709" s="170">
        <f t="shared" si="23"/>
        <v>3</v>
      </c>
    </row>
    <row r="710" spans="32:36">
      <c r="AF710" s="3" t="s">
        <v>880</v>
      </c>
      <c r="AG710" s="2" t="str">
        <f>VLOOKUP(AF710,'[1]Poblacion2012-2015'!H$2:R$1124,10,0)</f>
        <v>86</v>
      </c>
      <c r="AH710" s="2" t="str">
        <f>VLOOKUP(AF710,'[1]Poblacion2012-2015'!H$2:R$1124,2,0)</f>
        <v>Villagarzón</v>
      </c>
      <c r="AI710" s="170" t="e">
        <f t="shared" si="22"/>
        <v>#N/A</v>
      </c>
      <c r="AJ710" s="170">
        <f t="shared" si="23"/>
        <v>1</v>
      </c>
    </row>
    <row r="711" spans="32:36">
      <c r="AF711" s="3" t="s">
        <v>881</v>
      </c>
      <c r="AG711" s="2" t="str">
        <f>VLOOKUP(AF711,'[1]Poblacion2012-2015'!H$2:R$1124,10,0)</f>
        <v>88</v>
      </c>
      <c r="AH711" s="2" t="str">
        <f>VLOOKUP(AF711,'[1]Poblacion2012-2015'!H$2:R$1124,2,0)</f>
        <v>San Andrés</v>
      </c>
      <c r="AI711" s="170" t="e">
        <f t="shared" si="22"/>
        <v>#N/A</v>
      </c>
      <c r="AJ711" s="170" t="e">
        <f t="shared" si="23"/>
        <v>#N/A</v>
      </c>
    </row>
    <row r="712" spans="32:36">
      <c r="AF712" s="3" t="s">
        <v>882</v>
      </c>
      <c r="AG712" s="2" t="str">
        <f>VLOOKUP(AF712,'[1]Poblacion2012-2015'!H$2:R$1124,10,0)</f>
        <v>91</v>
      </c>
      <c r="AH712" s="2" t="str">
        <f>VLOOKUP(AF712,'[1]Poblacion2012-2015'!H$2:R$1124,2,0)</f>
        <v>Leticia</v>
      </c>
      <c r="AI712" s="170" t="e">
        <f t="shared" si="22"/>
        <v>#N/A</v>
      </c>
      <c r="AJ712" s="170" t="e">
        <f t="shared" si="23"/>
        <v>#N/A</v>
      </c>
    </row>
    <row r="713" spans="32:36">
      <c r="AF713" s="3" t="s">
        <v>885</v>
      </c>
      <c r="AG713" s="2" t="str">
        <f>VLOOKUP(AF713,'[1]Poblacion2012-2015'!H$2:R$1124,10,0)</f>
        <v>91</v>
      </c>
      <c r="AH713" s="2" t="str">
        <f>VLOOKUP(AF713,'[1]Poblacion2012-2015'!H$2:R$1124,2,0)</f>
        <v>Puerto Nariño</v>
      </c>
      <c r="AI713" s="170" t="e">
        <f t="shared" si="22"/>
        <v>#N/A</v>
      </c>
      <c r="AJ713" s="170" t="e">
        <f t="shared" si="23"/>
        <v>#N/A</v>
      </c>
    </row>
    <row r="714" spans="32:36">
      <c r="AF714" s="3" t="s">
        <v>888</v>
      </c>
      <c r="AG714" s="2" t="str">
        <f>VLOOKUP(AF714,'[1]Poblacion2012-2015'!H$2:R$1124,10,0)</f>
        <v>94</v>
      </c>
      <c r="AH714" s="2" t="str">
        <f>VLOOKUP(AF714,'[1]Poblacion2012-2015'!H$2:R$1124,2,0)</f>
        <v>Inírida</v>
      </c>
      <c r="AI714" s="170" t="e">
        <f t="shared" si="22"/>
        <v>#N/A</v>
      </c>
      <c r="AJ714" s="170" t="e">
        <f t="shared" si="23"/>
        <v>#N/A</v>
      </c>
    </row>
    <row r="715" spans="32:36">
      <c r="AF715" s="3" t="s">
        <v>890</v>
      </c>
      <c r="AG715" s="2" t="str">
        <f>VLOOKUP(AF715,'[1]Poblacion2012-2015'!H$2:R$1124,10,0)</f>
        <v>95</v>
      </c>
      <c r="AH715" s="2" t="str">
        <f>VLOOKUP(AF715,'[1]Poblacion2012-2015'!H$2:R$1124,2,0)</f>
        <v>San José del Guaviare</v>
      </c>
      <c r="AI715" s="170">
        <f t="shared" si="22"/>
        <v>2</v>
      </c>
      <c r="AJ715" s="170">
        <f t="shared" si="23"/>
        <v>1</v>
      </c>
    </row>
    <row r="716" spans="32:36">
      <c r="AF716" s="3" t="s">
        <v>892</v>
      </c>
      <c r="AG716" s="2" t="str">
        <f>VLOOKUP(AF716,'[1]Poblacion2012-2015'!H$2:R$1124,10,0)</f>
        <v>95</v>
      </c>
      <c r="AH716" s="2" t="str">
        <f>VLOOKUP(AF716,'[1]Poblacion2012-2015'!H$2:R$1124,2,0)</f>
        <v>El Retorno</v>
      </c>
      <c r="AI716" s="170" t="e">
        <f t="shared" si="22"/>
        <v>#N/A</v>
      </c>
      <c r="AJ716" s="170" t="e">
        <f t="shared" si="23"/>
        <v>#N/A</v>
      </c>
    </row>
    <row r="717" spans="32:36">
      <c r="AF717" s="3" t="s">
        <v>895</v>
      </c>
      <c r="AG717" s="2" t="str">
        <f>VLOOKUP(AF717,'[1]Poblacion2012-2015'!H$2:R$1124,10,0)</f>
        <v>97</v>
      </c>
      <c r="AH717" s="2" t="str">
        <f>VLOOKUP(AF717,'[1]Poblacion2012-2015'!H$2:R$1124,2,0)</f>
        <v>Caruru</v>
      </c>
      <c r="AI717" s="170" t="e">
        <f t="shared" si="22"/>
        <v>#N/A</v>
      </c>
      <c r="AJ717" s="170" t="e">
        <f t="shared" si="23"/>
        <v>#N/A</v>
      </c>
    </row>
    <row r="718" spans="32:36">
      <c r="AF718" s="3" t="s">
        <v>898</v>
      </c>
      <c r="AG718" s="2" t="str">
        <f>VLOOKUP(AF718,'[1]Poblacion2012-2015'!H$2:R$1124,10,0)</f>
        <v>99</v>
      </c>
      <c r="AH718" s="2" t="str">
        <f>VLOOKUP(AF718,'[1]Poblacion2012-2015'!H$2:R$1124,2,0)</f>
        <v>Santa Rosalía</v>
      </c>
      <c r="AI718" s="170" t="e">
        <f t="shared" si="22"/>
        <v>#N/A</v>
      </c>
      <c r="AJ718" s="170" t="e">
        <f t="shared" si="23"/>
        <v>#N/A</v>
      </c>
    </row>
    <row r="719" spans="32:36">
      <c r="AF719" s="4" t="s">
        <v>3</v>
      </c>
      <c r="AG719" s="2" t="e">
        <f>VLOOKUP(AF719,'[1]Poblacion2012-2015'!H$2:R$1124,10,0)</f>
        <v>#N/A</v>
      </c>
      <c r="AH719" s="2" t="e">
        <f>VLOOKUP(AF719,'[1]Poblacion2012-2015'!H$2:R$1124,2,0)</f>
        <v>#N/A</v>
      </c>
      <c r="AI719" s="170">
        <f t="shared" si="22"/>
        <v>28</v>
      </c>
      <c r="AJ719" s="170">
        <f t="shared" si="23"/>
        <v>132</v>
      </c>
    </row>
  </sheetData>
  <sortState ref="A2:D81">
    <sortCondition descending="1" ref="D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AM861"/>
  <sheetViews>
    <sheetView workbookViewId="0">
      <selection activeCell="L28" sqref="L28"/>
    </sheetView>
  </sheetViews>
  <sheetFormatPr defaultColWidth="11.42578125" defaultRowHeight="15"/>
  <cols>
    <col min="1" max="2" width="10.42578125" style="198" customWidth="1"/>
    <col min="3" max="3" width="30.28515625" style="198" customWidth="1"/>
    <col min="4" max="18" width="5.7109375" style="198" customWidth="1"/>
    <col min="19" max="19" width="8.85546875" style="198" customWidth="1"/>
    <col min="20" max="37" width="5.7109375" style="198" customWidth="1"/>
    <col min="38" max="38" width="8.140625" style="198" customWidth="1"/>
    <col min="39" max="39" width="7.7109375" style="198" customWidth="1"/>
    <col min="40" max="16384" width="11.42578125" style="198"/>
  </cols>
  <sheetData>
    <row r="2" spans="1:39" ht="35.25" customHeight="1" thickBot="1">
      <c r="A2" s="221" t="s">
        <v>1978</v>
      </c>
      <c r="B2" s="221"/>
      <c r="C2" s="221"/>
      <c r="D2" s="221"/>
      <c r="E2" s="221"/>
      <c r="F2" s="221"/>
      <c r="G2" s="221"/>
      <c r="H2" s="221"/>
      <c r="I2" s="221"/>
      <c r="J2" s="221"/>
    </row>
    <row r="3" spans="1:39" ht="16.5" customHeight="1" thickBot="1">
      <c r="A3" s="222" t="s">
        <v>1979</v>
      </c>
      <c r="B3" s="182"/>
      <c r="C3" s="224" t="s">
        <v>1980</v>
      </c>
      <c r="D3" s="226" t="s">
        <v>1976</v>
      </c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8"/>
      <c r="S3" s="229" t="s">
        <v>1981</v>
      </c>
      <c r="T3" s="226" t="s">
        <v>1977</v>
      </c>
      <c r="U3" s="227"/>
      <c r="V3" s="227"/>
      <c r="W3" s="227"/>
      <c r="X3" s="227"/>
      <c r="Y3" s="227"/>
      <c r="Z3" s="227"/>
      <c r="AA3" s="227"/>
      <c r="AB3" s="227"/>
      <c r="AC3" s="227"/>
      <c r="AD3" s="227"/>
      <c r="AE3" s="227"/>
      <c r="AF3" s="227"/>
      <c r="AG3" s="227"/>
      <c r="AH3" s="227"/>
      <c r="AI3" s="227"/>
      <c r="AJ3" s="227"/>
      <c r="AK3" s="228"/>
      <c r="AL3" s="217" t="s">
        <v>1982</v>
      </c>
      <c r="AM3" s="219" t="s">
        <v>1983</v>
      </c>
    </row>
    <row r="4" spans="1:39" ht="48" customHeight="1" thickBot="1">
      <c r="A4" s="223"/>
      <c r="B4" s="193"/>
      <c r="C4" s="225"/>
      <c r="D4" s="187" t="s">
        <v>1984</v>
      </c>
      <c r="E4" s="187" t="s">
        <v>1985</v>
      </c>
      <c r="F4" s="187" t="s">
        <v>1986</v>
      </c>
      <c r="G4" s="187" t="s">
        <v>1987</v>
      </c>
      <c r="H4" s="187" t="s">
        <v>1988</v>
      </c>
      <c r="I4" s="187" t="s">
        <v>1989</v>
      </c>
      <c r="J4" s="187" t="s">
        <v>1990</v>
      </c>
      <c r="K4" s="187" t="s">
        <v>1991</v>
      </c>
      <c r="L4" s="187" t="s">
        <v>1992</v>
      </c>
      <c r="M4" s="187" t="s">
        <v>1993</v>
      </c>
      <c r="N4" s="187" t="s">
        <v>1994</v>
      </c>
      <c r="O4" s="187" t="s">
        <v>1995</v>
      </c>
      <c r="P4" s="187" t="s">
        <v>1996</v>
      </c>
      <c r="Q4" s="187" t="s">
        <v>1997</v>
      </c>
      <c r="R4" s="187" t="s">
        <v>1998</v>
      </c>
      <c r="S4" s="230"/>
      <c r="T4" s="187" t="s">
        <v>1984</v>
      </c>
      <c r="U4" s="187" t="s">
        <v>1985</v>
      </c>
      <c r="V4" s="187" t="s">
        <v>1986</v>
      </c>
      <c r="W4" s="187" t="s">
        <v>1987</v>
      </c>
      <c r="X4" s="187" t="s">
        <v>1988</v>
      </c>
      <c r="Y4" s="187" t="s">
        <v>1989</v>
      </c>
      <c r="Z4" s="187" t="s">
        <v>1990</v>
      </c>
      <c r="AA4" s="187" t="s">
        <v>1991</v>
      </c>
      <c r="AB4" s="187" t="s">
        <v>1992</v>
      </c>
      <c r="AC4" s="187" t="s">
        <v>1993</v>
      </c>
      <c r="AD4" s="187" t="s">
        <v>1994</v>
      </c>
      <c r="AE4" s="187" t="s">
        <v>1995</v>
      </c>
      <c r="AF4" s="187" t="s">
        <v>1996</v>
      </c>
      <c r="AG4" s="187" t="s">
        <v>1997</v>
      </c>
      <c r="AH4" s="187" t="s">
        <v>1998</v>
      </c>
      <c r="AI4" s="187" t="s">
        <v>1999</v>
      </c>
      <c r="AJ4" s="187" t="s">
        <v>2000</v>
      </c>
      <c r="AK4" s="187" t="s">
        <v>2001</v>
      </c>
      <c r="AL4" s="218"/>
      <c r="AM4" s="220"/>
    </row>
    <row r="5" spans="1:39">
      <c r="A5" s="197">
        <v>91</v>
      </c>
      <c r="B5" s="197" t="s">
        <v>1697</v>
      </c>
      <c r="C5" s="197" t="s">
        <v>1632</v>
      </c>
      <c r="D5" s="191">
        <v>1</v>
      </c>
      <c r="E5" s="196">
        <v>3</v>
      </c>
      <c r="F5" s="196">
        <v>1</v>
      </c>
      <c r="G5" s="196">
        <v>1</v>
      </c>
      <c r="H5" s="196" t="s">
        <v>2002</v>
      </c>
      <c r="I5" s="196" t="s">
        <v>2002</v>
      </c>
      <c r="J5" s="196">
        <v>1</v>
      </c>
      <c r="K5" s="196" t="s">
        <v>2002</v>
      </c>
      <c r="L5" s="196" t="s">
        <v>2002</v>
      </c>
      <c r="M5" s="196" t="s">
        <v>2002</v>
      </c>
      <c r="N5" s="196" t="s">
        <v>2002</v>
      </c>
      <c r="O5" s="196">
        <v>1</v>
      </c>
      <c r="P5" s="196" t="s">
        <v>2002</v>
      </c>
      <c r="Q5" s="196" t="s">
        <v>2002</v>
      </c>
      <c r="R5" s="196" t="s">
        <v>2002</v>
      </c>
      <c r="S5" s="186">
        <v>8</v>
      </c>
      <c r="T5" s="196">
        <v>3</v>
      </c>
      <c r="U5" s="196">
        <v>9</v>
      </c>
      <c r="V5" s="196">
        <v>16</v>
      </c>
      <c r="W5" s="196">
        <v>7</v>
      </c>
      <c r="X5" s="196">
        <v>2</v>
      </c>
      <c r="Y5" s="196">
        <v>3</v>
      </c>
      <c r="Z5" s="196" t="s">
        <v>2002</v>
      </c>
      <c r="AA5" s="196" t="s">
        <v>2002</v>
      </c>
      <c r="AB5" s="196" t="s">
        <v>2002</v>
      </c>
      <c r="AC5" s="196" t="s">
        <v>2002</v>
      </c>
      <c r="AD5" s="196" t="s">
        <v>2002</v>
      </c>
      <c r="AE5" s="196" t="s">
        <v>2002</v>
      </c>
      <c r="AF5" s="196" t="s">
        <v>2002</v>
      </c>
      <c r="AG5" s="196" t="s">
        <v>2002</v>
      </c>
      <c r="AH5" s="196" t="s">
        <v>2002</v>
      </c>
      <c r="AI5" s="196" t="s">
        <v>2002</v>
      </c>
      <c r="AJ5" s="196" t="s">
        <v>2002</v>
      </c>
      <c r="AK5" s="196" t="s">
        <v>2002</v>
      </c>
      <c r="AL5" s="186">
        <v>40</v>
      </c>
      <c r="AM5" s="196">
        <v>48</v>
      </c>
    </row>
    <row r="6" spans="1:39">
      <c r="A6" s="192">
        <v>91263</v>
      </c>
      <c r="B6" s="192" t="s">
        <v>883</v>
      </c>
      <c r="C6" s="192" t="s">
        <v>2003</v>
      </c>
      <c r="D6" s="185" t="s">
        <v>2002</v>
      </c>
      <c r="E6" s="185" t="s">
        <v>2002</v>
      </c>
      <c r="F6" s="185" t="s">
        <v>2002</v>
      </c>
      <c r="G6" s="185" t="s">
        <v>2002</v>
      </c>
      <c r="H6" s="185" t="s">
        <v>2002</v>
      </c>
      <c r="I6" s="185" t="s">
        <v>2002</v>
      </c>
      <c r="J6" s="185" t="s">
        <v>2002</v>
      </c>
      <c r="K6" s="185" t="s">
        <v>2002</v>
      </c>
      <c r="L6" s="185" t="s">
        <v>2002</v>
      </c>
      <c r="M6" s="185" t="s">
        <v>2002</v>
      </c>
      <c r="N6" s="185" t="s">
        <v>2002</v>
      </c>
      <c r="O6" s="185" t="s">
        <v>2002</v>
      </c>
      <c r="P6" s="185" t="s">
        <v>2002</v>
      </c>
      <c r="Q6" s="185" t="s">
        <v>2002</v>
      </c>
      <c r="R6" s="185" t="s">
        <v>2002</v>
      </c>
      <c r="S6" s="183" t="s">
        <v>2002</v>
      </c>
      <c r="T6" s="185" t="s">
        <v>2002</v>
      </c>
      <c r="U6" s="185">
        <v>1</v>
      </c>
      <c r="V6" s="185" t="s">
        <v>2002</v>
      </c>
      <c r="W6" s="185" t="s">
        <v>2002</v>
      </c>
      <c r="X6" s="185" t="s">
        <v>2002</v>
      </c>
      <c r="Y6" s="185" t="s">
        <v>2002</v>
      </c>
      <c r="Z6" s="185" t="s">
        <v>2002</v>
      </c>
      <c r="AA6" s="185" t="s">
        <v>2002</v>
      </c>
      <c r="AB6" s="185" t="s">
        <v>2002</v>
      </c>
      <c r="AC6" s="185" t="s">
        <v>2002</v>
      </c>
      <c r="AD6" s="185" t="s">
        <v>2002</v>
      </c>
      <c r="AE6" s="185" t="s">
        <v>2002</v>
      </c>
      <c r="AF6" s="185" t="s">
        <v>2002</v>
      </c>
      <c r="AG6" s="185" t="s">
        <v>2002</v>
      </c>
      <c r="AH6" s="185" t="s">
        <v>2002</v>
      </c>
      <c r="AI6" s="185" t="s">
        <v>2002</v>
      </c>
      <c r="AJ6" s="185" t="s">
        <v>2002</v>
      </c>
      <c r="AK6" s="185" t="s">
        <v>2002</v>
      </c>
      <c r="AL6" s="183">
        <v>1</v>
      </c>
      <c r="AM6" s="194">
        <v>1</v>
      </c>
    </row>
    <row r="7" spans="1:39">
      <c r="A7" s="192">
        <v>91407</v>
      </c>
      <c r="B7" s="192" t="s">
        <v>2059</v>
      </c>
      <c r="C7" s="192" t="s">
        <v>2004</v>
      </c>
      <c r="D7" s="185" t="s">
        <v>2002</v>
      </c>
      <c r="E7" s="185" t="s">
        <v>2002</v>
      </c>
      <c r="F7" s="185" t="s">
        <v>2002</v>
      </c>
      <c r="G7" s="185" t="s">
        <v>2002</v>
      </c>
      <c r="H7" s="185" t="s">
        <v>2002</v>
      </c>
      <c r="I7" s="185" t="s">
        <v>2002</v>
      </c>
      <c r="J7" s="185" t="s">
        <v>2002</v>
      </c>
      <c r="K7" s="185" t="s">
        <v>2002</v>
      </c>
      <c r="L7" s="185" t="s">
        <v>2002</v>
      </c>
      <c r="M7" s="185" t="s">
        <v>2002</v>
      </c>
      <c r="N7" s="185" t="s">
        <v>2002</v>
      </c>
      <c r="O7" s="185" t="s">
        <v>2002</v>
      </c>
      <c r="P7" s="185" t="s">
        <v>2002</v>
      </c>
      <c r="Q7" s="185" t="s">
        <v>2002</v>
      </c>
      <c r="R7" s="185" t="s">
        <v>2002</v>
      </c>
      <c r="S7" s="183" t="s">
        <v>2002</v>
      </c>
      <c r="T7" s="185" t="s">
        <v>2002</v>
      </c>
      <c r="U7" s="185" t="s">
        <v>2002</v>
      </c>
      <c r="V7" s="185" t="s">
        <v>2002</v>
      </c>
      <c r="W7" s="185">
        <v>1</v>
      </c>
      <c r="X7" s="185" t="s">
        <v>2002</v>
      </c>
      <c r="Y7" s="185" t="s">
        <v>2002</v>
      </c>
      <c r="Z7" s="185" t="s">
        <v>2002</v>
      </c>
      <c r="AA7" s="185" t="s">
        <v>2002</v>
      </c>
      <c r="AB7" s="185" t="s">
        <v>2002</v>
      </c>
      <c r="AC7" s="185" t="s">
        <v>2002</v>
      </c>
      <c r="AD7" s="185" t="s">
        <v>2002</v>
      </c>
      <c r="AE7" s="185" t="s">
        <v>2002</v>
      </c>
      <c r="AF7" s="185" t="s">
        <v>2002</v>
      </c>
      <c r="AG7" s="185" t="s">
        <v>2002</v>
      </c>
      <c r="AH7" s="185" t="s">
        <v>2002</v>
      </c>
      <c r="AI7" s="185" t="s">
        <v>2002</v>
      </c>
      <c r="AJ7" s="185" t="s">
        <v>2002</v>
      </c>
      <c r="AK7" s="185" t="s">
        <v>2002</v>
      </c>
      <c r="AL7" s="183">
        <v>1</v>
      </c>
      <c r="AM7" s="194">
        <v>1</v>
      </c>
    </row>
    <row r="8" spans="1:39">
      <c r="A8" s="192">
        <v>91001</v>
      </c>
      <c r="B8" s="192" t="s">
        <v>882</v>
      </c>
      <c r="C8" s="192" t="s">
        <v>1633</v>
      </c>
      <c r="D8" s="185">
        <v>1</v>
      </c>
      <c r="E8" s="185">
        <v>3</v>
      </c>
      <c r="F8" s="185">
        <v>1</v>
      </c>
      <c r="G8" s="185">
        <v>1</v>
      </c>
      <c r="H8" s="185" t="s">
        <v>2002</v>
      </c>
      <c r="I8" s="185" t="s">
        <v>2002</v>
      </c>
      <c r="J8" s="185">
        <v>1</v>
      </c>
      <c r="K8" s="185" t="s">
        <v>2002</v>
      </c>
      <c r="L8" s="185" t="s">
        <v>2002</v>
      </c>
      <c r="M8" s="185" t="s">
        <v>2002</v>
      </c>
      <c r="N8" s="185" t="s">
        <v>2002</v>
      </c>
      <c r="O8" s="185">
        <v>1</v>
      </c>
      <c r="P8" s="185" t="s">
        <v>2002</v>
      </c>
      <c r="Q8" s="185" t="s">
        <v>2002</v>
      </c>
      <c r="R8" s="185" t="s">
        <v>2002</v>
      </c>
      <c r="S8" s="183">
        <v>8</v>
      </c>
      <c r="T8" s="185">
        <v>3</v>
      </c>
      <c r="U8" s="185">
        <v>8</v>
      </c>
      <c r="V8" s="185">
        <v>15</v>
      </c>
      <c r="W8" s="185">
        <v>5</v>
      </c>
      <c r="X8" s="185">
        <v>1</v>
      </c>
      <c r="Y8" s="185">
        <v>3</v>
      </c>
      <c r="Z8" s="185" t="s">
        <v>2002</v>
      </c>
      <c r="AA8" s="185" t="s">
        <v>2002</v>
      </c>
      <c r="AB8" s="185" t="s">
        <v>2002</v>
      </c>
      <c r="AC8" s="185" t="s">
        <v>2002</v>
      </c>
      <c r="AD8" s="185" t="s">
        <v>2002</v>
      </c>
      <c r="AE8" s="185" t="s">
        <v>2002</v>
      </c>
      <c r="AF8" s="185" t="s">
        <v>2002</v>
      </c>
      <c r="AG8" s="185" t="s">
        <v>2002</v>
      </c>
      <c r="AH8" s="185" t="s">
        <v>2002</v>
      </c>
      <c r="AI8" s="185" t="s">
        <v>2002</v>
      </c>
      <c r="AJ8" s="185" t="s">
        <v>2002</v>
      </c>
      <c r="AK8" s="185" t="s">
        <v>2002</v>
      </c>
      <c r="AL8" s="183">
        <v>35</v>
      </c>
      <c r="AM8" s="194">
        <v>43</v>
      </c>
    </row>
    <row r="9" spans="1:39">
      <c r="A9" s="192">
        <v>91540</v>
      </c>
      <c r="B9" s="192" t="s">
        <v>885</v>
      </c>
      <c r="C9" s="192" t="s">
        <v>1634</v>
      </c>
      <c r="D9" s="185" t="s">
        <v>2002</v>
      </c>
      <c r="E9" s="185" t="s">
        <v>2002</v>
      </c>
      <c r="F9" s="185" t="s">
        <v>2002</v>
      </c>
      <c r="G9" s="185" t="s">
        <v>2002</v>
      </c>
      <c r="H9" s="185" t="s">
        <v>2002</v>
      </c>
      <c r="I9" s="185" t="s">
        <v>2002</v>
      </c>
      <c r="J9" s="185" t="s">
        <v>2002</v>
      </c>
      <c r="K9" s="185" t="s">
        <v>2002</v>
      </c>
      <c r="L9" s="185" t="s">
        <v>2002</v>
      </c>
      <c r="M9" s="185" t="s">
        <v>2002</v>
      </c>
      <c r="N9" s="185" t="s">
        <v>2002</v>
      </c>
      <c r="O9" s="185" t="s">
        <v>2002</v>
      </c>
      <c r="P9" s="185" t="s">
        <v>2002</v>
      </c>
      <c r="Q9" s="185" t="s">
        <v>2002</v>
      </c>
      <c r="R9" s="185" t="s">
        <v>2002</v>
      </c>
      <c r="S9" s="183" t="s">
        <v>2002</v>
      </c>
      <c r="T9" s="185" t="s">
        <v>2002</v>
      </c>
      <c r="U9" s="185" t="s">
        <v>2002</v>
      </c>
      <c r="V9" s="185" t="s">
        <v>2002</v>
      </c>
      <c r="W9" s="185" t="s">
        <v>2002</v>
      </c>
      <c r="X9" s="185">
        <v>1</v>
      </c>
      <c r="Y9" s="185" t="s">
        <v>2002</v>
      </c>
      <c r="Z9" s="185" t="s">
        <v>2002</v>
      </c>
      <c r="AA9" s="185" t="s">
        <v>2002</v>
      </c>
      <c r="AB9" s="185" t="s">
        <v>2002</v>
      </c>
      <c r="AC9" s="185" t="s">
        <v>2002</v>
      </c>
      <c r="AD9" s="185" t="s">
        <v>2002</v>
      </c>
      <c r="AE9" s="185" t="s">
        <v>2002</v>
      </c>
      <c r="AF9" s="185" t="s">
        <v>2002</v>
      </c>
      <c r="AG9" s="185" t="s">
        <v>2002</v>
      </c>
      <c r="AH9" s="185" t="s">
        <v>2002</v>
      </c>
      <c r="AI9" s="185" t="s">
        <v>2002</v>
      </c>
      <c r="AJ9" s="185" t="s">
        <v>2002</v>
      </c>
      <c r="AK9" s="185" t="s">
        <v>2002</v>
      </c>
      <c r="AL9" s="183">
        <v>1</v>
      </c>
      <c r="AM9" s="194">
        <v>1</v>
      </c>
    </row>
    <row r="10" spans="1:39">
      <c r="A10" s="192">
        <v>91798</v>
      </c>
      <c r="B10" s="192" t="s">
        <v>887</v>
      </c>
      <c r="C10" s="192" t="s">
        <v>2005</v>
      </c>
      <c r="D10" s="185" t="s">
        <v>2002</v>
      </c>
      <c r="E10" s="185" t="s">
        <v>2002</v>
      </c>
      <c r="F10" s="185" t="s">
        <v>2002</v>
      </c>
      <c r="G10" s="185" t="s">
        <v>2002</v>
      </c>
      <c r="H10" s="185" t="s">
        <v>2002</v>
      </c>
      <c r="I10" s="185" t="s">
        <v>2002</v>
      </c>
      <c r="J10" s="185" t="s">
        <v>2002</v>
      </c>
      <c r="K10" s="185" t="s">
        <v>2002</v>
      </c>
      <c r="L10" s="185" t="s">
        <v>2002</v>
      </c>
      <c r="M10" s="185" t="s">
        <v>2002</v>
      </c>
      <c r="N10" s="185" t="s">
        <v>2002</v>
      </c>
      <c r="O10" s="185" t="s">
        <v>2002</v>
      </c>
      <c r="P10" s="185" t="s">
        <v>2002</v>
      </c>
      <c r="Q10" s="185" t="s">
        <v>2002</v>
      </c>
      <c r="R10" s="185" t="s">
        <v>2002</v>
      </c>
      <c r="S10" s="183" t="s">
        <v>2002</v>
      </c>
      <c r="T10" s="185" t="s">
        <v>2002</v>
      </c>
      <c r="U10" s="185" t="s">
        <v>2002</v>
      </c>
      <c r="V10" s="185">
        <v>1</v>
      </c>
      <c r="W10" s="185">
        <v>1</v>
      </c>
      <c r="X10" s="185" t="s">
        <v>2002</v>
      </c>
      <c r="Y10" s="185" t="s">
        <v>2002</v>
      </c>
      <c r="Z10" s="185" t="s">
        <v>2002</v>
      </c>
      <c r="AA10" s="185" t="s">
        <v>2002</v>
      </c>
      <c r="AB10" s="185" t="s">
        <v>2002</v>
      </c>
      <c r="AC10" s="185" t="s">
        <v>2002</v>
      </c>
      <c r="AD10" s="185" t="s">
        <v>2002</v>
      </c>
      <c r="AE10" s="185" t="s">
        <v>2002</v>
      </c>
      <c r="AF10" s="185" t="s">
        <v>2002</v>
      </c>
      <c r="AG10" s="185" t="s">
        <v>2002</v>
      </c>
      <c r="AH10" s="185" t="s">
        <v>2002</v>
      </c>
      <c r="AI10" s="185" t="s">
        <v>2002</v>
      </c>
      <c r="AJ10" s="185" t="s">
        <v>2002</v>
      </c>
      <c r="AK10" s="185" t="s">
        <v>2002</v>
      </c>
      <c r="AL10" s="183">
        <v>2</v>
      </c>
      <c r="AM10" s="194">
        <v>2</v>
      </c>
    </row>
    <row r="11" spans="1:39">
      <c r="A11" s="197">
        <v>5</v>
      </c>
      <c r="B11" s="197" t="s">
        <v>1698</v>
      </c>
      <c r="C11" s="197" t="s">
        <v>902</v>
      </c>
      <c r="D11" s="196">
        <v>57</v>
      </c>
      <c r="E11" s="196">
        <v>98</v>
      </c>
      <c r="F11" s="196">
        <v>77</v>
      </c>
      <c r="G11" s="196">
        <v>20</v>
      </c>
      <c r="H11" s="196">
        <v>3</v>
      </c>
      <c r="I11" s="196">
        <v>7</v>
      </c>
      <c r="J11" s="196">
        <v>3</v>
      </c>
      <c r="K11" s="196">
        <v>3</v>
      </c>
      <c r="L11" s="196">
        <v>3</v>
      </c>
      <c r="M11" s="196">
        <v>1</v>
      </c>
      <c r="N11" s="196" t="s">
        <v>2002</v>
      </c>
      <c r="O11" s="196">
        <v>1</v>
      </c>
      <c r="P11" s="196">
        <v>1</v>
      </c>
      <c r="Q11" s="196" t="s">
        <v>2002</v>
      </c>
      <c r="R11" s="196" t="s">
        <v>2002</v>
      </c>
      <c r="S11" s="186">
        <v>274</v>
      </c>
      <c r="T11" s="196">
        <v>197</v>
      </c>
      <c r="U11" s="196">
        <v>338</v>
      </c>
      <c r="V11" s="196">
        <v>597</v>
      </c>
      <c r="W11" s="196">
        <v>183</v>
      </c>
      <c r="X11" s="196">
        <v>63</v>
      </c>
      <c r="Y11" s="196">
        <v>100</v>
      </c>
      <c r="Z11" s="196">
        <v>71</v>
      </c>
      <c r="AA11" s="196">
        <v>56</v>
      </c>
      <c r="AB11" s="196">
        <v>24</v>
      </c>
      <c r="AC11" s="196">
        <v>17</v>
      </c>
      <c r="AD11" s="196">
        <v>16</v>
      </c>
      <c r="AE11" s="196">
        <v>17</v>
      </c>
      <c r="AF11" s="196">
        <v>5</v>
      </c>
      <c r="AG11" s="196">
        <v>4</v>
      </c>
      <c r="AH11" s="196" t="s">
        <v>2002</v>
      </c>
      <c r="AI11" s="196">
        <v>1</v>
      </c>
      <c r="AJ11" s="196" t="s">
        <v>2002</v>
      </c>
      <c r="AK11" s="196" t="s">
        <v>2002</v>
      </c>
      <c r="AL11" s="186">
        <v>1689</v>
      </c>
      <c r="AM11" s="196">
        <v>1963</v>
      </c>
    </row>
    <row r="12" spans="1:39">
      <c r="A12" s="192">
        <v>5030</v>
      </c>
      <c r="B12" s="192" t="s">
        <v>15</v>
      </c>
      <c r="C12" s="192" t="s">
        <v>904</v>
      </c>
      <c r="D12" s="185" t="s">
        <v>2002</v>
      </c>
      <c r="E12" s="185">
        <v>1</v>
      </c>
      <c r="F12" s="185" t="s">
        <v>2002</v>
      </c>
      <c r="G12" s="185" t="s">
        <v>2002</v>
      </c>
      <c r="H12" s="185" t="s">
        <v>2002</v>
      </c>
      <c r="I12" s="185" t="s">
        <v>2002</v>
      </c>
      <c r="J12" s="185" t="s">
        <v>2002</v>
      </c>
      <c r="K12" s="185" t="s">
        <v>2002</v>
      </c>
      <c r="L12" s="185" t="s">
        <v>2002</v>
      </c>
      <c r="M12" s="185" t="s">
        <v>2002</v>
      </c>
      <c r="N12" s="185" t="s">
        <v>2002</v>
      </c>
      <c r="O12" s="185" t="s">
        <v>2002</v>
      </c>
      <c r="P12" s="185" t="s">
        <v>2002</v>
      </c>
      <c r="Q12" s="185" t="s">
        <v>2002</v>
      </c>
      <c r="R12" s="185" t="s">
        <v>2002</v>
      </c>
      <c r="S12" s="183">
        <v>1</v>
      </c>
      <c r="T12" s="185" t="s">
        <v>2002</v>
      </c>
      <c r="U12" s="185" t="s">
        <v>2002</v>
      </c>
      <c r="V12" s="185" t="s">
        <v>2002</v>
      </c>
      <c r="W12" s="185" t="s">
        <v>2002</v>
      </c>
      <c r="X12" s="185" t="s">
        <v>2002</v>
      </c>
      <c r="Y12" s="185" t="s">
        <v>2002</v>
      </c>
      <c r="Z12" s="185" t="s">
        <v>2002</v>
      </c>
      <c r="AA12" s="185" t="s">
        <v>2002</v>
      </c>
      <c r="AB12" s="185" t="s">
        <v>2002</v>
      </c>
      <c r="AC12" s="185" t="s">
        <v>2002</v>
      </c>
      <c r="AD12" s="185" t="s">
        <v>2002</v>
      </c>
      <c r="AE12" s="185" t="s">
        <v>2002</v>
      </c>
      <c r="AF12" s="185" t="s">
        <v>2002</v>
      </c>
      <c r="AG12" s="185" t="s">
        <v>2002</v>
      </c>
      <c r="AH12" s="185" t="s">
        <v>2002</v>
      </c>
      <c r="AI12" s="185" t="s">
        <v>2002</v>
      </c>
      <c r="AJ12" s="185" t="s">
        <v>2002</v>
      </c>
      <c r="AK12" s="185" t="s">
        <v>2002</v>
      </c>
      <c r="AL12" s="183" t="s">
        <v>2002</v>
      </c>
      <c r="AM12" s="194">
        <v>1</v>
      </c>
    </row>
    <row r="13" spans="1:39">
      <c r="A13" s="192">
        <v>5031</v>
      </c>
      <c r="B13" s="192" t="s">
        <v>16</v>
      </c>
      <c r="C13" s="192" t="s">
        <v>905</v>
      </c>
      <c r="D13" s="185" t="s">
        <v>2002</v>
      </c>
      <c r="E13" s="185" t="s">
        <v>2002</v>
      </c>
      <c r="F13" s="185" t="s">
        <v>2002</v>
      </c>
      <c r="G13" s="185" t="s">
        <v>2002</v>
      </c>
      <c r="H13" s="185" t="s">
        <v>2002</v>
      </c>
      <c r="I13" s="185" t="s">
        <v>2002</v>
      </c>
      <c r="J13" s="185" t="s">
        <v>2002</v>
      </c>
      <c r="K13" s="185" t="s">
        <v>2002</v>
      </c>
      <c r="L13" s="185" t="s">
        <v>2002</v>
      </c>
      <c r="M13" s="185" t="s">
        <v>2002</v>
      </c>
      <c r="N13" s="185" t="s">
        <v>2002</v>
      </c>
      <c r="O13" s="185" t="s">
        <v>2002</v>
      </c>
      <c r="P13" s="185" t="s">
        <v>2002</v>
      </c>
      <c r="Q13" s="185" t="s">
        <v>2002</v>
      </c>
      <c r="R13" s="185" t="s">
        <v>2002</v>
      </c>
      <c r="S13" s="183" t="s">
        <v>2002</v>
      </c>
      <c r="T13" s="185" t="s">
        <v>2002</v>
      </c>
      <c r="U13" s="185" t="s">
        <v>2002</v>
      </c>
      <c r="V13" s="185" t="s">
        <v>2002</v>
      </c>
      <c r="W13" s="185" t="s">
        <v>2002</v>
      </c>
      <c r="X13" s="185" t="s">
        <v>2002</v>
      </c>
      <c r="Y13" s="185" t="s">
        <v>2002</v>
      </c>
      <c r="Z13" s="185" t="s">
        <v>2002</v>
      </c>
      <c r="AA13" s="185">
        <v>1</v>
      </c>
      <c r="AB13" s="185" t="s">
        <v>2002</v>
      </c>
      <c r="AC13" s="185" t="s">
        <v>2002</v>
      </c>
      <c r="AD13" s="185" t="s">
        <v>2002</v>
      </c>
      <c r="AE13" s="185" t="s">
        <v>2002</v>
      </c>
      <c r="AF13" s="185" t="s">
        <v>2002</v>
      </c>
      <c r="AG13" s="185" t="s">
        <v>2002</v>
      </c>
      <c r="AH13" s="185" t="s">
        <v>2002</v>
      </c>
      <c r="AI13" s="185" t="s">
        <v>2002</v>
      </c>
      <c r="AJ13" s="185" t="s">
        <v>2002</v>
      </c>
      <c r="AK13" s="185" t="s">
        <v>2002</v>
      </c>
      <c r="AL13" s="183">
        <v>1</v>
      </c>
      <c r="AM13" s="194">
        <v>1</v>
      </c>
    </row>
    <row r="14" spans="1:39">
      <c r="A14" s="192">
        <v>5034</v>
      </c>
      <c r="B14" s="192" t="s">
        <v>17</v>
      </c>
      <c r="C14" s="192" t="s">
        <v>906</v>
      </c>
      <c r="D14" s="185">
        <v>1</v>
      </c>
      <c r="E14" s="185">
        <v>4</v>
      </c>
      <c r="F14" s="185" t="s">
        <v>2002</v>
      </c>
      <c r="G14" s="185" t="s">
        <v>2002</v>
      </c>
      <c r="H14" s="185" t="s">
        <v>2002</v>
      </c>
      <c r="I14" s="185" t="s">
        <v>2002</v>
      </c>
      <c r="J14" s="185" t="s">
        <v>2002</v>
      </c>
      <c r="K14" s="185" t="s">
        <v>2002</v>
      </c>
      <c r="L14" s="185" t="s">
        <v>2002</v>
      </c>
      <c r="M14" s="185" t="s">
        <v>2002</v>
      </c>
      <c r="N14" s="185" t="s">
        <v>2002</v>
      </c>
      <c r="O14" s="185" t="s">
        <v>2002</v>
      </c>
      <c r="P14" s="185" t="s">
        <v>2002</v>
      </c>
      <c r="Q14" s="185" t="s">
        <v>2002</v>
      </c>
      <c r="R14" s="185" t="s">
        <v>2002</v>
      </c>
      <c r="S14" s="183">
        <v>5</v>
      </c>
      <c r="T14" s="185">
        <v>1</v>
      </c>
      <c r="U14" s="185">
        <v>1</v>
      </c>
      <c r="V14" s="185">
        <v>7</v>
      </c>
      <c r="W14" s="185">
        <v>1</v>
      </c>
      <c r="X14" s="185" t="s">
        <v>2002</v>
      </c>
      <c r="Y14" s="185">
        <v>1</v>
      </c>
      <c r="Z14" s="185">
        <v>1</v>
      </c>
      <c r="AA14" s="185" t="s">
        <v>2002</v>
      </c>
      <c r="AB14" s="185" t="s">
        <v>2002</v>
      </c>
      <c r="AC14" s="185">
        <v>1</v>
      </c>
      <c r="AD14" s="185" t="s">
        <v>2002</v>
      </c>
      <c r="AE14" s="185" t="s">
        <v>2002</v>
      </c>
      <c r="AF14" s="185" t="s">
        <v>2002</v>
      </c>
      <c r="AG14" s="185" t="s">
        <v>2002</v>
      </c>
      <c r="AH14" s="185" t="s">
        <v>2002</v>
      </c>
      <c r="AI14" s="185" t="s">
        <v>2002</v>
      </c>
      <c r="AJ14" s="185" t="s">
        <v>2002</v>
      </c>
      <c r="AK14" s="185" t="s">
        <v>2002</v>
      </c>
      <c r="AL14" s="183">
        <v>13</v>
      </c>
      <c r="AM14" s="194">
        <v>18</v>
      </c>
    </row>
    <row r="15" spans="1:39">
      <c r="A15" s="192">
        <v>5040</v>
      </c>
      <c r="B15" s="192" t="s">
        <v>20</v>
      </c>
      <c r="C15" s="192" t="s">
        <v>908</v>
      </c>
      <c r="D15" s="185" t="s">
        <v>2002</v>
      </c>
      <c r="E15" s="185" t="s">
        <v>2002</v>
      </c>
      <c r="F15" s="185" t="s">
        <v>2002</v>
      </c>
      <c r="G15" s="185" t="s">
        <v>2002</v>
      </c>
      <c r="H15" s="185" t="s">
        <v>2002</v>
      </c>
      <c r="I15" s="185" t="s">
        <v>2002</v>
      </c>
      <c r="J15" s="185" t="s">
        <v>2002</v>
      </c>
      <c r="K15" s="185" t="s">
        <v>2002</v>
      </c>
      <c r="L15" s="185" t="s">
        <v>2002</v>
      </c>
      <c r="M15" s="185" t="s">
        <v>2002</v>
      </c>
      <c r="N15" s="185" t="s">
        <v>2002</v>
      </c>
      <c r="O15" s="185" t="s">
        <v>2002</v>
      </c>
      <c r="P15" s="185" t="s">
        <v>2002</v>
      </c>
      <c r="Q15" s="185" t="s">
        <v>2002</v>
      </c>
      <c r="R15" s="185" t="s">
        <v>2002</v>
      </c>
      <c r="S15" s="183" t="s">
        <v>2002</v>
      </c>
      <c r="T15" s="185" t="s">
        <v>2002</v>
      </c>
      <c r="U15" s="185">
        <v>1</v>
      </c>
      <c r="V15" s="185">
        <v>2</v>
      </c>
      <c r="W15" s="185" t="s">
        <v>2002</v>
      </c>
      <c r="X15" s="185" t="s">
        <v>2002</v>
      </c>
      <c r="Y15" s="185" t="s">
        <v>2002</v>
      </c>
      <c r="Z15" s="185" t="s">
        <v>2002</v>
      </c>
      <c r="AA15" s="185" t="s">
        <v>2002</v>
      </c>
      <c r="AB15" s="185" t="s">
        <v>2002</v>
      </c>
      <c r="AC15" s="185" t="s">
        <v>2002</v>
      </c>
      <c r="AD15" s="185" t="s">
        <v>2002</v>
      </c>
      <c r="AE15" s="185" t="s">
        <v>2002</v>
      </c>
      <c r="AF15" s="185" t="s">
        <v>2002</v>
      </c>
      <c r="AG15" s="185" t="s">
        <v>2002</v>
      </c>
      <c r="AH15" s="185" t="s">
        <v>2002</v>
      </c>
      <c r="AI15" s="185" t="s">
        <v>2002</v>
      </c>
      <c r="AJ15" s="185" t="s">
        <v>2002</v>
      </c>
      <c r="AK15" s="185" t="s">
        <v>2002</v>
      </c>
      <c r="AL15" s="183">
        <v>3</v>
      </c>
      <c r="AM15" s="194">
        <v>3</v>
      </c>
    </row>
    <row r="16" spans="1:39">
      <c r="A16" s="192">
        <v>5044</v>
      </c>
      <c r="B16" s="192" t="s">
        <v>22</v>
      </c>
      <c r="C16" s="192" t="s">
        <v>2006</v>
      </c>
      <c r="D16" s="185" t="s">
        <v>2002</v>
      </c>
      <c r="E16" s="185">
        <v>1</v>
      </c>
      <c r="F16" s="185" t="s">
        <v>2002</v>
      </c>
      <c r="G16" s="185" t="s">
        <v>2002</v>
      </c>
      <c r="H16" s="185" t="s">
        <v>2002</v>
      </c>
      <c r="I16" s="185" t="s">
        <v>2002</v>
      </c>
      <c r="J16" s="185" t="s">
        <v>2002</v>
      </c>
      <c r="K16" s="185" t="s">
        <v>2002</v>
      </c>
      <c r="L16" s="185" t="s">
        <v>2002</v>
      </c>
      <c r="M16" s="185" t="s">
        <v>2002</v>
      </c>
      <c r="N16" s="185" t="s">
        <v>2002</v>
      </c>
      <c r="O16" s="185" t="s">
        <v>2002</v>
      </c>
      <c r="P16" s="185" t="s">
        <v>2002</v>
      </c>
      <c r="Q16" s="185" t="s">
        <v>2002</v>
      </c>
      <c r="R16" s="185" t="s">
        <v>2002</v>
      </c>
      <c r="S16" s="183">
        <v>1</v>
      </c>
      <c r="T16" s="185" t="s">
        <v>2002</v>
      </c>
      <c r="U16" s="185" t="s">
        <v>2002</v>
      </c>
      <c r="V16" s="185">
        <v>1</v>
      </c>
      <c r="W16" s="185" t="s">
        <v>2002</v>
      </c>
      <c r="X16" s="185" t="s">
        <v>2002</v>
      </c>
      <c r="Y16" s="185" t="s">
        <v>2002</v>
      </c>
      <c r="Z16" s="185" t="s">
        <v>2002</v>
      </c>
      <c r="AA16" s="185" t="s">
        <v>2002</v>
      </c>
      <c r="AB16" s="185" t="s">
        <v>2002</v>
      </c>
      <c r="AC16" s="185">
        <v>1</v>
      </c>
      <c r="AD16" s="185" t="s">
        <v>2002</v>
      </c>
      <c r="AE16" s="185" t="s">
        <v>2002</v>
      </c>
      <c r="AF16" s="185" t="s">
        <v>2002</v>
      </c>
      <c r="AG16" s="185" t="s">
        <v>2002</v>
      </c>
      <c r="AH16" s="185" t="s">
        <v>2002</v>
      </c>
      <c r="AI16" s="185" t="s">
        <v>2002</v>
      </c>
      <c r="AJ16" s="185" t="s">
        <v>2002</v>
      </c>
      <c r="AK16" s="185" t="s">
        <v>2002</v>
      </c>
      <c r="AL16" s="183">
        <v>2</v>
      </c>
      <c r="AM16" s="194">
        <v>3</v>
      </c>
    </row>
    <row r="17" spans="1:39">
      <c r="A17" s="192">
        <v>5045</v>
      </c>
      <c r="B17" s="192" t="s">
        <v>23</v>
      </c>
      <c r="C17" s="192" t="s">
        <v>909</v>
      </c>
      <c r="D17" s="185">
        <v>1</v>
      </c>
      <c r="E17" s="185">
        <v>3</v>
      </c>
      <c r="F17" s="185">
        <v>4</v>
      </c>
      <c r="G17" s="185" t="s">
        <v>2002</v>
      </c>
      <c r="H17" s="185" t="s">
        <v>2002</v>
      </c>
      <c r="I17" s="185" t="s">
        <v>2002</v>
      </c>
      <c r="J17" s="185" t="s">
        <v>2002</v>
      </c>
      <c r="K17" s="185" t="s">
        <v>2002</v>
      </c>
      <c r="L17" s="185" t="s">
        <v>2002</v>
      </c>
      <c r="M17" s="185">
        <v>1</v>
      </c>
      <c r="N17" s="185" t="s">
        <v>2002</v>
      </c>
      <c r="O17" s="185" t="s">
        <v>2002</v>
      </c>
      <c r="P17" s="185" t="s">
        <v>2002</v>
      </c>
      <c r="Q17" s="185" t="s">
        <v>2002</v>
      </c>
      <c r="R17" s="185" t="s">
        <v>2002</v>
      </c>
      <c r="S17" s="183">
        <v>9</v>
      </c>
      <c r="T17" s="185">
        <v>9</v>
      </c>
      <c r="U17" s="185">
        <v>13</v>
      </c>
      <c r="V17" s="185">
        <v>37</v>
      </c>
      <c r="W17" s="185">
        <v>7</v>
      </c>
      <c r="X17" s="185">
        <v>6</v>
      </c>
      <c r="Y17" s="185">
        <v>10</v>
      </c>
      <c r="Z17" s="185">
        <v>10</v>
      </c>
      <c r="AA17" s="185">
        <v>7</v>
      </c>
      <c r="AB17" s="185">
        <v>6</v>
      </c>
      <c r="AC17" s="185">
        <v>4</v>
      </c>
      <c r="AD17" s="185">
        <v>6</v>
      </c>
      <c r="AE17" s="185">
        <v>4</v>
      </c>
      <c r="AF17" s="185">
        <v>2</v>
      </c>
      <c r="AG17" s="185">
        <v>2</v>
      </c>
      <c r="AH17" s="185" t="s">
        <v>2002</v>
      </c>
      <c r="AI17" s="185" t="s">
        <v>2002</v>
      </c>
      <c r="AJ17" s="185" t="s">
        <v>2002</v>
      </c>
      <c r="AK17" s="185" t="s">
        <v>2002</v>
      </c>
      <c r="AL17" s="183">
        <v>123</v>
      </c>
      <c r="AM17" s="194">
        <v>132</v>
      </c>
    </row>
    <row r="18" spans="1:39">
      <c r="A18" s="192">
        <v>5051</v>
      </c>
      <c r="B18" s="192" t="s">
        <v>24</v>
      </c>
      <c r="C18" s="192" t="s">
        <v>910</v>
      </c>
      <c r="D18" s="185" t="s">
        <v>2002</v>
      </c>
      <c r="E18" s="185" t="s">
        <v>2002</v>
      </c>
      <c r="F18" s="185" t="s">
        <v>2002</v>
      </c>
      <c r="G18" s="185" t="s">
        <v>2002</v>
      </c>
      <c r="H18" s="185" t="s">
        <v>2002</v>
      </c>
      <c r="I18" s="185" t="s">
        <v>2002</v>
      </c>
      <c r="J18" s="185" t="s">
        <v>2002</v>
      </c>
      <c r="K18" s="185" t="s">
        <v>2002</v>
      </c>
      <c r="L18" s="185" t="s">
        <v>2002</v>
      </c>
      <c r="M18" s="185" t="s">
        <v>2002</v>
      </c>
      <c r="N18" s="185" t="s">
        <v>2002</v>
      </c>
      <c r="O18" s="185" t="s">
        <v>2002</v>
      </c>
      <c r="P18" s="185" t="s">
        <v>2002</v>
      </c>
      <c r="Q18" s="185" t="s">
        <v>2002</v>
      </c>
      <c r="R18" s="185" t="s">
        <v>2002</v>
      </c>
      <c r="S18" s="183" t="s">
        <v>2002</v>
      </c>
      <c r="T18" s="185" t="s">
        <v>2002</v>
      </c>
      <c r="U18" s="185" t="s">
        <v>2002</v>
      </c>
      <c r="V18" s="185">
        <v>1</v>
      </c>
      <c r="W18" s="185">
        <v>2</v>
      </c>
      <c r="X18" s="185" t="s">
        <v>2002</v>
      </c>
      <c r="Y18" s="185" t="s">
        <v>2002</v>
      </c>
      <c r="Z18" s="185">
        <v>1</v>
      </c>
      <c r="AA18" s="185" t="s">
        <v>2002</v>
      </c>
      <c r="AB18" s="185" t="s">
        <v>2002</v>
      </c>
      <c r="AC18" s="185" t="s">
        <v>2002</v>
      </c>
      <c r="AD18" s="185" t="s">
        <v>2002</v>
      </c>
      <c r="AE18" s="185">
        <v>1</v>
      </c>
      <c r="AF18" s="185" t="s">
        <v>2002</v>
      </c>
      <c r="AG18" s="185" t="s">
        <v>2002</v>
      </c>
      <c r="AH18" s="185" t="s">
        <v>2002</v>
      </c>
      <c r="AI18" s="185" t="s">
        <v>2002</v>
      </c>
      <c r="AJ18" s="185" t="s">
        <v>2002</v>
      </c>
      <c r="AK18" s="185" t="s">
        <v>2002</v>
      </c>
      <c r="AL18" s="183">
        <v>5</v>
      </c>
      <c r="AM18" s="194">
        <v>5</v>
      </c>
    </row>
    <row r="19" spans="1:39">
      <c r="A19" s="192">
        <v>5055</v>
      </c>
      <c r="B19" s="192" t="s">
        <v>25</v>
      </c>
      <c r="C19" s="192" t="s">
        <v>911</v>
      </c>
      <c r="D19" s="185" t="s">
        <v>2002</v>
      </c>
      <c r="E19" s="185" t="s">
        <v>2002</v>
      </c>
      <c r="F19" s="185" t="s">
        <v>2002</v>
      </c>
      <c r="G19" s="185" t="s">
        <v>2002</v>
      </c>
      <c r="H19" s="185" t="s">
        <v>2002</v>
      </c>
      <c r="I19" s="185" t="s">
        <v>2002</v>
      </c>
      <c r="J19" s="185" t="s">
        <v>2002</v>
      </c>
      <c r="K19" s="185" t="s">
        <v>2002</v>
      </c>
      <c r="L19" s="185" t="s">
        <v>2002</v>
      </c>
      <c r="M19" s="185" t="s">
        <v>2002</v>
      </c>
      <c r="N19" s="185" t="s">
        <v>2002</v>
      </c>
      <c r="O19" s="185" t="s">
        <v>2002</v>
      </c>
      <c r="P19" s="185" t="s">
        <v>2002</v>
      </c>
      <c r="Q19" s="185" t="s">
        <v>2002</v>
      </c>
      <c r="R19" s="185" t="s">
        <v>2002</v>
      </c>
      <c r="S19" s="183" t="s">
        <v>2002</v>
      </c>
      <c r="T19" s="185" t="s">
        <v>2002</v>
      </c>
      <c r="U19" s="185">
        <v>1</v>
      </c>
      <c r="V19" s="185" t="s">
        <v>2002</v>
      </c>
      <c r="W19" s="185" t="s">
        <v>2002</v>
      </c>
      <c r="X19" s="185" t="s">
        <v>2002</v>
      </c>
      <c r="Y19" s="185" t="s">
        <v>2002</v>
      </c>
      <c r="Z19" s="185" t="s">
        <v>2002</v>
      </c>
      <c r="AA19" s="185" t="s">
        <v>2002</v>
      </c>
      <c r="AB19" s="185" t="s">
        <v>2002</v>
      </c>
      <c r="AC19" s="185" t="s">
        <v>2002</v>
      </c>
      <c r="AD19" s="185" t="s">
        <v>2002</v>
      </c>
      <c r="AE19" s="185" t="s">
        <v>2002</v>
      </c>
      <c r="AF19" s="185" t="s">
        <v>2002</v>
      </c>
      <c r="AG19" s="185" t="s">
        <v>2002</v>
      </c>
      <c r="AH19" s="185" t="s">
        <v>2002</v>
      </c>
      <c r="AI19" s="185" t="s">
        <v>2002</v>
      </c>
      <c r="AJ19" s="185" t="s">
        <v>2002</v>
      </c>
      <c r="AK19" s="185" t="s">
        <v>2002</v>
      </c>
      <c r="AL19" s="183">
        <v>1</v>
      </c>
      <c r="AM19" s="194">
        <v>1</v>
      </c>
    </row>
    <row r="20" spans="1:39">
      <c r="A20" s="192">
        <v>5079</v>
      </c>
      <c r="B20" s="192" t="s">
        <v>26</v>
      </c>
      <c r="C20" s="192" t="s">
        <v>913</v>
      </c>
      <c r="D20" s="185" t="s">
        <v>2002</v>
      </c>
      <c r="E20" s="185" t="s">
        <v>2002</v>
      </c>
      <c r="F20" s="185" t="s">
        <v>2002</v>
      </c>
      <c r="G20" s="185" t="s">
        <v>2002</v>
      </c>
      <c r="H20" s="185" t="s">
        <v>2002</v>
      </c>
      <c r="I20" s="185" t="s">
        <v>2002</v>
      </c>
      <c r="J20" s="185" t="s">
        <v>2002</v>
      </c>
      <c r="K20" s="185" t="s">
        <v>2002</v>
      </c>
      <c r="L20" s="185" t="s">
        <v>2002</v>
      </c>
      <c r="M20" s="185" t="s">
        <v>2002</v>
      </c>
      <c r="N20" s="185" t="s">
        <v>2002</v>
      </c>
      <c r="O20" s="185" t="s">
        <v>2002</v>
      </c>
      <c r="P20" s="185" t="s">
        <v>2002</v>
      </c>
      <c r="Q20" s="185" t="s">
        <v>2002</v>
      </c>
      <c r="R20" s="185" t="s">
        <v>2002</v>
      </c>
      <c r="S20" s="183" t="s">
        <v>2002</v>
      </c>
      <c r="T20" s="185">
        <v>1</v>
      </c>
      <c r="U20" s="185">
        <v>1</v>
      </c>
      <c r="V20" s="185">
        <v>1</v>
      </c>
      <c r="W20" s="185">
        <v>1</v>
      </c>
      <c r="X20" s="185" t="s">
        <v>2002</v>
      </c>
      <c r="Y20" s="185">
        <v>2</v>
      </c>
      <c r="Z20" s="185" t="s">
        <v>2002</v>
      </c>
      <c r="AA20" s="185">
        <v>1</v>
      </c>
      <c r="AB20" s="185" t="s">
        <v>2002</v>
      </c>
      <c r="AC20" s="185" t="s">
        <v>2002</v>
      </c>
      <c r="AD20" s="185" t="s">
        <v>2002</v>
      </c>
      <c r="AE20" s="185" t="s">
        <v>2002</v>
      </c>
      <c r="AF20" s="185" t="s">
        <v>2002</v>
      </c>
      <c r="AG20" s="185" t="s">
        <v>2002</v>
      </c>
      <c r="AH20" s="185" t="s">
        <v>2002</v>
      </c>
      <c r="AI20" s="185" t="s">
        <v>2002</v>
      </c>
      <c r="AJ20" s="185" t="s">
        <v>2002</v>
      </c>
      <c r="AK20" s="185" t="s">
        <v>2002</v>
      </c>
      <c r="AL20" s="183">
        <v>7</v>
      </c>
      <c r="AM20" s="194">
        <v>7</v>
      </c>
    </row>
    <row r="21" spans="1:39">
      <c r="A21" s="192">
        <v>5088</v>
      </c>
      <c r="B21" s="192" t="s">
        <v>28</v>
      </c>
      <c r="C21" s="192" t="s">
        <v>915</v>
      </c>
      <c r="D21" s="185">
        <v>5</v>
      </c>
      <c r="E21" s="185">
        <v>6</v>
      </c>
      <c r="F21" s="185">
        <v>6</v>
      </c>
      <c r="G21" s="185">
        <v>1</v>
      </c>
      <c r="H21" s="185">
        <v>1</v>
      </c>
      <c r="I21" s="185">
        <v>2</v>
      </c>
      <c r="J21" s="185" t="s">
        <v>2002</v>
      </c>
      <c r="K21" s="185" t="s">
        <v>2002</v>
      </c>
      <c r="L21" s="185">
        <v>1</v>
      </c>
      <c r="M21" s="185" t="s">
        <v>2002</v>
      </c>
      <c r="N21" s="185" t="s">
        <v>2002</v>
      </c>
      <c r="O21" s="185">
        <v>1</v>
      </c>
      <c r="P21" s="185" t="s">
        <v>2002</v>
      </c>
      <c r="Q21" s="185" t="s">
        <v>2002</v>
      </c>
      <c r="R21" s="185" t="s">
        <v>2002</v>
      </c>
      <c r="S21" s="183">
        <v>23</v>
      </c>
      <c r="T21" s="185">
        <v>22</v>
      </c>
      <c r="U21" s="185">
        <v>24</v>
      </c>
      <c r="V21" s="185">
        <v>53</v>
      </c>
      <c r="W21" s="185">
        <v>16</v>
      </c>
      <c r="X21" s="185">
        <v>3</v>
      </c>
      <c r="Y21" s="185">
        <v>11</v>
      </c>
      <c r="Z21" s="185">
        <v>3</v>
      </c>
      <c r="AA21" s="185">
        <v>2</v>
      </c>
      <c r="AB21" s="185" t="s">
        <v>2002</v>
      </c>
      <c r="AC21" s="185" t="s">
        <v>2002</v>
      </c>
      <c r="AD21" s="185" t="s">
        <v>2002</v>
      </c>
      <c r="AE21" s="185">
        <v>2</v>
      </c>
      <c r="AF21" s="185" t="s">
        <v>2002</v>
      </c>
      <c r="AG21" s="185" t="s">
        <v>2002</v>
      </c>
      <c r="AH21" s="185" t="s">
        <v>2002</v>
      </c>
      <c r="AI21" s="185" t="s">
        <v>2002</v>
      </c>
      <c r="AJ21" s="185" t="s">
        <v>2002</v>
      </c>
      <c r="AK21" s="185" t="s">
        <v>2002</v>
      </c>
      <c r="AL21" s="183">
        <v>136</v>
      </c>
      <c r="AM21" s="194">
        <v>159</v>
      </c>
    </row>
    <row r="22" spans="1:39">
      <c r="A22" s="192">
        <v>5086</v>
      </c>
      <c r="B22" s="192" t="s">
        <v>27</v>
      </c>
      <c r="C22" s="192" t="s">
        <v>914</v>
      </c>
      <c r="D22" s="185" t="s">
        <v>2002</v>
      </c>
      <c r="E22" s="185" t="s">
        <v>2002</v>
      </c>
      <c r="F22" s="185" t="s">
        <v>2002</v>
      </c>
      <c r="G22" s="185" t="s">
        <v>2002</v>
      </c>
      <c r="H22" s="185" t="s">
        <v>2002</v>
      </c>
      <c r="I22" s="185" t="s">
        <v>2002</v>
      </c>
      <c r="J22" s="185" t="s">
        <v>2002</v>
      </c>
      <c r="K22" s="185" t="s">
        <v>2002</v>
      </c>
      <c r="L22" s="185" t="s">
        <v>2002</v>
      </c>
      <c r="M22" s="185" t="s">
        <v>2002</v>
      </c>
      <c r="N22" s="185" t="s">
        <v>2002</v>
      </c>
      <c r="O22" s="185" t="s">
        <v>2002</v>
      </c>
      <c r="P22" s="185" t="s">
        <v>2002</v>
      </c>
      <c r="Q22" s="185" t="s">
        <v>2002</v>
      </c>
      <c r="R22" s="185" t="s">
        <v>2002</v>
      </c>
      <c r="S22" s="183" t="s">
        <v>2002</v>
      </c>
      <c r="T22" s="185" t="s">
        <v>2002</v>
      </c>
      <c r="U22" s="185" t="s">
        <v>2002</v>
      </c>
      <c r="V22" s="185" t="s">
        <v>2002</v>
      </c>
      <c r="W22" s="185" t="s">
        <v>2002</v>
      </c>
      <c r="X22" s="185" t="s">
        <v>2002</v>
      </c>
      <c r="Y22" s="185" t="s">
        <v>2002</v>
      </c>
      <c r="Z22" s="185" t="s">
        <v>2002</v>
      </c>
      <c r="AA22" s="185">
        <v>1</v>
      </c>
      <c r="AB22" s="185" t="s">
        <v>2002</v>
      </c>
      <c r="AC22" s="185" t="s">
        <v>2002</v>
      </c>
      <c r="AD22" s="185" t="s">
        <v>2002</v>
      </c>
      <c r="AE22" s="185" t="s">
        <v>2002</v>
      </c>
      <c r="AF22" s="185" t="s">
        <v>2002</v>
      </c>
      <c r="AG22" s="185" t="s">
        <v>2002</v>
      </c>
      <c r="AH22" s="185" t="s">
        <v>2002</v>
      </c>
      <c r="AI22" s="185" t="s">
        <v>2002</v>
      </c>
      <c r="AJ22" s="185" t="s">
        <v>2002</v>
      </c>
      <c r="AK22" s="185" t="s">
        <v>2002</v>
      </c>
      <c r="AL22" s="183">
        <v>1</v>
      </c>
      <c r="AM22" s="194">
        <v>1</v>
      </c>
    </row>
    <row r="23" spans="1:39">
      <c r="A23" s="192">
        <v>5091</v>
      </c>
      <c r="B23" s="192" t="s">
        <v>29</v>
      </c>
      <c r="C23" s="192" t="s">
        <v>916</v>
      </c>
      <c r="D23" s="185" t="s">
        <v>2002</v>
      </c>
      <c r="E23" s="185" t="s">
        <v>2002</v>
      </c>
      <c r="F23" s="185" t="s">
        <v>2002</v>
      </c>
      <c r="G23" s="185" t="s">
        <v>2002</v>
      </c>
      <c r="H23" s="185" t="s">
        <v>2002</v>
      </c>
      <c r="I23" s="185" t="s">
        <v>2002</v>
      </c>
      <c r="J23" s="185" t="s">
        <v>2002</v>
      </c>
      <c r="K23" s="185" t="s">
        <v>2002</v>
      </c>
      <c r="L23" s="185" t="s">
        <v>2002</v>
      </c>
      <c r="M23" s="185" t="s">
        <v>2002</v>
      </c>
      <c r="N23" s="185" t="s">
        <v>2002</v>
      </c>
      <c r="O23" s="185" t="s">
        <v>2002</v>
      </c>
      <c r="P23" s="185" t="s">
        <v>2002</v>
      </c>
      <c r="Q23" s="185" t="s">
        <v>2002</v>
      </c>
      <c r="R23" s="185" t="s">
        <v>2002</v>
      </c>
      <c r="S23" s="183" t="s">
        <v>2002</v>
      </c>
      <c r="T23" s="185" t="s">
        <v>2002</v>
      </c>
      <c r="U23" s="185">
        <v>1</v>
      </c>
      <c r="V23" s="185" t="s">
        <v>2002</v>
      </c>
      <c r="W23" s="185" t="s">
        <v>2002</v>
      </c>
      <c r="X23" s="185" t="s">
        <v>2002</v>
      </c>
      <c r="Y23" s="185" t="s">
        <v>2002</v>
      </c>
      <c r="Z23" s="185" t="s">
        <v>2002</v>
      </c>
      <c r="AA23" s="185" t="s">
        <v>2002</v>
      </c>
      <c r="AB23" s="185" t="s">
        <v>2002</v>
      </c>
      <c r="AC23" s="185" t="s">
        <v>2002</v>
      </c>
      <c r="AD23" s="185" t="s">
        <v>2002</v>
      </c>
      <c r="AE23" s="185" t="s">
        <v>2002</v>
      </c>
      <c r="AF23" s="185" t="s">
        <v>2002</v>
      </c>
      <c r="AG23" s="185" t="s">
        <v>2002</v>
      </c>
      <c r="AH23" s="185" t="s">
        <v>2002</v>
      </c>
      <c r="AI23" s="185" t="s">
        <v>2002</v>
      </c>
      <c r="AJ23" s="185" t="s">
        <v>2002</v>
      </c>
      <c r="AK23" s="185" t="s">
        <v>2002</v>
      </c>
      <c r="AL23" s="183">
        <v>1</v>
      </c>
      <c r="AM23" s="194">
        <v>1</v>
      </c>
    </row>
    <row r="24" spans="1:39">
      <c r="A24" s="192">
        <v>5093</v>
      </c>
      <c r="B24" s="192" t="s">
        <v>30</v>
      </c>
      <c r="C24" s="192" t="s">
        <v>917</v>
      </c>
      <c r="D24" s="185" t="s">
        <v>2002</v>
      </c>
      <c r="E24" s="185" t="s">
        <v>2002</v>
      </c>
      <c r="F24" s="185" t="s">
        <v>2002</v>
      </c>
      <c r="G24" s="185" t="s">
        <v>2002</v>
      </c>
      <c r="H24" s="185" t="s">
        <v>2002</v>
      </c>
      <c r="I24" s="185" t="s">
        <v>2002</v>
      </c>
      <c r="J24" s="185" t="s">
        <v>2002</v>
      </c>
      <c r="K24" s="185" t="s">
        <v>2002</v>
      </c>
      <c r="L24" s="185" t="s">
        <v>2002</v>
      </c>
      <c r="M24" s="185" t="s">
        <v>2002</v>
      </c>
      <c r="N24" s="185" t="s">
        <v>2002</v>
      </c>
      <c r="O24" s="185" t="s">
        <v>2002</v>
      </c>
      <c r="P24" s="185" t="s">
        <v>2002</v>
      </c>
      <c r="Q24" s="185" t="s">
        <v>2002</v>
      </c>
      <c r="R24" s="185" t="s">
        <v>2002</v>
      </c>
      <c r="S24" s="183" t="s">
        <v>2002</v>
      </c>
      <c r="T24" s="185" t="s">
        <v>2002</v>
      </c>
      <c r="U24" s="185" t="s">
        <v>2002</v>
      </c>
      <c r="V24" s="185" t="s">
        <v>2002</v>
      </c>
      <c r="W24" s="185" t="s">
        <v>2002</v>
      </c>
      <c r="X24" s="185" t="s">
        <v>2002</v>
      </c>
      <c r="Y24" s="185" t="s">
        <v>2002</v>
      </c>
      <c r="Z24" s="185" t="s">
        <v>2002</v>
      </c>
      <c r="AA24" s="185" t="s">
        <v>2002</v>
      </c>
      <c r="AB24" s="185" t="s">
        <v>2002</v>
      </c>
      <c r="AC24" s="185">
        <v>1</v>
      </c>
      <c r="AD24" s="185" t="s">
        <v>2002</v>
      </c>
      <c r="AE24" s="185" t="s">
        <v>2002</v>
      </c>
      <c r="AF24" s="185" t="s">
        <v>2002</v>
      </c>
      <c r="AG24" s="185" t="s">
        <v>2002</v>
      </c>
      <c r="AH24" s="185" t="s">
        <v>2002</v>
      </c>
      <c r="AI24" s="185" t="s">
        <v>2002</v>
      </c>
      <c r="AJ24" s="185" t="s">
        <v>2002</v>
      </c>
      <c r="AK24" s="185" t="s">
        <v>2002</v>
      </c>
      <c r="AL24" s="183">
        <v>1</v>
      </c>
      <c r="AM24" s="194">
        <v>1</v>
      </c>
    </row>
    <row r="25" spans="1:39">
      <c r="A25" s="192">
        <v>5107</v>
      </c>
      <c r="B25" s="192" t="s">
        <v>32</v>
      </c>
      <c r="C25" s="192" t="s">
        <v>919</v>
      </c>
      <c r="D25" s="185" t="s">
        <v>2002</v>
      </c>
      <c r="E25" s="185" t="s">
        <v>2002</v>
      </c>
      <c r="F25" s="185" t="s">
        <v>2002</v>
      </c>
      <c r="G25" s="185" t="s">
        <v>2002</v>
      </c>
      <c r="H25" s="185" t="s">
        <v>2002</v>
      </c>
      <c r="I25" s="185" t="s">
        <v>2002</v>
      </c>
      <c r="J25" s="185" t="s">
        <v>2002</v>
      </c>
      <c r="K25" s="185" t="s">
        <v>2002</v>
      </c>
      <c r="L25" s="185">
        <v>1</v>
      </c>
      <c r="M25" s="185" t="s">
        <v>2002</v>
      </c>
      <c r="N25" s="185" t="s">
        <v>2002</v>
      </c>
      <c r="O25" s="185" t="s">
        <v>2002</v>
      </c>
      <c r="P25" s="185" t="s">
        <v>2002</v>
      </c>
      <c r="Q25" s="185" t="s">
        <v>2002</v>
      </c>
      <c r="R25" s="185" t="s">
        <v>2002</v>
      </c>
      <c r="S25" s="183">
        <v>1</v>
      </c>
      <c r="T25" s="185" t="s">
        <v>2002</v>
      </c>
      <c r="U25" s="185" t="s">
        <v>2002</v>
      </c>
      <c r="V25" s="185" t="s">
        <v>2002</v>
      </c>
      <c r="W25" s="185">
        <v>1</v>
      </c>
      <c r="X25" s="185" t="s">
        <v>2002</v>
      </c>
      <c r="Y25" s="185" t="s">
        <v>2002</v>
      </c>
      <c r="Z25" s="185">
        <v>1</v>
      </c>
      <c r="AA25" s="185" t="s">
        <v>2002</v>
      </c>
      <c r="AB25" s="185" t="s">
        <v>2002</v>
      </c>
      <c r="AC25" s="185" t="s">
        <v>2002</v>
      </c>
      <c r="AD25" s="185" t="s">
        <v>2002</v>
      </c>
      <c r="AE25" s="185" t="s">
        <v>2002</v>
      </c>
      <c r="AF25" s="185" t="s">
        <v>2002</v>
      </c>
      <c r="AG25" s="185" t="s">
        <v>2002</v>
      </c>
      <c r="AH25" s="185" t="s">
        <v>2002</v>
      </c>
      <c r="AI25" s="185" t="s">
        <v>2002</v>
      </c>
      <c r="AJ25" s="185" t="s">
        <v>2002</v>
      </c>
      <c r="AK25" s="185" t="s">
        <v>2002</v>
      </c>
      <c r="AL25" s="183">
        <v>2</v>
      </c>
      <c r="AM25" s="194">
        <v>3</v>
      </c>
    </row>
    <row r="26" spans="1:39">
      <c r="A26" s="192">
        <v>5113</v>
      </c>
      <c r="B26" s="192" t="s">
        <v>33</v>
      </c>
      <c r="C26" s="192" t="s">
        <v>920</v>
      </c>
      <c r="D26" s="185" t="s">
        <v>2002</v>
      </c>
      <c r="E26" s="185" t="s">
        <v>2002</v>
      </c>
      <c r="F26" s="185" t="s">
        <v>2002</v>
      </c>
      <c r="G26" s="185" t="s">
        <v>2002</v>
      </c>
      <c r="H26" s="185" t="s">
        <v>2002</v>
      </c>
      <c r="I26" s="185" t="s">
        <v>2002</v>
      </c>
      <c r="J26" s="185" t="s">
        <v>2002</v>
      </c>
      <c r="K26" s="185" t="s">
        <v>2002</v>
      </c>
      <c r="L26" s="185" t="s">
        <v>2002</v>
      </c>
      <c r="M26" s="185" t="s">
        <v>2002</v>
      </c>
      <c r="N26" s="185" t="s">
        <v>2002</v>
      </c>
      <c r="O26" s="185" t="s">
        <v>2002</v>
      </c>
      <c r="P26" s="185" t="s">
        <v>2002</v>
      </c>
      <c r="Q26" s="185" t="s">
        <v>2002</v>
      </c>
      <c r="R26" s="185" t="s">
        <v>2002</v>
      </c>
      <c r="S26" s="183" t="s">
        <v>2002</v>
      </c>
      <c r="T26" s="185" t="s">
        <v>2002</v>
      </c>
      <c r="U26" s="185" t="s">
        <v>2002</v>
      </c>
      <c r="V26" s="185" t="s">
        <v>2002</v>
      </c>
      <c r="W26" s="185" t="s">
        <v>2002</v>
      </c>
      <c r="X26" s="185" t="s">
        <v>2002</v>
      </c>
      <c r="Y26" s="185">
        <v>1</v>
      </c>
      <c r="Z26" s="185" t="s">
        <v>2002</v>
      </c>
      <c r="AA26" s="185" t="s">
        <v>2002</v>
      </c>
      <c r="AB26" s="185" t="s">
        <v>2002</v>
      </c>
      <c r="AC26" s="185" t="s">
        <v>2002</v>
      </c>
      <c r="AD26" s="185" t="s">
        <v>2002</v>
      </c>
      <c r="AE26" s="185" t="s">
        <v>2002</v>
      </c>
      <c r="AF26" s="185" t="s">
        <v>2002</v>
      </c>
      <c r="AG26" s="185" t="s">
        <v>2002</v>
      </c>
      <c r="AH26" s="185" t="s">
        <v>2002</v>
      </c>
      <c r="AI26" s="185" t="s">
        <v>2002</v>
      </c>
      <c r="AJ26" s="185" t="s">
        <v>2002</v>
      </c>
      <c r="AK26" s="185" t="s">
        <v>2002</v>
      </c>
      <c r="AL26" s="183">
        <v>1</v>
      </c>
      <c r="AM26" s="194">
        <v>1</v>
      </c>
    </row>
    <row r="27" spans="1:39">
      <c r="A27" s="192">
        <v>5125</v>
      </c>
      <c r="B27" s="192" t="s">
        <v>35</v>
      </c>
      <c r="C27" s="192" t="s">
        <v>922</v>
      </c>
      <c r="D27" s="185" t="s">
        <v>2002</v>
      </c>
      <c r="E27" s="185" t="s">
        <v>2002</v>
      </c>
      <c r="F27" s="185" t="s">
        <v>2002</v>
      </c>
      <c r="G27" s="185" t="s">
        <v>2002</v>
      </c>
      <c r="H27" s="185" t="s">
        <v>2002</v>
      </c>
      <c r="I27" s="185" t="s">
        <v>2002</v>
      </c>
      <c r="J27" s="185" t="s">
        <v>2002</v>
      </c>
      <c r="K27" s="185" t="s">
        <v>2002</v>
      </c>
      <c r="L27" s="185" t="s">
        <v>2002</v>
      </c>
      <c r="M27" s="185" t="s">
        <v>2002</v>
      </c>
      <c r="N27" s="185" t="s">
        <v>2002</v>
      </c>
      <c r="O27" s="185" t="s">
        <v>2002</v>
      </c>
      <c r="P27" s="185" t="s">
        <v>2002</v>
      </c>
      <c r="Q27" s="185" t="s">
        <v>2002</v>
      </c>
      <c r="R27" s="185" t="s">
        <v>2002</v>
      </c>
      <c r="S27" s="183" t="s">
        <v>2002</v>
      </c>
      <c r="T27" s="185" t="s">
        <v>2002</v>
      </c>
      <c r="U27" s="185" t="s">
        <v>2002</v>
      </c>
      <c r="V27" s="185">
        <v>1</v>
      </c>
      <c r="W27" s="185" t="s">
        <v>2002</v>
      </c>
      <c r="X27" s="185" t="s">
        <v>2002</v>
      </c>
      <c r="Y27" s="185" t="s">
        <v>2002</v>
      </c>
      <c r="Z27" s="185" t="s">
        <v>2002</v>
      </c>
      <c r="AA27" s="185" t="s">
        <v>2002</v>
      </c>
      <c r="AB27" s="185" t="s">
        <v>2002</v>
      </c>
      <c r="AC27" s="185" t="s">
        <v>2002</v>
      </c>
      <c r="AD27" s="185" t="s">
        <v>2002</v>
      </c>
      <c r="AE27" s="185" t="s">
        <v>2002</v>
      </c>
      <c r="AF27" s="185" t="s">
        <v>2002</v>
      </c>
      <c r="AG27" s="185" t="s">
        <v>2002</v>
      </c>
      <c r="AH27" s="185" t="s">
        <v>2002</v>
      </c>
      <c r="AI27" s="185" t="s">
        <v>2002</v>
      </c>
      <c r="AJ27" s="185" t="s">
        <v>2002</v>
      </c>
      <c r="AK27" s="185" t="s">
        <v>2002</v>
      </c>
      <c r="AL27" s="183">
        <v>1</v>
      </c>
      <c r="AM27" s="194">
        <v>1</v>
      </c>
    </row>
    <row r="28" spans="1:39">
      <c r="A28" s="192">
        <v>5129</v>
      </c>
      <c r="B28" s="192" t="s">
        <v>36</v>
      </c>
      <c r="C28" s="192" t="s">
        <v>923</v>
      </c>
      <c r="D28" s="185">
        <v>2</v>
      </c>
      <c r="E28" s="185">
        <v>3</v>
      </c>
      <c r="F28" s="185">
        <v>2</v>
      </c>
      <c r="G28" s="185" t="s">
        <v>2002</v>
      </c>
      <c r="H28" s="185" t="s">
        <v>2002</v>
      </c>
      <c r="I28" s="185" t="s">
        <v>2002</v>
      </c>
      <c r="J28" s="185" t="s">
        <v>2002</v>
      </c>
      <c r="K28" s="185" t="s">
        <v>2002</v>
      </c>
      <c r="L28" s="185" t="s">
        <v>2002</v>
      </c>
      <c r="M28" s="185" t="s">
        <v>2002</v>
      </c>
      <c r="N28" s="185" t="s">
        <v>2002</v>
      </c>
      <c r="O28" s="185" t="s">
        <v>2002</v>
      </c>
      <c r="P28" s="185" t="s">
        <v>2002</v>
      </c>
      <c r="Q28" s="185" t="s">
        <v>2002</v>
      </c>
      <c r="R28" s="185" t="s">
        <v>2002</v>
      </c>
      <c r="S28" s="183">
        <v>7</v>
      </c>
      <c r="T28" s="185">
        <v>2</v>
      </c>
      <c r="U28" s="185">
        <v>5</v>
      </c>
      <c r="V28" s="185">
        <v>9</v>
      </c>
      <c r="W28" s="185">
        <v>3</v>
      </c>
      <c r="X28" s="185" t="s">
        <v>2002</v>
      </c>
      <c r="Y28" s="185">
        <v>2</v>
      </c>
      <c r="Z28" s="185" t="s">
        <v>2002</v>
      </c>
      <c r="AA28" s="185" t="s">
        <v>2002</v>
      </c>
      <c r="AB28" s="185" t="s">
        <v>2002</v>
      </c>
      <c r="AC28" s="185" t="s">
        <v>2002</v>
      </c>
      <c r="AD28" s="185" t="s">
        <v>2002</v>
      </c>
      <c r="AE28" s="185" t="s">
        <v>2002</v>
      </c>
      <c r="AF28" s="185" t="s">
        <v>2002</v>
      </c>
      <c r="AG28" s="185" t="s">
        <v>2002</v>
      </c>
      <c r="AH28" s="185" t="s">
        <v>2002</v>
      </c>
      <c r="AI28" s="185" t="s">
        <v>2002</v>
      </c>
      <c r="AJ28" s="185" t="s">
        <v>2002</v>
      </c>
      <c r="AK28" s="185" t="s">
        <v>2002</v>
      </c>
      <c r="AL28" s="183">
        <v>21</v>
      </c>
      <c r="AM28" s="194">
        <v>28</v>
      </c>
    </row>
    <row r="29" spans="1:39">
      <c r="A29" s="192">
        <v>5134</v>
      </c>
      <c r="B29" s="192" t="s">
        <v>37</v>
      </c>
      <c r="C29" s="192" t="s">
        <v>924</v>
      </c>
      <c r="D29" s="185" t="s">
        <v>2002</v>
      </c>
      <c r="E29" s="185" t="s">
        <v>2002</v>
      </c>
      <c r="F29" s="185" t="s">
        <v>2002</v>
      </c>
      <c r="G29" s="185" t="s">
        <v>2002</v>
      </c>
      <c r="H29" s="185" t="s">
        <v>2002</v>
      </c>
      <c r="I29" s="185" t="s">
        <v>2002</v>
      </c>
      <c r="J29" s="185" t="s">
        <v>2002</v>
      </c>
      <c r="K29" s="185" t="s">
        <v>2002</v>
      </c>
      <c r="L29" s="185" t="s">
        <v>2002</v>
      </c>
      <c r="M29" s="185" t="s">
        <v>2002</v>
      </c>
      <c r="N29" s="185" t="s">
        <v>2002</v>
      </c>
      <c r="O29" s="185" t="s">
        <v>2002</v>
      </c>
      <c r="P29" s="185" t="s">
        <v>2002</v>
      </c>
      <c r="Q29" s="185" t="s">
        <v>2002</v>
      </c>
      <c r="R29" s="185" t="s">
        <v>2002</v>
      </c>
      <c r="S29" s="183" t="s">
        <v>2002</v>
      </c>
      <c r="T29" s="185" t="s">
        <v>2002</v>
      </c>
      <c r="U29" s="185" t="s">
        <v>2002</v>
      </c>
      <c r="V29" s="185">
        <v>1</v>
      </c>
      <c r="W29" s="185" t="s">
        <v>2002</v>
      </c>
      <c r="X29" s="185" t="s">
        <v>2002</v>
      </c>
      <c r="Y29" s="185" t="s">
        <v>2002</v>
      </c>
      <c r="Z29" s="185" t="s">
        <v>2002</v>
      </c>
      <c r="AA29" s="185" t="s">
        <v>2002</v>
      </c>
      <c r="AB29" s="185" t="s">
        <v>2002</v>
      </c>
      <c r="AC29" s="185" t="s">
        <v>2002</v>
      </c>
      <c r="AD29" s="185" t="s">
        <v>2002</v>
      </c>
      <c r="AE29" s="185" t="s">
        <v>2002</v>
      </c>
      <c r="AF29" s="185" t="s">
        <v>2002</v>
      </c>
      <c r="AG29" s="185" t="s">
        <v>2002</v>
      </c>
      <c r="AH29" s="185" t="s">
        <v>2002</v>
      </c>
      <c r="AI29" s="185" t="s">
        <v>2002</v>
      </c>
      <c r="AJ29" s="185" t="s">
        <v>2002</v>
      </c>
      <c r="AK29" s="185" t="s">
        <v>2002</v>
      </c>
      <c r="AL29" s="183">
        <v>1</v>
      </c>
      <c r="AM29" s="194">
        <v>1</v>
      </c>
    </row>
    <row r="30" spans="1:39">
      <c r="A30" s="192">
        <v>5147</v>
      </c>
      <c r="B30" s="192" t="s">
        <v>40</v>
      </c>
      <c r="C30" s="192" t="s">
        <v>925</v>
      </c>
      <c r="D30" s="185" t="s">
        <v>2002</v>
      </c>
      <c r="E30" s="185">
        <v>1</v>
      </c>
      <c r="F30" s="185" t="s">
        <v>2002</v>
      </c>
      <c r="G30" s="185" t="s">
        <v>2002</v>
      </c>
      <c r="H30" s="185" t="s">
        <v>2002</v>
      </c>
      <c r="I30" s="185" t="s">
        <v>2002</v>
      </c>
      <c r="J30" s="185" t="s">
        <v>2002</v>
      </c>
      <c r="K30" s="185" t="s">
        <v>2002</v>
      </c>
      <c r="L30" s="185" t="s">
        <v>2002</v>
      </c>
      <c r="M30" s="185" t="s">
        <v>2002</v>
      </c>
      <c r="N30" s="185" t="s">
        <v>2002</v>
      </c>
      <c r="O30" s="185" t="s">
        <v>2002</v>
      </c>
      <c r="P30" s="185" t="s">
        <v>2002</v>
      </c>
      <c r="Q30" s="185" t="s">
        <v>2002</v>
      </c>
      <c r="R30" s="185" t="s">
        <v>2002</v>
      </c>
      <c r="S30" s="183">
        <v>1</v>
      </c>
      <c r="T30" s="185">
        <v>1</v>
      </c>
      <c r="U30" s="185" t="s">
        <v>2002</v>
      </c>
      <c r="V30" s="185">
        <v>3</v>
      </c>
      <c r="W30" s="185" t="s">
        <v>2002</v>
      </c>
      <c r="X30" s="185" t="s">
        <v>2002</v>
      </c>
      <c r="Y30" s="185" t="s">
        <v>2002</v>
      </c>
      <c r="Z30" s="185">
        <v>2</v>
      </c>
      <c r="AA30" s="185" t="s">
        <v>2002</v>
      </c>
      <c r="AB30" s="185">
        <v>1</v>
      </c>
      <c r="AC30" s="185" t="s">
        <v>2002</v>
      </c>
      <c r="AD30" s="185" t="s">
        <v>2002</v>
      </c>
      <c r="AE30" s="185" t="s">
        <v>2002</v>
      </c>
      <c r="AF30" s="185" t="s">
        <v>2002</v>
      </c>
      <c r="AG30" s="185" t="s">
        <v>2002</v>
      </c>
      <c r="AH30" s="185" t="s">
        <v>2002</v>
      </c>
      <c r="AI30" s="185" t="s">
        <v>2002</v>
      </c>
      <c r="AJ30" s="185" t="s">
        <v>2002</v>
      </c>
      <c r="AK30" s="185" t="s">
        <v>2002</v>
      </c>
      <c r="AL30" s="183">
        <v>7</v>
      </c>
      <c r="AM30" s="194">
        <v>8</v>
      </c>
    </row>
    <row r="31" spans="1:39">
      <c r="A31" s="192">
        <v>5154</v>
      </c>
      <c r="B31" s="192" t="s">
        <v>43</v>
      </c>
      <c r="C31" s="192" t="s">
        <v>927</v>
      </c>
      <c r="D31" s="185" t="s">
        <v>2002</v>
      </c>
      <c r="E31" s="185" t="s">
        <v>2002</v>
      </c>
      <c r="F31" s="185" t="s">
        <v>2002</v>
      </c>
      <c r="G31" s="185" t="s">
        <v>2002</v>
      </c>
      <c r="H31" s="185" t="s">
        <v>2002</v>
      </c>
      <c r="I31" s="185" t="s">
        <v>2002</v>
      </c>
      <c r="J31" s="185" t="s">
        <v>2002</v>
      </c>
      <c r="K31" s="185" t="s">
        <v>2002</v>
      </c>
      <c r="L31" s="185" t="s">
        <v>2002</v>
      </c>
      <c r="M31" s="185" t="s">
        <v>2002</v>
      </c>
      <c r="N31" s="185" t="s">
        <v>2002</v>
      </c>
      <c r="O31" s="185" t="s">
        <v>2002</v>
      </c>
      <c r="P31" s="185" t="s">
        <v>2002</v>
      </c>
      <c r="Q31" s="185" t="s">
        <v>2002</v>
      </c>
      <c r="R31" s="185" t="s">
        <v>2002</v>
      </c>
      <c r="S31" s="183" t="s">
        <v>2002</v>
      </c>
      <c r="T31" s="185" t="s">
        <v>2002</v>
      </c>
      <c r="U31" s="185" t="s">
        <v>2002</v>
      </c>
      <c r="V31" s="185">
        <v>2</v>
      </c>
      <c r="W31" s="185" t="s">
        <v>2002</v>
      </c>
      <c r="X31" s="185" t="s">
        <v>2002</v>
      </c>
      <c r="Y31" s="185">
        <v>1</v>
      </c>
      <c r="Z31" s="185" t="s">
        <v>2002</v>
      </c>
      <c r="AA31" s="185" t="s">
        <v>2002</v>
      </c>
      <c r="AB31" s="185" t="s">
        <v>2002</v>
      </c>
      <c r="AC31" s="185" t="s">
        <v>2002</v>
      </c>
      <c r="AD31" s="185" t="s">
        <v>2002</v>
      </c>
      <c r="AE31" s="185" t="s">
        <v>2002</v>
      </c>
      <c r="AF31" s="185" t="s">
        <v>2002</v>
      </c>
      <c r="AG31" s="185" t="s">
        <v>2002</v>
      </c>
      <c r="AH31" s="185" t="s">
        <v>2002</v>
      </c>
      <c r="AI31" s="185" t="s">
        <v>2002</v>
      </c>
      <c r="AJ31" s="185" t="s">
        <v>2002</v>
      </c>
      <c r="AK31" s="185" t="s">
        <v>2002</v>
      </c>
      <c r="AL31" s="183">
        <v>3</v>
      </c>
      <c r="AM31" s="194">
        <v>3</v>
      </c>
    </row>
    <row r="32" spans="1:39">
      <c r="A32" s="192">
        <v>5172</v>
      </c>
      <c r="B32" s="192" t="s">
        <v>44</v>
      </c>
      <c r="C32" s="192" t="s">
        <v>928</v>
      </c>
      <c r="D32" s="185">
        <v>1</v>
      </c>
      <c r="E32" s="185">
        <v>2</v>
      </c>
      <c r="F32" s="185">
        <v>2</v>
      </c>
      <c r="G32" s="185" t="s">
        <v>2002</v>
      </c>
      <c r="H32" s="185" t="s">
        <v>2002</v>
      </c>
      <c r="I32" s="185" t="s">
        <v>2002</v>
      </c>
      <c r="J32" s="185" t="s">
        <v>2002</v>
      </c>
      <c r="K32" s="185" t="s">
        <v>2002</v>
      </c>
      <c r="L32" s="185" t="s">
        <v>2002</v>
      </c>
      <c r="M32" s="185" t="s">
        <v>2002</v>
      </c>
      <c r="N32" s="185" t="s">
        <v>2002</v>
      </c>
      <c r="O32" s="185" t="s">
        <v>2002</v>
      </c>
      <c r="P32" s="185">
        <v>1</v>
      </c>
      <c r="Q32" s="185" t="s">
        <v>2002</v>
      </c>
      <c r="R32" s="185" t="s">
        <v>2002</v>
      </c>
      <c r="S32" s="183">
        <v>6</v>
      </c>
      <c r="T32" s="185">
        <v>2</v>
      </c>
      <c r="U32" s="185">
        <v>8</v>
      </c>
      <c r="V32" s="185">
        <v>15</v>
      </c>
      <c r="W32" s="185">
        <v>1</v>
      </c>
      <c r="X32" s="185">
        <v>1</v>
      </c>
      <c r="Y32" s="185">
        <v>2</v>
      </c>
      <c r="Z32" s="185" t="s">
        <v>2002</v>
      </c>
      <c r="AA32" s="185" t="s">
        <v>2002</v>
      </c>
      <c r="AB32" s="185">
        <v>2</v>
      </c>
      <c r="AC32" s="185">
        <v>1</v>
      </c>
      <c r="AD32" s="185">
        <v>1</v>
      </c>
      <c r="AE32" s="185">
        <v>1</v>
      </c>
      <c r="AF32" s="185" t="s">
        <v>2002</v>
      </c>
      <c r="AG32" s="185" t="s">
        <v>2002</v>
      </c>
      <c r="AH32" s="185" t="s">
        <v>2002</v>
      </c>
      <c r="AI32" s="185" t="s">
        <v>2002</v>
      </c>
      <c r="AJ32" s="185" t="s">
        <v>2002</v>
      </c>
      <c r="AK32" s="185" t="s">
        <v>2002</v>
      </c>
      <c r="AL32" s="183">
        <v>34</v>
      </c>
      <c r="AM32" s="194">
        <v>40</v>
      </c>
    </row>
    <row r="33" spans="1:39">
      <c r="A33" s="192">
        <v>5190</v>
      </c>
      <c r="B33" s="192" t="s">
        <v>45</v>
      </c>
      <c r="C33" s="192" t="s">
        <v>929</v>
      </c>
      <c r="D33" s="185" t="s">
        <v>2002</v>
      </c>
      <c r="E33" s="185" t="s">
        <v>2002</v>
      </c>
      <c r="F33" s="185" t="s">
        <v>2002</v>
      </c>
      <c r="G33" s="185" t="s">
        <v>2002</v>
      </c>
      <c r="H33" s="185" t="s">
        <v>2002</v>
      </c>
      <c r="I33" s="185" t="s">
        <v>2002</v>
      </c>
      <c r="J33" s="185" t="s">
        <v>2002</v>
      </c>
      <c r="K33" s="185" t="s">
        <v>2002</v>
      </c>
      <c r="L33" s="185" t="s">
        <v>2002</v>
      </c>
      <c r="M33" s="185" t="s">
        <v>2002</v>
      </c>
      <c r="N33" s="185" t="s">
        <v>2002</v>
      </c>
      <c r="O33" s="185" t="s">
        <v>2002</v>
      </c>
      <c r="P33" s="185" t="s">
        <v>2002</v>
      </c>
      <c r="Q33" s="185" t="s">
        <v>2002</v>
      </c>
      <c r="R33" s="185" t="s">
        <v>2002</v>
      </c>
      <c r="S33" s="183" t="s">
        <v>2002</v>
      </c>
      <c r="T33" s="185">
        <v>1</v>
      </c>
      <c r="U33" s="185" t="s">
        <v>2002</v>
      </c>
      <c r="V33" s="185" t="s">
        <v>2002</v>
      </c>
      <c r="W33" s="185" t="s">
        <v>2002</v>
      </c>
      <c r="X33" s="185" t="s">
        <v>2002</v>
      </c>
      <c r="Y33" s="185" t="s">
        <v>2002</v>
      </c>
      <c r="Z33" s="185" t="s">
        <v>2002</v>
      </c>
      <c r="AA33" s="185" t="s">
        <v>2002</v>
      </c>
      <c r="AB33" s="185" t="s">
        <v>2002</v>
      </c>
      <c r="AC33" s="185" t="s">
        <v>2002</v>
      </c>
      <c r="AD33" s="185" t="s">
        <v>2002</v>
      </c>
      <c r="AE33" s="185" t="s">
        <v>2002</v>
      </c>
      <c r="AF33" s="185" t="s">
        <v>2002</v>
      </c>
      <c r="AG33" s="185" t="s">
        <v>2002</v>
      </c>
      <c r="AH33" s="185" t="s">
        <v>2002</v>
      </c>
      <c r="AI33" s="185" t="s">
        <v>2002</v>
      </c>
      <c r="AJ33" s="185" t="s">
        <v>2002</v>
      </c>
      <c r="AK33" s="185" t="s">
        <v>2002</v>
      </c>
      <c r="AL33" s="183">
        <v>1</v>
      </c>
      <c r="AM33" s="194">
        <v>1</v>
      </c>
    </row>
    <row r="34" spans="1:39">
      <c r="A34" s="192">
        <v>5212</v>
      </c>
      <c r="B34" s="192" t="s">
        <v>48</v>
      </c>
      <c r="C34" s="192" t="s">
        <v>930</v>
      </c>
      <c r="D34" s="185" t="s">
        <v>2002</v>
      </c>
      <c r="E34" s="185">
        <v>2</v>
      </c>
      <c r="F34" s="185">
        <v>2</v>
      </c>
      <c r="G34" s="185" t="s">
        <v>2002</v>
      </c>
      <c r="H34" s="185" t="s">
        <v>2002</v>
      </c>
      <c r="I34" s="185" t="s">
        <v>2002</v>
      </c>
      <c r="J34" s="185" t="s">
        <v>2002</v>
      </c>
      <c r="K34" s="185" t="s">
        <v>2002</v>
      </c>
      <c r="L34" s="185" t="s">
        <v>2002</v>
      </c>
      <c r="M34" s="185" t="s">
        <v>2002</v>
      </c>
      <c r="N34" s="185" t="s">
        <v>2002</v>
      </c>
      <c r="O34" s="185" t="s">
        <v>2002</v>
      </c>
      <c r="P34" s="185" t="s">
        <v>2002</v>
      </c>
      <c r="Q34" s="185" t="s">
        <v>2002</v>
      </c>
      <c r="R34" s="185" t="s">
        <v>2002</v>
      </c>
      <c r="S34" s="183">
        <v>4</v>
      </c>
      <c r="T34" s="185">
        <v>1</v>
      </c>
      <c r="U34" s="185">
        <v>2</v>
      </c>
      <c r="V34" s="185">
        <v>4</v>
      </c>
      <c r="W34" s="185">
        <v>4</v>
      </c>
      <c r="X34" s="185" t="s">
        <v>2002</v>
      </c>
      <c r="Y34" s="185">
        <v>3</v>
      </c>
      <c r="Z34" s="185" t="s">
        <v>2002</v>
      </c>
      <c r="AA34" s="185">
        <v>1</v>
      </c>
      <c r="AB34" s="185" t="s">
        <v>2002</v>
      </c>
      <c r="AC34" s="185" t="s">
        <v>2002</v>
      </c>
      <c r="AD34" s="185" t="s">
        <v>2002</v>
      </c>
      <c r="AE34" s="185" t="s">
        <v>2002</v>
      </c>
      <c r="AF34" s="185" t="s">
        <v>2002</v>
      </c>
      <c r="AG34" s="185" t="s">
        <v>2002</v>
      </c>
      <c r="AH34" s="185" t="s">
        <v>2002</v>
      </c>
      <c r="AI34" s="185" t="s">
        <v>2002</v>
      </c>
      <c r="AJ34" s="185" t="s">
        <v>2002</v>
      </c>
      <c r="AK34" s="185" t="s">
        <v>2002</v>
      </c>
      <c r="AL34" s="183">
        <v>15</v>
      </c>
      <c r="AM34" s="194">
        <v>19</v>
      </c>
    </row>
    <row r="35" spans="1:39">
      <c r="A35" s="192">
        <v>5234</v>
      </c>
      <c r="B35" s="192" t="s">
        <v>49</v>
      </c>
      <c r="C35" s="192" t="s">
        <v>931</v>
      </c>
      <c r="D35" s="185" t="s">
        <v>2002</v>
      </c>
      <c r="E35" s="185" t="s">
        <v>2002</v>
      </c>
      <c r="F35" s="185" t="s">
        <v>2002</v>
      </c>
      <c r="G35" s="185" t="s">
        <v>2002</v>
      </c>
      <c r="H35" s="185" t="s">
        <v>2002</v>
      </c>
      <c r="I35" s="185" t="s">
        <v>2002</v>
      </c>
      <c r="J35" s="185" t="s">
        <v>2002</v>
      </c>
      <c r="K35" s="185" t="s">
        <v>2002</v>
      </c>
      <c r="L35" s="185" t="s">
        <v>2002</v>
      </c>
      <c r="M35" s="185" t="s">
        <v>2002</v>
      </c>
      <c r="N35" s="185" t="s">
        <v>2002</v>
      </c>
      <c r="O35" s="185" t="s">
        <v>2002</v>
      </c>
      <c r="P35" s="185" t="s">
        <v>2002</v>
      </c>
      <c r="Q35" s="185" t="s">
        <v>2002</v>
      </c>
      <c r="R35" s="185" t="s">
        <v>2002</v>
      </c>
      <c r="S35" s="183" t="s">
        <v>2002</v>
      </c>
      <c r="T35" s="185" t="s">
        <v>2002</v>
      </c>
      <c r="U35" s="185">
        <v>1</v>
      </c>
      <c r="V35" s="185">
        <v>2</v>
      </c>
      <c r="W35" s="185" t="s">
        <v>2002</v>
      </c>
      <c r="X35" s="185" t="s">
        <v>2002</v>
      </c>
      <c r="Y35" s="185" t="s">
        <v>2002</v>
      </c>
      <c r="Z35" s="185" t="s">
        <v>2002</v>
      </c>
      <c r="AA35" s="185" t="s">
        <v>2002</v>
      </c>
      <c r="AB35" s="185" t="s">
        <v>2002</v>
      </c>
      <c r="AC35" s="185" t="s">
        <v>2002</v>
      </c>
      <c r="AD35" s="185" t="s">
        <v>2002</v>
      </c>
      <c r="AE35" s="185" t="s">
        <v>2002</v>
      </c>
      <c r="AF35" s="185" t="s">
        <v>2002</v>
      </c>
      <c r="AG35" s="185" t="s">
        <v>2002</v>
      </c>
      <c r="AH35" s="185" t="s">
        <v>2002</v>
      </c>
      <c r="AI35" s="185" t="s">
        <v>2002</v>
      </c>
      <c r="AJ35" s="185" t="s">
        <v>2002</v>
      </c>
      <c r="AK35" s="185" t="s">
        <v>2002</v>
      </c>
      <c r="AL35" s="183">
        <v>3</v>
      </c>
      <c r="AM35" s="194">
        <v>3</v>
      </c>
    </row>
    <row r="36" spans="1:39">
      <c r="A36" s="192">
        <v>5237</v>
      </c>
      <c r="B36" s="192" t="s">
        <v>50</v>
      </c>
      <c r="C36" s="192" t="s">
        <v>2007</v>
      </c>
      <c r="D36" s="185">
        <v>1</v>
      </c>
      <c r="E36" s="185" t="s">
        <v>2002</v>
      </c>
      <c r="F36" s="185" t="s">
        <v>2002</v>
      </c>
      <c r="G36" s="185" t="s">
        <v>2002</v>
      </c>
      <c r="H36" s="185" t="s">
        <v>2002</v>
      </c>
      <c r="I36" s="185" t="s">
        <v>2002</v>
      </c>
      <c r="J36" s="185" t="s">
        <v>2002</v>
      </c>
      <c r="K36" s="185" t="s">
        <v>2002</v>
      </c>
      <c r="L36" s="185" t="s">
        <v>2002</v>
      </c>
      <c r="M36" s="185" t="s">
        <v>2002</v>
      </c>
      <c r="N36" s="185" t="s">
        <v>2002</v>
      </c>
      <c r="O36" s="185" t="s">
        <v>2002</v>
      </c>
      <c r="P36" s="185" t="s">
        <v>2002</v>
      </c>
      <c r="Q36" s="185" t="s">
        <v>2002</v>
      </c>
      <c r="R36" s="185" t="s">
        <v>2002</v>
      </c>
      <c r="S36" s="183">
        <v>1</v>
      </c>
      <c r="T36" s="185" t="s">
        <v>2002</v>
      </c>
      <c r="U36" s="185" t="s">
        <v>2002</v>
      </c>
      <c r="V36" s="185" t="s">
        <v>2002</v>
      </c>
      <c r="W36" s="185" t="s">
        <v>2002</v>
      </c>
      <c r="X36" s="185" t="s">
        <v>2002</v>
      </c>
      <c r="Y36" s="185" t="s">
        <v>2002</v>
      </c>
      <c r="Z36" s="185" t="s">
        <v>2002</v>
      </c>
      <c r="AA36" s="185">
        <v>1</v>
      </c>
      <c r="AB36" s="185" t="s">
        <v>2002</v>
      </c>
      <c r="AC36" s="185" t="s">
        <v>2002</v>
      </c>
      <c r="AD36" s="185" t="s">
        <v>2002</v>
      </c>
      <c r="AE36" s="185" t="s">
        <v>2002</v>
      </c>
      <c r="AF36" s="185" t="s">
        <v>2002</v>
      </c>
      <c r="AG36" s="185" t="s">
        <v>2002</v>
      </c>
      <c r="AH36" s="185" t="s">
        <v>2002</v>
      </c>
      <c r="AI36" s="185" t="s">
        <v>2002</v>
      </c>
      <c r="AJ36" s="185" t="s">
        <v>2002</v>
      </c>
      <c r="AK36" s="185" t="s">
        <v>2002</v>
      </c>
      <c r="AL36" s="183">
        <v>1</v>
      </c>
      <c r="AM36" s="194">
        <v>2</v>
      </c>
    </row>
    <row r="37" spans="1:39">
      <c r="A37" s="192">
        <v>5148</v>
      </c>
      <c r="B37" s="192" t="s">
        <v>41</v>
      </c>
      <c r="C37" s="192" t="s">
        <v>926</v>
      </c>
      <c r="D37" s="185" t="s">
        <v>2002</v>
      </c>
      <c r="E37" s="185" t="s">
        <v>2002</v>
      </c>
      <c r="F37" s="185" t="s">
        <v>2002</v>
      </c>
      <c r="G37" s="185" t="s">
        <v>2002</v>
      </c>
      <c r="H37" s="185" t="s">
        <v>2002</v>
      </c>
      <c r="I37" s="185" t="s">
        <v>2002</v>
      </c>
      <c r="J37" s="185" t="s">
        <v>2002</v>
      </c>
      <c r="K37" s="185" t="s">
        <v>2002</v>
      </c>
      <c r="L37" s="185" t="s">
        <v>2002</v>
      </c>
      <c r="M37" s="185" t="s">
        <v>2002</v>
      </c>
      <c r="N37" s="185" t="s">
        <v>2002</v>
      </c>
      <c r="O37" s="185" t="s">
        <v>2002</v>
      </c>
      <c r="P37" s="185" t="s">
        <v>2002</v>
      </c>
      <c r="Q37" s="185" t="s">
        <v>2002</v>
      </c>
      <c r="R37" s="185" t="s">
        <v>2002</v>
      </c>
      <c r="S37" s="183" t="s">
        <v>2002</v>
      </c>
      <c r="T37" s="185" t="s">
        <v>2002</v>
      </c>
      <c r="U37" s="185">
        <v>1</v>
      </c>
      <c r="V37" s="185" t="s">
        <v>2002</v>
      </c>
      <c r="W37" s="185">
        <v>1</v>
      </c>
      <c r="X37" s="185" t="s">
        <v>2002</v>
      </c>
      <c r="Y37" s="185" t="s">
        <v>2002</v>
      </c>
      <c r="Z37" s="185" t="s">
        <v>2002</v>
      </c>
      <c r="AA37" s="185" t="s">
        <v>2002</v>
      </c>
      <c r="AB37" s="185" t="s">
        <v>2002</v>
      </c>
      <c r="AC37" s="185" t="s">
        <v>2002</v>
      </c>
      <c r="AD37" s="185" t="s">
        <v>2002</v>
      </c>
      <c r="AE37" s="185" t="s">
        <v>2002</v>
      </c>
      <c r="AF37" s="185" t="s">
        <v>2002</v>
      </c>
      <c r="AG37" s="185" t="s">
        <v>2002</v>
      </c>
      <c r="AH37" s="185" t="s">
        <v>2002</v>
      </c>
      <c r="AI37" s="185" t="s">
        <v>2002</v>
      </c>
      <c r="AJ37" s="185" t="s">
        <v>2002</v>
      </c>
      <c r="AK37" s="185" t="s">
        <v>2002</v>
      </c>
      <c r="AL37" s="183">
        <v>2</v>
      </c>
      <c r="AM37" s="194">
        <v>2</v>
      </c>
    </row>
    <row r="38" spans="1:39">
      <c r="A38" s="192">
        <v>5697</v>
      </c>
      <c r="B38" s="192" t="s">
        <v>106</v>
      </c>
      <c r="C38" s="192" t="s">
        <v>976</v>
      </c>
      <c r="D38" s="185" t="s">
        <v>2002</v>
      </c>
      <c r="E38" s="185" t="s">
        <v>2002</v>
      </c>
      <c r="F38" s="185" t="s">
        <v>2002</v>
      </c>
      <c r="G38" s="185" t="s">
        <v>2002</v>
      </c>
      <c r="H38" s="185" t="s">
        <v>2002</v>
      </c>
      <c r="I38" s="185" t="s">
        <v>2002</v>
      </c>
      <c r="J38" s="185" t="s">
        <v>2002</v>
      </c>
      <c r="K38" s="185" t="s">
        <v>2002</v>
      </c>
      <c r="L38" s="185" t="s">
        <v>2002</v>
      </c>
      <c r="M38" s="185" t="s">
        <v>2002</v>
      </c>
      <c r="N38" s="185" t="s">
        <v>2002</v>
      </c>
      <c r="O38" s="185" t="s">
        <v>2002</v>
      </c>
      <c r="P38" s="185" t="s">
        <v>2002</v>
      </c>
      <c r="Q38" s="185" t="s">
        <v>2002</v>
      </c>
      <c r="R38" s="185" t="s">
        <v>2002</v>
      </c>
      <c r="S38" s="183" t="s">
        <v>2002</v>
      </c>
      <c r="T38" s="185">
        <v>1</v>
      </c>
      <c r="U38" s="185" t="s">
        <v>2002</v>
      </c>
      <c r="V38" s="185" t="s">
        <v>2002</v>
      </c>
      <c r="W38" s="185" t="s">
        <v>2002</v>
      </c>
      <c r="X38" s="185" t="s">
        <v>2002</v>
      </c>
      <c r="Y38" s="185" t="s">
        <v>2002</v>
      </c>
      <c r="Z38" s="185" t="s">
        <v>2002</v>
      </c>
      <c r="AA38" s="185" t="s">
        <v>2002</v>
      </c>
      <c r="AB38" s="185" t="s">
        <v>2002</v>
      </c>
      <c r="AC38" s="185" t="s">
        <v>2002</v>
      </c>
      <c r="AD38" s="185" t="s">
        <v>2002</v>
      </c>
      <c r="AE38" s="185" t="s">
        <v>2002</v>
      </c>
      <c r="AF38" s="185" t="s">
        <v>2002</v>
      </c>
      <c r="AG38" s="185" t="s">
        <v>2002</v>
      </c>
      <c r="AH38" s="185" t="s">
        <v>2002</v>
      </c>
      <c r="AI38" s="185" t="s">
        <v>2002</v>
      </c>
      <c r="AJ38" s="185" t="s">
        <v>2002</v>
      </c>
      <c r="AK38" s="185" t="s">
        <v>2002</v>
      </c>
      <c r="AL38" s="183">
        <v>1</v>
      </c>
      <c r="AM38" s="194">
        <v>1</v>
      </c>
    </row>
    <row r="39" spans="1:39">
      <c r="A39" s="192">
        <v>5264</v>
      </c>
      <c r="B39" s="192" t="s">
        <v>53</v>
      </c>
      <c r="C39" s="192" t="s">
        <v>2008</v>
      </c>
      <c r="D39" s="185" t="s">
        <v>2002</v>
      </c>
      <c r="E39" s="185" t="s">
        <v>2002</v>
      </c>
      <c r="F39" s="185" t="s">
        <v>2002</v>
      </c>
      <c r="G39" s="185" t="s">
        <v>2002</v>
      </c>
      <c r="H39" s="185" t="s">
        <v>2002</v>
      </c>
      <c r="I39" s="185" t="s">
        <v>2002</v>
      </c>
      <c r="J39" s="185" t="s">
        <v>2002</v>
      </c>
      <c r="K39" s="185" t="s">
        <v>2002</v>
      </c>
      <c r="L39" s="185" t="s">
        <v>2002</v>
      </c>
      <c r="M39" s="185" t="s">
        <v>2002</v>
      </c>
      <c r="N39" s="185" t="s">
        <v>2002</v>
      </c>
      <c r="O39" s="185" t="s">
        <v>2002</v>
      </c>
      <c r="P39" s="185" t="s">
        <v>2002</v>
      </c>
      <c r="Q39" s="185" t="s">
        <v>2002</v>
      </c>
      <c r="R39" s="185" t="s">
        <v>2002</v>
      </c>
      <c r="S39" s="183" t="s">
        <v>2002</v>
      </c>
      <c r="T39" s="185" t="s">
        <v>2002</v>
      </c>
      <c r="U39" s="185" t="s">
        <v>2002</v>
      </c>
      <c r="V39" s="185" t="s">
        <v>2002</v>
      </c>
      <c r="W39" s="185" t="s">
        <v>2002</v>
      </c>
      <c r="X39" s="185">
        <v>1</v>
      </c>
      <c r="Y39" s="185" t="s">
        <v>2002</v>
      </c>
      <c r="Z39" s="185" t="s">
        <v>2002</v>
      </c>
      <c r="AA39" s="185" t="s">
        <v>2002</v>
      </c>
      <c r="AB39" s="185" t="s">
        <v>2002</v>
      </c>
      <c r="AC39" s="185" t="s">
        <v>2002</v>
      </c>
      <c r="AD39" s="185" t="s">
        <v>2002</v>
      </c>
      <c r="AE39" s="185" t="s">
        <v>2002</v>
      </c>
      <c r="AF39" s="185" t="s">
        <v>2002</v>
      </c>
      <c r="AG39" s="185" t="s">
        <v>2002</v>
      </c>
      <c r="AH39" s="185" t="s">
        <v>2002</v>
      </c>
      <c r="AI39" s="185" t="s">
        <v>2002</v>
      </c>
      <c r="AJ39" s="185" t="s">
        <v>2002</v>
      </c>
      <c r="AK39" s="185" t="s">
        <v>2002</v>
      </c>
      <c r="AL39" s="183">
        <v>1</v>
      </c>
      <c r="AM39" s="194">
        <v>1</v>
      </c>
    </row>
    <row r="40" spans="1:39">
      <c r="A40" s="192">
        <v>5266</v>
      </c>
      <c r="B40" s="192" t="s">
        <v>54</v>
      </c>
      <c r="C40" s="192" t="s">
        <v>933</v>
      </c>
      <c r="D40" s="185">
        <v>2</v>
      </c>
      <c r="E40" s="185">
        <v>3</v>
      </c>
      <c r="F40" s="185">
        <v>2</v>
      </c>
      <c r="G40" s="185">
        <v>1</v>
      </c>
      <c r="H40" s="185">
        <v>1</v>
      </c>
      <c r="I40" s="185" t="s">
        <v>2002</v>
      </c>
      <c r="J40" s="185" t="s">
        <v>2002</v>
      </c>
      <c r="K40" s="185" t="s">
        <v>2002</v>
      </c>
      <c r="L40" s="185" t="s">
        <v>2002</v>
      </c>
      <c r="M40" s="185" t="s">
        <v>2002</v>
      </c>
      <c r="N40" s="185" t="s">
        <v>2002</v>
      </c>
      <c r="O40" s="185" t="s">
        <v>2002</v>
      </c>
      <c r="P40" s="185" t="s">
        <v>2002</v>
      </c>
      <c r="Q40" s="185" t="s">
        <v>2002</v>
      </c>
      <c r="R40" s="185" t="s">
        <v>2002</v>
      </c>
      <c r="S40" s="183">
        <v>9</v>
      </c>
      <c r="T40" s="185">
        <v>11</v>
      </c>
      <c r="U40" s="185">
        <v>9</v>
      </c>
      <c r="V40" s="185">
        <v>9</v>
      </c>
      <c r="W40" s="185">
        <v>1</v>
      </c>
      <c r="X40" s="185">
        <v>2</v>
      </c>
      <c r="Y40" s="185">
        <v>3</v>
      </c>
      <c r="Z40" s="185">
        <v>1</v>
      </c>
      <c r="AA40" s="185">
        <v>1</v>
      </c>
      <c r="AB40" s="185">
        <v>1</v>
      </c>
      <c r="AC40" s="185" t="s">
        <v>2002</v>
      </c>
      <c r="AD40" s="185" t="s">
        <v>2002</v>
      </c>
      <c r="AE40" s="185" t="s">
        <v>2002</v>
      </c>
      <c r="AF40" s="185" t="s">
        <v>2002</v>
      </c>
      <c r="AG40" s="185" t="s">
        <v>2002</v>
      </c>
      <c r="AH40" s="185" t="s">
        <v>2002</v>
      </c>
      <c r="AI40" s="185" t="s">
        <v>2002</v>
      </c>
      <c r="AJ40" s="185" t="s">
        <v>2002</v>
      </c>
      <c r="AK40" s="185" t="s">
        <v>2002</v>
      </c>
      <c r="AL40" s="183">
        <v>38</v>
      </c>
      <c r="AM40" s="194">
        <v>47</v>
      </c>
    </row>
    <row r="41" spans="1:39">
      <c r="A41" s="192">
        <v>5282</v>
      </c>
      <c r="B41" s="192" t="s">
        <v>55</v>
      </c>
      <c r="C41" s="192" t="s">
        <v>934</v>
      </c>
      <c r="D41" s="185" t="s">
        <v>2002</v>
      </c>
      <c r="E41" s="185" t="s">
        <v>2002</v>
      </c>
      <c r="F41" s="185" t="s">
        <v>2002</v>
      </c>
      <c r="G41" s="185" t="s">
        <v>2002</v>
      </c>
      <c r="H41" s="185" t="s">
        <v>2002</v>
      </c>
      <c r="I41" s="185" t="s">
        <v>2002</v>
      </c>
      <c r="J41" s="185" t="s">
        <v>2002</v>
      </c>
      <c r="K41" s="185" t="s">
        <v>2002</v>
      </c>
      <c r="L41" s="185" t="s">
        <v>2002</v>
      </c>
      <c r="M41" s="185" t="s">
        <v>2002</v>
      </c>
      <c r="N41" s="185" t="s">
        <v>2002</v>
      </c>
      <c r="O41" s="185" t="s">
        <v>2002</v>
      </c>
      <c r="P41" s="185" t="s">
        <v>2002</v>
      </c>
      <c r="Q41" s="185" t="s">
        <v>2002</v>
      </c>
      <c r="R41" s="185" t="s">
        <v>2002</v>
      </c>
      <c r="S41" s="183" t="s">
        <v>2002</v>
      </c>
      <c r="T41" s="185" t="s">
        <v>2002</v>
      </c>
      <c r="U41" s="185">
        <v>1</v>
      </c>
      <c r="V41" s="185" t="s">
        <v>2002</v>
      </c>
      <c r="W41" s="185" t="s">
        <v>2002</v>
      </c>
      <c r="X41" s="185" t="s">
        <v>2002</v>
      </c>
      <c r="Y41" s="185" t="s">
        <v>2002</v>
      </c>
      <c r="Z41" s="185" t="s">
        <v>2002</v>
      </c>
      <c r="AA41" s="185" t="s">
        <v>2002</v>
      </c>
      <c r="AB41" s="185" t="s">
        <v>2002</v>
      </c>
      <c r="AC41" s="185" t="s">
        <v>2002</v>
      </c>
      <c r="AD41" s="185" t="s">
        <v>2002</v>
      </c>
      <c r="AE41" s="185" t="s">
        <v>2002</v>
      </c>
      <c r="AF41" s="185" t="s">
        <v>2002</v>
      </c>
      <c r="AG41" s="185" t="s">
        <v>2002</v>
      </c>
      <c r="AH41" s="185" t="s">
        <v>2002</v>
      </c>
      <c r="AI41" s="185" t="s">
        <v>2002</v>
      </c>
      <c r="AJ41" s="185" t="s">
        <v>2002</v>
      </c>
      <c r="AK41" s="185" t="s">
        <v>2002</v>
      </c>
      <c r="AL41" s="183">
        <v>1</v>
      </c>
      <c r="AM41" s="194">
        <v>1</v>
      </c>
    </row>
    <row r="42" spans="1:39">
      <c r="A42" s="192">
        <v>5284</v>
      </c>
      <c r="B42" s="192" t="s">
        <v>56</v>
      </c>
      <c r="C42" s="192" t="s">
        <v>935</v>
      </c>
      <c r="D42" s="185" t="s">
        <v>2002</v>
      </c>
      <c r="E42" s="185" t="s">
        <v>2002</v>
      </c>
      <c r="F42" s="185" t="s">
        <v>2002</v>
      </c>
      <c r="G42" s="185" t="s">
        <v>2002</v>
      </c>
      <c r="H42" s="185" t="s">
        <v>2002</v>
      </c>
      <c r="I42" s="185" t="s">
        <v>2002</v>
      </c>
      <c r="J42" s="185" t="s">
        <v>2002</v>
      </c>
      <c r="K42" s="185" t="s">
        <v>2002</v>
      </c>
      <c r="L42" s="185" t="s">
        <v>2002</v>
      </c>
      <c r="M42" s="185" t="s">
        <v>2002</v>
      </c>
      <c r="N42" s="185" t="s">
        <v>2002</v>
      </c>
      <c r="O42" s="185" t="s">
        <v>2002</v>
      </c>
      <c r="P42" s="185" t="s">
        <v>2002</v>
      </c>
      <c r="Q42" s="185" t="s">
        <v>2002</v>
      </c>
      <c r="R42" s="185" t="s">
        <v>2002</v>
      </c>
      <c r="S42" s="183" t="s">
        <v>2002</v>
      </c>
      <c r="T42" s="185" t="s">
        <v>2002</v>
      </c>
      <c r="U42" s="185" t="s">
        <v>2002</v>
      </c>
      <c r="V42" s="185" t="s">
        <v>2002</v>
      </c>
      <c r="W42" s="185" t="s">
        <v>2002</v>
      </c>
      <c r="X42" s="185" t="s">
        <v>2002</v>
      </c>
      <c r="Y42" s="185" t="s">
        <v>2002</v>
      </c>
      <c r="Z42" s="185" t="s">
        <v>2002</v>
      </c>
      <c r="AA42" s="185">
        <v>1</v>
      </c>
      <c r="AB42" s="185" t="s">
        <v>2002</v>
      </c>
      <c r="AC42" s="185" t="s">
        <v>2002</v>
      </c>
      <c r="AD42" s="185" t="s">
        <v>2002</v>
      </c>
      <c r="AE42" s="185" t="s">
        <v>2002</v>
      </c>
      <c r="AF42" s="185" t="s">
        <v>2002</v>
      </c>
      <c r="AG42" s="185" t="s">
        <v>2002</v>
      </c>
      <c r="AH42" s="185" t="s">
        <v>2002</v>
      </c>
      <c r="AI42" s="185" t="s">
        <v>2002</v>
      </c>
      <c r="AJ42" s="185" t="s">
        <v>2002</v>
      </c>
      <c r="AK42" s="185" t="s">
        <v>2002</v>
      </c>
      <c r="AL42" s="183">
        <v>1</v>
      </c>
      <c r="AM42" s="194">
        <v>1</v>
      </c>
    </row>
    <row r="43" spans="1:39">
      <c r="A43" s="192">
        <v>5308</v>
      </c>
      <c r="B43" s="192" t="s">
        <v>58</v>
      </c>
      <c r="C43" s="192" t="s">
        <v>937</v>
      </c>
      <c r="D43" s="185" t="s">
        <v>2002</v>
      </c>
      <c r="E43" s="185" t="s">
        <v>2002</v>
      </c>
      <c r="F43" s="185">
        <v>1</v>
      </c>
      <c r="G43" s="185" t="s">
        <v>2002</v>
      </c>
      <c r="H43" s="185" t="s">
        <v>2002</v>
      </c>
      <c r="I43" s="185" t="s">
        <v>2002</v>
      </c>
      <c r="J43" s="185" t="s">
        <v>2002</v>
      </c>
      <c r="K43" s="185" t="s">
        <v>2002</v>
      </c>
      <c r="L43" s="185" t="s">
        <v>2002</v>
      </c>
      <c r="M43" s="185" t="s">
        <v>2002</v>
      </c>
      <c r="N43" s="185" t="s">
        <v>2002</v>
      </c>
      <c r="O43" s="185" t="s">
        <v>2002</v>
      </c>
      <c r="P43" s="185" t="s">
        <v>2002</v>
      </c>
      <c r="Q43" s="185" t="s">
        <v>2002</v>
      </c>
      <c r="R43" s="185" t="s">
        <v>2002</v>
      </c>
      <c r="S43" s="183">
        <v>1</v>
      </c>
      <c r="T43" s="185" t="s">
        <v>2002</v>
      </c>
      <c r="U43" s="185" t="s">
        <v>2002</v>
      </c>
      <c r="V43" s="185">
        <v>3</v>
      </c>
      <c r="W43" s="185">
        <v>2</v>
      </c>
      <c r="X43" s="185" t="s">
        <v>2002</v>
      </c>
      <c r="Y43" s="185">
        <v>1</v>
      </c>
      <c r="Z43" s="185">
        <v>1</v>
      </c>
      <c r="AA43" s="185" t="s">
        <v>2002</v>
      </c>
      <c r="AB43" s="185" t="s">
        <v>2002</v>
      </c>
      <c r="AC43" s="185" t="s">
        <v>2002</v>
      </c>
      <c r="AD43" s="185" t="s">
        <v>2002</v>
      </c>
      <c r="AE43" s="185" t="s">
        <v>2002</v>
      </c>
      <c r="AF43" s="185" t="s">
        <v>2002</v>
      </c>
      <c r="AG43" s="185" t="s">
        <v>2002</v>
      </c>
      <c r="AH43" s="185" t="s">
        <v>2002</v>
      </c>
      <c r="AI43" s="185" t="s">
        <v>2002</v>
      </c>
      <c r="AJ43" s="185" t="s">
        <v>2002</v>
      </c>
      <c r="AK43" s="185" t="s">
        <v>2002</v>
      </c>
      <c r="AL43" s="183">
        <v>7</v>
      </c>
      <c r="AM43" s="194">
        <v>8</v>
      </c>
    </row>
    <row r="44" spans="1:39">
      <c r="A44" s="192">
        <v>5315</v>
      </c>
      <c r="B44" s="192" t="s">
        <v>60</v>
      </c>
      <c r="C44" s="192" t="s">
        <v>939</v>
      </c>
      <c r="D44" s="185" t="s">
        <v>2002</v>
      </c>
      <c r="E44" s="185" t="s">
        <v>2002</v>
      </c>
      <c r="F44" s="185" t="s">
        <v>2002</v>
      </c>
      <c r="G44" s="185" t="s">
        <v>2002</v>
      </c>
      <c r="H44" s="185" t="s">
        <v>2002</v>
      </c>
      <c r="I44" s="185" t="s">
        <v>2002</v>
      </c>
      <c r="J44" s="185" t="s">
        <v>2002</v>
      </c>
      <c r="K44" s="185" t="s">
        <v>2002</v>
      </c>
      <c r="L44" s="185" t="s">
        <v>2002</v>
      </c>
      <c r="M44" s="185" t="s">
        <v>2002</v>
      </c>
      <c r="N44" s="185" t="s">
        <v>2002</v>
      </c>
      <c r="O44" s="185" t="s">
        <v>2002</v>
      </c>
      <c r="P44" s="185" t="s">
        <v>2002</v>
      </c>
      <c r="Q44" s="185" t="s">
        <v>2002</v>
      </c>
      <c r="R44" s="185" t="s">
        <v>2002</v>
      </c>
      <c r="S44" s="183" t="s">
        <v>2002</v>
      </c>
      <c r="T44" s="185" t="s">
        <v>2002</v>
      </c>
      <c r="U44" s="185" t="s">
        <v>2002</v>
      </c>
      <c r="V44" s="185" t="s">
        <v>2002</v>
      </c>
      <c r="W44" s="185" t="s">
        <v>2002</v>
      </c>
      <c r="X44" s="185" t="s">
        <v>2002</v>
      </c>
      <c r="Y44" s="185">
        <v>1</v>
      </c>
      <c r="Z44" s="185" t="s">
        <v>2002</v>
      </c>
      <c r="AA44" s="185" t="s">
        <v>2002</v>
      </c>
      <c r="AB44" s="185" t="s">
        <v>2002</v>
      </c>
      <c r="AC44" s="185" t="s">
        <v>2002</v>
      </c>
      <c r="AD44" s="185" t="s">
        <v>2002</v>
      </c>
      <c r="AE44" s="185" t="s">
        <v>2002</v>
      </c>
      <c r="AF44" s="185" t="s">
        <v>2002</v>
      </c>
      <c r="AG44" s="185" t="s">
        <v>2002</v>
      </c>
      <c r="AH44" s="185" t="s">
        <v>2002</v>
      </c>
      <c r="AI44" s="185" t="s">
        <v>2002</v>
      </c>
      <c r="AJ44" s="185" t="s">
        <v>2002</v>
      </c>
      <c r="AK44" s="185" t="s">
        <v>2002</v>
      </c>
      <c r="AL44" s="183">
        <v>1</v>
      </c>
      <c r="AM44" s="194">
        <v>1</v>
      </c>
    </row>
    <row r="45" spans="1:39">
      <c r="A45" s="192">
        <v>5321</v>
      </c>
      <c r="B45" s="192" t="s">
        <v>62</v>
      </c>
      <c r="C45" s="192" t="s">
        <v>940</v>
      </c>
      <c r="D45" s="185" t="s">
        <v>2002</v>
      </c>
      <c r="E45" s="185" t="s">
        <v>2002</v>
      </c>
      <c r="F45" s="185">
        <v>1</v>
      </c>
      <c r="G45" s="185" t="s">
        <v>2002</v>
      </c>
      <c r="H45" s="185" t="s">
        <v>2002</v>
      </c>
      <c r="I45" s="185" t="s">
        <v>2002</v>
      </c>
      <c r="J45" s="185" t="s">
        <v>2002</v>
      </c>
      <c r="K45" s="185" t="s">
        <v>2002</v>
      </c>
      <c r="L45" s="185" t="s">
        <v>2002</v>
      </c>
      <c r="M45" s="185" t="s">
        <v>2002</v>
      </c>
      <c r="N45" s="185" t="s">
        <v>2002</v>
      </c>
      <c r="O45" s="185" t="s">
        <v>2002</v>
      </c>
      <c r="P45" s="185" t="s">
        <v>2002</v>
      </c>
      <c r="Q45" s="185" t="s">
        <v>2002</v>
      </c>
      <c r="R45" s="185" t="s">
        <v>2002</v>
      </c>
      <c r="S45" s="183">
        <v>1</v>
      </c>
      <c r="T45" s="185" t="s">
        <v>2002</v>
      </c>
      <c r="U45" s="185" t="s">
        <v>2002</v>
      </c>
      <c r="V45" s="185" t="s">
        <v>2002</v>
      </c>
      <c r="W45" s="185">
        <v>1</v>
      </c>
      <c r="X45" s="185" t="s">
        <v>2002</v>
      </c>
      <c r="Y45" s="185" t="s">
        <v>2002</v>
      </c>
      <c r="Z45" s="185" t="s">
        <v>2002</v>
      </c>
      <c r="AA45" s="185" t="s">
        <v>2002</v>
      </c>
      <c r="AB45" s="185" t="s">
        <v>2002</v>
      </c>
      <c r="AC45" s="185" t="s">
        <v>2002</v>
      </c>
      <c r="AD45" s="185" t="s">
        <v>2002</v>
      </c>
      <c r="AE45" s="185" t="s">
        <v>2002</v>
      </c>
      <c r="AF45" s="185" t="s">
        <v>2002</v>
      </c>
      <c r="AG45" s="185" t="s">
        <v>2002</v>
      </c>
      <c r="AH45" s="185" t="s">
        <v>2002</v>
      </c>
      <c r="AI45" s="185" t="s">
        <v>2002</v>
      </c>
      <c r="AJ45" s="185" t="s">
        <v>2002</v>
      </c>
      <c r="AK45" s="185" t="s">
        <v>2002</v>
      </c>
      <c r="AL45" s="183">
        <v>1</v>
      </c>
      <c r="AM45" s="194">
        <v>2</v>
      </c>
    </row>
    <row r="46" spans="1:39">
      <c r="A46" s="192">
        <v>5347</v>
      </c>
      <c r="B46" s="192" t="s">
        <v>63</v>
      </c>
      <c r="C46" s="192" t="s">
        <v>941</v>
      </c>
      <c r="D46" s="185" t="s">
        <v>2002</v>
      </c>
      <c r="E46" s="185" t="s">
        <v>2002</v>
      </c>
      <c r="F46" s="185" t="s">
        <v>2002</v>
      </c>
      <c r="G46" s="185" t="s">
        <v>2002</v>
      </c>
      <c r="H46" s="185" t="s">
        <v>2002</v>
      </c>
      <c r="I46" s="185" t="s">
        <v>2002</v>
      </c>
      <c r="J46" s="185" t="s">
        <v>2002</v>
      </c>
      <c r="K46" s="185" t="s">
        <v>2002</v>
      </c>
      <c r="L46" s="185" t="s">
        <v>2002</v>
      </c>
      <c r="M46" s="185" t="s">
        <v>2002</v>
      </c>
      <c r="N46" s="185" t="s">
        <v>2002</v>
      </c>
      <c r="O46" s="185" t="s">
        <v>2002</v>
      </c>
      <c r="P46" s="185" t="s">
        <v>2002</v>
      </c>
      <c r="Q46" s="185" t="s">
        <v>2002</v>
      </c>
      <c r="R46" s="185" t="s">
        <v>2002</v>
      </c>
      <c r="S46" s="183" t="s">
        <v>2002</v>
      </c>
      <c r="T46" s="185">
        <v>2</v>
      </c>
      <c r="U46" s="185" t="s">
        <v>2002</v>
      </c>
      <c r="V46" s="185" t="s">
        <v>2002</v>
      </c>
      <c r="W46" s="185" t="s">
        <v>2002</v>
      </c>
      <c r="X46" s="185">
        <v>1</v>
      </c>
      <c r="Y46" s="185" t="s">
        <v>2002</v>
      </c>
      <c r="Z46" s="185" t="s">
        <v>2002</v>
      </c>
      <c r="AA46" s="185" t="s">
        <v>2002</v>
      </c>
      <c r="AB46" s="185" t="s">
        <v>2002</v>
      </c>
      <c r="AC46" s="185" t="s">
        <v>2002</v>
      </c>
      <c r="AD46" s="185" t="s">
        <v>2002</v>
      </c>
      <c r="AE46" s="185" t="s">
        <v>2002</v>
      </c>
      <c r="AF46" s="185" t="s">
        <v>2002</v>
      </c>
      <c r="AG46" s="185" t="s">
        <v>2002</v>
      </c>
      <c r="AH46" s="185" t="s">
        <v>2002</v>
      </c>
      <c r="AI46" s="185" t="s">
        <v>2002</v>
      </c>
      <c r="AJ46" s="185" t="s">
        <v>2002</v>
      </c>
      <c r="AK46" s="185" t="s">
        <v>2002</v>
      </c>
      <c r="AL46" s="183">
        <v>3</v>
      </c>
      <c r="AM46" s="194">
        <v>3</v>
      </c>
    </row>
    <row r="47" spans="1:39">
      <c r="A47" s="192">
        <v>5353</v>
      </c>
      <c r="B47" s="192" t="s">
        <v>64</v>
      </c>
      <c r="C47" s="192" t="s">
        <v>942</v>
      </c>
      <c r="D47" s="185" t="s">
        <v>2002</v>
      </c>
      <c r="E47" s="185" t="s">
        <v>2002</v>
      </c>
      <c r="F47" s="185" t="s">
        <v>2002</v>
      </c>
      <c r="G47" s="185" t="s">
        <v>2002</v>
      </c>
      <c r="H47" s="185" t="s">
        <v>2002</v>
      </c>
      <c r="I47" s="185" t="s">
        <v>2002</v>
      </c>
      <c r="J47" s="185" t="s">
        <v>2002</v>
      </c>
      <c r="K47" s="185" t="s">
        <v>2002</v>
      </c>
      <c r="L47" s="185" t="s">
        <v>2002</v>
      </c>
      <c r="M47" s="185" t="s">
        <v>2002</v>
      </c>
      <c r="N47" s="185" t="s">
        <v>2002</v>
      </c>
      <c r="O47" s="185" t="s">
        <v>2002</v>
      </c>
      <c r="P47" s="185" t="s">
        <v>2002</v>
      </c>
      <c r="Q47" s="185" t="s">
        <v>2002</v>
      </c>
      <c r="R47" s="185" t="s">
        <v>2002</v>
      </c>
      <c r="S47" s="183" t="s">
        <v>2002</v>
      </c>
      <c r="T47" s="185" t="s">
        <v>2002</v>
      </c>
      <c r="U47" s="185">
        <v>1</v>
      </c>
      <c r="V47" s="185" t="s">
        <v>2002</v>
      </c>
      <c r="W47" s="185" t="s">
        <v>2002</v>
      </c>
      <c r="X47" s="185" t="s">
        <v>2002</v>
      </c>
      <c r="Y47" s="185" t="s">
        <v>2002</v>
      </c>
      <c r="Z47" s="185" t="s">
        <v>2002</v>
      </c>
      <c r="AA47" s="185" t="s">
        <v>2002</v>
      </c>
      <c r="AB47" s="185" t="s">
        <v>2002</v>
      </c>
      <c r="AC47" s="185" t="s">
        <v>2002</v>
      </c>
      <c r="AD47" s="185" t="s">
        <v>2002</v>
      </c>
      <c r="AE47" s="185" t="s">
        <v>2002</v>
      </c>
      <c r="AF47" s="185" t="s">
        <v>2002</v>
      </c>
      <c r="AG47" s="185" t="s">
        <v>2002</v>
      </c>
      <c r="AH47" s="185" t="s">
        <v>2002</v>
      </c>
      <c r="AI47" s="185" t="s">
        <v>2002</v>
      </c>
      <c r="AJ47" s="185" t="s">
        <v>2002</v>
      </c>
      <c r="AK47" s="185" t="s">
        <v>2002</v>
      </c>
      <c r="AL47" s="183">
        <v>1</v>
      </c>
      <c r="AM47" s="194">
        <v>1</v>
      </c>
    </row>
    <row r="48" spans="1:39">
      <c r="A48" s="192">
        <v>5360</v>
      </c>
      <c r="B48" s="192" t="s">
        <v>65</v>
      </c>
      <c r="C48" s="192" t="s">
        <v>2009</v>
      </c>
      <c r="D48" s="185" t="s">
        <v>2002</v>
      </c>
      <c r="E48" s="185" t="s">
        <v>2002</v>
      </c>
      <c r="F48" s="185">
        <v>1</v>
      </c>
      <c r="G48" s="185">
        <v>3</v>
      </c>
      <c r="H48" s="185" t="s">
        <v>2002</v>
      </c>
      <c r="I48" s="185">
        <v>1</v>
      </c>
      <c r="J48" s="185">
        <v>1</v>
      </c>
      <c r="K48" s="185" t="s">
        <v>2002</v>
      </c>
      <c r="L48" s="185" t="s">
        <v>2002</v>
      </c>
      <c r="M48" s="185" t="s">
        <v>2002</v>
      </c>
      <c r="N48" s="185" t="s">
        <v>2002</v>
      </c>
      <c r="O48" s="185" t="s">
        <v>2002</v>
      </c>
      <c r="P48" s="185" t="s">
        <v>2002</v>
      </c>
      <c r="Q48" s="185" t="s">
        <v>2002</v>
      </c>
      <c r="R48" s="185" t="s">
        <v>2002</v>
      </c>
      <c r="S48" s="183">
        <v>6</v>
      </c>
      <c r="T48" s="185">
        <v>10</v>
      </c>
      <c r="U48" s="185">
        <v>14</v>
      </c>
      <c r="V48" s="185">
        <v>22</v>
      </c>
      <c r="W48" s="185">
        <v>8</v>
      </c>
      <c r="X48" s="185">
        <v>3</v>
      </c>
      <c r="Y48" s="185">
        <v>3</v>
      </c>
      <c r="Z48" s="185" t="s">
        <v>2002</v>
      </c>
      <c r="AA48" s="185">
        <v>5</v>
      </c>
      <c r="AB48" s="185">
        <v>1</v>
      </c>
      <c r="AC48" s="185" t="s">
        <v>2002</v>
      </c>
      <c r="AD48" s="185">
        <v>1</v>
      </c>
      <c r="AE48" s="185" t="s">
        <v>2002</v>
      </c>
      <c r="AF48" s="185" t="s">
        <v>2002</v>
      </c>
      <c r="AG48" s="185" t="s">
        <v>2002</v>
      </c>
      <c r="AH48" s="185" t="s">
        <v>2002</v>
      </c>
      <c r="AI48" s="185">
        <v>1</v>
      </c>
      <c r="AJ48" s="185" t="s">
        <v>2002</v>
      </c>
      <c r="AK48" s="185" t="s">
        <v>2002</v>
      </c>
      <c r="AL48" s="183">
        <v>68</v>
      </c>
      <c r="AM48" s="194">
        <v>74</v>
      </c>
    </row>
    <row r="49" spans="1:39">
      <c r="A49" s="192">
        <v>5361</v>
      </c>
      <c r="B49" s="192" t="s">
        <v>66</v>
      </c>
      <c r="C49" s="192" t="s">
        <v>943</v>
      </c>
      <c r="D49" s="185" t="s">
        <v>2002</v>
      </c>
      <c r="E49" s="185" t="s">
        <v>2002</v>
      </c>
      <c r="F49" s="185" t="s">
        <v>2002</v>
      </c>
      <c r="G49" s="185" t="s">
        <v>2002</v>
      </c>
      <c r="H49" s="185" t="s">
        <v>2002</v>
      </c>
      <c r="I49" s="185" t="s">
        <v>2002</v>
      </c>
      <c r="J49" s="185" t="s">
        <v>2002</v>
      </c>
      <c r="K49" s="185" t="s">
        <v>2002</v>
      </c>
      <c r="L49" s="185" t="s">
        <v>2002</v>
      </c>
      <c r="M49" s="185" t="s">
        <v>2002</v>
      </c>
      <c r="N49" s="185" t="s">
        <v>2002</v>
      </c>
      <c r="O49" s="185" t="s">
        <v>2002</v>
      </c>
      <c r="P49" s="185" t="s">
        <v>2002</v>
      </c>
      <c r="Q49" s="185" t="s">
        <v>2002</v>
      </c>
      <c r="R49" s="185" t="s">
        <v>2002</v>
      </c>
      <c r="S49" s="183" t="s">
        <v>2002</v>
      </c>
      <c r="T49" s="185" t="s">
        <v>2002</v>
      </c>
      <c r="U49" s="185" t="s">
        <v>2002</v>
      </c>
      <c r="V49" s="185" t="s">
        <v>2002</v>
      </c>
      <c r="W49" s="185" t="s">
        <v>2002</v>
      </c>
      <c r="X49" s="185" t="s">
        <v>2002</v>
      </c>
      <c r="Y49" s="185" t="s">
        <v>2002</v>
      </c>
      <c r="Z49" s="185">
        <v>1</v>
      </c>
      <c r="AA49" s="185" t="s">
        <v>2002</v>
      </c>
      <c r="AB49" s="185" t="s">
        <v>2002</v>
      </c>
      <c r="AC49" s="185" t="s">
        <v>2002</v>
      </c>
      <c r="AD49" s="185" t="s">
        <v>2002</v>
      </c>
      <c r="AE49" s="185" t="s">
        <v>2002</v>
      </c>
      <c r="AF49" s="185" t="s">
        <v>2002</v>
      </c>
      <c r="AG49" s="185" t="s">
        <v>2002</v>
      </c>
      <c r="AH49" s="185" t="s">
        <v>2002</v>
      </c>
      <c r="AI49" s="185" t="s">
        <v>2002</v>
      </c>
      <c r="AJ49" s="185" t="s">
        <v>2002</v>
      </c>
      <c r="AK49" s="185" t="s">
        <v>2002</v>
      </c>
      <c r="AL49" s="183">
        <v>1</v>
      </c>
      <c r="AM49" s="194">
        <v>1</v>
      </c>
    </row>
    <row r="50" spans="1:39">
      <c r="A50" s="192">
        <v>5368</v>
      </c>
      <c r="B50" s="192" t="s">
        <v>68</v>
      </c>
      <c r="C50" s="192" t="s">
        <v>944</v>
      </c>
      <c r="D50" s="185" t="s">
        <v>2002</v>
      </c>
      <c r="E50" s="185" t="s">
        <v>2002</v>
      </c>
      <c r="F50" s="185" t="s">
        <v>2002</v>
      </c>
      <c r="G50" s="185" t="s">
        <v>2002</v>
      </c>
      <c r="H50" s="185" t="s">
        <v>2002</v>
      </c>
      <c r="I50" s="185" t="s">
        <v>2002</v>
      </c>
      <c r="J50" s="185" t="s">
        <v>2002</v>
      </c>
      <c r="K50" s="185" t="s">
        <v>2002</v>
      </c>
      <c r="L50" s="185" t="s">
        <v>2002</v>
      </c>
      <c r="M50" s="185" t="s">
        <v>2002</v>
      </c>
      <c r="N50" s="185" t="s">
        <v>2002</v>
      </c>
      <c r="O50" s="185" t="s">
        <v>2002</v>
      </c>
      <c r="P50" s="185" t="s">
        <v>2002</v>
      </c>
      <c r="Q50" s="185" t="s">
        <v>2002</v>
      </c>
      <c r="R50" s="185" t="s">
        <v>2002</v>
      </c>
      <c r="S50" s="183" t="s">
        <v>2002</v>
      </c>
      <c r="T50" s="185" t="s">
        <v>2002</v>
      </c>
      <c r="U50" s="185" t="s">
        <v>2002</v>
      </c>
      <c r="V50" s="185">
        <v>1</v>
      </c>
      <c r="W50" s="185" t="s">
        <v>2002</v>
      </c>
      <c r="X50" s="185" t="s">
        <v>2002</v>
      </c>
      <c r="Y50" s="185" t="s">
        <v>2002</v>
      </c>
      <c r="Z50" s="185" t="s">
        <v>2002</v>
      </c>
      <c r="AA50" s="185" t="s">
        <v>2002</v>
      </c>
      <c r="AB50" s="185" t="s">
        <v>2002</v>
      </c>
      <c r="AC50" s="185" t="s">
        <v>2002</v>
      </c>
      <c r="AD50" s="185" t="s">
        <v>2002</v>
      </c>
      <c r="AE50" s="185" t="s">
        <v>2002</v>
      </c>
      <c r="AF50" s="185" t="s">
        <v>2002</v>
      </c>
      <c r="AG50" s="185" t="s">
        <v>2002</v>
      </c>
      <c r="AH50" s="185" t="s">
        <v>2002</v>
      </c>
      <c r="AI50" s="185" t="s">
        <v>2002</v>
      </c>
      <c r="AJ50" s="185" t="s">
        <v>2002</v>
      </c>
      <c r="AK50" s="185" t="s">
        <v>2002</v>
      </c>
      <c r="AL50" s="183">
        <v>1</v>
      </c>
      <c r="AM50" s="194">
        <v>1</v>
      </c>
    </row>
    <row r="51" spans="1:39">
      <c r="A51" s="192">
        <v>5376</v>
      </c>
      <c r="B51" s="192" t="s">
        <v>69</v>
      </c>
      <c r="C51" s="192" t="s">
        <v>945</v>
      </c>
      <c r="D51" s="185">
        <v>4</v>
      </c>
      <c r="E51" s="185">
        <v>4</v>
      </c>
      <c r="F51" s="185">
        <v>1</v>
      </c>
      <c r="G51" s="185" t="s">
        <v>2002</v>
      </c>
      <c r="H51" s="185" t="s">
        <v>2002</v>
      </c>
      <c r="I51" s="185" t="s">
        <v>2002</v>
      </c>
      <c r="J51" s="185" t="s">
        <v>2002</v>
      </c>
      <c r="K51" s="185" t="s">
        <v>2002</v>
      </c>
      <c r="L51" s="185" t="s">
        <v>2002</v>
      </c>
      <c r="M51" s="185" t="s">
        <v>2002</v>
      </c>
      <c r="N51" s="185" t="s">
        <v>2002</v>
      </c>
      <c r="O51" s="185" t="s">
        <v>2002</v>
      </c>
      <c r="P51" s="185" t="s">
        <v>2002</v>
      </c>
      <c r="Q51" s="185" t="s">
        <v>2002</v>
      </c>
      <c r="R51" s="185" t="s">
        <v>2002</v>
      </c>
      <c r="S51" s="183">
        <v>9</v>
      </c>
      <c r="T51" s="185">
        <v>2</v>
      </c>
      <c r="U51" s="185">
        <v>4</v>
      </c>
      <c r="V51" s="185">
        <v>16</v>
      </c>
      <c r="W51" s="185">
        <v>5</v>
      </c>
      <c r="X51" s="185" t="s">
        <v>2002</v>
      </c>
      <c r="Y51" s="185">
        <v>1</v>
      </c>
      <c r="Z51" s="185">
        <v>1</v>
      </c>
      <c r="AA51" s="185" t="s">
        <v>2002</v>
      </c>
      <c r="AB51" s="185" t="s">
        <v>2002</v>
      </c>
      <c r="AC51" s="185" t="s">
        <v>2002</v>
      </c>
      <c r="AD51" s="185" t="s">
        <v>2002</v>
      </c>
      <c r="AE51" s="185" t="s">
        <v>2002</v>
      </c>
      <c r="AF51" s="185" t="s">
        <v>2002</v>
      </c>
      <c r="AG51" s="185" t="s">
        <v>2002</v>
      </c>
      <c r="AH51" s="185" t="s">
        <v>2002</v>
      </c>
      <c r="AI51" s="185" t="s">
        <v>2002</v>
      </c>
      <c r="AJ51" s="185" t="s">
        <v>2002</v>
      </c>
      <c r="AK51" s="185" t="s">
        <v>2002</v>
      </c>
      <c r="AL51" s="183">
        <v>29</v>
      </c>
      <c r="AM51" s="194">
        <v>38</v>
      </c>
    </row>
    <row r="52" spans="1:39">
      <c r="A52" s="192">
        <v>5380</v>
      </c>
      <c r="B52" s="192" t="s">
        <v>70</v>
      </c>
      <c r="C52" s="192" t="s">
        <v>946</v>
      </c>
      <c r="D52" s="185" t="s">
        <v>2002</v>
      </c>
      <c r="E52" s="185">
        <v>2</v>
      </c>
      <c r="F52" s="185" t="s">
        <v>2002</v>
      </c>
      <c r="G52" s="185" t="s">
        <v>2002</v>
      </c>
      <c r="H52" s="185" t="s">
        <v>2002</v>
      </c>
      <c r="I52" s="185" t="s">
        <v>2002</v>
      </c>
      <c r="J52" s="185" t="s">
        <v>2002</v>
      </c>
      <c r="K52" s="185" t="s">
        <v>2002</v>
      </c>
      <c r="L52" s="185" t="s">
        <v>2002</v>
      </c>
      <c r="M52" s="185" t="s">
        <v>2002</v>
      </c>
      <c r="N52" s="185" t="s">
        <v>2002</v>
      </c>
      <c r="O52" s="185" t="s">
        <v>2002</v>
      </c>
      <c r="P52" s="185" t="s">
        <v>2002</v>
      </c>
      <c r="Q52" s="185" t="s">
        <v>2002</v>
      </c>
      <c r="R52" s="185" t="s">
        <v>2002</v>
      </c>
      <c r="S52" s="183">
        <v>2</v>
      </c>
      <c r="T52" s="185">
        <v>4</v>
      </c>
      <c r="U52" s="185" t="s">
        <v>2002</v>
      </c>
      <c r="V52" s="185">
        <v>10</v>
      </c>
      <c r="W52" s="185">
        <v>3</v>
      </c>
      <c r="X52" s="185" t="s">
        <v>2002</v>
      </c>
      <c r="Y52" s="185">
        <v>2</v>
      </c>
      <c r="Z52" s="185" t="s">
        <v>2002</v>
      </c>
      <c r="AA52" s="185" t="s">
        <v>2002</v>
      </c>
      <c r="AB52" s="185" t="s">
        <v>2002</v>
      </c>
      <c r="AC52" s="185" t="s">
        <v>2002</v>
      </c>
      <c r="AD52" s="185" t="s">
        <v>2002</v>
      </c>
      <c r="AE52" s="185" t="s">
        <v>2002</v>
      </c>
      <c r="AF52" s="185" t="s">
        <v>2002</v>
      </c>
      <c r="AG52" s="185" t="s">
        <v>2002</v>
      </c>
      <c r="AH52" s="185" t="s">
        <v>2002</v>
      </c>
      <c r="AI52" s="185" t="s">
        <v>2002</v>
      </c>
      <c r="AJ52" s="185" t="s">
        <v>2002</v>
      </c>
      <c r="AK52" s="185" t="s">
        <v>2002</v>
      </c>
      <c r="AL52" s="183">
        <v>19</v>
      </c>
      <c r="AM52" s="194">
        <v>21</v>
      </c>
    </row>
    <row r="53" spans="1:39">
      <c r="A53" s="192">
        <v>5400</v>
      </c>
      <c r="B53" s="192" t="s">
        <v>71</v>
      </c>
      <c r="C53" s="192" t="s">
        <v>947</v>
      </c>
      <c r="D53" s="185" t="s">
        <v>2002</v>
      </c>
      <c r="E53" s="185" t="s">
        <v>2002</v>
      </c>
      <c r="F53" s="185" t="s">
        <v>2002</v>
      </c>
      <c r="G53" s="185" t="s">
        <v>2002</v>
      </c>
      <c r="H53" s="185" t="s">
        <v>2002</v>
      </c>
      <c r="I53" s="185" t="s">
        <v>2002</v>
      </c>
      <c r="J53" s="185" t="s">
        <v>2002</v>
      </c>
      <c r="K53" s="185" t="s">
        <v>2002</v>
      </c>
      <c r="L53" s="185" t="s">
        <v>2002</v>
      </c>
      <c r="M53" s="185" t="s">
        <v>2002</v>
      </c>
      <c r="N53" s="185" t="s">
        <v>2002</v>
      </c>
      <c r="O53" s="185" t="s">
        <v>2002</v>
      </c>
      <c r="P53" s="185" t="s">
        <v>2002</v>
      </c>
      <c r="Q53" s="185" t="s">
        <v>2002</v>
      </c>
      <c r="R53" s="185" t="s">
        <v>2002</v>
      </c>
      <c r="S53" s="183" t="s">
        <v>2002</v>
      </c>
      <c r="T53" s="185" t="s">
        <v>2002</v>
      </c>
      <c r="U53" s="185" t="s">
        <v>2002</v>
      </c>
      <c r="V53" s="185" t="s">
        <v>2002</v>
      </c>
      <c r="W53" s="185">
        <v>1</v>
      </c>
      <c r="X53" s="185" t="s">
        <v>2002</v>
      </c>
      <c r="Y53" s="185" t="s">
        <v>2002</v>
      </c>
      <c r="Z53" s="185" t="s">
        <v>2002</v>
      </c>
      <c r="AA53" s="185" t="s">
        <v>2002</v>
      </c>
      <c r="AB53" s="185" t="s">
        <v>2002</v>
      </c>
      <c r="AC53" s="185" t="s">
        <v>2002</v>
      </c>
      <c r="AD53" s="185" t="s">
        <v>2002</v>
      </c>
      <c r="AE53" s="185" t="s">
        <v>2002</v>
      </c>
      <c r="AF53" s="185" t="s">
        <v>2002</v>
      </c>
      <c r="AG53" s="185" t="s">
        <v>2002</v>
      </c>
      <c r="AH53" s="185" t="s">
        <v>2002</v>
      </c>
      <c r="AI53" s="185" t="s">
        <v>2002</v>
      </c>
      <c r="AJ53" s="185" t="s">
        <v>2002</v>
      </c>
      <c r="AK53" s="185" t="s">
        <v>2002</v>
      </c>
      <c r="AL53" s="183">
        <v>1</v>
      </c>
      <c r="AM53" s="194">
        <v>1</v>
      </c>
    </row>
    <row r="54" spans="1:39">
      <c r="A54" s="192">
        <v>5440</v>
      </c>
      <c r="B54" s="192" t="s">
        <v>74</v>
      </c>
      <c r="C54" s="192" t="s">
        <v>949</v>
      </c>
      <c r="D54" s="185" t="s">
        <v>2002</v>
      </c>
      <c r="E54" s="185" t="s">
        <v>2002</v>
      </c>
      <c r="F54" s="185" t="s">
        <v>2002</v>
      </c>
      <c r="G54" s="185" t="s">
        <v>2002</v>
      </c>
      <c r="H54" s="185" t="s">
        <v>2002</v>
      </c>
      <c r="I54" s="185" t="s">
        <v>2002</v>
      </c>
      <c r="J54" s="185" t="s">
        <v>2002</v>
      </c>
      <c r="K54" s="185" t="s">
        <v>2002</v>
      </c>
      <c r="L54" s="185" t="s">
        <v>2002</v>
      </c>
      <c r="M54" s="185" t="s">
        <v>2002</v>
      </c>
      <c r="N54" s="185" t="s">
        <v>2002</v>
      </c>
      <c r="O54" s="185" t="s">
        <v>2002</v>
      </c>
      <c r="P54" s="185" t="s">
        <v>2002</v>
      </c>
      <c r="Q54" s="185" t="s">
        <v>2002</v>
      </c>
      <c r="R54" s="185" t="s">
        <v>2002</v>
      </c>
      <c r="S54" s="183" t="s">
        <v>2002</v>
      </c>
      <c r="T54" s="185">
        <v>2</v>
      </c>
      <c r="U54" s="185">
        <v>2</v>
      </c>
      <c r="V54" s="185">
        <v>15</v>
      </c>
      <c r="W54" s="185">
        <v>2</v>
      </c>
      <c r="X54" s="185" t="s">
        <v>2002</v>
      </c>
      <c r="Y54" s="185" t="s">
        <v>2002</v>
      </c>
      <c r="Z54" s="185" t="s">
        <v>2002</v>
      </c>
      <c r="AA54" s="185" t="s">
        <v>2002</v>
      </c>
      <c r="AB54" s="185" t="s">
        <v>2002</v>
      </c>
      <c r="AC54" s="185" t="s">
        <v>2002</v>
      </c>
      <c r="AD54" s="185" t="s">
        <v>2002</v>
      </c>
      <c r="AE54" s="185" t="s">
        <v>2002</v>
      </c>
      <c r="AF54" s="185" t="s">
        <v>2002</v>
      </c>
      <c r="AG54" s="185" t="s">
        <v>2002</v>
      </c>
      <c r="AH54" s="185" t="s">
        <v>2002</v>
      </c>
      <c r="AI54" s="185" t="s">
        <v>2002</v>
      </c>
      <c r="AJ54" s="185" t="s">
        <v>2002</v>
      </c>
      <c r="AK54" s="185" t="s">
        <v>2002</v>
      </c>
      <c r="AL54" s="183">
        <v>21</v>
      </c>
      <c r="AM54" s="194">
        <v>21</v>
      </c>
    </row>
    <row r="55" spans="1:39">
      <c r="A55" s="192">
        <v>5001</v>
      </c>
      <c r="B55" s="192" t="s">
        <v>12</v>
      </c>
      <c r="C55" s="192" t="s">
        <v>903</v>
      </c>
      <c r="D55" s="185">
        <v>36</v>
      </c>
      <c r="E55" s="185">
        <v>51</v>
      </c>
      <c r="F55" s="185">
        <v>49</v>
      </c>
      <c r="G55" s="185">
        <v>12</v>
      </c>
      <c r="H55" s="185">
        <v>1</v>
      </c>
      <c r="I55" s="185">
        <v>3</v>
      </c>
      <c r="J55" s="185">
        <v>2</v>
      </c>
      <c r="K55" s="185">
        <v>3</v>
      </c>
      <c r="L55" s="185">
        <v>1</v>
      </c>
      <c r="M55" s="185" t="s">
        <v>2002</v>
      </c>
      <c r="N55" s="185" t="s">
        <v>2002</v>
      </c>
      <c r="O55" s="185" t="s">
        <v>2002</v>
      </c>
      <c r="P55" s="185" t="s">
        <v>2002</v>
      </c>
      <c r="Q55" s="185" t="s">
        <v>2002</v>
      </c>
      <c r="R55" s="185" t="s">
        <v>2002</v>
      </c>
      <c r="S55" s="183">
        <v>158</v>
      </c>
      <c r="T55" s="185">
        <v>106</v>
      </c>
      <c r="U55" s="185">
        <v>210</v>
      </c>
      <c r="V55" s="185">
        <v>313</v>
      </c>
      <c r="W55" s="185">
        <v>99</v>
      </c>
      <c r="X55" s="185">
        <v>38</v>
      </c>
      <c r="Y55" s="185">
        <v>43</v>
      </c>
      <c r="Z55" s="185">
        <v>39</v>
      </c>
      <c r="AA55" s="185">
        <v>20</v>
      </c>
      <c r="AB55" s="185">
        <v>12</v>
      </c>
      <c r="AC55" s="185">
        <v>6</v>
      </c>
      <c r="AD55" s="185">
        <v>4</v>
      </c>
      <c r="AE55" s="185">
        <v>4</v>
      </c>
      <c r="AF55" s="185">
        <v>2</v>
      </c>
      <c r="AG55" s="185">
        <v>1</v>
      </c>
      <c r="AH55" s="185" t="s">
        <v>2002</v>
      </c>
      <c r="AI55" s="185" t="s">
        <v>2002</v>
      </c>
      <c r="AJ55" s="185" t="s">
        <v>2002</v>
      </c>
      <c r="AK55" s="185" t="s">
        <v>2002</v>
      </c>
      <c r="AL55" s="183">
        <v>897</v>
      </c>
      <c r="AM55" s="194">
        <v>1055</v>
      </c>
    </row>
    <row r="56" spans="1:39">
      <c r="A56" s="192">
        <v>5467</v>
      </c>
      <c r="B56" s="192" t="s">
        <v>75</v>
      </c>
      <c r="C56" s="192" t="s">
        <v>950</v>
      </c>
      <c r="D56" s="185" t="s">
        <v>2002</v>
      </c>
      <c r="E56" s="185" t="s">
        <v>2002</v>
      </c>
      <c r="F56" s="185">
        <v>1</v>
      </c>
      <c r="G56" s="185" t="s">
        <v>2002</v>
      </c>
      <c r="H56" s="185" t="s">
        <v>2002</v>
      </c>
      <c r="I56" s="185" t="s">
        <v>2002</v>
      </c>
      <c r="J56" s="185" t="s">
        <v>2002</v>
      </c>
      <c r="K56" s="185" t="s">
        <v>2002</v>
      </c>
      <c r="L56" s="185" t="s">
        <v>2002</v>
      </c>
      <c r="M56" s="185" t="s">
        <v>2002</v>
      </c>
      <c r="N56" s="185" t="s">
        <v>2002</v>
      </c>
      <c r="O56" s="185" t="s">
        <v>2002</v>
      </c>
      <c r="P56" s="185" t="s">
        <v>2002</v>
      </c>
      <c r="Q56" s="185" t="s">
        <v>2002</v>
      </c>
      <c r="R56" s="185" t="s">
        <v>2002</v>
      </c>
      <c r="S56" s="183">
        <v>1</v>
      </c>
      <c r="T56" s="185" t="s">
        <v>2002</v>
      </c>
      <c r="U56" s="185" t="s">
        <v>2002</v>
      </c>
      <c r="V56" s="185" t="s">
        <v>2002</v>
      </c>
      <c r="W56" s="185" t="s">
        <v>2002</v>
      </c>
      <c r="X56" s="185" t="s">
        <v>2002</v>
      </c>
      <c r="Y56" s="185" t="s">
        <v>2002</v>
      </c>
      <c r="Z56" s="185" t="s">
        <v>2002</v>
      </c>
      <c r="AA56" s="185" t="s">
        <v>2002</v>
      </c>
      <c r="AB56" s="185" t="s">
        <v>2002</v>
      </c>
      <c r="AC56" s="185" t="s">
        <v>2002</v>
      </c>
      <c r="AD56" s="185" t="s">
        <v>2002</v>
      </c>
      <c r="AE56" s="185" t="s">
        <v>2002</v>
      </c>
      <c r="AF56" s="185" t="s">
        <v>2002</v>
      </c>
      <c r="AG56" s="185" t="s">
        <v>2002</v>
      </c>
      <c r="AH56" s="185" t="s">
        <v>2002</v>
      </c>
      <c r="AI56" s="185" t="s">
        <v>2002</v>
      </c>
      <c r="AJ56" s="185" t="s">
        <v>2002</v>
      </c>
      <c r="AK56" s="185" t="s">
        <v>2002</v>
      </c>
      <c r="AL56" s="183" t="s">
        <v>2002</v>
      </c>
      <c r="AM56" s="194">
        <v>1</v>
      </c>
    </row>
    <row r="57" spans="1:39">
      <c r="A57" s="192">
        <v>5480</v>
      </c>
      <c r="B57" s="192" t="s">
        <v>77</v>
      </c>
      <c r="C57" s="192" t="s">
        <v>952</v>
      </c>
      <c r="D57" s="185" t="s">
        <v>2002</v>
      </c>
      <c r="E57" s="185">
        <v>1</v>
      </c>
      <c r="F57" s="185" t="s">
        <v>2002</v>
      </c>
      <c r="G57" s="185" t="s">
        <v>2002</v>
      </c>
      <c r="H57" s="185" t="s">
        <v>2002</v>
      </c>
      <c r="I57" s="185" t="s">
        <v>2002</v>
      </c>
      <c r="J57" s="185" t="s">
        <v>2002</v>
      </c>
      <c r="K57" s="185" t="s">
        <v>2002</v>
      </c>
      <c r="L57" s="185" t="s">
        <v>2002</v>
      </c>
      <c r="M57" s="185" t="s">
        <v>2002</v>
      </c>
      <c r="N57" s="185" t="s">
        <v>2002</v>
      </c>
      <c r="O57" s="185" t="s">
        <v>2002</v>
      </c>
      <c r="P57" s="185" t="s">
        <v>2002</v>
      </c>
      <c r="Q57" s="185" t="s">
        <v>2002</v>
      </c>
      <c r="R57" s="185" t="s">
        <v>2002</v>
      </c>
      <c r="S57" s="183">
        <v>1</v>
      </c>
      <c r="T57" s="185" t="s">
        <v>2002</v>
      </c>
      <c r="U57" s="185">
        <v>1</v>
      </c>
      <c r="V57" s="185">
        <v>1</v>
      </c>
      <c r="W57" s="185">
        <v>1</v>
      </c>
      <c r="X57" s="185" t="s">
        <v>2002</v>
      </c>
      <c r="Y57" s="185" t="s">
        <v>2002</v>
      </c>
      <c r="Z57" s="185">
        <v>1</v>
      </c>
      <c r="AA57" s="185">
        <v>2</v>
      </c>
      <c r="AB57" s="185" t="s">
        <v>2002</v>
      </c>
      <c r="AC57" s="185" t="s">
        <v>2002</v>
      </c>
      <c r="AD57" s="185" t="s">
        <v>2002</v>
      </c>
      <c r="AE57" s="185">
        <v>1</v>
      </c>
      <c r="AF57" s="185" t="s">
        <v>2002</v>
      </c>
      <c r="AG57" s="185" t="s">
        <v>2002</v>
      </c>
      <c r="AH57" s="185" t="s">
        <v>2002</v>
      </c>
      <c r="AI57" s="185" t="s">
        <v>2002</v>
      </c>
      <c r="AJ57" s="185" t="s">
        <v>2002</v>
      </c>
      <c r="AK57" s="185" t="s">
        <v>2002</v>
      </c>
      <c r="AL57" s="183">
        <v>7</v>
      </c>
      <c r="AM57" s="194">
        <v>8</v>
      </c>
    </row>
    <row r="58" spans="1:39">
      <c r="A58" s="192">
        <v>5483</v>
      </c>
      <c r="B58" s="192" t="s">
        <v>78</v>
      </c>
      <c r="C58" s="192" t="s">
        <v>953</v>
      </c>
      <c r="D58" s="185" t="s">
        <v>2002</v>
      </c>
      <c r="E58" s="185" t="s">
        <v>2002</v>
      </c>
      <c r="F58" s="185" t="s">
        <v>2002</v>
      </c>
      <c r="G58" s="185" t="s">
        <v>2002</v>
      </c>
      <c r="H58" s="185" t="s">
        <v>2002</v>
      </c>
      <c r="I58" s="185" t="s">
        <v>2002</v>
      </c>
      <c r="J58" s="185" t="s">
        <v>2002</v>
      </c>
      <c r="K58" s="185" t="s">
        <v>2002</v>
      </c>
      <c r="L58" s="185" t="s">
        <v>2002</v>
      </c>
      <c r="M58" s="185" t="s">
        <v>2002</v>
      </c>
      <c r="N58" s="185" t="s">
        <v>2002</v>
      </c>
      <c r="O58" s="185" t="s">
        <v>2002</v>
      </c>
      <c r="P58" s="185" t="s">
        <v>2002</v>
      </c>
      <c r="Q58" s="185" t="s">
        <v>2002</v>
      </c>
      <c r="R58" s="185" t="s">
        <v>2002</v>
      </c>
      <c r="S58" s="183" t="s">
        <v>2002</v>
      </c>
      <c r="T58" s="185" t="s">
        <v>2002</v>
      </c>
      <c r="U58" s="185" t="s">
        <v>2002</v>
      </c>
      <c r="V58" s="185" t="s">
        <v>2002</v>
      </c>
      <c r="W58" s="185" t="s">
        <v>2002</v>
      </c>
      <c r="X58" s="185" t="s">
        <v>2002</v>
      </c>
      <c r="Y58" s="185" t="s">
        <v>2002</v>
      </c>
      <c r="Z58" s="185" t="s">
        <v>2002</v>
      </c>
      <c r="AA58" s="185">
        <v>1</v>
      </c>
      <c r="AB58" s="185" t="s">
        <v>2002</v>
      </c>
      <c r="AC58" s="185" t="s">
        <v>2002</v>
      </c>
      <c r="AD58" s="185" t="s">
        <v>2002</v>
      </c>
      <c r="AE58" s="185" t="s">
        <v>2002</v>
      </c>
      <c r="AF58" s="185" t="s">
        <v>2002</v>
      </c>
      <c r="AG58" s="185" t="s">
        <v>2002</v>
      </c>
      <c r="AH58" s="185" t="s">
        <v>2002</v>
      </c>
      <c r="AI58" s="185" t="s">
        <v>2002</v>
      </c>
      <c r="AJ58" s="185" t="s">
        <v>2002</v>
      </c>
      <c r="AK58" s="185" t="s">
        <v>2002</v>
      </c>
      <c r="AL58" s="183">
        <v>1</v>
      </c>
      <c r="AM58" s="194">
        <v>1</v>
      </c>
    </row>
    <row r="59" spans="1:39">
      <c r="A59" s="192">
        <v>5495</v>
      </c>
      <c r="B59" s="192" t="s">
        <v>80</v>
      </c>
      <c r="C59" s="192" t="s">
        <v>955</v>
      </c>
      <c r="D59" s="185" t="s">
        <v>2002</v>
      </c>
      <c r="E59" s="185" t="s">
        <v>2002</v>
      </c>
      <c r="F59" s="185" t="s">
        <v>2002</v>
      </c>
      <c r="G59" s="185" t="s">
        <v>2002</v>
      </c>
      <c r="H59" s="185" t="s">
        <v>2002</v>
      </c>
      <c r="I59" s="185" t="s">
        <v>2002</v>
      </c>
      <c r="J59" s="185" t="s">
        <v>2002</v>
      </c>
      <c r="K59" s="185" t="s">
        <v>2002</v>
      </c>
      <c r="L59" s="185" t="s">
        <v>2002</v>
      </c>
      <c r="M59" s="185" t="s">
        <v>2002</v>
      </c>
      <c r="N59" s="185" t="s">
        <v>2002</v>
      </c>
      <c r="O59" s="185" t="s">
        <v>2002</v>
      </c>
      <c r="P59" s="185" t="s">
        <v>2002</v>
      </c>
      <c r="Q59" s="185" t="s">
        <v>2002</v>
      </c>
      <c r="R59" s="185" t="s">
        <v>2002</v>
      </c>
      <c r="S59" s="183" t="s">
        <v>2002</v>
      </c>
      <c r="T59" s="185" t="s">
        <v>2002</v>
      </c>
      <c r="U59" s="185" t="s">
        <v>2002</v>
      </c>
      <c r="V59" s="185" t="s">
        <v>2002</v>
      </c>
      <c r="W59" s="185">
        <v>1</v>
      </c>
      <c r="X59" s="185" t="s">
        <v>2002</v>
      </c>
      <c r="Y59" s="185" t="s">
        <v>2002</v>
      </c>
      <c r="Z59" s="185" t="s">
        <v>2002</v>
      </c>
      <c r="AA59" s="185" t="s">
        <v>2002</v>
      </c>
      <c r="AB59" s="185" t="s">
        <v>2002</v>
      </c>
      <c r="AC59" s="185" t="s">
        <v>2002</v>
      </c>
      <c r="AD59" s="185" t="s">
        <v>2002</v>
      </c>
      <c r="AE59" s="185" t="s">
        <v>2002</v>
      </c>
      <c r="AF59" s="185" t="s">
        <v>2002</v>
      </c>
      <c r="AG59" s="185" t="s">
        <v>2002</v>
      </c>
      <c r="AH59" s="185" t="s">
        <v>2002</v>
      </c>
      <c r="AI59" s="185" t="s">
        <v>2002</v>
      </c>
      <c r="AJ59" s="185" t="s">
        <v>2002</v>
      </c>
      <c r="AK59" s="185" t="s">
        <v>2002</v>
      </c>
      <c r="AL59" s="183">
        <v>1</v>
      </c>
      <c r="AM59" s="194">
        <v>1</v>
      </c>
    </row>
    <row r="60" spans="1:39">
      <c r="A60" s="192">
        <v>5490</v>
      </c>
      <c r="B60" s="192" t="s">
        <v>79</v>
      </c>
      <c r="C60" s="192" t="s">
        <v>954</v>
      </c>
      <c r="D60" s="185" t="s">
        <v>2002</v>
      </c>
      <c r="E60" s="185">
        <v>1</v>
      </c>
      <c r="F60" s="185" t="s">
        <v>2002</v>
      </c>
      <c r="G60" s="185" t="s">
        <v>2002</v>
      </c>
      <c r="H60" s="185" t="s">
        <v>2002</v>
      </c>
      <c r="I60" s="185" t="s">
        <v>2002</v>
      </c>
      <c r="J60" s="185" t="s">
        <v>2002</v>
      </c>
      <c r="K60" s="185" t="s">
        <v>2002</v>
      </c>
      <c r="L60" s="185" t="s">
        <v>2002</v>
      </c>
      <c r="M60" s="185" t="s">
        <v>2002</v>
      </c>
      <c r="N60" s="185" t="s">
        <v>2002</v>
      </c>
      <c r="O60" s="185" t="s">
        <v>2002</v>
      </c>
      <c r="P60" s="185" t="s">
        <v>2002</v>
      </c>
      <c r="Q60" s="185" t="s">
        <v>2002</v>
      </c>
      <c r="R60" s="185" t="s">
        <v>2002</v>
      </c>
      <c r="S60" s="183">
        <v>1</v>
      </c>
      <c r="T60" s="185" t="s">
        <v>2002</v>
      </c>
      <c r="U60" s="185" t="s">
        <v>2002</v>
      </c>
      <c r="V60" s="185">
        <v>2</v>
      </c>
      <c r="W60" s="185">
        <v>1</v>
      </c>
      <c r="X60" s="185" t="s">
        <v>2002</v>
      </c>
      <c r="Y60" s="185" t="s">
        <v>2002</v>
      </c>
      <c r="Z60" s="185" t="s">
        <v>2002</v>
      </c>
      <c r="AA60" s="185" t="s">
        <v>2002</v>
      </c>
      <c r="AB60" s="185" t="s">
        <v>2002</v>
      </c>
      <c r="AC60" s="185" t="s">
        <v>2002</v>
      </c>
      <c r="AD60" s="185" t="s">
        <v>2002</v>
      </c>
      <c r="AE60" s="185" t="s">
        <v>2002</v>
      </c>
      <c r="AF60" s="185" t="s">
        <v>2002</v>
      </c>
      <c r="AG60" s="185" t="s">
        <v>2002</v>
      </c>
      <c r="AH60" s="185" t="s">
        <v>2002</v>
      </c>
      <c r="AI60" s="185" t="s">
        <v>2002</v>
      </c>
      <c r="AJ60" s="185" t="s">
        <v>2002</v>
      </c>
      <c r="AK60" s="185" t="s">
        <v>2002</v>
      </c>
      <c r="AL60" s="183">
        <v>3</v>
      </c>
      <c r="AM60" s="194">
        <v>4</v>
      </c>
    </row>
    <row r="61" spans="1:39">
      <c r="A61" s="192">
        <v>5541</v>
      </c>
      <c r="B61" s="192" t="s">
        <v>81</v>
      </c>
      <c r="C61" s="192" t="s">
        <v>956</v>
      </c>
      <c r="D61" s="185" t="s">
        <v>2002</v>
      </c>
      <c r="E61" s="185" t="s">
        <v>2002</v>
      </c>
      <c r="F61" s="185" t="s">
        <v>2002</v>
      </c>
      <c r="G61" s="185" t="s">
        <v>2002</v>
      </c>
      <c r="H61" s="185" t="s">
        <v>2002</v>
      </c>
      <c r="I61" s="185" t="s">
        <v>2002</v>
      </c>
      <c r="J61" s="185" t="s">
        <v>2002</v>
      </c>
      <c r="K61" s="185" t="s">
        <v>2002</v>
      </c>
      <c r="L61" s="185" t="s">
        <v>2002</v>
      </c>
      <c r="M61" s="185" t="s">
        <v>2002</v>
      </c>
      <c r="N61" s="185" t="s">
        <v>2002</v>
      </c>
      <c r="O61" s="185" t="s">
        <v>2002</v>
      </c>
      <c r="P61" s="185" t="s">
        <v>2002</v>
      </c>
      <c r="Q61" s="185" t="s">
        <v>2002</v>
      </c>
      <c r="R61" s="185" t="s">
        <v>2002</v>
      </c>
      <c r="S61" s="183" t="s">
        <v>2002</v>
      </c>
      <c r="T61" s="185" t="s">
        <v>2002</v>
      </c>
      <c r="U61" s="185">
        <v>1</v>
      </c>
      <c r="V61" s="185">
        <v>1</v>
      </c>
      <c r="W61" s="185" t="s">
        <v>2002</v>
      </c>
      <c r="X61" s="185" t="s">
        <v>2002</v>
      </c>
      <c r="Y61" s="185" t="s">
        <v>2002</v>
      </c>
      <c r="Z61" s="185" t="s">
        <v>2002</v>
      </c>
      <c r="AA61" s="185" t="s">
        <v>2002</v>
      </c>
      <c r="AB61" s="185" t="s">
        <v>2002</v>
      </c>
      <c r="AC61" s="185" t="s">
        <v>2002</v>
      </c>
      <c r="AD61" s="185" t="s">
        <v>2002</v>
      </c>
      <c r="AE61" s="185" t="s">
        <v>2002</v>
      </c>
      <c r="AF61" s="185" t="s">
        <v>2002</v>
      </c>
      <c r="AG61" s="185" t="s">
        <v>2002</v>
      </c>
      <c r="AH61" s="185" t="s">
        <v>2002</v>
      </c>
      <c r="AI61" s="185" t="s">
        <v>2002</v>
      </c>
      <c r="AJ61" s="185" t="s">
        <v>2002</v>
      </c>
      <c r="AK61" s="185" t="s">
        <v>2002</v>
      </c>
      <c r="AL61" s="183">
        <v>2</v>
      </c>
      <c r="AM61" s="194">
        <v>2</v>
      </c>
    </row>
    <row r="62" spans="1:39">
      <c r="A62" s="192">
        <v>5543</v>
      </c>
      <c r="B62" s="192" t="s">
        <v>82</v>
      </c>
      <c r="C62" s="192" t="s">
        <v>957</v>
      </c>
      <c r="D62" s="185" t="s">
        <v>2002</v>
      </c>
      <c r="E62" s="185" t="s">
        <v>2002</v>
      </c>
      <c r="F62" s="185" t="s">
        <v>2002</v>
      </c>
      <c r="G62" s="185" t="s">
        <v>2002</v>
      </c>
      <c r="H62" s="185" t="s">
        <v>2002</v>
      </c>
      <c r="I62" s="185" t="s">
        <v>2002</v>
      </c>
      <c r="J62" s="185" t="s">
        <v>2002</v>
      </c>
      <c r="K62" s="185" t="s">
        <v>2002</v>
      </c>
      <c r="L62" s="185" t="s">
        <v>2002</v>
      </c>
      <c r="M62" s="185" t="s">
        <v>2002</v>
      </c>
      <c r="N62" s="185" t="s">
        <v>2002</v>
      </c>
      <c r="O62" s="185" t="s">
        <v>2002</v>
      </c>
      <c r="P62" s="185" t="s">
        <v>2002</v>
      </c>
      <c r="Q62" s="185" t="s">
        <v>2002</v>
      </c>
      <c r="R62" s="185" t="s">
        <v>2002</v>
      </c>
      <c r="S62" s="183" t="s">
        <v>2002</v>
      </c>
      <c r="T62" s="185" t="s">
        <v>2002</v>
      </c>
      <c r="U62" s="185" t="s">
        <v>2002</v>
      </c>
      <c r="V62" s="185" t="s">
        <v>2002</v>
      </c>
      <c r="W62" s="185" t="s">
        <v>2002</v>
      </c>
      <c r="X62" s="185" t="s">
        <v>2002</v>
      </c>
      <c r="Y62" s="185" t="s">
        <v>2002</v>
      </c>
      <c r="Z62" s="185" t="s">
        <v>2002</v>
      </c>
      <c r="AA62" s="185" t="s">
        <v>2002</v>
      </c>
      <c r="AB62" s="185" t="s">
        <v>2002</v>
      </c>
      <c r="AC62" s="185">
        <v>1</v>
      </c>
      <c r="AD62" s="185" t="s">
        <v>2002</v>
      </c>
      <c r="AE62" s="185" t="s">
        <v>2002</v>
      </c>
      <c r="AF62" s="185" t="s">
        <v>2002</v>
      </c>
      <c r="AG62" s="185" t="s">
        <v>2002</v>
      </c>
      <c r="AH62" s="185" t="s">
        <v>2002</v>
      </c>
      <c r="AI62" s="185" t="s">
        <v>2002</v>
      </c>
      <c r="AJ62" s="185" t="s">
        <v>2002</v>
      </c>
      <c r="AK62" s="185" t="s">
        <v>2002</v>
      </c>
      <c r="AL62" s="183">
        <v>1</v>
      </c>
      <c r="AM62" s="194">
        <v>1</v>
      </c>
    </row>
    <row r="63" spans="1:39">
      <c r="A63" s="192">
        <v>5576</v>
      </c>
      <c r="B63" s="192" t="s">
        <v>83</v>
      </c>
      <c r="C63" s="192" t="s">
        <v>958</v>
      </c>
      <c r="D63" s="185" t="s">
        <v>2002</v>
      </c>
      <c r="E63" s="185" t="s">
        <v>2002</v>
      </c>
      <c r="F63" s="185" t="s">
        <v>2002</v>
      </c>
      <c r="G63" s="185" t="s">
        <v>2002</v>
      </c>
      <c r="H63" s="185" t="s">
        <v>2002</v>
      </c>
      <c r="I63" s="185" t="s">
        <v>2002</v>
      </c>
      <c r="J63" s="185" t="s">
        <v>2002</v>
      </c>
      <c r="K63" s="185" t="s">
        <v>2002</v>
      </c>
      <c r="L63" s="185" t="s">
        <v>2002</v>
      </c>
      <c r="M63" s="185" t="s">
        <v>2002</v>
      </c>
      <c r="N63" s="185" t="s">
        <v>2002</v>
      </c>
      <c r="O63" s="185" t="s">
        <v>2002</v>
      </c>
      <c r="P63" s="185" t="s">
        <v>2002</v>
      </c>
      <c r="Q63" s="185" t="s">
        <v>2002</v>
      </c>
      <c r="R63" s="185" t="s">
        <v>2002</v>
      </c>
      <c r="S63" s="183" t="s">
        <v>2002</v>
      </c>
      <c r="T63" s="185" t="s">
        <v>2002</v>
      </c>
      <c r="U63" s="185" t="s">
        <v>2002</v>
      </c>
      <c r="V63" s="185" t="s">
        <v>2002</v>
      </c>
      <c r="W63" s="185" t="s">
        <v>2002</v>
      </c>
      <c r="X63" s="185" t="s">
        <v>2002</v>
      </c>
      <c r="Y63" s="185">
        <v>1</v>
      </c>
      <c r="Z63" s="185" t="s">
        <v>2002</v>
      </c>
      <c r="AA63" s="185" t="s">
        <v>2002</v>
      </c>
      <c r="AB63" s="185" t="s">
        <v>2002</v>
      </c>
      <c r="AC63" s="185" t="s">
        <v>2002</v>
      </c>
      <c r="AD63" s="185" t="s">
        <v>2002</v>
      </c>
      <c r="AE63" s="185" t="s">
        <v>2002</v>
      </c>
      <c r="AF63" s="185" t="s">
        <v>2002</v>
      </c>
      <c r="AG63" s="185" t="s">
        <v>2002</v>
      </c>
      <c r="AH63" s="185" t="s">
        <v>2002</v>
      </c>
      <c r="AI63" s="185" t="s">
        <v>2002</v>
      </c>
      <c r="AJ63" s="185" t="s">
        <v>2002</v>
      </c>
      <c r="AK63" s="185" t="s">
        <v>2002</v>
      </c>
      <c r="AL63" s="183">
        <v>1</v>
      </c>
      <c r="AM63" s="194">
        <v>1</v>
      </c>
    </row>
    <row r="64" spans="1:39">
      <c r="A64" s="192">
        <v>5579</v>
      </c>
      <c r="B64" s="192" t="s">
        <v>84</v>
      </c>
      <c r="C64" s="192" t="s">
        <v>959</v>
      </c>
      <c r="D64" s="185" t="s">
        <v>2002</v>
      </c>
      <c r="E64" s="185" t="s">
        <v>2002</v>
      </c>
      <c r="F64" s="185" t="s">
        <v>2002</v>
      </c>
      <c r="G64" s="185" t="s">
        <v>2002</v>
      </c>
      <c r="H64" s="185" t="s">
        <v>2002</v>
      </c>
      <c r="I64" s="185" t="s">
        <v>2002</v>
      </c>
      <c r="J64" s="185" t="s">
        <v>2002</v>
      </c>
      <c r="K64" s="185" t="s">
        <v>2002</v>
      </c>
      <c r="L64" s="185" t="s">
        <v>2002</v>
      </c>
      <c r="M64" s="185" t="s">
        <v>2002</v>
      </c>
      <c r="N64" s="185" t="s">
        <v>2002</v>
      </c>
      <c r="O64" s="185" t="s">
        <v>2002</v>
      </c>
      <c r="P64" s="185" t="s">
        <v>2002</v>
      </c>
      <c r="Q64" s="185" t="s">
        <v>2002</v>
      </c>
      <c r="R64" s="185" t="s">
        <v>2002</v>
      </c>
      <c r="S64" s="183" t="s">
        <v>2002</v>
      </c>
      <c r="T64" s="185" t="s">
        <v>2002</v>
      </c>
      <c r="U64" s="185">
        <v>4</v>
      </c>
      <c r="V64" s="185">
        <v>2</v>
      </c>
      <c r="W64" s="185" t="s">
        <v>2002</v>
      </c>
      <c r="X64" s="185" t="s">
        <v>2002</v>
      </c>
      <c r="Y64" s="185" t="s">
        <v>2002</v>
      </c>
      <c r="Z64" s="185" t="s">
        <v>2002</v>
      </c>
      <c r="AA64" s="185" t="s">
        <v>2002</v>
      </c>
      <c r="AB64" s="185" t="s">
        <v>2002</v>
      </c>
      <c r="AC64" s="185" t="s">
        <v>2002</v>
      </c>
      <c r="AD64" s="185" t="s">
        <v>2002</v>
      </c>
      <c r="AE64" s="185" t="s">
        <v>2002</v>
      </c>
      <c r="AF64" s="185" t="s">
        <v>2002</v>
      </c>
      <c r="AG64" s="185" t="s">
        <v>2002</v>
      </c>
      <c r="AH64" s="185" t="s">
        <v>2002</v>
      </c>
      <c r="AI64" s="185" t="s">
        <v>2002</v>
      </c>
      <c r="AJ64" s="185" t="s">
        <v>2002</v>
      </c>
      <c r="AK64" s="185" t="s">
        <v>2002</v>
      </c>
      <c r="AL64" s="183">
        <v>6</v>
      </c>
      <c r="AM64" s="194">
        <v>6</v>
      </c>
    </row>
    <row r="65" spans="1:39">
      <c r="A65" s="192">
        <v>5591</v>
      </c>
      <c r="B65" s="192" t="s">
        <v>86</v>
      </c>
      <c r="C65" s="192" t="s">
        <v>960</v>
      </c>
      <c r="D65" s="185" t="s">
        <v>2002</v>
      </c>
      <c r="E65" s="185" t="s">
        <v>2002</v>
      </c>
      <c r="F65" s="185" t="s">
        <v>2002</v>
      </c>
      <c r="G65" s="185">
        <v>1</v>
      </c>
      <c r="H65" s="185" t="s">
        <v>2002</v>
      </c>
      <c r="I65" s="185" t="s">
        <v>2002</v>
      </c>
      <c r="J65" s="185" t="s">
        <v>2002</v>
      </c>
      <c r="K65" s="185" t="s">
        <v>2002</v>
      </c>
      <c r="L65" s="185" t="s">
        <v>2002</v>
      </c>
      <c r="M65" s="185" t="s">
        <v>2002</v>
      </c>
      <c r="N65" s="185" t="s">
        <v>2002</v>
      </c>
      <c r="O65" s="185" t="s">
        <v>2002</v>
      </c>
      <c r="P65" s="185" t="s">
        <v>2002</v>
      </c>
      <c r="Q65" s="185" t="s">
        <v>2002</v>
      </c>
      <c r="R65" s="185" t="s">
        <v>2002</v>
      </c>
      <c r="S65" s="183">
        <v>1</v>
      </c>
      <c r="T65" s="185" t="s">
        <v>2002</v>
      </c>
      <c r="U65" s="185" t="s">
        <v>2002</v>
      </c>
      <c r="V65" s="185" t="s">
        <v>2002</v>
      </c>
      <c r="W65" s="185" t="s">
        <v>2002</v>
      </c>
      <c r="X65" s="185" t="s">
        <v>2002</v>
      </c>
      <c r="Y65" s="185" t="s">
        <v>2002</v>
      </c>
      <c r="Z65" s="185">
        <v>1</v>
      </c>
      <c r="AA65" s="185" t="s">
        <v>2002</v>
      </c>
      <c r="AB65" s="185" t="s">
        <v>2002</v>
      </c>
      <c r="AC65" s="185" t="s">
        <v>2002</v>
      </c>
      <c r="AD65" s="185" t="s">
        <v>2002</v>
      </c>
      <c r="AE65" s="185" t="s">
        <v>2002</v>
      </c>
      <c r="AF65" s="185" t="s">
        <v>2002</v>
      </c>
      <c r="AG65" s="185" t="s">
        <v>2002</v>
      </c>
      <c r="AH65" s="185" t="s">
        <v>2002</v>
      </c>
      <c r="AI65" s="185" t="s">
        <v>2002</v>
      </c>
      <c r="AJ65" s="185" t="s">
        <v>2002</v>
      </c>
      <c r="AK65" s="185" t="s">
        <v>2002</v>
      </c>
      <c r="AL65" s="183">
        <v>1</v>
      </c>
      <c r="AM65" s="194">
        <v>2</v>
      </c>
    </row>
    <row r="66" spans="1:39">
      <c r="A66" s="192">
        <v>5607</v>
      </c>
      <c r="B66" s="192" t="s">
        <v>88</v>
      </c>
      <c r="C66" s="192" t="s">
        <v>962</v>
      </c>
      <c r="D66" s="185" t="s">
        <v>2002</v>
      </c>
      <c r="E66" s="185">
        <v>1</v>
      </c>
      <c r="F66" s="185" t="s">
        <v>2002</v>
      </c>
      <c r="G66" s="185" t="s">
        <v>2002</v>
      </c>
      <c r="H66" s="185" t="s">
        <v>2002</v>
      </c>
      <c r="I66" s="185" t="s">
        <v>2002</v>
      </c>
      <c r="J66" s="185" t="s">
        <v>2002</v>
      </c>
      <c r="K66" s="185" t="s">
        <v>2002</v>
      </c>
      <c r="L66" s="185" t="s">
        <v>2002</v>
      </c>
      <c r="M66" s="185" t="s">
        <v>2002</v>
      </c>
      <c r="N66" s="185" t="s">
        <v>2002</v>
      </c>
      <c r="O66" s="185" t="s">
        <v>2002</v>
      </c>
      <c r="P66" s="185" t="s">
        <v>2002</v>
      </c>
      <c r="Q66" s="185" t="s">
        <v>2002</v>
      </c>
      <c r="R66" s="185" t="s">
        <v>2002</v>
      </c>
      <c r="S66" s="183">
        <v>1</v>
      </c>
      <c r="T66" s="185">
        <v>1</v>
      </c>
      <c r="U66" s="185">
        <v>3</v>
      </c>
      <c r="V66" s="185" t="s">
        <v>2002</v>
      </c>
      <c r="W66" s="185" t="s">
        <v>2002</v>
      </c>
      <c r="X66" s="185" t="s">
        <v>2002</v>
      </c>
      <c r="Y66" s="185" t="s">
        <v>2002</v>
      </c>
      <c r="Z66" s="185" t="s">
        <v>2002</v>
      </c>
      <c r="AA66" s="185" t="s">
        <v>2002</v>
      </c>
      <c r="AB66" s="185" t="s">
        <v>2002</v>
      </c>
      <c r="AC66" s="185" t="s">
        <v>2002</v>
      </c>
      <c r="AD66" s="185" t="s">
        <v>2002</v>
      </c>
      <c r="AE66" s="185" t="s">
        <v>2002</v>
      </c>
      <c r="AF66" s="185" t="s">
        <v>2002</v>
      </c>
      <c r="AG66" s="185" t="s">
        <v>2002</v>
      </c>
      <c r="AH66" s="185" t="s">
        <v>2002</v>
      </c>
      <c r="AI66" s="185" t="s">
        <v>2002</v>
      </c>
      <c r="AJ66" s="185" t="s">
        <v>2002</v>
      </c>
      <c r="AK66" s="185" t="s">
        <v>2002</v>
      </c>
      <c r="AL66" s="183">
        <v>4</v>
      </c>
      <c r="AM66" s="194">
        <v>5</v>
      </c>
    </row>
    <row r="67" spans="1:39">
      <c r="A67" s="192">
        <v>5615</v>
      </c>
      <c r="B67" s="192" t="s">
        <v>89</v>
      </c>
      <c r="C67" s="192" t="s">
        <v>963</v>
      </c>
      <c r="D67" s="185">
        <v>2</v>
      </c>
      <c r="E67" s="185">
        <v>3</v>
      </c>
      <c r="F67" s="185" t="s">
        <v>2002</v>
      </c>
      <c r="G67" s="185">
        <v>1</v>
      </c>
      <c r="H67" s="185" t="s">
        <v>2002</v>
      </c>
      <c r="I67" s="185">
        <v>1</v>
      </c>
      <c r="J67" s="185" t="s">
        <v>2002</v>
      </c>
      <c r="K67" s="185" t="s">
        <v>2002</v>
      </c>
      <c r="L67" s="185" t="s">
        <v>2002</v>
      </c>
      <c r="M67" s="185" t="s">
        <v>2002</v>
      </c>
      <c r="N67" s="185" t="s">
        <v>2002</v>
      </c>
      <c r="O67" s="185" t="s">
        <v>2002</v>
      </c>
      <c r="P67" s="185" t="s">
        <v>2002</v>
      </c>
      <c r="Q67" s="185" t="s">
        <v>2002</v>
      </c>
      <c r="R67" s="185" t="s">
        <v>2002</v>
      </c>
      <c r="S67" s="183">
        <v>7</v>
      </c>
      <c r="T67" s="185">
        <v>5</v>
      </c>
      <c r="U67" s="185">
        <v>6</v>
      </c>
      <c r="V67" s="185">
        <v>8</v>
      </c>
      <c r="W67" s="185">
        <v>7</v>
      </c>
      <c r="X67" s="185">
        <v>1</v>
      </c>
      <c r="Y67" s="185">
        <v>4</v>
      </c>
      <c r="Z67" s="185">
        <v>1</v>
      </c>
      <c r="AA67" s="185">
        <v>3</v>
      </c>
      <c r="AB67" s="185" t="s">
        <v>2002</v>
      </c>
      <c r="AC67" s="185">
        <v>1</v>
      </c>
      <c r="AD67" s="185" t="s">
        <v>2002</v>
      </c>
      <c r="AE67" s="185" t="s">
        <v>2002</v>
      </c>
      <c r="AF67" s="185" t="s">
        <v>2002</v>
      </c>
      <c r="AG67" s="185" t="s">
        <v>2002</v>
      </c>
      <c r="AH67" s="185" t="s">
        <v>2002</v>
      </c>
      <c r="AI67" s="185" t="s">
        <v>2002</v>
      </c>
      <c r="AJ67" s="185" t="s">
        <v>2002</v>
      </c>
      <c r="AK67" s="185" t="s">
        <v>2002</v>
      </c>
      <c r="AL67" s="183">
        <v>36</v>
      </c>
      <c r="AM67" s="194">
        <v>43</v>
      </c>
    </row>
    <row r="68" spans="1:39">
      <c r="A68" s="192">
        <v>5631</v>
      </c>
      <c r="B68" s="192" t="s">
        <v>90</v>
      </c>
      <c r="C68" s="192" t="s">
        <v>965</v>
      </c>
      <c r="D68" s="185">
        <v>1</v>
      </c>
      <c r="E68" s="185" t="s">
        <v>2002</v>
      </c>
      <c r="F68" s="185" t="s">
        <v>2002</v>
      </c>
      <c r="G68" s="185" t="s">
        <v>2002</v>
      </c>
      <c r="H68" s="185" t="s">
        <v>2002</v>
      </c>
      <c r="I68" s="185" t="s">
        <v>2002</v>
      </c>
      <c r="J68" s="185" t="s">
        <v>2002</v>
      </c>
      <c r="K68" s="185" t="s">
        <v>2002</v>
      </c>
      <c r="L68" s="185" t="s">
        <v>2002</v>
      </c>
      <c r="M68" s="185" t="s">
        <v>2002</v>
      </c>
      <c r="N68" s="185" t="s">
        <v>2002</v>
      </c>
      <c r="O68" s="185" t="s">
        <v>2002</v>
      </c>
      <c r="P68" s="185" t="s">
        <v>2002</v>
      </c>
      <c r="Q68" s="185" t="s">
        <v>2002</v>
      </c>
      <c r="R68" s="185" t="s">
        <v>2002</v>
      </c>
      <c r="S68" s="183">
        <v>1</v>
      </c>
      <c r="T68" s="185">
        <v>3</v>
      </c>
      <c r="U68" s="185" t="s">
        <v>2002</v>
      </c>
      <c r="V68" s="185">
        <v>2</v>
      </c>
      <c r="W68" s="185">
        <v>3</v>
      </c>
      <c r="X68" s="185" t="s">
        <v>2002</v>
      </c>
      <c r="Y68" s="185" t="s">
        <v>2002</v>
      </c>
      <c r="Z68" s="185" t="s">
        <v>2002</v>
      </c>
      <c r="AA68" s="185" t="s">
        <v>2002</v>
      </c>
      <c r="AB68" s="185" t="s">
        <v>2002</v>
      </c>
      <c r="AC68" s="185" t="s">
        <v>2002</v>
      </c>
      <c r="AD68" s="185" t="s">
        <v>2002</v>
      </c>
      <c r="AE68" s="185" t="s">
        <v>2002</v>
      </c>
      <c r="AF68" s="185" t="s">
        <v>2002</v>
      </c>
      <c r="AG68" s="185" t="s">
        <v>2002</v>
      </c>
      <c r="AH68" s="185" t="s">
        <v>2002</v>
      </c>
      <c r="AI68" s="185" t="s">
        <v>2002</v>
      </c>
      <c r="AJ68" s="185" t="s">
        <v>2002</v>
      </c>
      <c r="AK68" s="185" t="s">
        <v>2002</v>
      </c>
      <c r="AL68" s="183">
        <v>8</v>
      </c>
      <c r="AM68" s="194">
        <v>9</v>
      </c>
    </row>
    <row r="69" spans="1:39">
      <c r="A69" s="192">
        <v>5642</v>
      </c>
      <c r="B69" s="192" t="s">
        <v>91</v>
      </c>
      <c r="C69" s="192" t="s">
        <v>966</v>
      </c>
      <c r="D69" s="185" t="s">
        <v>2002</v>
      </c>
      <c r="E69" s="185" t="s">
        <v>2002</v>
      </c>
      <c r="F69" s="185" t="s">
        <v>2002</v>
      </c>
      <c r="G69" s="185" t="s">
        <v>2002</v>
      </c>
      <c r="H69" s="185" t="s">
        <v>2002</v>
      </c>
      <c r="I69" s="185" t="s">
        <v>2002</v>
      </c>
      <c r="J69" s="185" t="s">
        <v>2002</v>
      </c>
      <c r="K69" s="185" t="s">
        <v>2002</v>
      </c>
      <c r="L69" s="185" t="s">
        <v>2002</v>
      </c>
      <c r="M69" s="185" t="s">
        <v>2002</v>
      </c>
      <c r="N69" s="185" t="s">
        <v>2002</v>
      </c>
      <c r="O69" s="185" t="s">
        <v>2002</v>
      </c>
      <c r="P69" s="185" t="s">
        <v>2002</v>
      </c>
      <c r="Q69" s="185" t="s">
        <v>2002</v>
      </c>
      <c r="R69" s="185" t="s">
        <v>2002</v>
      </c>
      <c r="S69" s="183" t="s">
        <v>2002</v>
      </c>
      <c r="T69" s="185">
        <v>1</v>
      </c>
      <c r="U69" s="185" t="s">
        <v>2002</v>
      </c>
      <c r="V69" s="185" t="s">
        <v>2002</v>
      </c>
      <c r="W69" s="185" t="s">
        <v>2002</v>
      </c>
      <c r="X69" s="185" t="s">
        <v>2002</v>
      </c>
      <c r="Y69" s="185" t="s">
        <v>2002</v>
      </c>
      <c r="Z69" s="185" t="s">
        <v>2002</v>
      </c>
      <c r="AA69" s="185" t="s">
        <v>2002</v>
      </c>
      <c r="AB69" s="185" t="s">
        <v>2002</v>
      </c>
      <c r="AC69" s="185" t="s">
        <v>2002</v>
      </c>
      <c r="AD69" s="185" t="s">
        <v>2002</v>
      </c>
      <c r="AE69" s="185" t="s">
        <v>2002</v>
      </c>
      <c r="AF69" s="185" t="s">
        <v>2002</v>
      </c>
      <c r="AG69" s="185" t="s">
        <v>2002</v>
      </c>
      <c r="AH69" s="185" t="s">
        <v>2002</v>
      </c>
      <c r="AI69" s="185" t="s">
        <v>2002</v>
      </c>
      <c r="AJ69" s="185" t="s">
        <v>2002</v>
      </c>
      <c r="AK69" s="185" t="s">
        <v>2002</v>
      </c>
      <c r="AL69" s="183">
        <v>1</v>
      </c>
      <c r="AM69" s="194">
        <v>1</v>
      </c>
    </row>
    <row r="70" spans="1:39">
      <c r="A70" s="192">
        <v>5649</v>
      </c>
      <c r="B70" s="192" t="s">
        <v>93</v>
      </c>
      <c r="C70" s="192" t="s">
        <v>967</v>
      </c>
      <c r="D70" s="185" t="s">
        <v>2002</v>
      </c>
      <c r="E70" s="185">
        <v>2</v>
      </c>
      <c r="F70" s="185" t="s">
        <v>2002</v>
      </c>
      <c r="G70" s="185" t="s">
        <v>2002</v>
      </c>
      <c r="H70" s="185" t="s">
        <v>2002</v>
      </c>
      <c r="I70" s="185" t="s">
        <v>2002</v>
      </c>
      <c r="J70" s="185" t="s">
        <v>2002</v>
      </c>
      <c r="K70" s="185" t="s">
        <v>2002</v>
      </c>
      <c r="L70" s="185" t="s">
        <v>2002</v>
      </c>
      <c r="M70" s="185" t="s">
        <v>2002</v>
      </c>
      <c r="N70" s="185" t="s">
        <v>2002</v>
      </c>
      <c r="O70" s="185" t="s">
        <v>2002</v>
      </c>
      <c r="P70" s="185" t="s">
        <v>2002</v>
      </c>
      <c r="Q70" s="185" t="s">
        <v>2002</v>
      </c>
      <c r="R70" s="185" t="s">
        <v>2002</v>
      </c>
      <c r="S70" s="183">
        <v>2</v>
      </c>
      <c r="T70" s="185" t="s">
        <v>2002</v>
      </c>
      <c r="U70" s="185">
        <v>1</v>
      </c>
      <c r="V70" s="185">
        <v>1</v>
      </c>
      <c r="W70" s="185" t="s">
        <v>2002</v>
      </c>
      <c r="X70" s="185" t="s">
        <v>2002</v>
      </c>
      <c r="Y70" s="185" t="s">
        <v>2002</v>
      </c>
      <c r="Z70" s="185" t="s">
        <v>2002</v>
      </c>
      <c r="AA70" s="185" t="s">
        <v>2002</v>
      </c>
      <c r="AB70" s="185" t="s">
        <v>2002</v>
      </c>
      <c r="AC70" s="185" t="s">
        <v>2002</v>
      </c>
      <c r="AD70" s="185" t="s">
        <v>2002</v>
      </c>
      <c r="AE70" s="185" t="s">
        <v>2002</v>
      </c>
      <c r="AF70" s="185" t="s">
        <v>2002</v>
      </c>
      <c r="AG70" s="185">
        <v>1</v>
      </c>
      <c r="AH70" s="185" t="s">
        <v>2002</v>
      </c>
      <c r="AI70" s="185" t="s">
        <v>2002</v>
      </c>
      <c r="AJ70" s="185" t="s">
        <v>2002</v>
      </c>
      <c r="AK70" s="185" t="s">
        <v>2002</v>
      </c>
      <c r="AL70" s="183">
        <v>3</v>
      </c>
      <c r="AM70" s="194">
        <v>5</v>
      </c>
    </row>
    <row r="71" spans="1:39">
      <c r="A71" s="192">
        <v>5656</v>
      </c>
      <c r="B71" s="192" t="s">
        <v>95</v>
      </c>
      <c r="C71" s="192" t="s">
        <v>969</v>
      </c>
      <c r="D71" s="185" t="s">
        <v>2002</v>
      </c>
      <c r="E71" s="185" t="s">
        <v>2002</v>
      </c>
      <c r="F71" s="185" t="s">
        <v>2002</v>
      </c>
      <c r="G71" s="185" t="s">
        <v>2002</v>
      </c>
      <c r="H71" s="185" t="s">
        <v>2002</v>
      </c>
      <c r="I71" s="185" t="s">
        <v>2002</v>
      </c>
      <c r="J71" s="185" t="s">
        <v>2002</v>
      </c>
      <c r="K71" s="185" t="s">
        <v>2002</v>
      </c>
      <c r="L71" s="185" t="s">
        <v>2002</v>
      </c>
      <c r="M71" s="185" t="s">
        <v>2002</v>
      </c>
      <c r="N71" s="185" t="s">
        <v>2002</v>
      </c>
      <c r="O71" s="185" t="s">
        <v>2002</v>
      </c>
      <c r="P71" s="185" t="s">
        <v>2002</v>
      </c>
      <c r="Q71" s="185" t="s">
        <v>2002</v>
      </c>
      <c r="R71" s="185" t="s">
        <v>2002</v>
      </c>
      <c r="S71" s="183" t="s">
        <v>2002</v>
      </c>
      <c r="T71" s="185" t="s">
        <v>2002</v>
      </c>
      <c r="U71" s="185">
        <v>1</v>
      </c>
      <c r="V71" s="185">
        <v>2</v>
      </c>
      <c r="W71" s="185" t="s">
        <v>2002</v>
      </c>
      <c r="X71" s="185" t="s">
        <v>2002</v>
      </c>
      <c r="Y71" s="185" t="s">
        <v>2002</v>
      </c>
      <c r="Z71" s="185" t="s">
        <v>2002</v>
      </c>
      <c r="AA71" s="185" t="s">
        <v>2002</v>
      </c>
      <c r="AB71" s="185" t="s">
        <v>2002</v>
      </c>
      <c r="AC71" s="185" t="s">
        <v>2002</v>
      </c>
      <c r="AD71" s="185" t="s">
        <v>2002</v>
      </c>
      <c r="AE71" s="185" t="s">
        <v>2002</v>
      </c>
      <c r="AF71" s="185" t="s">
        <v>2002</v>
      </c>
      <c r="AG71" s="185" t="s">
        <v>2002</v>
      </c>
      <c r="AH71" s="185" t="s">
        <v>2002</v>
      </c>
      <c r="AI71" s="185" t="s">
        <v>2002</v>
      </c>
      <c r="AJ71" s="185" t="s">
        <v>2002</v>
      </c>
      <c r="AK71" s="185" t="s">
        <v>2002</v>
      </c>
      <c r="AL71" s="183">
        <v>3</v>
      </c>
      <c r="AM71" s="194">
        <v>3</v>
      </c>
    </row>
    <row r="72" spans="1:39">
      <c r="A72" s="192">
        <v>5659</v>
      </c>
      <c r="B72" s="192" t="s">
        <v>97</v>
      </c>
      <c r="C72" s="192" t="s">
        <v>970</v>
      </c>
      <c r="D72" s="185" t="s">
        <v>2002</v>
      </c>
      <c r="E72" s="185" t="s">
        <v>2002</v>
      </c>
      <c r="F72" s="185" t="s">
        <v>2002</v>
      </c>
      <c r="G72" s="185" t="s">
        <v>2002</v>
      </c>
      <c r="H72" s="185" t="s">
        <v>2002</v>
      </c>
      <c r="I72" s="185" t="s">
        <v>2002</v>
      </c>
      <c r="J72" s="185" t="s">
        <v>2002</v>
      </c>
      <c r="K72" s="185" t="s">
        <v>2002</v>
      </c>
      <c r="L72" s="185" t="s">
        <v>2002</v>
      </c>
      <c r="M72" s="185" t="s">
        <v>2002</v>
      </c>
      <c r="N72" s="185" t="s">
        <v>2002</v>
      </c>
      <c r="O72" s="185" t="s">
        <v>2002</v>
      </c>
      <c r="P72" s="185" t="s">
        <v>2002</v>
      </c>
      <c r="Q72" s="185" t="s">
        <v>2002</v>
      </c>
      <c r="R72" s="185" t="s">
        <v>2002</v>
      </c>
      <c r="S72" s="183" t="s">
        <v>2002</v>
      </c>
      <c r="T72" s="185" t="s">
        <v>2002</v>
      </c>
      <c r="U72" s="185" t="s">
        <v>2002</v>
      </c>
      <c r="V72" s="185">
        <v>1</v>
      </c>
      <c r="W72" s="185" t="s">
        <v>2002</v>
      </c>
      <c r="X72" s="185" t="s">
        <v>2002</v>
      </c>
      <c r="Y72" s="185" t="s">
        <v>2002</v>
      </c>
      <c r="Z72" s="185" t="s">
        <v>2002</v>
      </c>
      <c r="AA72" s="185" t="s">
        <v>2002</v>
      </c>
      <c r="AB72" s="185" t="s">
        <v>2002</v>
      </c>
      <c r="AC72" s="185" t="s">
        <v>2002</v>
      </c>
      <c r="AD72" s="185" t="s">
        <v>2002</v>
      </c>
      <c r="AE72" s="185" t="s">
        <v>2002</v>
      </c>
      <c r="AF72" s="185" t="s">
        <v>2002</v>
      </c>
      <c r="AG72" s="185" t="s">
        <v>2002</v>
      </c>
      <c r="AH72" s="185" t="s">
        <v>2002</v>
      </c>
      <c r="AI72" s="185" t="s">
        <v>2002</v>
      </c>
      <c r="AJ72" s="185" t="s">
        <v>2002</v>
      </c>
      <c r="AK72" s="185" t="s">
        <v>2002</v>
      </c>
      <c r="AL72" s="183">
        <v>1</v>
      </c>
      <c r="AM72" s="194">
        <v>1</v>
      </c>
    </row>
    <row r="73" spans="1:39">
      <c r="A73" s="192">
        <v>5664</v>
      </c>
      <c r="B73" s="192" t="s">
        <v>99</v>
      </c>
      <c r="C73" s="192" t="s">
        <v>2010</v>
      </c>
      <c r="D73" s="185" t="s">
        <v>2002</v>
      </c>
      <c r="E73" s="185" t="s">
        <v>2002</v>
      </c>
      <c r="F73" s="185" t="s">
        <v>2002</v>
      </c>
      <c r="G73" s="185" t="s">
        <v>2002</v>
      </c>
      <c r="H73" s="185" t="s">
        <v>2002</v>
      </c>
      <c r="I73" s="185" t="s">
        <v>2002</v>
      </c>
      <c r="J73" s="185" t="s">
        <v>2002</v>
      </c>
      <c r="K73" s="185" t="s">
        <v>2002</v>
      </c>
      <c r="L73" s="185" t="s">
        <v>2002</v>
      </c>
      <c r="M73" s="185" t="s">
        <v>2002</v>
      </c>
      <c r="N73" s="185" t="s">
        <v>2002</v>
      </c>
      <c r="O73" s="185" t="s">
        <v>2002</v>
      </c>
      <c r="P73" s="185" t="s">
        <v>2002</v>
      </c>
      <c r="Q73" s="185" t="s">
        <v>2002</v>
      </c>
      <c r="R73" s="185" t="s">
        <v>2002</v>
      </c>
      <c r="S73" s="183" t="s">
        <v>2002</v>
      </c>
      <c r="T73" s="185" t="s">
        <v>2002</v>
      </c>
      <c r="U73" s="185" t="s">
        <v>2002</v>
      </c>
      <c r="V73" s="185" t="s">
        <v>2002</v>
      </c>
      <c r="W73" s="185" t="s">
        <v>2002</v>
      </c>
      <c r="X73" s="185">
        <v>1</v>
      </c>
      <c r="Y73" s="185">
        <v>1</v>
      </c>
      <c r="Z73" s="185" t="s">
        <v>2002</v>
      </c>
      <c r="AA73" s="185" t="s">
        <v>2002</v>
      </c>
      <c r="AB73" s="185" t="s">
        <v>2002</v>
      </c>
      <c r="AC73" s="185">
        <v>1</v>
      </c>
      <c r="AD73" s="185" t="s">
        <v>2002</v>
      </c>
      <c r="AE73" s="185" t="s">
        <v>2002</v>
      </c>
      <c r="AF73" s="185" t="s">
        <v>2002</v>
      </c>
      <c r="AG73" s="185" t="s">
        <v>2002</v>
      </c>
      <c r="AH73" s="185" t="s">
        <v>2002</v>
      </c>
      <c r="AI73" s="185" t="s">
        <v>2002</v>
      </c>
      <c r="AJ73" s="185" t="s">
        <v>2002</v>
      </c>
      <c r="AK73" s="185" t="s">
        <v>2002</v>
      </c>
      <c r="AL73" s="183">
        <v>3</v>
      </c>
      <c r="AM73" s="194">
        <v>3</v>
      </c>
    </row>
    <row r="74" spans="1:39">
      <c r="A74" s="192">
        <v>5667</v>
      </c>
      <c r="B74" s="192" t="s">
        <v>101</v>
      </c>
      <c r="C74" s="192" t="s">
        <v>973</v>
      </c>
      <c r="D74" s="185" t="s">
        <v>2002</v>
      </c>
      <c r="E74" s="185" t="s">
        <v>2002</v>
      </c>
      <c r="F74" s="185" t="s">
        <v>2002</v>
      </c>
      <c r="G74" s="185" t="s">
        <v>2002</v>
      </c>
      <c r="H74" s="185" t="s">
        <v>2002</v>
      </c>
      <c r="I74" s="185" t="s">
        <v>2002</v>
      </c>
      <c r="J74" s="185" t="s">
        <v>2002</v>
      </c>
      <c r="K74" s="185" t="s">
        <v>2002</v>
      </c>
      <c r="L74" s="185" t="s">
        <v>2002</v>
      </c>
      <c r="M74" s="185" t="s">
        <v>2002</v>
      </c>
      <c r="N74" s="185" t="s">
        <v>2002</v>
      </c>
      <c r="O74" s="185" t="s">
        <v>2002</v>
      </c>
      <c r="P74" s="185" t="s">
        <v>2002</v>
      </c>
      <c r="Q74" s="185" t="s">
        <v>2002</v>
      </c>
      <c r="R74" s="185" t="s">
        <v>2002</v>
      </c>
      <c r="S74" s="183" t="s">
        <v>2002</v>
      </c>
      <c r="T74" s="185" t="s">
        <v>2002</v>
      </c>
      <c r="U74" s="185" t="s">
        <v>2002</v>
      </c>
      <c r="V74" s="185">
        <v>1</v>
      </c>
      <c r="W74" s="185" t="s">
        <v>2002</v>
      </c>
      <c r="X74" s="185" t="s">
        <v>2002</v>
      </c>
      <c r="Y74" s="185" t="s">
        <v>2002</v>
      </c>
      <c r="Z74" s="185" t="s">
        <v>2002</v>
      </c>
      <c r="AA74" s="185" t="s">
        <v>2002</v>
      </c>
      <c r="AB74" s="185" t="s">
        <v>2002</v>
      </c>
      <c r="AC74" s="185" t="s">
        <v>2002</v>
      </c>
      <c r="AD74" s="185" t="s">
        <v>2002</v>
      </c>
      <c r="AE74" s="185" t="s">
        <v>2002</v>
      </c>
      <c r="AF74" s="185" t="s">
        <v>2002</v>
      </c>
      <c r="AG74" s="185" t="s">
        <v>2002</v>
      </c>
      <c r="AH74" s="185" t="s">
        <v>2002</v>
      </c>
      <c r="AI74" s="185" t="s">
        <v>2002</v>
      </c>
      <c r="AJ74" s="185" t="s">
        <v>2002</v>
      </c>
      <c r="AK74" s="185" t="s">
        <v>2002</v>
      </c>
      <c r="AL74" s="183">
        <v>1</v>
      </c>
      <c r="AM74" s="194">
        <v>1</v>
      </c>
    </row>
    <row r="75" spans="1:39">
      <c r="A75" s="192">
        <v>5674</v>
      </c>
      <c r="B75" s="192" t="s">
        <v>103</v>
      </c>
      <c r="C75" s="192" t="s">
        <v>2011</v>
      </c>
      <c r="D75" s="185" t="s">
        <v>2002</v>
      </c>
      <c r="E75" s="185" t="s">
        <v>2002</v>
      </c>
      <c r="F75" s="185" t="s">
        <v>2002</v>
      </c>
      <c r="G75" s="185" t="s">
        <v>2002</v>
      </c>
      <c r="H75" s="185" t="s">
        <v>2002</v>
      </c>
      <c r="I75" s="185" t="s">
        <v>2002</v>
      </c>
      <c r="J75" s="185" t="s">
        <v>2002</v>
      </c>
      <c r="K75" s="185" t="s">
        <v>2002</v>
      </c>
      <c r="L75" s="185" t="s">
        <v>2002</v>
      </c>
      <c r="M75" s="185" t="s">
        <v>2002</v>
      </c>
      <c r="N75" s="185" t="s">
        <v>2002</v>
      </c>
      <c r="O75" s="185" t="s">
        <v>2002</v>
      </c>
      <c r="P75" s="185" t="s">
        <v>2002</v>
      </c>
      <c r="Q75" s="185" t="s">
        <v>2002</v>
      </c>
      <c r="R75" s="185" t="s">
        <v>2002</v>
      </c>
      <c r="S75" s="183" t="s">
        <v>2002</v>
      </c>
      <c r="T75" s="185" t="s">
        <v>2002</v>
      </c>
      <c r="U75" s="185" t="s">
        <v>2002</v>
      </c>
      <c r="V75" s="185">
        <v>2</v>
      </c>
      <c r="W75" s="185" t="s">
        <v>2002</v>
      </c>
      <c r="X75" s="185" t="s">
        <v>2002</v>
      </c>
      <c r="Y75" s="185" t="s">
        <v>2002</v>
      </c>
      <c r="Z75" s="185" t="s">
        <v>2002</v>
      </c>
      <c r="AA75" s="185" t="s">
        <v>2002</v>
      </c>
      <c r="AB75" s="185" t="s">
        <v>2002</v>
      </c>
      <c r="AC75" s="185" t="s">
        <v>2002</v>
      </c>
      <c r="AD75" s="185" t="s">
        <v>2002</v>
      </c>
      <c r="AE75" s="185" t="s">
        <v>2002</v>
      </c>
      <c r="AF75" s="185" t="s">
        <v>2002</v>
      </c>
      <c r="AG75" s="185" t="s">
        <v>2002</v>
      </c>
      <c r="AH75" s="185" t="s">
        <v>2002</v>
      </c>
      <c r="AI75" s="185" t="s">
        <v>2002</v>
      </c>
      <c r="AJ75" s="185" t="s">
        <v>2002</v>
      </c>
      <c r="AK75" s="185" t="s">
        <v>2002</v>
      </c>
      <c r="AL75" s="183">
        <v>2</v>
      </c>
      <c r="AM75" s="194">
        <v>2</v>
      </c>
    </row>
    <row r="76" spans="1:39">
      <c r="A76" s="192">
        <v>5679</v>
      </c>
      <c r="B76" s="192" t="s">
        <v>104</v>
      </c>
      <c r="C76" s="192" t="s">
        <v>974</v>
      </c>
      <c r="D76" s="185" t="s">
        <v>2002</v>
      </c>
      <c r="E76" s="185" t="s">
        <v>2002</v>
      </c>
      <c r="F76" s="185" t="s">
        <v>2002</v>
      </c>
      <c r="G76" s="185" t="s">
        <v>2002</v>
      </c>
      <c r="H76" s="185" t="s">
        <v>2002</v>
      </c>
      <c r="I76" s="185" t="s">
        <v>2002</v>
      </c>
      <c r="J76" s="185" t="s">
        <v>2002</v>
      </c>
      <c r="K76" s="185" t="s">
        <v>2002</v>
      </c>
      <c r="L76" s="185" t="s">
        <v>2002</v>
      </c>
      <c r="M76" s="185" t="s">
        <v>2002</v>
      </c>
      <c r="N76" s="185" t="s">
        <v>2002</v>
      </c>
      <c r="O76" s="185" t="s">
        <v>2002</v>
      </c>
      <c r="P76" s="185" t="s">
        <v>2002</v>
      </c>
      <c r="Q76" s="185" t="s">
        <v>2002</v>
      </c>
      <c r="R76" s="185" t="s">
        <v>2002</v>
      </c>
      <c r="S76" s="183" t="s">
        <v>2002</v>
      </c>
      <c r="T76" s="185">
        <v>1</v>
      </c>
      <c r="U76" s="185" t="s">
        <v>2002</v>
      </c>
      <c r="V76" s="185">
        <v>1</v>
      </c>
      <c r="W76" s="185" t="s">
        <v>2002</v>
      </c>
      <c r="X76" s="185" t="s">
        <v>2002</v>
      </c>
      <c r="Y76" s="185" t="s">
        <v>2002</v>
      </c>
      <c r="Z76" s="185" t="s">
        <v>2002</v>
      </c>
      <c r="AA76" s="185" t="s">
        <v>2002</v>
      </c>
      <c r="AB76" s="185" t="s">
        <v>2002</v>
      </c>
      <c r="AC76" s="185" t="s">
        <v>2002</v>
      </c>
      <c r="AD76" s="185" t="s">
        <v>2002</v>
      </c>
      <c r="AE76" s="185" t="s">
        <v>2002</v>
      </c>
      <c r="AF76" s="185" t="s">
        <v>2002</v>
      </c>
      <c r="AG76" s="185" t="s">
        <v>2002</v>
      </c>
      <c r="AH76" s="185" t="s">
        <v>2002</v>
      </c>
      <c r="AI76" s="185" t="s">
        <v>2002</v>
      </c>
      <c r="AJ76" s="185" t="s">
        <v>2002</v>
      </c>
      <c r="AK76" s="185" t="s">
        <v>2002</v>
      </c>
      <c r="AL76" s="183">
        <v>2</v>
      </c>
      <c r="AM76" s="194">
        <v>2</v>
      </c>
    </row>
    <row r="77" spans="1:39">
      <c r="A77" s="192">
        <v>5042</v>
      </c>
      <c r="B77" s="192" t="s">
        <v>21</v>
      </c>
      <c r="C77" s="192" t="s">
        <v>2012</v>
      </c>
      <c r="D77" s="185" t="s">
        <v>2002</v>
      </c>
      <c r="E77" s="185" t="s">
        <v>2002</v>
      </c>
      <c r="F77" s="185" t="s">
        <v>2002</v>
      </c>
      <c r="G77" s="185">
        <v>1</v>
      </c>
      <c r="H77" s="185" t="s">
        <v>2002</v>
      </c>
      <c r="I77" s="185" t="s">
        <v>2002</v>
      </c>
      <c r="J77" s="185" t="s">
        <v>2002</v>
      </c>
      <c r="K77" s="185" t="s">
        <v>2002</v>
      </c>
      <c r="L77" s="185" t="s">
        <v>2002</v>
      </c>
      <c r="M77" s="185" t="s">
        <v>2002</v>
      </c>
      <c r="N77" s="185" t="s">
        <v>2002</v>
      </c>
      <c r="O77" s="185" t="s">
        <v>2002</v>
      </c>
      <c r="P77" s="185" t="s">
        <v>2002</v>
      </c>
      <c r="Q77" s="185" t="s">
        <v>2002</v>
      </c>
      <c r="R77" s="185" t="s">
        <v>2002</v>
      </c>
      <c r="S77" s="183">
        <v>1</v>
      </c>
      <c r="T77" s="185">
        <v>1</v>
      </c>
      <c r="U77" s="185">
        <v>5</v>
      </c>
      <c r="V77" s="185">
        <v>7</v>
      </c>
      <c r="W77" s="185">
        <v>3</v>
      </c>
      <c r="X77" s="185" t="s">
        <v>2002</v>
      </c>
      <c r="Y77" s="185">
        <v>2</v>
      </c>
      <c r="Z77" s="185">
        <v>1</v>
      </c>
      <c r="AA77" s="185" t="s">
        <v>2002</v>
      </c>
      <c r="AB77" s="185" t="s">
        <v>2002</v>
      </c>
      <c r="AC77" s="185" t="s">
        <v>2002</v>
      </c>
      <c r="AD77" s="185" t="s">
        <v>2002</v>
      </c>
      <c r="AE77" s="185" t="s">
        <v>2002</v>
      </c>
      <c r="AF77" s="185" t="s">
        <v>2002</v>
      </c>
      <c r="AG77" s="185" t="s">
        <v>2002</v>
      </c>
      <c r="AH77" s="185" t="s">
        <v>2002</v>
      </c>
      <c r="AI77" s="185" t="s">
        <v>2002</v>
      </c>
      <c r="AJ77" s="185" t="s">
        <v>2002</v>
      </c>
      <c r="AK77" s="185" t="s">
        <v>2002</v>
      </c>
      <c r="AL77" s="183">
        <v>19</v>
      </c>
      <c r="AM77" s="194">
        <v>20</v>
      </c>
    </row>
    <row r="78" spans="1:39">
      <c r="A78" s="192">
        <v>5686</v>
      </c>
      <c r="B78" s="192" t="s">
        <v>105</v>
      </c>
      <c r="C78" s="192" t="s">
        <v>975</v>
      </c>
      <c r="D78" s="185" t="s">
        <v>2002</v>
      </c>
      <c r="E78" s="185">
        <v>1</v>
      </c>
      <c r="F78" s="185" t="s">
        <v>2002</v>
      </c>
      <c r="G78" s="185" t="s">
        <v>2002</v>
      </c>
      <c r="H78" s="185" t="s">
        <v>2002</v>
      </c>
      <c r="I78" s="185" t="s">
        <v>2002</v>
      </c>
      <c r="J78" s="185" t="s">
        <v>2002</v>
      </c>
      <c r="K78" s="185" t="s">
        <v>2002</v>
      </c>
      <c r="L78" s="185" t="s">
        <v>2002</v>
      </c>
      <c r="M78" s="185" t="s">
        <v>2002</v>
      </c>
      <c r="N78" s="185" t="s">
        <v>2002</v>
      </c>
      <c r="O78" s="185" t="s">
        <v>2002</v>
      </c>
      <c r="P78" s="185" t="s">
        <v>2002</v>
      </c>
      <c r="Q78" s="185" t="s">
        <v>2002</v>
      </c>
      <c r="R78" s="185" t="s">
        <v>2002</v>
      </c>
      <c r="S78" s="183">
        <v>1</v>
      </c>
      <c r="T78" s="185" t="s">
        <v>2002</v>
      </c>
      <c r="U78" s="185" t="s">
        <v>2002</v>
      </c>
      <c r="V78" s="185">
        <v>2</v>
      </c>
      <c r="W78" s="185" t="s">
        <v>2002</v>
      </c>
      <c r="X78" s="185" t="s">
        <v>2002</v>
      </c>
      <c r="Y78" s="185" t="s">
        <v>2002</v>
      </c>
      <c r="Z78" s="185">
        <v>1</v>
      </c>
      <c r="AA78" s="185" t="s">
        <v>2002</v>
      </c>
      <c r="AB78" s="185" t="s">
        <v>2002</v>
      </c>
      <c r="AC78" s="185" t="s">
        <v>2002</v>
      </c>
      <c r="AD78" s="185" t="s">
        <v>2002</v>
      </c>
      <c r="AE78" s="185">
        <v>1</v>
      </c>
      <c r="AF78" s="185" t="s">
        <v>2002</v>
      </c>
      <c r="AG78" s="185" t="s">
        <v>2002</v>
      </c>
      <c r="AH78" s="185" t="s">
        <v>2002</v>
      </c>
      <c r="AI78" s="185" t="s">
        <v>2002</v>
      </c>
      <c r="AJ78" s="185" t="s">
        <v>2002</v>
      </c>
      <c r="AK78" s="185" t="s">
        <v>2002</v>
      </c>
      <c r="AL78" s="183">
        <v>4</v>
      </c>
      <c r="AM78" s="194">
        <v>5</v>
      </c>
    </row>
    <row r="79" spans="1:39">
      <c r="A79" s="192">
        <v>5736</v>
      </c>
      <c r="B79" s="192" t="s">
        <v>107</v>
      </c>
      <c r="C79" s="192" t="s">
        <v>977</v>
      </c>
      <c r="D79" s="185" t="s">
        <v>2002</v>
      </c>
      <c r="E79" s="185" t="s">
        <v>2002</v>
      </c>
      <c r="F79" s="185" t="s">
        <v>2002</v>
      </c>
      <c r="G79" s="185" t="s">
        <v>2002</v>
      </c>
      <c r="H79" s="185" t="s">
        <v>2002</v>
      </c>
      <c r="I79" s="185" t="s">
        <v>2002</v>
      </c>
      <c r="J79" s="185" t="s">
        <v>2002</v>
      </c>
      <c r="K79" s="185" t="s">
        <v>2002</v>
      </c>
      <c r="L79" s="185" t="s">
        <v>2002</v>
      </c>
      <c r="M79" s="185" t="s">
        <v>2002</v>
      </c>
      <c r="N79" s="185" t="s">
        <v>2002</v>
      </c>
      <c r="O79" s="185" t="s">
        <v>2002</v>
      </c>
      <c r="P79" s="185" t="s">
        <v>2002</v>
      </c>
      <c r="Q79" s="185" t="s">
        <v>2002</v>
      </c>
      <c r="R79" s="185" t="s">
        <v>2002</v>
      </c>
      <c r="S79" s="183" t="s">
        <v>2002</v>
      </c>
      <c r="T79" s="185">
        <v>1</v>
      </c>
      <c r="U79" s="185" t="s">
        <v>2002</v>
      </c>
      <c r="V79" s="185">
        <v>1</v>
      </c>
      <c r="W79" s="185" t="s">
        <v>2002</v>
      </c>
      <c r="X79" s="185" t="s">
        <v>2002</v>
      </c>
      <c r="Y79" s="185" t="s">
        <v>2002</v>
      </c>
      <c r="Z79" s="185" t="s">
        <v>2002</v>
      </c>
      <c r="AA79" s="185" t="s">
        <v>2002</v>
      </c>
      <c r="AB79" s="185" t="s">
        <v>2002</v>
      </c>
      <c r="AC79" s="185" t="s">
        <v>2002</v>
      </c>
      <c r="AD79" s="185">
        <v>1</v>
      </c>
      <c r="AE79" s="185" t="s">
        <v>2002</v>
      </c>
      <c r="AF79" s="185" t="s">
        <v>2002</v>
      </c>
      <c r="AG79" s="185" t="s">
        <v>2002</v>
      </c>
      <c r="AH79" s="185" t="s">
        <v>2002</v>
      </c>
      <c r="AI79" s="185" t="s">
        <v>2002</v>
      </c>
      <c r="AJ79" s="185" t="s">
        <v>2002</v>
      </c>
      <c r="AK79" s="185" t="s">
        <v>2002</v>
      </c>
      <c r="AL79" s="183">
        <v>3</v>
      </c>
      <c r="AM79" s="194">
        <v>3</v>
      </c>
    </row>
    <row r="80" spans="1:39">
      <c r="A80" s="192">
        <v>5756</v>
      </c>
      <c r="B80" s="192" t="s">
        <v>108</v>
      </c>
      <c r="C80" s="192" t="s">
        <v>2013</v>
      </c>
      <c r="D80" s="185" t="s">
        <v>2002</v>
      </c>
      <c r="E80" s="185" t="s">
        <v>2002</v>
      </c>
      <c r="F80" s="185" t="s">
        <v>2002</v>
      </c>
      <c r="G80" s="185" t="s">
        <v>2002</v>
      </c>
      <c r="H80" s="185" t="s">
        <v>2002</v>
      </c>
      <c r="I80" s="185" t="s">
        <v>2002</v>
      </c>
      <c r="J80" s="185" t="s">
        <v>2002</v>
      </c>
      <c r="K80" s="185" t="s">
        <v>2002</v>
      </c>
      <c r="L80" s="185" t="s">
        <v>2002</v>
      </c>
      <c r="M80" s="185" t="s">
        <v>2002</v>
      </c>
      <c r="N80" s="185" t="s">
        <v>2002</v>
      </c>
      <c r="O80" s="185" t="s">
        <v>2002</v>
      </c>
      <c r="P80" s="185" t="s">
        <v>2002</v>
      </c>
      <c r="Q80" s="185" t="s">
        <v>2002</v>
      </c>
      <c r="R80" s="185" t="s">
        <v>2002</v>
      </c>
      <c r="S80" s="183" t="s">
        <v>2002</v>
      </c>
      <c r="T80" s="185" t="s">
        <v>2002</v>
      </c>
      <c r="U80" s="185" t="s">
        <v>2002</v>
      </c>
      <c r="V80" s="185" t="s">
        <v>2002</v>
      </c>
      <c r="W80" s="185" t="s">
        <v>2002</v>
      </c>
      <c r="X80" s="185">
        <v>1</v>
      </c>
      <c r="Y80" s="185" t="s">
        <v>2002</v>
      </c>
      <c r="Z80" s="185" t="s">
        <v>2002</v>
      </c>
      <c r="AA80" s="185" t="s">
        <v>2002</v>
      </c>
      <c r="AB80" s="185" t="s">
        <v>2002</v>
      </c>
      <c r="AC80" s="185" t="s">
        <v>2002</v>
      </c>
      <c r="AD80" s="185" t="s">
        <v>2002</v>
      </c>
      <c r="AE80" s="185" t="s">
        <v>2002</v>
      </c>
      <c r="AF80" s="185" t="s">
        <v>2002</v>
      </c>
      <c r="AG80" s="185" t="s">
        <v>2002</v>
      </c>
      <c r="AH80" s="185" t="s">
        <v>2002</v>
      </c>
      <c r="AI80" s="185" t="s">
        <v>2002</v>
      </c>
      <c r="AJ80" s="185" t="s">
        <v>2002</v>
      </c>
      <c r="AK80" s="185" t="s">
        <v>2002</v>
      </c>
      <c r="AL80" s="183">
        <v>1</v>
      </c>
      <c r="AM80" s="194">
        <v>1</v>
      </c>
    </row>
    <row r="81" spans="1:39">
      <c r="A81" s="192">
        <v>5761</v>
      </c>
      <c r="B81" s="192" t="s">
        <v>109</v>
      </c>
      <c r="C81" s="192" t="s">
        <v>978</v>
      </c>
      <c r="D81" s="185" t="s">
        <v>2002</v>
      </c>
      <c r="E81" s="185">
        <v>1</v>
      </c>
      <c r="F81" s="185">
        <v>1</v>
      </c>
      <c r="G81" s="185" t="s">
        <v>2002</v>
      </c>
      <c r="H81" s="185" t="s">
        <v>2002</v>
      </c>
      <c r="I81" s="185" t="s">
        <v>2002</v>
      </c>
      <c r="J81" s="185" t="s">
        <v>2002</v>
      </c>
      <c r="K81" s="185" t="s">
        <v>2002</v>
      </c>
      <c r="L81" s="185" t="s">
        <v>2002</v>
      </c>
      <c r="M81" s="185" t="s">
        <v>2002</v>
      </c>
      <c r="N81" s="185" t="s">
        <v>2002</v>
      </c>
      <c r="O81" s="185" t="s">
        <v>2002</v>
      </c>
      <c r="P81" s="185" t="s">
        <v>2002</v>
      </c>
      <c r="Q81" s="185" t="s">
        <v>2002</v>
      </c>
      <c r="R81" s="185" t="s">
        <v>2002</v>
      </c>
      <c r="S81" s="183">
        <v>2</v>
      </c>
      <c r="T81" s="185" t="s">
        <v>2002</v>
      </c>
      <c r="U81" s="185" t="s">
        <v>2002</v>
      </c>
      <c r="V81" s="185">
        <v>2</v>
      </c>
      <c r="W81" s="185" t="s">
        <v>2002</v>
      </c>
      <c r="X81" s="185" t="s">
        <v>2002</v>
      </c>
      <c r="Y81" s="185" t="s">
        <v>2002</v>
      </c>
      <c r="Z81" s="185">
        <v>1</v>
      </c>
      <c r="AA81" s="185" t="s">
        <v>2002</v>
      </c>
      <c r="AB81" s="185" t="s">
        <v>2002</v>
      </c>
      <c r="AC81" s="185" t="s">
        <v>2002</v>
      </c>
      <c r="AD81" s="185" t="s">
        <v>2002</v>
      </c>
      <c r="AE81" s="185" t="s">
        <v>2002</v>
      </c>
      <c r="AF81" s="185" t="s">
        <v>2002</v>
      </c>
      <c r="AG81" s="185" t="s">
        <v>2002</v>
      </c>
      <c r="AH81" s="185" t="s">
        <v>2002</v>
      </c>
      <c r="AI81" s="185" t="s">
        <v>2002</v>
      </c>
      <c r="AJ81" s="185" t="s">
        <v>2002</v>
      </c>
      <c r="AK81" s="185" t="s">
        <v>2002</v>
      </c>
      <c r="AL81" s="183">
        <v>3</v>
      </c>
      <c r="AM81" s="194">
        <v>5</v>
      </c>
    </row>
    <row r="82" spans="1:39">
      <c r="A82" s="192">
        <v>5790</v>
      </c>
      <c r="B82" s="192" t="s">
        <v>110</v>
      </c>
      <c r="C82" s="192" t="s">
        <v>979</v>
      </c>
      <c r="D82" s="185" t="s">
        <v>2002</v>
      </c>
      <c r="E82" s="185" t="s">
        <v>2002</v>
      </c>
      <c r="F82" s="185" t="s">
        <v>2002</v>
      </c>
      <c r="G82" s="185" t="s">
        <v>2002</v>
      </c>
      <c r="H82" s="185" t="s">
        <v>2002</v>
      </c>
      <c r="I82" s="185" t="s">
        <v>2002</v>
      </c>
      <c r="J82" s="185" t="s">
        <v>2002</v>
      </c>
      <c r="K82" s="185" t="s">
        <v>2002</v>
      </c>
      <c r="L82" s="185" t="s">
        <v>2002</v>
      </c>
      <c r="M82" s="185" t="s">
        <v>2002</v>
      </c>
      <c r="N82" s="185" t="s">
        <v>2002</v>
      </c>
      <c r="O82" s="185" t="s">
        <v>2002</v>
      </c>
      <c r="P82" s="185" t="s">
        <v>2002</v>
      </c>
      <c r="Q82" s="185" t="s">
        <v>2002</v>
      </c>
      <c r="R82" s="185" t="s">
        <v>2002</v>
      </c>
      <c r="S82" s="183" t="s">
        <v>2002</v>
      </c>
      <c r="T82" s="185" t="s">
        <v>2002</v>
      </c>
      <c r="U82" s="185">
        <v>1</v>
      </c>
      <c r="V82" s="185">
        <v>1</v>
      </c>
      <c r="W82" s="185" t="s">
        <v>2002</v>
      </c>
      <c r="X82" s="185" t="s">
        <v>2002</v>
      </c>
      <c r="Y82" s="185" t="s">
        <v>2002</v>
      </c>
      <c r="Z82" s="185" t="s">
        <v>2002</v>
      </c>
      <c r="AA82" s="185">
        <v>1</v>
      </c>
      <c r="AB82" s="185" t="s">
        <v>2002</v>
      </c>
      <c r="AC82" s="185" t="s">
        <v>2002</v>
      </c>
      <c r="AD82" s="185" t="s">
        <v>2002</v>
      </c>
      <c r="AE82" s="185" t="s">
        <v>2002</v>
      </c>
      <c r="AF82" s="185" t="s">
        <v>2002</v>
      </c>
      <c r="AG82" s="185" t="s">
        <v>2002</v>
      </c>
      <c r="AH82" s="185" t="s">
        <v>2002</v>
      </c>
      <c r="AI82" s="185" t="s">
        <v>2002</v>
      </c>
      <c r="AJ82" s="185" t="s">
        <v>2002</v>
      </c>
      <c r="AK82" s="185" t="s">
        <v>2002</v>
      </c>
      <c r="AL82" s="183">
        <v>3</v>
      </c>
      <c r="AM82" s="194">
        <v>3</v>
      </c>
    </row>
    <row r="83" spans="1:39">
      <c r="A83" s="192">
        <v>5792</v>
      </c>
      <c r="B83" s="192" t="s">
        <v>111</v>
      </c>
      <c r="C83" s="192" t="s">
        <v>980</v>
      </c>
      <c r="D83" s="185" t="s">
        <v>2002</v>
      </c>
      <c r="E83" s="185">
        <v>1</v>
      </c>
      <c r="F83" s="185" t="s">
        <v>2002</v>
      </c>
      <c r="G83" s="185" t="s">
        <v>2002</v>
      </c>
      <c r="H83" s="185" t="s">
        <v>2002</v>
      </c>
      <c r="I83" s="185" t="s">
        <v>2002</v>
      </c>
      <c r="J83" s="185" t="s">
        <v>2002</v>
      </c>
      <c r="K83" s="185" t="s">
        <v>2002</v>
      </c>
      <c r="L83" s="185" t="s">
        <v>2002</v>
      </c>
      <c r="M83" s="185" t="s">
        <v>2002</v>
      </c>
      <c r="N83" s="185" t="s">
        <v>2002</v>
      </c>
      <c r="O83" s="185" t="s">
        <v>2002</v>
      </c>
      <c r="P83" s="185" t="s">
        <v>2002</v>
      </c>
      <c r="Q83" s="185" t="s">
        <v>2002</v>
      </c>
      <c r="R83" s="185" t="s">
        <v>2002</v>
      </c>
      <c r="S83" s="183">
        <v>1</v>
      </c>
      <c r="T83" s="185" t="s">
        <v>2002</v>
      </c>
      <c r="U83" s="185" t="s">
        <v>2002</v>
      </c>
      <c r="V83" s="185" t="s">
        <v>2002</v>
      </c>
      <c r="W83" s="185" t="s">
        <v>2002</v>
      </c>
      <c r="X83" s="185" t="s">
        <v>2002</v>
      </c>
      <c r="Y83" s="185" t="s">
        <v>2002</v>
      </c>
      <c r="Z83" s="185" t="s">
        <v>2002</v>
      </c>
      <c r="AA83" s="185" t="s">
        <v>2002</v>
      </c>
      <c r="AB83" s="185" t="s">
        <v>2002</v>
      </c>
      <c r="AC83" s="185" t="s">
        <v>2002</v>
      </c>
      <c r="AD83" s="185" t="s">
        <v>2002</v>
      </c>
      <c r="AE83" s="185" t="s">
        <v>2002</v>
      </c>
      <c r="AF83" s="185" t="s">
        <v>2002</v>
      </c>
      <c r="AG83" s="185" t="s">
        <v>2002</v>
      </c>
      <c r="AH83" s="185" t="s">
        <v>2002</v>
      </c>
      <c r="AI83" s="185" t="s">
        <v>2002</v>
      </c>
      <c r="AJ83" s="185" t="s">
        <v>2002</v>
      </c>
      <c r="AK83" s="185" t="s">
        <v>2002</v>
      </c>
      <c r="AL83" s="183" t="s">
        <v>2002</v>
      </c>
      <c r="AM83" s="194">
        <v>1</v>
      </c>
    </row>
    <row r="84" spans="1:39">
      <c r="A84" s="192">
        <v>5819</v>
      </c>
      <c r="B84" s="192" t="s">
        <v>113</v>
      </c>
      <c r="C84" s="192" t="s">
        <v>981</v>
      </c>
      <c r="D84" s="185" t="s">
        <v>2002</v>
      </c>
      <c r="E84" s="185">
        <v>1</v>
      </c>
      <c r="F84" s="185" t="s">
        <v>2002</v>
      </c>
      <c r="G84" s="185" t="s">
        <v>2002</v>
      </c>
      <c r="H84" s="185" t="s">
        <v>2002</v>
      </c>
      <c r="I84" s="185" t="s">
        <v>2002</v>
      </c>
      <c r="J84" s="185" t="s">
        <v>2002</v>
      </c>
      <c r="K84" s="185" t="s">
        <v>2002</v>
      </c>
      <c r="L84" s="185" t="s">
        <v>2002</v>
      </c>
      <c r="M84" s="185" t="s">
        <v>2002</v>
      </c>
      <c r="N84" s="185" t="s">
        <v>2002</v>
      </c>
      <c r="O84" s="185" t="s">
        <v>2002</v>
      </c>
      <c r="P84" s="185" t="s">
        <v>2002</v>
      </c>
      <c r="Q84" s="185" t="s">
        <v>2002</v>
      </c>
      <c r="R84" s="185" t="s">
        <v>2002</v>
      </c>
      <c r="S84" s="183">
        <v>1</v>
      </c>
      <c r="T84" s="185" t="s">
        <v>2002</v>
      </c>
      <c r="U84" s="185" t="s">
        <v>2002</v>
      </c>
      <c r="V84" s="185" t="s">
        <v>2002</v>
      </c>
      <c r="W84" s="185">
        <v>1</v>
      </c>
      <c r="X84" s="185" t="s">
        <v>2002</v>
      </c>
      <c r="Y84" s="185" t="s">
        <v>2002</v>
      </c>
      <c r="Z84" s="185" t="s">
        <v>2002</v>
      </c>
      <c r="AA84" s="185" t="s">
        <v>2002</v>
      </c>
      <c r="AB84" s="185" t="s">
        <v>2002</v>
      </c>
      <c r="AC84" s="185" t="s">
        <v>2002</v>
      </c>
      <c r="AD84" s="185" t="s">
        <v>2002</v>
      </c>
      <c r="AE84" s="185" t="s">
        <v>2002</v>
      </c>
      <c r="AF84" s="185" t="s">
        <v>2002</v>
      </c>
      <c r="AG84" s="185" t="s">
        <v>2002</v>
      </c>
      <c r="AH84" s="185" t="s">
        <v>2002</v>
      </c>
      <c r="AI84" s="185" t="s">
        <v>2002</v>
      </c>
      <c r="AJ84" s="185" t="s">
        <v>2002</v>
      </c>
      <c r="AK84" s="185" t="s">
        <v>2002</v>
      </c>
      <c r="AL84" s="183">
        <v>1</v>
      </c>
      <c r="AM84" s="194">
        <v>2</v>
      </c>
    </row>
    <row r="85" spans="1:39">
      <c r="A85" s="192">
        <v>5837</v>
      </c>
      <c r="B85" s="192" t="s">
        <v>114</v>
      </c>
      <c r="C85" s="192" t="s">
        <v>982</v>
      </c>
      <c r="D85" s="185">
        <v>1</v>
      </c>
      <c r="E85" s="185">
        <v>2</v>
      </c>
      <c r="F85" s="185">
        <v>3</v>
      </c>
      <c r="G85" s="185" t="s">
        <v>2002</v>
      </c>
      <c r="H85" s="185" t="s">
        <v>2002</v>
      </c>
      <c r="I85" s="185" t="s">
        <v>2002</v>
      </c>
      <c r="J85" s="185" t="s">
        <v>2002</v>
      </c>
      <c r="K85" s="185" t="s">
        <v>2002</v>
      </c>
      <c r="L85" s="185" t="s">
        <v>2002</v>
      </c>
      <c r="M85" s="185" t="s">
        <v>2002</v>
      </c>
      <c r="N85" s="185" t="s">
        <v>2002</v>
      </c>
      <c r="O85" s="185" t="s">
        <v>2002</v>
      </c>
      <c r="P85" s="185" t="s">
        <v>2002</v>
      </c>
      <c r="Q85" s="185" t="s">
        <v>2002</v>
      </c>
      <c r="R85" s="185" t="s">
        <v>2002</v>
      </c>
      <c r="S85" s="183">
        <v>6</v>
      </c>
      <c r="T85" s="185">
        <v>5</v>
      </c>
      <c r="U85" s="185">
        <v>10</v>
      </c>
      <c r="V85" s="185">
        <v>22</v>
      </c>
      <c r="W85" s="185">
        <v>2</v>
      </c>
      <c r="X85" s="185">
        <v>4</v>
      </c>
      <c r="Y85" s="185">
        <v>4</v>
      </c>
      <c r="Z85" s="185">
        <v>4</v>
      </c>
      <c r="AA85" s="185">
        <v>5</v>
      </c>
      <c r="AB85" s="185">
        <v>1</v>
      </c>
      <c r="AC85" s="185" t="s">
        <v>2002</v>
      </c>
      <c r="AD85" s="185">
        <v>2</v>
      </c>
      <c r="AE85" s="185">
        <v>2</v>
      </c>
      <c r="AF85" s="185">
        <v>1</v>
      </c>
      <c r="AG85" s="185" t="s">
        <v>2002</v>
      </c>
      <c r="AH85" s="185" t="s">
        <v>2002</v>
      </c>
      <c r="AI85" s="185" t="s">
        <v>2002</v>
      </c>
      <c r="AJ85" s="185" t="s">
        <v>2002</v>
      </c>
      <c r="AK85" s="185" t="s">
        <v>2002</v>
      </c>
      <c r="AL85" s="183">
        <v>62</v>
      </c>
      <c r="AM85" s="194">
        <v>68</v>
      </c>
    </row>
    <row r="86" spans="1:39">
      <c r="A86" s="192">
        <v>5847</v>
      </c>
      <c r="B86" s="192" t="s">
        <v>115</v>
      </c>
      <c r="C86" s="192" t="s">
        <v>983</v>
      </c>
      <c r="D86" s="185" t="s">
        <v>2002</v>
      </c>
      <c r="E86" s="185" t="s">
        <v>2002</v>
      </c>
      <c r="F86" s="185" t="s">
        <v>2002</v>
      </c>
      <c r="G86" s="185" t="s">
        <v>2002</v>
      </c>
      <c r="H86" s="185" t="s">
        <v>2002</v>
      </c>
      <c r="I86" s="185" t="s">
        <v>2002</v>
      </c>
      <c r="J86" s="185" t="s">
        <v>2002</v>
      </c>
      <c r="K86" s="185" t="s">
        <v>2002</v>
      </c>
      <c r="L86" s="185" t="s">
        <v>2002</v>
      </c>
      <c r="M86" s="185" t="s">
        <v>2002</v>
      </c>
      <c r="N86" s="185" t="s">
        <v>2002</v>
      </c>
      <c r="O86" s="185" t="s">
        <v>2002</v>
      </c>
      <c r="P86" s="185" t="s">
        <v>2002</v>
      </c>
      <c r="Q86" s="185" t="s">
        <v>2002</v>
      </c>
      <c r="R86" s="185" t="s">
        <v>2002</v>
      </c>
      <c r="S86" s="183" t="s">
        <v>2002</v>
      </c>
      <c r="T86" s="185" t="s">
        <v>2002</v>
      </c>
      <c r="U86" s="185" t="s">
        <v>2002</v>
      </c>
      <c r="V86" s="185">
        <v>1</v>
      </c>
      <c r="W86" s="185" t="s">
        <v>2002</v>
      </c>
      <c r="X86" s="185" t="s">
        <v>2002</v>
      </c>
      <c r="Y86" s="185" t="s">
        <v>2002</v>
      </c>
      <c r="Z86" s="185" t="s">
        <v>2002</v>
      </c>
      <c r="AA86" s="185">
        <v>1</v>
      </c>
      <c r="AB86" s="185" t="s">
        <v>2002</v>
      </c>
      <c r="AC86" s="185" t="s">
        <v>2002</v>
      </c>
      <c r="AD86" s="185" t="s">
        <v>2002</v>
      </c>
      <c r="AE86" s="185" t="s">
        <v>2002</v>
      </c>
      <c r="AF86" s="185" t="s">
        <v>2002</v>
      </c>
      <c r="AG86" s="185" t="s">
        <v>2002</v>
      </c>
      <c r="AH86" s="185" t="s">
        <v>2002</v>
      </c>
      <c r="AI86" s="185" t="s">
        <v>2002</v>
      </c>
      <c r="AJ86" s="185" t="s">
        <v>2002</v>
      </c>
      <c r="AK86" s="185" t="s">
        <v>2002</v>
      </c>
      <c r="AL86" s="183">
        <v>2</v>
      </c>
      <c r="AM86" s="194">
        <v>2</v>
      </c>
    </row>
    <row r="87" spans="1:39">
      <c r="A87" s="192">
        <v>5854</v>
      </c>
      <c r="B87" s="192" t="s">
        <v>116</v>
      </c>
      <c r="C87" s="192" t="s">
        <v>984</v>
      </c>
      <c r="D87" s="185" t="s">
        <v>2002</v>
      </c>
      <c r="E87" s="185" t="s">
        <v>2002</v>
      </c>
      <c r="F87" s="185" t="s">
        <v>2002</v>
      </c>
      <c r="G87" s="185" t="s">
        <v>2002</v>
      </c>
      <c r="H87" s="185" t="s">
        <v>2002</v>
      </c>
      <c r="I87" s="185" t="s">
        <v>2002</v>
      </c>
      <c r="J87" s="185" t="s">
        <v>2002</v>
      </c>
      <c r="K87" s="185" t="s">
        <v>2002</v>
      </c>
      <c r="L87" s="185" t="s">
        <v>2002</v>
      </c>
      <c r="M87" s="185" t="s">
        <v>2002</v>
      </c>
      <c r="N87" s="185" t="s">
        <v>2002</v>
      </c>
      <c r="O87" s="185" t="s">
        <v>2002</v>
      </c>
      <c r="P87" s="185" t="s">
        <v>2002</v>
      </c>
      <c r="Q87" s="185" t="s">
        <v>2002</v>
      </c>
      <c r="R87" s="185" t="s">
        <v>2002</v>
      </c>
      <c r="S87" s="183" t="s">
        <v>2002</v>
      </c>
      <c r="T87" s="185" t="s">
        <v>2002</v>
      </c>
      <c r="U87" s="185">
        <v>1</v>
      </c>
      <c r="V87" s="185">
        <v>1</v>
      </c>
      <c r="W87" s="185" t="s">
        <v>2002</v>
      </c>
      <c r="X87" s="185" t="s">
        <v>2002</v>
      </c>
      <c r="Y87" s="185" t="s">
        <v>2002</v>
      </c>
      <c r="Z87" s="185" t="s">
        <v>2002</v>
      </c>
      <c r="AA87" s="185">
        <v>1</v>
      </c>
      <c r="AB87" s="185" t="s">
        <v>2002</v>
      </c>
      <c r="AC87" s="185" t="s">
        <v>2002</v>
      </c>
      <c r="AD87" s="185" t="s">
        <v>2002</v>
      </c>
      <c r="AE87" s="185" t="s">
        <v>2002</v>
      </c>
      <c r="AF87" s="185" t="s">
        <v>2002</v>
      </c>
      <c r="AG87" s="185" t="s">
        <v>2002</v>
      </c>
      <c r="AH87" s="185" t="s">
        <v>2002</v>
      </c>
      <c r="AI87" s="185" t="s">
        <v>2002</v>
      </c>
      <c r="AJ87" s="185" t="s">
        <v>2002</v>
      </c>
      <c r="AK87" s="185" t="s">
        <v>2002</v>
      </c>
      <c r="AL87" s="183">
        <v>3</v>
      </c>
      <c r="AM87" s="194">
        <v>3</v>
      </c>
    </row>
    <row r="88" spans="1:39">
      <c r="A88" s="192">
        <v>5861</v>
      </c>
      <c r="B88" s="192" t="s">
        <v>118</v>
      </c>
      <c r="C88" s="192" t="s">
        <v>986</v>
      </c>
      <c r="D88" s="185" t="s">
        <v>2002</v>
      </c>
      <c r="E88" s="185" t="s">
        <v>2002</v>
      </c>
      <c r="F88" s="185" t="s">
        <v>2002</v>
      </c>
      <c r="G88" s="185" t="s">
        <v>2002</v>
      </c>
      <c r="H88" s="185" t="s">
        <v>2002</v>
      </c>
      <c r="I88" s="185" t="s">
        <v>2002</v>
      </c>
      <c r="J88" s="185" t="s">
        <v>2002</v>
      </c>
      <c r="K88" s="185" t="s">
        <v>2002</v>
      </c>
      <c r="L88" s="185" t="s">
        <v>2002</v>
      </c>
      <c r="M88" s="185" t="s">
        <v>2002</v>
      </c>
      <c r="N88" s="185" t="s">
        <v>2002</v>
      </c>
      <c r="O88" s="185" t="s">
        <v>2002</v>
      </c>
      <c r="P88" s="185" t="s">
        <v>2002</v>
      </c>
      <c r="Q88" s="185" t="s">
        <v>2002</v>
      </c>
      <c r="R88" s="185" t="s">
        <v>2002</v>
      </c>
      <c r="S88" s="183" t="s">
        <v>2002</v>
      </c>
      <c r="T88" s="185" t="s">
        <v>2002</v>
      </c>
      <c r="U88" s="185" t="s">
        <v>2002</v>
      </c>
      <c r="V88" s="185" t="s">
        <v>2002</v>
      </c>
      <c r="W88" s="185" t="s">
        <v>2002</v>
      </c>
      <c r="X88" s="185" t="s">
        <v>2002</v>
      </c>
      <c r="Y88" s="185" t="s">
        <v>2002</v>
      </c>
      <c r="Z88" s="185" t="s">
        <v>2002</v>
      </c>
      <c r="AA88" s="185" t="s">
        <v>2002</v>
      </c>
      <c r="AB88" s="185" t="s">
        <v>2002</v>
      </c>
      <c r="AC88" s="185" t="s">
        <v>2002</v>
      </c>
      <c r="AD88" s="185">
        <v>1</v>
      </c>
      <c r="AE88" s="185" t="s">
        <v>2002</v>
      </c>
      <c r="AF88" s="185" t="s">
        <v>2002</v>
      </c>
      <c r="AG88" s="185" t="s">
        <v>2002</v>
      </c>
      <c r="AH88" s="185" t="s">
        <v>2002</v>
      </c>
      <c r="AI88" s="185" t="s">
        <v>2002</v>
      </c>
      <c r="AJ88" s="185" t="s">
        <v>2002</v>
      </c>
      <c r="AK88" s="185" t="s">
        <v>2002</v>
      </c>
      <c r="AL88" s="183">
        <v>1</v>
      </c>
      <c r="AM88" s="194">
        <v>1</v>
      </c>
    </row>
    <row r="89" spans="1:39">
      <c r="A89" s="192">
        <v>5887</v>
      </c>
      <c r="B89" s="192" t="s">
        <v>121</v>
      </c>
      <c r="C89" s="192" t="s">
        <v>988</v>
      </c>
      <c r="D89" s="185" t="s">
        <v>2002</v>
      </c>
      <c r="E89" s="185">
        <v>1</v>
      </c>
      <c r="F89" s="185">
        <v>1</v>
      </c>
      <c r="G89" s="185" t="s">
        <v>2002</v>
      </c>
      <c r="H89" s="185" t="s">
        <v>2002</v>
      </c>
      <c r="I89" s="185" t="s">
        <v>2002</v>
      </c>
      <c r="J89" s="185" t="s">
        <v>2002</v>
      </c>
      <c r="K89" s="185" t="s">
        <v>2002</v>
      </c>
      <c r="L89" s="185" t="s">
        <v>2002</v>
      </c>
      <c r="M89" s="185" t="s">
        <v>2002</v>
      </c>
      <c r="N89" s="185" t="s">
        <v>2002</v>
      </c>
      <c r="O89" s="185" t="s">
        <v>2002</v>
      </c>
      <c r="P89" s="185" t="s">
        <v>2002</v>
      </c>
      <c r="Q89" s="185" t="s">
        <v>2002</v>
      </c>
      <c r="R89" s="185" t="s">
        <v>2002</v>
      </c>
      <c r="S89" s="183">
        <v>2</v>
      </c>
      <c r="T89" s="185">
        <v>1</v>
      </c>
      <c r="U89" s="185">
        <v>3</v>
      </c>
      <c r="V89" s="185">
        <v>7</v>
      </c>
      <c r="W89" s="185">
        <v>5</v>
      </c>
      <c r="X89" s="185" t="s">
        <v>2002</v>
      </c>
      <c r="Y89" s="185" t="s">
        <v>2002</v>
      </c>
      <c r="Z89" s="185" t="s">
        <v>2002</v>
      </c>
      <c r="AA89" s="185" t="s">
        <v>2002</v>
      </c>
      <c r="AB89" s="185" t="s">
        <v>2002</v>
      </c>
      <c r="AC89" s="185" t="s">
        <v>2002</v>
      </c>
      <c r="AD89" s="185" t="s">
        <v>2002</v>
      </c>
      <c r="AE89" s="185" t="s">
        <v>2002</v>
      </c>
      <c r="AF89" s="185" t="s">
        <v>2002</v>
      </c>
      <c r="AG89" s="185" t="s">
        <v>2002</v>
      </c>
      <c r="AH89" s="185" t="s">
        <v>2002</v>
      </c>
      <c r="AI89" s="185" t="s">
        <v>2002</v>
      </c>
      <c r="AJ89" s="185" t="s">
        <v>2002</v>
      </c>
      <c r="AK89" s="185" t="s">
        <v>2002</v>
      </c>
      <c r="AL89" s="183">
        <v>16</v>
      </c>
      <c r="AM89" s="194">
        <v>18</v>
      </c>
    </row>
    <row r="90" spans="1:39">
      <c r="A90" s="192">
        <v>5890</v>
      </c>
      <c r="B90" s="192" t="s">
        <v>122</v>
      </c>
      <c r="C90" s="192" t="s">
        <v>989</v>
      </c>
      <c r="D90" s="185" t="s">
        <v>2002</v>
      </c>
      <c r="E90" s="185" t="s">
        <v>2002</v>
      </c>
      <c r="F90" s="185" t="s">
        <v>2002</v>
      </c>
      <c r="G90" s="185" t="s">
        <v>2002</v>
      </c>
      <c r="H90" s="185" t="s">
        <v>2002</v>
      </c>
      <c r="I90" s="185" t="s">
        <v>2002</v>
      </c>
      <c r="J90" s="185" t="s">
        <v>2002</v>
      </c>
      <c r="K90" s="185" t="s">
        <v>2002</v>
      </c>
      <c r="L90" s="185" t="s">
        <v>2002</v>
      </c>
      <c r="M90" s="185" t="s">
        <v>2002</v>
      </c>
      <c r="N90" s="185" t="s">
        <v>2002</v>
      </c>
      <c r="O90" s="185" t="s">
        <v>2002</v>
      </c>
      <c r="P90" s="185" t="s">
        <v>2002</v>
      </c>
      <c r="Q90" s="185" t="s">
        <v>2002</v>
      </c>
      <c r="R90" s="185" t="s">
        <v>2002</v>
      </c>
      <c r="S90" s="183" t="s">
        <v>2002</v>
      </c>
      <c r="T90" s="185" t="s">
        <v>2002</v>
      </c>
      <c r="U90" s="185" t="s">
        <v>2002</v>
      </c>
      <c r="V90" s="185" t="s">
        <v>2002</v>
      </c>
      <c r="W90" s="185" t="s">
        <v>2002</v>
      </c>
      <c r="X90" s="185" t="s">
        <v>2002</v>
      </c>
      <c r="Y90" s="185" t="s">
        <v>2002</v>
      </c>
      <c r="Z90" s="185" t="s">
        <v>2002</v>
      </c>
      <c r="AA90" s="185" t="s">
        <v>2002</v>
      </c>
      <c r="AB90" s="185" t="s">
        <v>2002</v>
      </c>
      <c r="AC90" s="185" t="s">
        <v>2002</v>
      </c>
      <c r="AD90" s="185" t="s">
        <v>2002</v>
      </c>
      <c r="AE90" s="185">
        <v>1</v>
      </c>
      <c r="AF90" s="185" t="s">
        <v>2002</v>
      </c>
      <c r="AG90" s="185" t="s">
        <v>2002</v>
      </c>
      <c r="AH90" s="185" t="s">
        <v>2002</v>
      </c>
      <c r="AI90" s="185" t="s">
        <v>2002</v>
      </c>
      <c r="AJ90" s="185" t="s">
        <v>2002</v>
      </c>
      <c r="AK90" s="185" t="s">
        <v>2002</v>
      </c>
      <c r="AL90" s="183">
        <v>1</v>
      </c>
      <c r="AM90" s="194">
        <v>1</v>
      </c>
    </row>
    <row r="91" spans="1:39">
      <c r="A91" s="192">
        <v>5893</v>
      </c>
      <c r="B91" s="192" t="s">
        <v>123</v>
      </c>
      <c r="C91" s="192" t="s">
        <v>990</v>
      </c>
      <c r="D91" s="185" t="s">
        <v>2002</v>
      </c>
      <c r="E91" s="185" t="s">
        <v>2002</v>
      </c>
      <c r="F91" s="185" t="s">
        <v>2002</v>
      </c>
      <c r="G91" s="185" t="s">
        <v>2002</v>
      </c>
      <c r="H91" s="185" t="s">
        <v>2002</v>
      </c>
      <c r="I91" s="185" t="s">
        <v>2002</v>
      </c>
      <c r="J91" s="185" t="s">
        <v>2002</v>
      </c>
      <c r="K91" s="185" t="s">
        <v>2002</v>
      </c>
      <c r="L91" s="185" t="s">
        <v>2002</v>
      </c>
      <c r="M91" s="185" t="s">
        <v>2002</v>
      </c>
      <c r="N91" s="185" t="s">
        <v>2002</v>
      </c>
      <c r="O91" s="185" t="s">
        <v>2002</v>
      </c>
      <c r="P91" s="185" t="s">
        <v>2002</v>
      </c>
      <c r="Q91" s="185" t="s">
        <v>2002</v>
      </c>
      <c r="R91" s="185" t="s">
        <v>2002</v>
      </c>
      <c r="S91" s="183" t="s">
        <v>2002</v>
      </c>
      <c r="T91" s="185" t="s">
        <v>2002</v>
      </c>
      <c r="U91" s="185">
        <v>1</v>
      </c>
      <c r="V91" s="185">
        <v>1</v>
      </c>
      <c r="W91" s="185" t="s">
        <v>2002</v>
      </c>
      <c r="X91" s="185">
        <v>1</v>
      </c>
      <c r="Y91" s="185">
        <v>1</v>
      </c>
      <c r="Z91" s="185" t="s">
        <v>2002</v>
      </c>
      <c r="AA91" s="185" t="s">
        <v>2002</v>
      </c>
      <c r="AB91" s="185" t="s">
        <v>2002</v>
      </c>
      <c r="AC91" s="185" t="s">
        <v>2002</v>
      </c>
      <c r="AD91" s="185" t="s">
        <v>2002</v>
      </c>
      <c r="AE91" s="185" t="s">
        <v>2002</v>
      </c>
      <c r="AF91" s="185" t="s">
        <v>2002</v>
      </c>
      <c r="AG91" s="185" t="s">
        <v>2002</v>
      </c>
      <c r="AH91" s="185" t="s">
        <v>2002</v>
      </c>
      <c r="AI91" s="185" t="s">
        <v>2002</v>
      </c>
      <c r="AJ91" s="185" t="s">
        <v>2002</v>
      </c>
      <c r="AK91" s="185" t="s">
        <v>2002</v>
      </c>
      <c r="AL91" s="183">
        <v>4</v>
      </c>
      <c r="AM91" s="194">
        <v>4</v>
      </c>
    </row>
    <row r="92" spans="1:39">
      <c r="A92" s="192">
        <v>5895</v>
      </c>
      <c r="B92" s="192" t="s">
        <v>124</v>
      </c>
      <c r="C92" s="192" t="s">
        <v>991</v>
      </c>
      <c r="D92" s="185" t="s">
        <v>2002</v>
      </c>
      <c r="E92" s="185" t="s">
        <v>2002</v>
      </c>
      <c r="F92" s="185" t="s">
        <v>2002</v>
      </c>
      <c r="G92" s="185" t="s">
        <v>2002</v>
      </c>
      <c r="H92" s="185" t="s">
        <v>2002</v>
      </c>
      <c r="I92" s="185" t="s">
        <v>2002</v>
      </c>
      <c r="J92" s="185" t="s">
        <v>2002</v>
      </c>
      <c r="K92" s="185" t="s">
        <v>2002</v>
      </c>
      <c r="L92" s="185" t="s">
        <v>2002</v>
      </c>
      <c r="M92" s="185" t="s">
        <v>2002</v>
      </c>
      <c r="N92" s="185" t="s">
        <v>2002</v>
      </c>
      <c r="O92" s="185" t="s">
        <v>2002</v>
      </c>
      <c r="P92" s="185" t="s">
        <v>2002</v>
      </c>
      <c r="Q92" s="185" t="s">
        <v>2002</v>
      </c>
      <c r="R92" s="185" t="s">
        <v>2002</v>
      </c>
      <c r="S92" s="183" t="s">
        <v>2002</v>
      </c>
      <c r="T92" s="185" t="s">
        <v>2002</v>
      </c>
      <c r="U92" s="185" t="s">
        <v>2002</v>
      </c>
      <c r="V92" s="185" t="s">
        <v>2002</v>
      </c>
      <c r="W92" s="185" t="s">
        <v>2002</v>
      </c>
      <c r="X92" s="185" t="s">
        <v>2002</v>
      </c>
      <c r="Y92" s="185" t="s">
        <v>2002</v>
      </c>
      <c r="Z92" s="185" t="s">
        <v>2002</v>
      </c>
      <c r="AA92" s="185">
        <v>1</v>
      </c>
      <c r="AB92" s="185" t="s">
        <v>2002</v>
      </c>
      <c r="AC92" s="185" t="s">
        <v>2002</v>
      </c>
      <c r="AD92" s="185" t="s">
        <v>2002</v>
      </c>
      <c r="AE92" s="185" t="s">
        <v>2002</v>
      </c>
      <c r="AF92" s="185" t="s">
        <v>2002</v>
      </c>
      <c r="AG92" s="185" t="s">
        <v>2002</v>
      </c>
      <c r="AH92" s="185" t="s">
        <v>2002</v>
      </c>
      <c r="AI92" s="185" t="s">
        <v>2002</v>
      </c>
      <c r="AJ92" s="185" t="s">
        <v>2002</v>
      </c>
      <c r="AK92" s="185" t="s">
        <v>2002</v>
      </c>
      <c r="AL92" s="183">
        <v>1</v>
      </c>
      <c r="AM92" s="194">
        <v>1</v>
      </c>
    </row>
    <row r="93" spans="1:39">
      <c r="A93" s="197">
        <v>81</v>
      </c>
      <c r="B93" s="197" t="s">
        <v>1699</v>
      </c>
      <c r="C93" s="197" t="s">
        <v>1603</v>
      </c>
      <c r="D93" s="196">
        <v>3</v>
      </c>
      <c r="E93" s="196">
        <v>4</v>
      </c>
      <c r="F93" s="196">
        <v>4</v>
      </c>
      <c r="G93" s="196" t="s">
        <v>2002</v>
      </c>
      <c r="H93" s="196" t="s">
        <v>2002</v>
      </c>
      <c r="I93" s="196" t="s">
        <v>2002</v>
      </c>
      <c r="J93" s="196" t="s">
        <v>2002</v>
      </c>
      <c r="K93" s="196" t="s">
        <v>2002</v>
      </c>
      <c r="L93" s="196" t="s">
        <v>2002</v>
      </c>
      <c r="M93" s="196" t="s">
        <v>2002</v>
      </c>
      <c r="N93" s="196" t="s">
        <v>2002</v>
      </c>
      <c r="O93" s="196">
        <v>1</v>
      </c>
      <c r="P93" s="196" t="s">
        <v>2002</v>
      </c>
      <c r="Q93" s="196" t="s">
        <v>2002</v>
      </c>
      <c r="R93" s="196" t="s">
        <v>2002</v>
      </c>
      <c r="S93" s="186">
        <v>12</v>
      </c>
      <c r="T93" s="196">
        <v>7</v>
      </c>
      <c r="U93" s="196">
        <v>20</v>
      </c>
      <c r="V93" s="196">
        <v>38</v>
      </c>
      <c r="W93" s="196">
        <v>8</v>
      </c>
      <c r="X93" s="196">
        <v>1</v>
      </c>
      <c r="Y93" s="196" t="s">
        <v>2002</v>
      </c>
      <c r="Z93" s="196">
        <v>1</v>
      </c>
      <c r="AA93" s="196" t="s">
        <v>2002</v>
      </c>
      <c r="AB93" s="196" t="s">
        <v>2002</v>
      </c>
      <c r="AC93" s="196">
        <v>2</v>
      </c>
      <c r="AD93" s="196" t="s">
        <v>2002</v>
      </c>
      <c r="AE93" s="196" t="s">
        <v>2002</v>
      </c>
      <c r="AF93" s="196" t="s">
        <v>2002</v>
      </c>
      <c r="AG93" s="196" t="s">
        <v>2002</v>
      </c>
      <c r="AH93" s="196" t="s">
        <v>2002</v>
      </c>
      <c r="AI93" s="196" t="s">
        <v>2002</v>
      </c>
      <c r="AJ93" s="196" t="s">
        <v>2002</v>
      </c>
      <c r="AK93" s="196" t="s">
        <v>2002</v>
      </c>
      <c r="AL93" s="186">
        <v>77</v>
      </c>
      <c r="AM93" s="196">
        <v>89</v>
      </c>
    </row>
    <row r="94" spans="1:39">
      <c r="A94" s="192">
        <v>81001</v>
      </c>
      <c r="B94" s="192" t="s">
        <v>844</v>
      </c>
      <c r="C94" s="192" t="s">
        <v>1603</v>
      </c>
      <c r="D94" s="185">
        <v>3</v>
      </c>
      <c r="E94" s="185">
        <v>2</v>
      </c>
      <c r="F94" s="185">
        <v>2</v>
      </c>
      <c r="G94" s="185" t="s">
        <v>2002</v>
      </c>
      <c r="H94" s="185" t="s">
        <v>2002</v>
      </c>
      <c r="I94" s="185" t="s">
        <v>2002</v>
      </c>
      <c r="J94" s="185" t="s">
        <v>2002</v>
      </c>
      <c r="K94" s="185" t="s">
        <v>2002</v>
      </c>
      <c r="L94" s="185" t="s">
        <v>2002</v>
      </c>
      <c r="M94" s="185" t="s">
        <v>2002</v>
      </c>
      <c r="N94" s="185" t="s">
        <v>2002</v>
      </c>
      <c r="O94" s="185">
        <v>1</v>
      </c>
      <c r="P94" s="185" t="s">
        <v>2002</v>
      </c>
      <c r="Q94" s="185" t="s">
        <v>2002</v>
      </c>
      <c r="R94" s="185" t="s">
        <v>2002</v>
      </c>
      <c r="S94" s="183">
        <v>8</v>
      </c>
      <c r="T94" s="185">
        <v>4</v>
      </c>
      <c r="U94" s="185">
        <v>15</v>
      </c>
      <c r="V94" s="185">
        <v>24</v>
      </c>
      <c r="W94" s="185">
        <v>5</v>
      </c>
      <c r="X94" s="185" t="s">
        <v>2002</v>
      </c>
      <c r="Y94" s="185" t="s">
        <v>2002</v>
      </c>
      <c r="Z94" s="185" t="s">
        <v>2002</v>
      </c>
      <c r="AA94" s="185" t="s">
        <v>2002</v>
      </c>
      <c r="AB94" s="185" t="s">
        <v>2002</v>
      </c>
      <c r="AC94" s="185">
        <v>1</v>
      </c>
      <c r="AD94" s="185" t="s">
        <v>2002</v>
      </c>
      <c r="AE94" s="185" t="s">
        <v>2002</v>
      </c>
      <c r="AF94" s="185" t="s">
        <v>2002</v>
      </c>
      <c r="AG94" s="185" t="s">
        <v>2002</v>
      </c>
      <c r="AH94" s="185" t="s">
        <v>2002</v>
      </c>
      <c r="AI94" s="185" t="s">
        <v>2002</v>
      </c>
      <c r="AJ94" s="185" t="s">
        <v>2002</v>
      </c>
      <c r="AK94" s="185" t="s">
        <v>2002</v>
      </c>
      <c r="AL94" s="183">
        <v>49</v>
      </c>
      <c r="AM94" s="194">
        <v>57</v>
      </c>
    </row>
    <row r="95" spans="1:39">
      <c r="A95" s="192">
        <v>81065</v>
      </c>
      <c r="B95" s="192" t="s">
        <v>845</v>
      </c>
      <c r="C95" s="192" t="s">
        <v>1604</v>
      </c>
      <c r="D95" s="185" t="s">
        <v>2002</v>
      </c>
      <c r="E95" s="185" t="s">
        <v>2002</v>
      </c>
      <c r="F95" s="185" t="s">
        <v>2002</v>
      </c>
      <c r="G95" s="185" t="s">
        <v>2002</v>
      </c>
      <c r="H95" s="185" t="s">
        <v>2002</v>
      </c>
      <c r="I95" s="185" t="s">
        <v>2002</v>
      </c>
      <c r="J95" s="185" t="s">
        <v>2002</v>
      </c>
      <c r="K95" s="185" t="s">
        <v>2002</v>
      </c>
      <c r="L95" s="185" t="s">
        <v>2002</v>
      </c>
      <c r="M95" s="185" t="s">
        <v>2002</v>
      </c>
      <c r="N95" s="185" t="s">
        <v>2002</v>
      </c>
      <c r="O95" s="185" t="s">
        <v>2002</v>
      </c>
      <c r="P95" s="185" t="s">
        <v>2002</v>
      </c>
      <c r="Q95" s="185" t="s">
        <v>2002</v>
      </c>
      <c r="R95" s="185" t="s">
        <v>2002</v>
      </c>
      <c r="S95" s="183" t="s">
        <v>2002</v>
      </c>
      <c r="T95" s="185" t="s">
        <v>2002</v>
      </c>
      <c r="U95" s="185">
        <v>1</v>
      </c>
      <c r="V95" s="185">
        <v>2</v>
      </c>
      <c r="W95" s="185">
        <v>2</v>
      </c>
      <c r="X95" s="185" t="s">
        <v>2002</v>
      </c>
      <c r="Y95" s="185" t="s">
        <v>2002</v>
      </c>
      <c r="Z95" s="185" t="s">
        <v>2002</v>
      </c>
      <c r="AA95" s="185" t="s">
        <v>2002</v>
      </c>
      <c r="AB95" s="185" t="s">
        <v>2002</v>
      </c>
      <c r="AC95" s="185" t="s">
        <v>2002</v>
      </c>
      <c r="AD95" s="185" t="s">
        <v>2002</v>
      </c>
      <c r="AE95" s="185" t="s">
        <v>2002</v>
      </c>
      <c r="AF95" s="185" t="s">
        <v>2002</v>
      </c>
      <c r="AG95" s="185" t="s">
        <v>2002</v>
      </c>
      <c r="AH95" s="185" t="s">
        <v>2002</v>
      </c>
      <c r="AI95" s="185" t="s">
        <v>2002</v>
      </c>
      <c r="AJ95" s="185" t="s">
        <v>2002</v>
      </c>
      <c r="AK95" s="185" t="s">
        <v>2002</v>
      </c>
      <c r="AL95" s="183">
        <v>5</v>
      </c>
      <c r="AM95" s="194">
        <v>5</v>
      </c>
    </row>
    <row r="96" spans="1:39">
      <c r="A96" s="192">
        <v>81300</v>
      </c>
      <c r="B96" s="192" t="s">
        <v>847</v>
      </c>
      <c r="C96" s="192" t="s">
        <v>1605</v>
      </c>
      <c r="D96" s="185" t="s">
        <v>2002</v>
      </c>
      <c r="E96" s="185" t="s">
        <v>2002</v>
      </c>
      <c r="F96" s="185" t="s">
        <v>2002</v>
      </c>
      <c r="G96" s="185" t="s">
        <v>2002</v>
      </c>
      <c r="H96" s="185" t="s">
        <v>2002</v>
      </c>
      <c r="I96" s="185" t="s">
        <v>2002</v>
      </c>
      <c r="J96" s="185" t="s">
        <v>2002</v>
      </c>
      <c r="K96" s="185" t="s">
        <v>2002</v>
      </c>
      <c r="L96" s="185" t="s">
        <v>2002</v>
      </c>
      <c r="M96" s="185" t="s">
        <v>2002</v>
      </c>
      <c r="N96" s="185" t="s">
        <v>2002</v>
      </c>
      <c r="O96" s="185" t="s">
        <v>2002</v>
      </c>
      <c r="P96" s="185" t="s">
        <v>2002</v>
      </c>
      <c r="Q96" s="185" t="s">
        <v>2002</v>
      </c>
      <c r="R96" s="185" t="s">
        <v>2002</v>
      </c>
      <c r="S96" s="183" t="s">
        <v>2002</v>
      </c>
      <c r="T96" s="185" t="s">
        <v>2002</v>
      </c>
      <c r="U96" s="185" t="s">
        <v>2002</v>
      </c>
      <c r="V96" s="185">
        <v>1</v>
      </c>
      <c r="W96" s="185" t="s">
        <v>2002</v>
      </c>
      <c r="X96" s="185" t="s">
        <v>2002</v>
      </c>
      <c r="Y96" s="185" t="s">
        <v>2002</v>
      </c>
      <c r="Z96" s="185" t="s">
        <v>2002</v>
      </c>
      <c r="AA96" s="185" t="s">
        <v>2002</v>
      </c>
      <c r="AB96" s="185" t="s">
        <v>2002</v>
      </c>
      <c r="AC96" s="185" t="s">
        <v>2002</v>
      </c>
      <c r="AD96" s="185" t="s">
        <v>2002</v>
      </c>
      <c r="AE96" s="185" t="s">
        <v>2002</v>
      </c>
      <c r="AF96" s="185" t="s">
        <v>2002</v>
      </c>
      <c r="AG96" s="185" t="s">
        <v>2002</v>
      </c>
      <c r="AH96" s="185" t="s">
        <v>2002</v>
      </c>
      <c r="AI96" s="185" t="s">
        <v>2002</v>
      </c>
      <c r="AJ96" s="185" t="s">
        <v>2002</v>
      </c>
      <c r="AK96" s="185" t="s">
        <v>2002</v>
      </c>
      <c r="AL96" s="183">
        <v>1</v>
      </c>
      <c r="AM96" s="194">
        <v>1</v>
      </c>
    </row>
    <row r="97" spans="1:39">
      <c r="A97" s="192">
        <v>81591</v>
      </c>
      <c r="B97" s="192" t="s">
        <v>848</v>
      </c>
      <c r="C97" s="192" t="s">
        <v>1606</v>
      </c>
      <c r="D97" s="185" t="s">
        <v>2002</v>
      </c>
      <c r="E97" s="185" t="s">
        <v>2002</v>
      </c>
      <c r="F97" s="185" t="s">
        <v>2002</v>
      </c>
      <c r="G97" s="185" t="s">
        <v>2002</v>
      </c>
      <c r="H97" s="185" t="s">
        <v>2002</v>
      </c>
      <c r="I97" s="185" t="s">
        <v>2002</v>
      </c>
      <c r="J97" s="185" t="s">
        <v>2002</v>
      </c>
      <c r="K97" s="185" t="s">
        <v>2002</v>
      </c>
      <c r="L97" s="185" t="s">
        <v>2002</v>
      </c>
      <c r="M97" s="185" t="s">
        <v>2002</v>
      </c>
      <c r="N97" s="185" t="s">
        <v>2002</v>
      </c>
      <c r="O97" s="185" t="s">
        <v>2002</v>
      </c>
      <c r="P97" s="185" t="s">
        <v>2002</v>
      </c>
      <c r="Q97" s="185" t="s">
        <v>2002</v>
      </c>
      <c r="R97" s="185" t="s">
        <v>2002</v>
      </c>
      <c r="S97" s="183" t="s">
        <v>2002</v>
      </c>
      <c r="T97" s="185" t="s">
        <v>2002</v>
      </c>
      <c r="U97" s="185">
        <v>1</v>
      </c>
      <c r="V97" s="185" t="s">
        <v>2002</v>
      </c>
      <c r="W97" s="185" t="s">
        <v>2002</v>
      </c>
      <c r="X97" s="185" t="s">
        <v>2002</v>
      </c>
      <c r="Y97" s="185" t="s">
        <v>2002</v>
      </c>
      <c r="Z97" s="185" t="s">
        <v>2002</v>
      </c>
      <c r="AA97" s="185" t="s">
        <v>2002</v>
      </c>
      <c r="AB97" s="185" t="s">
        <v>2002</v>
      </c>
      <c r="AC97" s="185" t="s">
        <v>2002</v>
      </c>
      <c r="AD97" s="185" t="s">
        <v>2002</v>
      </c>
      <c r="AE97" s="185" t="s">
        <v>2002</v>
      </c>
      <c r="AF97" s="185" t="s">
        <v>2002</v>
      </c>
      <c r="AG97" s="185" t="s">
        <v>2002</v>
      </c>
      <c r="AH97" s="185" t="s">
        <v>2002</v>
      </c>
      <c r="AI97" s="185" t="s">
        <v>2002</v>
      </c>
      <c r="AJ97" s="185" t="s">
        <v>2002</v>
      </c>
      <c r="AK97" s="185" t="s">
        <v>2002</v>
      </c>
      <c r="AL97" s="183">
        <v>1</v>
      </c>
      <c r="AM97" s="194">
        <v>1</v>
      </c>
    </row>
    <row r="98" spans="1:39">
      <c r="A98" s="192">
        <v>81736</v>
      </c>
      <c r="B98" s="192" t="s">
        <v>849</v>
      </c>
      <c r="C98" s="192" t="s">
        <v>1607</v>
      </c>
      <c r="D98" s="185" t="s">
        <v>2002</v>
      </c>
      <c r="E98" s="185">
        <v>2</v>
      </c>
      <c r="F98" s="185">
        <v>2</v>
      </c>
      <c r="G98" s="185" t="s">
        <v>2002</v>
      </c>
      <c r="H98" s="185" t="s">
        <v>2002</v>
      </c>
      <c r="I98" s="185" t="s">
        <v>2002</v>
      </c>
      <c r="J98" s="185" t="s">
        <v>2002</v>
      </c>
      <c r="K98" s="185" t="s">
        <v>2002</v>
      </c>
      <c r="L98" s="185" t="s">
        <v>2002</v>
      </c>
      <c r="M98" s="185" t="s">
        <v>2002</v>
      </c>
      <c r="N98" s="185" t="s">
        <v>2002</v>
      </c>
      <c r="O98" s="185" t="s">
        <v>2002</v>
      </c>
      <c r="P98" s="185" t="s">
        <v>2002</v>
      </c>
      <c r="Q98" s="185" t="s">
        <v>2002</v>
      </c>
      <c r="R98" s="185" t="s">
        <v>2002</v>
      </c>
      <c r="S98" s="183">
        <v>4</v>
      </c>
      <c r="T98" s="185">
        <v>3</v>
      </c>
      <c r="U98" s="185">
        <v>2</v>
      </c>
      <c r="V98" s="185">
        <v>9</v>
      </c>
      <c r="W98" s="185">
        <v>1</v>
      </c>
      <c r="X98" s="185" t="s">
        <v>2002</v>
      </c>
      <c r="Y98" s="185" t="s">
        <v>2002</v>
      </c>
      <c r="Z98" s="185">
        <v>1</v>
      </c>
      <c r="AA98" s="185" t="s">
        <v>2002</v>
      </c>
      <c r="AB98" s="185" t="s">
        <v>2002</v>
      </c>
      <c r="AC98" s="185">
        <v>1</v>
      </c>
      <c r="AD98" s="185" t="s">
        <v>2002</v>
      </c>
      <c r="AE98" s="185" t="s">
        <v>2002</v>
      </c>
      <c r="AF98" s="185" t="s">
        <v>2002</v>
      </c>
      <c r="AG98" s="185" t="s">
        <v>2002</v>
      </c>
      <c r="AH98" s="185" t="s">
        <v>2002</v>
      </c>
      <c r="AI98" s="185" t="s">
        <v>2002</v>
      </c>
      <c r="AJ98" s="185" t="s">
        <v>2002</v>
      </c>
      <c r="AK98" s="185" t="s">
        <v>2002</v>
      </c>
      <c r="AL98" s="183">
        <v>17</v>
      </c>
      <c r="AM98" s="194">
        <v>21</v>
      </c>
    </row>
    <row r="99" spans="1:39">
      <c r="A99" s="192">
        <v>81794</v>
      </c>
      <c r="B99" s="192" t="s">
        <v>850</v>
      </c>
      <c r="C99" s="192" t="s">
        <v>1608</v>
      </c>
      <c r="D99" s="185" t="s">
        <v>2002</v>
      </c>
      <c r="E99" s="185" t="s">
        <v>2002</v>
      </c>
      <c r="F99" s="185" t="s">
        <v>2002</v>
      </c>
      <c r="G99" s="185" t="s">
        <v>2002</v>
      </c>
      <c r="H99" s="185" t="s">
        <v>2002</v>
      </c>
      <c r="I99" s="185" t="s">
        <v>2002</v>
      </c>
      <c r="J99" s="185" t="s">
        <v>2002</v>
      </c>
      <c r="K99" s="185" t="s">
        <v>2002</v>
      </c>
      <c r="L99" s="185" t="s">
        <v>2002</v>
      </c>
      <c r="M99" s="185" t="s">
        <v>2002</v>
      </c>
      <c r="N99" s="185" t="s">
        <v>2002</v>
      </c>
      <c r="O99" s="185" t="s">
        <v>2002</v>
      </c>
      <c r="P99" s="185" t="s">
        <v>2002</v>
      </c>
      <c r="Q99" s="185" t="s">
        <v>2002</v>
      </c>
      <c r="R99" s="185" t="s">
        <v>2002</v>
      </c>
      <c r="S99" s="183" t="s">
        <v>2002</v>
      </c>
      <c r="T99" s="185" t="s">
        <v>2002</v>
      </c>
      <c r="U99" s="185">
        <v>1</v>
      </c>
      <c r="V99" s="185">
        <v>2</v>
      </c>
      <c r="W99" s="185" t="s">
        <v>2002</v>
      </c>
      <c r="X99" s="185">
        <v>1</v>
      </c>
      <c r="Y99" s="185" t="s">
        <v>2002</v>
      </c>
      <c r="Z99" s="185" t="s">
        <v>2002</v>
      </c>
      <c r="AA99" s="185" t="s">
        <v>2002</v>
      </c>
      <c r="AB99" s="185" t="s">
        <v>2002</v>
      </c>
      <c r="AC99" s="185" t="s">
        <v>2002</v>
      </c>
      <c r="AD99" s="185" t="s">
        <v>2002</v>
      </c>
      <c r="AE99" s="185" t="s">
        <v>2002</v>
      </c>
      <c r="AF99" s="185" t="s">
        <v>2002</v>
      </c>
      <c r="AG99" s="185" t="s">
        <v>2002</v>
      </c>
      <c r="AH99" s="185" t="s">
        <v>2002</v>
      </c>
      <c r="AI99" s="185" t="s">
        <v>2002</v>
      </c>
      <c r="AJ99" s="185" t="s">
        <v>2002</v>
      </c>
      <c r="AK99" s="185" t="s">
        <v>2002</v>
      </c>
      <c r="AL99" s="183">
        <v>4</v>
      </c>
      <c r="AM99" s="194">
        <v>4</v>
      </c>
    </row>
    <row r="100" spans="1:39">
      <c r="A100" s="197">
        <v>80</v>
      </c>
      <c r="B100" s="197" t="s">
        <v>2058</v>
      </c>
      <c r="C100" s="197" t="s">
        <v>992</v>
      </c>
      <c r="D100" s="196">
        <v>16</v>
      </c>
      <c r="E100" s="196">
        <v>57</v>
      </c>
      <c r="F100" s="196">
        <v>35</v>
      </c>
      <c r="G100" s="196">
        <v>16</v>
      </c>
      <c r="H100" s="196" t="s">
        <v>2002</v>
      </c>
      <c r="I100" s="196">
        <v>8</v>
      </c>
      <c r="J100" s="196">
        <v>1</v>
      </c>
      <c r="K100" s="196">
        <v>1</v>
      </c>
      <c r="L100" s="196">
        <v>1</v>
      </c>
      <c r="M100" s="196" t="s">
        <v>2002</v>
      </c>
      <c r="N100" s="196">
        <v>1</v>
      </c>
      <c r="O100" s="196">
        <v>1</v>
      </c>
      <c r="P100" s="196" t="s">
        <v>2002</v>
      </c>
      <c r="Q100" s="196" t="s">
        <v>2002</v>
      </c>
      <c r="R100" s="196" t="s">
        <v>2002</v>
      </c>
      <c r="S100" s="186">
        <v>137</v>
      </c>
      <c r="T100" s="196">
        <v>70</v>
      </c>
      <c r="U100" s="196">
        <v>177</v>
      </c>
      <c r="V100" s="196">
        <v>369</v>
      </c>
      <c r="W100" s="196">
        <v>102</v>
      </c>
      <c r="X100" s="196">
        <v>24</v>
      </c>
      <c r="Y100" s="196">
        <v>40</v>
      </c>
      <c r="Z100" s="196">
        <v>14</v>
      </c>
      <c r="AA100" s="196">
        <v>9</v>
      </c>
      <c r="AB100" s="196">
        <v>9</v>
      </c>
      <c r="AC100" s="196">
        <v>3</v>
      </c>
      <c r="AD100" s="196">
        <v>2</v>
      </c>
      <c r="AE100" s="196">
        <v>3</v>
      </c>
      <c r="AF100" s="196">
        <v>1</v>
      </c>
      <c r="AG100" s="196">
        <v>1</v>
      </c>
      <c r="AH100" s="196" t="s">
        <v>2002</v>
      </c>
      <c r="AI100" s="196">
        <v>1</v>
      </c>
      <c r="AJ100" s="196">
        <v>2</v>
      </c>
      <c r="AK100" s="196" t="s">
        <v>2002</v>
      </c>
      <c r="AL100" s="186">
        <v>827</v>
      </c>
      <c r="AM100" s="196">
        <v>964</v>
      </c>
    </row>
    <row r="101" spans="1:39">
      <c r="A101" s="192">
        <v>8078</v>
      </c>
      <c r="B101" s="192" t="s">
        <v>126</v>
      </c>
      <c r="C101" s="192" t="s">
        <v>994</v>
      </c>
      <c r="D101" s="185" t="s">
        <v>2002</v>
      </c>
      <c r="E101" s="185">
        <v>1</v>
      </c>
      <c r="F101" s="185" t="s">
        <v>2002</v>
      </c>
      <c r="G101" s="185" t="s">
        <v>2002</v>
      </c>
      <c r="H101" s="185" t="s">
        <v>2002</v>
      </c>
      <c r="I101" s="185" t="s">
        <v>2002</v>
      </c>
      <c r="J101" s="185" t="s">
        <v>2002</v>
      </c>
      <c r="K101" s="185" t="s">
        <v>2002</v>
      </c>
      <c r="L101" s="185" t="s">
        <v>2002</v>
      </c>
      <c r="M101" s="185" t="s">
        <v>2002</v>
      </c>
      <c r="N101" s="185" t="s">
        <v>2002</v>
      </c>
      <c r="O101" s="185" t="s">
        <v>2002</v>
      </c>
      <c r="P101" s="185" t="s">
        <v>2002</v>
      </c>
      <c r="Q101" s="185" t="s">
        <v>2002</v>
      </c>
      <c r="R101" s="185" t="s">
        <v>2002</v>
      </c>
      <c r="S101" s="183">
        <v>1</v>
      </c>
      <c r="T101" s="185">
        <v>1</v>
      </c>
      <c r="U101" s="185">
        <v>2</v>
      </c>
      <c r="V101" s="185">
        <v>8</v>
      </c>
      <c r="W101" s="185">
        <v>1</v>
      </c>
      <c r="X101" s="185">
        <v>1</v>
      </c>
      <c r="Y101" s="185" t="s">
        <v>2002</v>
      </c>
      <c r="Z101" s="185" t="s">
        <v>2002</v>
      </c>
      <c r="AA101" s="185" t="s">
        <v>2002</v>
      </c>
      <c r="AB101" s="185" t="s">
        <v>2002</v>
      </c>
      <c r="AC101" s="185" t="s">
        <v>2002</v>
      </c>
      <c r="AD101" s="185" t="s">
        <v>2002</v>
      </c>
      <c r="AE101" s="185" t="s">
        <v>2002</v>
      </c>
      <c r="AF101" s="185" t="s">
        <v>2002</v>
      </c>
      <c r="AG101" s="185" t="s">
        <v>2002</v>
      </c>
      <c r="AH101" s="185" t="s">
        <v>2002</v>
      </c>
      <c r="AI101" s="185" t="s">
        <v>2002</v>
      </c>
      <c r="AJ101" s="185" t="s">
        <v>2002</v>
      </c>
      <c r="AK101" s="185" t="s">
        <v>2002</v>
      </c>
      <c r="AL101" s="183">
        <v>13</v>
      </c>
      <c r="AM101" s="194">
        <v>14</v>
      </c>
    </row>
    <row r="102" spans="1:39">
      <c r="A102" s="192">
        <v>8001</v>
      </c>
      <c r="B102" s="192" t="s">
        <v>125</v>
      </c>
      <c r="C102" s="192" t="s">
        <v>993</v>
      </c>
      <c r="D102" s="185">
        <v>8</v>
      </c>
      <c r="E102" s="185">
        <v>29</v>
      </c>
      <c r="F102" s="185">
        <v>22</v>
      </c>
      <c r="G102" s="185">
        <v>9</v>
      </c>
      <c r="H102" s="185" t="s">
        <v>2002</v>
      </c>
      <c r="I102" s="185">
        <v>7</v>
      </c>
      <c r="J102" s="185">
        <v>1</v>
      </c>
      <c r="K102" s="185">
        <v>1</v>
      </c>
      <c r="L102" s="185" t="s">
        <v>2002</v>
      </c>
      <c r="M102" s="185" t="s">
        <v>2002</v>
      </c>
      <c r="N102" s="185">
        <v>1</v>
      </c>
      <c r="O102" s="185">
        <v>1</v>
      </c>
      <c r="P102" s="185" t="s">
        <v>2002</v>
      </c>
      <c r="Q102" s="185" t="s">
        <v>2002</v>
      </c>
      <c r="R102" s="185" t="s">
        <v>2002</v>
      </c>
      <c r="S102" s="183">
        <v>79</v>
      </c>
      <c r="T102" s="185">
        <v>45</v>
      </c>
      <c r="U102" s="185">
        <v>108</v>
      </c>
      <c r="V102" s="185">
        <v>200</v>
      </c>
      <c r="W102" s="185">
        <v>62</v>
      </c>
      <c r="X102" s="185">
        <v>13</v>
      </c>
      <c r="Y102" s="185">
        <v>27</v>
      </c>
      <c r="Z102" s="185">
        <v>8</v>
      </c>
      <c r="AA102" s="185">
        <v>6</v>
      </c>
      <c r="AB102" s="185">
        <v>4</v>
      </c>
      <c r="AC102" s="185">
        <v>3</v>
      </c>
      <c r="AD102" s="185">
        <v>2</v>
      </c>
      <c r="AE102" s="185">
        <v>3</v>
      </c>
      <c r="AF102" s="185">
        <v>1</v>
      </c>
      <c r="AG102" s="185">
        <v>1</v>
      </c>
      <c r="AH102" s="185" t="s">
        <v>2002</v>
      </c>
      <c r="AI102" s="185">
        <v>1</v>
      </c>
      <c r="AJ102" s="185">
        <v>2</v>
      </c>
      <c r="AK102" s="185" t="s">
        <v>2002</v>
      </c>
      <c r="AL102" s="183">
        <v>486</v>
      </c>
      <c r="AM102" s="194">
        <v>565</v>
      </c>
    </row>
    <row r="103" spans="1:39">
      <c r="A103" s="192">
        <v>8137</v>
      </c>
      <c r="B103" s="192" t="s">
        <v>127</v>
      </c>
      <c r="C103" s="192" t="s">
        <v>2014</v>
      </c>
      <c r="D103" s="185" t="s">
        <v>2002</v>
      </c>
      <c r="E103" s="185" t="s">
        <v>2002</v>
      </c>
      <c r="F103" s="185" t="s">
        <v>2002</v>
      </c>
      <c r="G103" s="185" t="s">
        <v>2002</v>
      </c>
      <c r="H103" s="185" t="s">
        <v>2002</v>
      </c>
      <c r="I103" s="185" t="s">
        <v>2002</v>
      </c>
      <c r="J103" s="185" t="s">
        <v>2002</v>
      </c>
      <c r="K103" s="185" t="s">
        <v>2002</v>
      </c>
      <c r="L103" s="185" t="s">
        <v>2002</v>
      </c>
      <c r="M103" s="185" t="s">
        <v>2002</v>
      </c>
      <c r="N103" s="185" t="s">
        <v>2002</v>
      </c>
      <c r="O103" s="185" t="s">
        <v>2002</v>
      </c>
      <c r="P103" s="185" t="s">
        <v>2002</v>
      </c>
      <c r="Q103" s="185" t="s">
        <v>2002</v>
      </c>
      <c r="R103" s="185" t="s">
        <v>2002</v>
      </c>
      <c r="S103" s="183" t="s">
        <v>2002</v>
      </c>
      <c r="T103" s="185" t="s">
        <v>2002</v>
      </c>
      <c r="U103" s="185">
        <v>1</v>
      </c>
      <c r="V103" s="185">
        <v>1</v>
      </c>
      <c r="W103" s="185" t="s">
        <v>2002</v>
      </c>
      <c r="X103" s="185" t="s">
        <v>2002</v>
      </c>
      <c r="Y103" s="185">
        <v>1</v>
      </c>
      <c r="Z103" s="185" t="s">
        <v>2002</v>
      </c>
      <c r="AA103" s="185" t="s">
        <v>2002</v>
      </c>
      <c r="AB103" s="185" t="s">
        <v>2002</v>
      </c>
      <c r="AC103" s="185" t="s">
        <v>2002</v>
      </c>
      <c r="AD103" s="185" t="s">
        <v>2002</v>
      </c>
      <c r="AE103" s="185" t="s">
        <v>2002</v>
      </c>
      <c r="AF103" s="185" t="s">
        <v>2002</v>
      </c>
      <c r="AG103" s="185" t="s">
        <v>2002</v>
      </c>
      <c r="AH103" s="185" t="s">
        <v>2002</v>
      </c>
      <c r="AI103" s="185" t="s">
        <v>2002</v>
      </c>
      <c r="AJ103" s="185" t="s">
        <v>2002</v>
      </c>
      <c r="AK103" s="185" t="s">
        <v>2002</v>
      </c>
      <c r="AL103" s="183">
        <v>3</v>
      </c>
      <c r="AM103" s="194">
        <v>3</v>
      </c>
    </row>
    <row r="104" spans="1:39">
      <c r="A104" s="192">
        <v>8141</v>
      </c>
      <c r="B104" s="192" t="s">
        <v>128</v>
      </c>
      <c r="C104" s="192" t="s">
        <v>995</v>
      </c>
      <c r="D104" s="185" t="s">
        <v>2002</v>
      </c>
      <c r="E104" s="185" t="s">
        <v>2002</v>
      </c>
      <c r="F104" s="185" t="s">
        <v>2002</v>
      </c>
      <c r="G104" s="185" t="s">
        <v>2002</v>
      </c>
      <c r="H104" s="185" t="s">
        <v>2002</v>
      </c>
      <c r="I104" s="185" t="s">
        <v>2002</v>
      </c>
      <c r="J104" s="185" t="s">
        <v>2002</v>
      </c>
      <c r="K104" s="185" t="s">
        <v>2002</v>
      </c>
      <c r="L104" s="185" t="s">
        <v>2002</v>
      </c>
      <c r="M104" s="185" t="s">
        <v>2002</v>
      </c>
      <c r="N104" s="185" t="s">
        <v>2002</v>
      </c>
      <c r="O104" s="185" t="s">
        <v>2002</v>
      </c>
      <c r="P104" s="185" t="s">
        <v>2002</v>
      </c>
      <c r="Q104" s="185" t="s">
        <v>2002</v>
      </c>
      <c r="R104" s="185" t="s">
        <v>2002</v>
      </c>
      <c r="S104" s="183" t="s">
        <v>2002</v>
      </c>
      <c r="T104" s="185" t="s">
        <v>2002</v>
      </c>
      <c r="U104" s="185" t="s">
        <v>2002</v>
      </c>
      <c r="V104" s="185">
        <v>1</v>
      </c>
      <c r="W104" s="185" t="s">
        <v>2002</v>
      </c>
      <c r="X104" s="185" t="s">
        <v>2002</v>
      </c>
      <c r="Y104" s="185" t="s">
        <v>2002</v>
      </c>
      <c r="Z104" s="185" t="s">
        <v>2002</v>
      </c>
      <c r="AA104" s="185" t="s">
        <v>2002</v>
      </c>
      <c r="AB104" s="185" t="s">
        <v>2002</v>
      </c>
      <c r="AC104" s="185" t="s">
        <v>2002</v>
      </c>
      <c r="AD104" s="185" t="s">
        <v>2002</v>
      </c>
      <c r="AE104" s="185" t="s">
        <v>2002</v>
      </c>
      <c r="AF104" s="185" t="s">
        <v>2002</v>
      </c>
      <c r="AG104" s="185" t="s">
        <v>2002</v>
      </c>
      <c r="AH104" s="185" t="s">
        <v>2002</v>
      </c>
      <c r="AI104" s="185" t="s">
        <v>2002</v>
      </c>
      <c r="AJ104" s="185" t="s">
        <v>2002</v>
      </c>
      <c r="AK104" s="185" t="s">
        <v>2002</v>
      </c>
      <c r="AL104" s="183">
        <v>1</v>
      </c>
      <c r="AM104" s="194">
        <v>1</v>
      </c>
    </row>
    <row r="105" spans="1:39">
      <c r="A105" s="192">
        <v>8296</v>
      </c>
      <c r="B105" s="192" t="s">
        <v>129</v>
      </c>
      <c r="C105" s="192" t="s">
        <v>996</v>
      </c>
      <c r="D105" s="185" t="s">
        <v>2002</v>
      </c>
      <c r="E105" s="185" t="s">
        <v>2002</v>
      </c>
      <c r="F105" s="185" t="s">
        <v>2002</v>
      </c>
      <c r="G105" s="185" t="s">
        <v>2002</v>
      </c>
      <c r="H105" s="185" t="s">
        <v>2002</v>
      </c>
      <c r="I105" s="185" t="s">
        <v>2002</v>
      </c>
      <c r="J105" s="185" t="s">
        <v>2002</v>
      </c>
      <c r="K105" s="185" t="s">
        <v>2002</v>
      </c>
      <c r="L105" s="185" t="s">
        <v>2002</v>
      </c>
      <c r="M105" s="185" t="s">
        <v>2002</v>
      </c>
      <c r="N105" s="185" t="s">
        <v>2002</v>
      </c>
      <c r="O105" s="185" t="s">
        <v>2002</v>
      </c>
      <c r="P105" s="185" t="s">
        <v>2002</v>
      </c>
      <c r="Q105" s="185" t="s">
        <v>2002</v>
      </c>
      <c r="R105" s="185" t="s">
        <v>2002</v>
      </c>
      <c r="S105" s="183" t="s">
        <v>2002</v>
      </c>
      <c r="T105" s="185">
        <v>2</v>
      </c>
      <c r="U105" s="185">
        <v>3</v>
      </c>
      <c r="V105" s="185">
        <v>7</v>
      </c>
      <c r="W105" s="185">
        <v>1</v>
      </c>
      <c r="X105" s="185" t="s">
        <v>2002</v>
      </c>
      <c r="Y105" s="185">
        <v>2</v>
      </c>
      <c r="Z105" s="185" t="s">
        <v>2002</v>
      </c>
      <c r="AA105" s="185">
        <v>1</v>
      </c>
      <c r="AB105" s="185" t="s">
        <v>2002</v>
      </c>
      <c r="AC105" s="185" t="s">
        <v>2002</v>
      </c>
      <c r="AD105" s="185" t="s">
        <v>2002</v>
      </c>
      <c r="AE105" s="185" t="s">
        <v>2002</v>
      </c>
      <c r="AF105" s="185" t="s">
        <v>2002</v>
      </c>
      <c r="AG105" s="185" t="s">
        <v>2002</v>
      </c>
      <c r="AH105" s="185" t="s">
        <v>2002</v>
      </c>
      <c r="AI105" s="185" t="s">
        <v>2002</v>
      </c>
      <c r="AJ105" s="185" t="s">
        <v>2002</v>
      </c>
      <c r="AK105" s="185" t="s">
        <v>2002</v>
      </c>
      <c r="AL105" s="183">
        <v>16</v>
      </c>
      <c r="AM105" s="194">
        <v>16</v>
      </c>
    </row>
    <row r="106" spans="1:39">
      <c r="A106" s="192">
        <v>8372</v>
      </c>
      <c r="B106" s="192" t="s">
        <v>1797</v>
      </c>
      <c r="C106" s="192" t="s">
        <v>1854</v>
      </c>
      <c r="D106" s="185" t="s">
        <v>2002</v>
      </c>
      <c r="E106" s="185" t="s">
        <v>2002</v>
      </c>
      <c r="F106" s="185" t="s">
        <v>2002</v>
      </c>
      <c r="G106" s="185" t="s">
        <v>2002</v>
      </c>
      <c r="H106" s="185" t="s">
        <v>2002</v>
      </c>
      <c r="I106" s="185" t="s">
        <v>2002</v>
      </c>
      <c r="J106" s="185" t="s">
        <v>2002</v>
      </c>
      <c r="K106" s="185" t="s">
        <v>2002</v>
      </c>
      <c r="L106" s="185" t="s">
        <v>2002</v>
      </c>
      <c r="M106" s="185" t="s">
        <v>2002</v>
      </c>
      <c r="N106" s="185" t="s">
        <v>2002</v>
      </c>
      <c r="O106" s="185" t="s">
        <v>2002</v>
      </c>
      <c r="P106" s="185" t="s">
        <v>2002</v>
      </c>
      <c r="Q106" s="185" t="s">
        <v>2002</v>
      </c>
      <c r="R106" s="185" t="s">
        <v>2002</v>
      </c>
      <c r="S106" s="183" t="s">
        <v>2002</v>
      </c>
      <c r="T106" s="185" t="s">
        <v>2002</v>
      </c>
      <c r="U106" s="185">
        <v>1</v>
      </c>
      <c r="V106" s="185">
        <v>2</v>
      </c>
      <c r="W106" s="185">
        <v>2</v>
      </c>
      <c r="X106" s="185" t="s">
        <v>2002</v>
      </c>
      <c r="Y106" s="185" t="s">
        <v>2002</v>
      </c>
      <c r="Z106" s="185" t="s">
        <v>2002</v>
      </c>
      <c r="AA106" s="185" t="s">
        <v>2002</v>
      </c>
      <c r="AB106" s="185" t="s">
        <v>2002</v>
      </c>
      <c r="AC106" s="185" t="s">
        <v>2002</v>
      </c>
      <c r="AD106" s="185" t="s">
        <v>2002</v>
      </c>
      <c r="AE106" s="185" t="s">
        <v>2002</v>
      </c>
      <c r="AF106" s="185" t="s">
        <v>2002</v>
      </c>
      <c r="AG106" s="185" t="s">
        <v>2002</v>
      </c>
      <c r="AH106" s="185" t="s">
        <v>2002</v>
      </c>
      <c r="AI106" s="185" t="s">
        <v>2002</v>
      </c>
      <c r="AJ106" s="185" t="s">
        <v>2002</v>
      </c>
      <c r="AK106" s="185" t="s">
        <v>2002</v>
      </c>
      <c r="AL106" s="183">
        <v>5</v>
      </c>
      <c r="AM106" s="194">
        <v>5</v>
      </c>
    </row>
    <row r="107" spans="1:39">
      <c r="A107" s="192">
        <v>8421</v>
      </c>
      <c r="B107" s="192" t="s">
        <v>130</v>
      </c>
      <c r="C107" s="192" t="s">
        <v>997</v>
      </c>
      <c r="D107" s="185" t="s">
        <v>2002</v>
      </c>
      <c r="E107" s="185">
        <v>1</v>
      </c>
      <c r="F107" s="185" t="s">
        <v>2002</v>
      </c>
      <c r="G107" s="185" t="s">
        <v>2002</v>
      </c>
      <c r="H107" s="185" t="s">
        <v>2002</v>
      </c>
      <c r="I107" s="185" t="s">
        <v>2002</v>
      </c>
      <c r="J107" s="185" t="s">
        <v>2002</v>
      </c>
      <c r="K107" s="185" t="s">
        <v>2002</v>
      </c>
      <c r="L107" s="185" t="s">
        <v>2002</v>
      </c>
      <c r="M107" s="185" t="s">
        <v>2002</v>
      </c>
      <c r="N107" s="185" t="s">
        <v>2002</v>
      </c>
      <c r="O107" s="185" t="s">
        <v>2002</v>
      </c>
      <c r="P107" s="185" t="s">
        <v>2002</v>
      </c>
      <c r="Q107" s="185" t="s">
        <v>2002</v>
      </c>
      <c r="R107" s="185" t="s">
        <v>2002</v>
      </c>
      <c r="S107" s="183">
        <v>1</v>
      </c>
      <c r="T107" s="185" t="s">
        <v>2002</v>
      </c>
      <c r="U107" s="185" t="s">
        <v>2002</v>
      </c>
      <c r="V107" s="185">
        <v>1</v>
      </c>
      <c r="W107" s="185">
        <v>1</v>
      </c>
      <c r="X107" s="185" t="s">
        <v>2002</v>
      </c>
      <c r="Y107" s="185" t="s">
        <v>2002</v>
      </c>
      <c r="Z107" s="185" t="s">
        <v>2002</v>
      </c>
      <c r="AA107" s="185" t="s">
        <v>2002</v>
      </c>
      <c r="AB107" s="185" t="s">
        <v>2002</v>
      </c>
      <c r="AC107" s="185" t="s">
        <v>2002</v>
      </c>
      <c r="AD107" s="185" t="s">
        <v>2002</v>
      </c>
      <c r="AE107" s="185" t="s">
        <v>2002</v>
      </c>
      <c r="AF107" s="185" t="s">
        <v>2002</v>
      </c>
      <c r="AG107" s="185" t="s">
        <v>2002</v>
      </c>
      <c r="AH107" s="185" t="s">
        <v>2002</v>
      </c>
      <c r="AI107" s="185" t="s">
        <v>2002</v>
      </c>
      <c r="AJ107" s="185" t="s">
        <v>2002</v>
      </c>
      <c r="AK107" s="185" t="s">
        <v>2002</v>
      </c>
      <c r="AL107" s="183">
        <v>2</v>
      </c>
      <c r="AM107" s="194">
        <v>3</v>
      </c>
    </row>
    <row r="108" spans="1:39">
      <c r="A108" s="192">
        <v>8433</v>
      </c>
      <c r="B108" s="192" t="s">
        <v>131</v>
      </c>
      <c r="C108" s="192" t="s">
        <v>998</v>
      </c>
      <c r="D108" s="185" t="s">
        <v>2002</v>
      </c>
      <c r="E108" s="185">
        <v>4</v>
      </c>
      <c r="F108" s="185">
        <v>1</v>
      </c>
      <c r="G108" s="185" t="s">
        <v>2002</v>
      </c>
      <c r="H108" s="185" t="s">
        <v>2002</v>
      </c>
      <c r="I108" s="185" t="s">
        <v>2002</v>
      </c>
      <c r="J108" s="185" t="s">
        <v>2002</v>
      </c>
      <c r="K108" s="185" t="s">
        <v>2002</v>
      </c>
      <c r="L108" s="185" t="s">
        <v>2002</v>
      </c>
      <c r="M108" s="185" t="s">
        <v>2002</v>
      </c>
      <c r="N108" s="185" t="s">
        <v>2002</v>
      </c>
      <c r="O108" s="185" t="s">
        <v>2002</v>
      </c>
      <c r="P108" s="185" t="s">
        <v>2002</v>
      </c>
      <c r="Q108" s="185" t="s">
        <v>2002</v>
      </c>
      <c r="R108" s="185" t="s">
        <v>2002</v>
      </c>
      <c r="S108" s="183">
        <v>5</v>
      </c>
      <c r="T108" s="185">
        <v>3</v>
      </c>
      <c r="U108" s="185">
        <v>11</v>
      </c>
      <c r="V108" s="185">
        <v>23</v>
      </c>
      <c r="W108" s="185">
        <v>10</v>
      </c>
      <c r="X108" s="185">
        <v>3</v>
      </c>
      <c r="Y108" s="185" t="s">
        <v>2002</v>
      </c>
      <c r="Z108" s="185">
        <v>1</v>
      </c>
      <c r="AA108" s="185">
        <v>1</v>
      </c>
      <c r="AB108" s="185">
        <v>1</v>
      </c>
      <c r="AC108" s="185" t="s">
        <v>2002</v>
      </c>
      <c r="AD108" s="185" t="s">
        <v>2002</v>
      </c>
      <c r="AE108" s="185" t="s">
        <v>2002</v>
      </c>
      <c r="AF108" s="185" t="s">
        <v>2002</v>
      </c>
      <c r="AG108" s="185" t="s">
        <v>2002</v>
      </c>
      <c r="AH108" s="185" t="s">
        <v>2002</v>
      </c>
      <c r="AI108" s="185" t="s">
        <v>2002</v>
      </c>
      <c r="AJ108" s="185" t="s">
        <v>2002</v>
      </c>
      <c r="AK108" s="185" t="s">
        <v>2002</v>
      </c>
      <c r="AL108" s="183">
        <v>53</v>
      </c>
      <c r="AM108" s="194">
        <v>58</v>
      </c>
    </row>
    <row r="109" spans="1:39">
      <c r="A109" s="192">
        <v>8520</v>
      </c>
      <c r="B109" s="192" t="s">
        <v>132</v>
      </c>
      <c r="C109" s="192" t="s">
        <v>999</v>
      </c>
      <c r="D109" s="185" t="s">
        <v>2002</v>
      </c>
      <c r="E109" s="185" t="s">
        <v>2002</v>
      </c>
      <c r="F109" s="185" t="s">
        <v>2002</v>
      </c>
      <c r="G109" s="185" t="s">
        <v>2002</v>
      </c>
      <c r="H109" s="185" t="s">
        <v>2002</v>
      </c>
      <c r="I109" s="185" t="s">
        <v>2002</v>
      </c>
      <c r="J109" s="185" t="s">
        <v>2002</v>
      </c>
      <c r="K109" s="185" t="s">
        <v>2002</v>
      </c>
      <c r="L109" s="185" t="s">
        <v>2002</v>
      </c>
      <c r="M109" s="185" t="s">
        <v>2002</v>
      </c>
      <c r="N109" s="185" t="s">
        <v>2002</v>
      </c>
      <c r="O109" s="185" t="s">
        <v>2002</v>
      </c>
      <c r="P109" s="185" t="s">
        <v>2002</v>
      </c>
      <c r="Q109" s="185" t="s">
        <v>2002</v>
      </c>
      <c r="R109" s="185" t="s">
        <v>2002</v>
      </c>
      <c r="S109" s="183" t="s">
        <v>2002</v>
      </c>
      <c r="T109" s="185" t="s">
        <v>2002</v>
      </c>
      <c r="U109" s="185">
        <v>1</v>
      </c>
      <c r="V109" s="185">
        <v>3</v>
      </c>
      <c r="W109" s="185" t="s">
        <v>2002</v>
      </c>
      <c r="X109" s="185" t="s">
        <v>2002</v>
      </c>
      <c r="Y109" s="185" t="s">
        <v>2002</v>
      </c>
      <c r="Z109" s="185" t="s">
        <v>2002</v>
      </c>
      <c r="AA109" s="185" t="s">
        <v>2002</v>
      </c>
      <c r="AB109" s="185" t="s">
        <v>2002</v>
      </c>
      <c r="AC109" s="185" t="s">
        <v>2002</v>
      </c>
      <c r="AD109" s="185" t="s">
        <v>2002</v>
      </c>
      <c r="AE109" s="185" t="s">
        <v>2002</v>
      </c>
      <c r="AF109" s="185" t="s">
        <v>2002</v>
      </c>
      <c r="AG109" s="185" t="s">
        <v>2002</v>
      </c>
      <c r="AH109" s="185" t="s">
        <v>2002</v>
      </c>
      <c r="AI109" s="185" t="s">
        <v>2002</v>
      </c>
      <c r="AJ109" s="185" t="s">
        <v>2002</v>
      </c>
      <c r="AK109" s="185" t="s">
        <v>2002</v>
      </c>
      <c r="AL109" s="183">
        <v>4</v>
      </c>
      <c r="AM109" s="194">
        <v>4</v>
      </c>
    </row>
    <row r="110" spans="1:39">
      <c r="A110" s="192">
        <v>8549</v>
      </c>
      <c r="B110" s="192" t="s">
        <v>133</v>
      </c>
      <c r="C110" s="192" t="s">
        <v>1000</v>
      </c>
      <c r="D110" s="185" t="s">
        <v>2002</v>
      </c>
      <c r="E110" s="185" t="s">
        <v>2002</v>
      </c>
      <c r="F110" s="185" t="s">
        <v>2002</v>
      </c>
      <c r="G110" s="185" t="s">
        <v>2002</v>
      </c>
      <c r="H110" s="185" t="s">
        <v>2002</v>
      </c>
      <c r="I110" s="185" t="s">
        <v>2002</v>
      </c>
      <c r="J110" s="185" t="s">
        <v>2002</v>
      </c>
      <c r="K110" s="185" t="s">
        <v>2002</v>
      </c>
      <c r="L110" s="185" t="s">
        <v>2002</v>
      </c>
      <c r="M110" s="185" t="s">
        <v>2002</v>
      </c>
      <c r="N110" s="185" t="s">
        <v>2002</v>
      </c>
      <c r="O110" s="185" t="s">
        <v>2002</v>
      </c>
      <c r="P110" s="185" t="s">
        <v>2002</v>
      </c>
      <c r="Q110" s="185" t="s">
        <v>2002</v>
      </c>
      <c r="R110" s="185" t="s">
        <v>2002</v>
      </c>
      <c r="S110" s="183" t="s">
        <v>2002</v>
      </c>
      <c r="T110" s="185" t="s">
        <v>2002</v>
      </c>
      <c r="U110" s="185" t="s">
        <v>2002</v>
      </c>
      <c r="V110" s="185">
        <v>1</v>
      </c>
      <c r="W110" s="185" t="s">
        <v>2002</v>
      </c>
      <c r="X110" s="185" t="s">
        <v>2002</v>
      </c>
      <c r="Y110" s="185" t="s">
        <v>2002</v>
      </c>
      <c r="Z110" s="185" t="s">
        <v>2002</v>
      </c>
      <c r="AA110" s="185" t="s">
        <v>2002</v>
      </c>
      <c r="AB110" s="185" t="s">
        <v>2002</v>
      </c>
      <c r="AC110" s="185" t="s">
        <v>2002</v>
      </c>
      <c r="AD110" s="185" t="s">
        <v>2002</v>
      </c>
      <c r="AE110" s="185" t="s">
        <v>2002</v>
      </c>
      <c r="AF110" s="185" t="s">
        <v>2002</v>
      </c>
      <c r="AG110" s="185" t="s">
        <v>2002</v>
      </c>
      <c r="AH110" s="185" t="s">
        <v>2002</v>
      </c>
      <c r="AI110" s="185" t="s">
        <v>2002</v>
      </c>
      <c r="AJ110" s="185" t="s">
        <v>2002</v>
      </c>
      <c r="AK110" s="185" t="s">
        <v>2002</v>
      </c>
      <c r="AL110" s="183">
        <v>1</v>
      </c>
      <c r="AM110" s="194">
        <v>1</v>
      </c>
    </row>
    <row r="111" spans="1:39">
      <c r="A111" s="192">
        <v>8558</v>
      </c>
      <c r="B111" s="192" t="s">
        <v>134</v>
      </c>
      <c r="C111" s="192" t="s">
        <v>1001</v>
      </c>
      <c r="D111" s="185" t="s">
        <v>2002</v>
      </c>
      <c r="E111" s="185" t="s">
        <v>2002</v>
      </c>
      <c r="F111" s="185" t="s">
        <v>2002</v>
      </c>
      <c r="G111" s="185" t="s">
        <v>2002</v>
      </c>
      <c r="H111" s="185" t="s">
        <v>2002</v>
      </c>
      <c r="I111" s="185" t="s">
        <v>2002</v>
      </c>
      <c r="J111" s="185" t="s">
        <v>2002</v>
      </c>
      <c r="K111" s="185" t="s">
        <v>2002</v>
      </c>
      <c r="L111" s="185" t="s">
        <v>2002</v>
      </c>
      <c r="M111" s="185" t="s">
        <v>2002</v>
      </c>
      <c r="N111" s="185" t="s">
        <v>2002</v>
      </c>
      <c r="O111" s="185" t="s">
        <v>2002</v>
      </c>
      <c r="P111" s="185" t="s">
        <v>2002</v>
      </c>
      <c r="Q111" s="185" t="s">
        <v>2002</v>
      </c>
      <c r="R111" s="185" t="s">
        <v>2002</v>
      </c>
      <c r="S111" s="183" t="s">
        <v>2002</v>
      </c>
      <c r="T111" s="185" t="s">
        <v>2002</v>
      </c>
      <c r="U111" s="185">
        <v>3</v>
      </c>
      <c r="V111" s="185">
        <v>2</v>
      </c>
      <c r="W111" s="185" t="s">
        <v>2002</v>
      </c>
      <c r="X111" s="185" t="s">
        <v>2002</v>
      </c>
      <c r="Y111" s="185">
        <v>2</v>
      </c>
      <c r="Z111" s="185" t="s">
        <v>2002</v>
      </c>
      <c r="AA111" s="185" t="s">
        <v>2002</v>
      </c>
      <c r="AB111" s="185" t="s">
        <v>2002</v>
      </c>
      <c r="AC111" s="185" t="s">
        <v>2002</v>
      </c>
      <c r="AD111" s="185" t="s">
        <v>2002</v>
      </c>
      <c r="AE111" s="185" t="s">
        <v>2002</v>
      </c>
      <c r="AF111" s="185" t="s">
        <v>2002</v>
      </c>
      <c r="AG111" s="185" t="s">
        <v>2002</v>
      </c>
      <c r="AH111" s="185" t="s">
        <v>2002</v>
      </c>
      <c r="AI111" s="185" t="s">
        <v>2002</v>
      </c>
      <c r="AJ111" s="185" t="s">
        <v>2002</v>
      </c>
      <c r="AK111" s="185" t="s">
        <v>2002</v>
      </c>
      <c r="AL111" s="183">
        <v>7</v>
      </c>
      <c r="AM111" s="194">
        <v>7</v>
      </c>
    </row>
    <row r="112" spans="1:39">
      <c r="A112" s="192">
        <v>8560</v>
      </c>
      <c r="B112" s="192" t="s">
        <v>135</v>
      </c>
      <c r="C112" s="192" t="s">
        <v>1002</v>
      </c>
      <c r="D112" s="185" t="s">
        <v>2002</v>
      </c>
      <c r="E112" s="185" t="s">
        <v>2002</v>
      </c>
      <c r="F112" s="185" t="s">
        <v>2002</v>
      </c>
      <c r="G112" s="185" t="s">
        <v>2002</v>
      </c>
      <c r="H112" s="185" t="s">
        <v>2002</v>
      </c>
      <c r="I112" s="185" t="s">
        <v>2002</v>
      </c>
      <c r="J112" s="185" t="s">
        <v>2002</v>
      </c>
      <c r="K112" s="185" t="s">
        <v>2002</v>
      </c>
      <c r="L112" s="185" t="s">
        <v>2002</v>
      </c>
      <c r="M112" s="185" t="s">
        <v>2002</v>
      </c>
      <c r="N112" s="185" t="s">
        <v>2002</v>
      </c>
      <c r="O112" s="185" t="s">
        <v>2002</v>
      </c>
      <c r="P112" s="185" t="s">
        <v>2002</v>
      </c>
      <c r="Q112" s="185" t="s">
        <v>2002</v>
      </c>
      <c r="R112" s="185" t="s">
        <v>2002</v>
      </c>
      <c r="S112" s="183" t="s">
        <v>2002</v>
      </c>
      <c r="T112" s="185">
        <v>1</v>
      </c>
      <c r="U112" s="185" t="s">
        <v>2002</v>
      </c>
      <c r="V112" s="185">
        <v>3</v>
      </c>
      <c r="W112" s="185" t="s">
        <v>2002</v>
      </c>
      <c r="X112" s="185" t="s">
        <v>2002</v>
      </c>
      <c r="Y112" s="185" t="s">
        <v>2002</v>
      </c>
      <c r="Z112" s="185" t="s">
        <v>2002</v>
      </c>
      <c r="AA112" s="185" t="s">
        <v>2002</v>
      </c>
      <c r="AB112" s="185" t="s">
        <v>2002</v>
      </c>
      <c r="AC112" s="185" t="s">
        <v>2002</v>
      </c>
      <c r="AD112" s="185" t="s">
        <v>2002</v>
      </c>
      <c r="AE112" s="185" t="s">
        <v>2002</v>
      </c>
      <c r="AF112" s="185" t="s">
        <v>2002</v>
      </c>
      <c r="AG112" s="185" t="s">
        <v>2002</v>
      </c>
      <c r="AH112" s="185" t="s">
        <v>2002</v>
      </c>
      <c r="AI112" s="185" t="s">
        <v>2002</v>
      </c>
      <c r="AJ112" s="185" t="s">
        <v>2002</v>
      </c>
      <c r="AK112" s="185" t="s">
        <v>2002</v>
      </c>
      <c r="AL112" s="183">
        <v>4</v>
      </c>
      <c r="AM112" s="194">
        <v>4</v>
      </c>
    </row>
    <row r="113" spans="1:39">
      <c r="A113" s="192">
        <v>8573</v>
      </c>
      <c r="B113" s="192" t="s">
        <v>136</v>
      </c>
      <c r="C113" s="192" t="s">
        <v>1003</v>
      </c>
      <c r="D113" s="185">
        <v>1</v>
      </c>
      <c r="E113" s="185">
        <v>3</v>
      </c>
      <c r="F113" s="185">
        <v>3</v>
      </c>
      <c r="G113" s="185" t="s">
        <v>2002</v>
      </c>
      <c r="H113" s="185" t="s">
        <v>2002</v>
      </c>
      <c r="I113" s="185" t="s">
        <v>2002</v>
      </c>
      <c r="J113" s="185" t="s">
        <v>2002</v>
      </c>
      <c r="K113" s="185" t="s">
        <v>2002</v>
      </c>
      <c r="L113" s="185" t="s">
        <v>2002</v>
      </c>
      <c r="M113" s="185" t="s">
        <v>2002</v>
      </c>
      <c r="N113" s="185" t="s">
        <v>2002</v>
      </c>
      <c r="O113" s="185" t="s">
        <v>2002</v>
      </c>
      <c r="P113" s="185" t="s">
        <v>2002</v>
      </c>
      <c r="Q113" s="185" t="s">
        <v>2002</v>
      </c>
      <c r="R113" s="185" t="s">
        <v>2002</v>
      </c>
      <c r="S113" s="183">
        <v>7</v>
      </c>
      <c r="T113" s="185">
        <v>1</v>
      </c>
      <c r="U113" s="185">
        <v>4</v>
      </c>
      <c r="V113" s="185">
        <v>9</v>
      </c>
      <c r="W113" s="185" t="s">
        <v>2002</v>
      </c>
      <c r="X113" s="185" t="s">
        <v>2002</v>
      </c>
      <c r="Y113" s="185" t="s">
        <v>2002</v>
      </c>
      <c r="Z113" s="185">
        <v>2</v>
      </c>
      <c r="AA113" s="185" t="s">
        <v>2002</v>
      </c>
      <c r="AB113" s="185" t="s">
        <v>2002</v>
      </c>
      <c r="AC113" s="185" t="s">
        <v>2002</v>
      </c>
      <c r="AD113" s="185" t="s">
        <v>2002</v>
      </c>
      <c r="AE113" s="185" t="s">
        <v>2002</v>
      </c>
      <c r="AF113" s="185" t="s">
        <v>2002</v>
      </c>
      <c r="AG113" s="185" t="s">
        <v>2002</v>
      </c>
      <c r="AH113" s="185" t="s">
        <v>2002</v>
      </c>
      <c r="AI113" s="185" t="s">
        <v>2002</v>
      </c>
      <c r="AJ113" s="185" t="s">
        <v>2002</v>
      </c>
      <c r="AK113" s="185" t="s">
        <v>2002</v>
      </c>
      <c r="AL113" s="183">
        <v>16</v>
      </c>
      <c r="AM113" s="194">
        <v>23</v>
      </c>
    </row>
    <row r="114" spans="1:39">
      <c r="A114" s="192">
        <v>8606</v>
      </c>
      <c r="B114" s="192" t="s">
        <v>137</v>
      </c>
      <c r="C114" s="192" t="s">
        <v>1004</v>
      </c>
      <c r="D114" s="185" t="s">
        <v>2002</v>
      </c>
      <c r="E114" s="185" t="s">
        <v>2002</v>
      </c>
      <c r="F114" s="185" t="s">
        <v>2002</v>
      </c>
      <c r="G114" s="185" t="s">
        <v>2002</v>
      </c>
      <c r="H114" s="185" t="s">
        <v>2002</v>
      </c>
      <c r="I114" s="185" t="s">
        <v>2002</v>
      </c>
      <c r="J114" s="185" t="s">
        <v>2002</v>
      </c>
      <c r="K114" s="185" t="s">
        <v>2002</v>
      </c>
      <c r="L114" s="185" t="s">
        <v>2002</v>
      </c>
      <c r="M114" s="185" t="s">
        <v>2002</v>
      </c>
      <c r="N114" s="185" t="s">
        <v>2002</v>
      </c>
      <c r="O114" s="185" t="s">
        <v>2002</v>
      </c>
      <c r="P114" s="185" t="s">
        <v>2002</v>
      </c>
      <c r="Q114" s="185" t="s">
        <v>2002</v>
      </c>
      <c r="R114" s="185" t="s">
        <v>2002</v>
      </c>
      <c r="S114" s="183" t="s">
        <v>2002</v>
      </c>
      <c r="T114" s="185" t="s">
        <v>2002</v>
      </c>
      <c r="U114" s="185" t="s">
        <v>2002</v>
      </c>
      <c r="V114" s="185">
        <v>1</v>
      </c>
      <c r="W114" s="185">
        <v>1</v>
      </c>
      <c r="X114" s="185" t="s">
        <v>2002</v>
      </c>
      <c r="Y114" s="185">
        <v>1</v>
      </c>
      <c r="Z114" s="185" t="s">
        <v>2002</v>
      </c>
      <c r="AA114" s="185" t="s">
        <v>2002</v>
      </c>
      <c r="AB114" s="185" t="s">
        <v>2002</v>
      </c>
      <c r="AC114" s="185" t="s">
        <v>2002</v>
      </c>
      <c r="AD114" s="185" t="s">
        <v>2002</v>
      </c>
      <c r="AE114" s="185" t="s">
        <v>2002</v>
      </c>
      <c r="AF114" s="185" t="s">
        <v>2002</v>
      </c>
      <c r="AG114" s="185" t="s">
        <v>2002</v>
      </c>
      <c r="AH114" s="185" t="s">
        <v>2002</v>
      </c>
      <c r="AI114" s="185" t="s">
        <v>2002</v>
      </c>
      <c r="AJ114" s="185" t="s">
        <v>2002</v>
      </c>
      <c r="AK114" s="185" t="s">
        <v>2002</v>
      </c>
      <c r="AL114" s="183">
        <v>3</v>
      </c>
      <c r="AM114" s="194">
        <v>3</v>
      </c>
    </row>
    <row r="115" spans="1:39">
      <c r="A115" s="192">
        <v>8634</v>
      </c>
      <c r="B115" s="192" t="s">
        <v>138</v>
      </c>
      <c r="C115" s="192" t="s">
        <v>1005</v>
      </c>
      <c r="D115" s="185">
        <v>1</v>
      </c>
      <c r="E115" s="185">
        <v>2</v>
      </c>
      <c r="F115" s="185">
        <v>1</v>
      </c>
      <c r="G115" s="185" t="s">
        <v>2002</v>
      </c>
      <c r="H115" s="185" t="s">
        <v>2002</v>
      </c>
      <c r="I115" s="185" t="s">
        <v>2002</v>
      </c>
      <c r="J115" s="185" t="s">
        <v>2002</v>
      </c>
      <c r="K115" s="185" t="s">
        <v>2002</v>
      </c>
      <c r="L115" s="185" t="s">
        <v>2002</v>
      </c>
      <c r="M115" s="185" t="s">
        <v>2002</v>
      </c>
      <c r="N115" s="185" t="s">
        <v>2002</v>
      </c>
      <c r="O115" s="185" t="s">
        <v>2002</v>
      </c>
      <c r="P115" s="185" t="s">
        <v>2002</v>
      </c>
      <c r="Q115" s="185" t="s">
        <v>2002</v>
      </c>
      <c r="R115" s="185" t="s">
        <v>2002</v>
      </c>
      <c r="S115" s="183">
        <v>4</v>
      </c>
      <c r="T115" s="185" t="s">
        <v>2002</v>
      </c>
      <c r="U115" s="185">
        <v>2</v>
      </c>
      <c r="V115" s="185">
        <v>4</v>
      </c>
      <c r="W115" s="185">
        <v>4</v>
      </c>
      <c r="X115" s="185" t="s">
        <v>2002</v>
      </c>
      <c r="Y115" s="185" t="s">
        <v>2002</v>
      </c>
      <c r="Z115" s="185" t="s">
        <v>2002</v>
      </c>
      <c r="AA115" s="185" t="s">
        <v>2002</v>
      </c>
      <c r="AB115" s="185" t="s">
        <v>2002</v>
      </c>
      <c r="AC115" s="185" t="s">
        <v>2002</v>
      </c>
      <c r="AD115" s="185" t="s">
        <v>2002</v>
      </c>
      <c r="AE115" s="185" t="s">
        <v>2002</v>
      </c>
      <c r="AF115" s="185" t="s">
        <v>2002</v>
      </c>
      <c r="AG115" s="185" t="s">
        <v>2002</v>
      </c>
      <c r="AH115" s="185" t="s">
        <v>2002</v>
      </c>
      <c r="AI115" s="185" t="s">
        <v>2002</v>
      </c>
      <c r="AJ115" s="185" t="s">
        <v>2002</v>
      </c>
      <c r="AK115" s="185" t="s">
        <v>2002</v>
      </c>
      <c r="AL115" s="183">
        <v>10</v>
      </c>
      <c r="AM115" s="194">
        <v>14</v>
      </c>
    </row>
    <row r="116" spans="1:39">
      <c r="A116" s="192">
        <v>8638</v>
      </c>
      <c r="B116" s="192" t="s">
        <v>139</v>
      </c>
      <c r="C116" s="192" t="s">
        <v>964</v>
      </c>
      <c r="D116" s="185" t="s">
        <v>2002</v>
      </c>
      <c r="E116" s="185">
        <v>1</v>
      </c>
      <c r="F116" s="185">
        <v>3</v>
      </c>
      <c r="G116" s="185">
        <v>1</v>
      </c>
      <c r="H116" s="185" t="s">
        <v>2002</v>
      </c>
      <c r="I116" s="185" t="s">
        <v>2002</v>
      </c>
      <c r="J116" s="185" t="s">
        <v>2002</v>
      </c>
      <c r="K116" s="185" t="s">
        <v>2002</v>
      </c>
      <c r="L116" s="185" t="s">
        <v>2002</v>
      </c>
      <c r="M116" s="185" t="s">
        <v>2002</v>
      </c>
      <c r="N116" s="185" t="s">
        <v>2002</v>
      </c>
      <c r="O116" s="185" t="s">
        <v>2002</v>
      </c>
      <c r="P116" s="185" t="s">
        <v>2002</v>
      </c>
      <c r="Q116" s="185" t="s">
        <v>2002</v>
      </c>
      <c r="R116" s="185" t="s">
        <v>2002</v>
      </c>
      <c r="S116" s="183">
        <v>5</v>
      </c>
      <c r="T116" s="185">
        <v>4</v>
      </c>
      <c r="U116" s="185">
        <v>6</v>
      </c>
      <c r="V116" s="185">
        <v>11</v>
      </c>
      <c r="W116" s="185">
        <v>7</v>
      </c>
      <c r="X116" s="185" t="s">
        <v>2002</v>
      </c>
      <c r="Y116" s="185">
        <v>1</v>
      </c>
      <c r="Z116" s="185">
        <v>1</v>
      </c>
      <c r="AA116" s="185" t="s">
        <v>2002</v>
      </c>
      <c r="AB116" s="185" t="s">
        <v>2002</v>
      </c>
      <c r="AC116" s="185" t="s">
        <v>2002</v>
      </c>
      <c r="AD116" s="185" t="s">
        <v>2002</v>
      </c>
      <c r="AE116" s="185" t="s">
        <v>2002</v>
      </c>
      <c r="AF116" s="185" t="s">
        <v>2002</v>
      </c>
      <c r="AG116" s="185" t="s">
        <v>2002</v>
      </c>
      <c r="AH116" s="185" t="s">
        <v>2002</v>
      </c>
      <c r="AI116" s="185" t="s">
        <v>2002</v>
      </c>
      <c r="AJ116" s="185" t="s">
        <v>2002</v>
      </c>
      <c r="AK116" s="185" t="s">
        <v>2002</v>
      </c>
      <c r="AL116" s="183">
        <v>30</v>
      </c>
      <c r="AM116" s="194">
        <v>35</v>
      </c>
    </row>
    <row r="117" spans="1:39">
      <c r="A117" s="192">
        <v>8675</v>
      </c>
      <c r="B117" s="192" t="s">
        <v>140</v>
      </c>
      <c r="C117" s="192" t="s">
        <v>1006</v>
      </c>
      <c r="D117" s="185" t="s">
        <v>2002</v>
      </c>
      <c r="E117" s="185" t="s">
        <v>2002</v>
      </c>
      <c r="F117" s="185" t="s">
        <v>2002</v>
      </c>
      <c r="G117" s="185" t="s">
        <v>2002</v>
      </c>
      <c r="H117" s="185" t="s">
        <v>2002</v>
      </c>
      <c r="I117" s="185" t="s">
        <v>2002</v>
      </c>
      <c r="J117" s="185" t="s">
        <v>2002</v>
      </c>
      <c r="K117" s="185" t="s">
        <v>2002</v>
      </c>
      <c r="L117" s="185" t="s">
        <v>2002</v>
      </c>
      <c r="M117" s="185" t="s">
        <v>2002</v>
      </c>
      <c r="N117" s="185" t="s">
        <v>2002</v>
      </c>
      <c r="O117" s="185" t="s">
        <v>2002</v>
      </c>
      <c r="P117" s="185" t="s">
        <v>2002</v>
      </c>
      <c r="Q117" s="185" t="s">
        <v>2002</v>
      </c>
      <c r="R117" s="185" t="s">
        <v>2002</v>
      </c>
      <c r="S117" s="183" t="s">
        <v>2002</v>
      </c>
      <c r="T117" s="185" t="s">
        <v>2002</v>
      </c>
      <c r="U117" s="185" t="s">
        <v>2002</v>
      </c>
      <c r="V117" s="185">
        <v>2</v>
      </c>
      <c r="W117" s="185" t="s">
        <v>2002</v>
      </c>
      <c r="X117" s="185" t="s">
        <v>2002</v>
      </c>
      <c r="Y117" s="185" t="s">
        <v>2002</v>
      </c>
      <c r="Z117" s="185" t="s">
        <v>2002</v>
      </c>
      <c r="AA117" s="185" t="s">
        <v>2002</v>
      </c>
      <c r="AB117" s="185" t="s">
        <v>2002</v>
      </c>
      <c r="AC117" s="185" t="s">
        <v>2002</v>
      </c>
      <c r="AD117" s="185" t="s">
        <v>2002</v>
      </c>
      <c r="AE117" s="185" t="s">
        <v>2002</v>
      </c>
      <c r="AF117" s="185" t="s">
        <v>2002</v>
      </c>
      <c r="AG117" s="185" t="s">
        <v>2002</v>
      </c>
      <c r="AH117" s="185" t="s">
        <v>2002</v>
      </c>
      <c r="AI117" s="185" t="s">
        <v>2002</v>
      </c>
      <c r="AJ117" s="185" t="s">
        <v>2002</v>
      </c>
      <c r="AK117" s="185" t="s">
        <v>2002</v>
      </c>
      <c r="AL117" s="183">
        <v>2</v>
      </c>
      <c r="AM117" s="194">
        <v>2</v>
      </c>
    </row>
    <row r="118" spans="1:39">
      <c r="A118" s="192">
        <v>8685</v>
      </c>
      <c r="B118" s="192" t="s">
        <v>1798</v>
      </c>
      <c r="C118" s="192" t="s">
        <v>1855</v>
      </c>
      <c r="D118" s="185" t="s">
        <v>2002</v>
      </c>
      <c r="E118" s="185" t="s">
        <v>2002</v>
      </c>
      <c r="F118" s="185" t="s">
        <v>2002</v>
      </c>
      <c r="G118" s="185" t="s">
        <v>2002</v>
      </c>
      <c r="H118" s="185" t="s">
        <v>2002</v>
      </c>
      <c r="I118" s="185" t="s">
        <v>2002</v>
      </c>
      <c r="J118" s="185" t="s">
        <v>2002</v>
      </c>
      <c r="K118" s="185" t="s">
        <v>2002</v>
      </c>
      <c r="L118" s="185" t="s">
        <v>2002</v>
      </c>
      <c r="M118" s="185" t="s">
        <v>2002</v>
      </c>
      <c r="N118" s="185" t="s">
        <v>2002</v>
      </c>
      <c r="O118" s="185" t="s">
        <v>2002</v>
      </c>
      <c r="P118" s="185" t="s">
        <v>2002</v>
      </c>
      <c r="Q118" s="185" t="s">
        <v>2002</v>
      </c>
      <c r="R118" s="185" t="s">
        <v>2002</v>
      </c>
      <c r="S118" s="183" t="s">
        <v>2002</v>
      </c>
      <c r="T118" s="185">
        <v>1</v>
      </c>
      <c r="U118" s="185" t="s">
        <v>2002</v>
      </c>
      <c r="V118" s="185">
        <v>7</v>
      </c>
      <c r="W118" s="185">
        <v>2</v>
      </c>
      <c r="X118" s="185" t="s">
        <v>2002</v>
      </c>
      <c r="Y118" s="185">
        <v>1</v>
      </c>
      <c r="Z118" s="185" t="s">
        <v>2002</v>
      </c>
      <c r="AA118" s="185">
        <v>1</v>
      </c>
      <c r="AB118" s="185" t="s">
        <v>2002</v>
      </c>
      <c r="AC118" s="185" t="s">
        <v>2002</v>
      </c>
      <c r="AD118" s="185" t="s">
        <v>2002</v>
      </c>
      <c r="AE118" s="185" t="s">
        <v>2002</v>
      </c>
      <c r="AF118" s="185" t="s">
        <v>2002</v>
      </c>
      <c r="AG118" s="185" t="s">
        <v>2002</v>
      </c>
      <c r="AH118" s="185" t="s">
        <v>2002</v>
      </c>
      <c r="AI118" s="185" t="s">
        <v>2002</v>
      </c>
      <c r="AJ118" s="185" t="s">
        <v>2002</v>
      </c>
      <c r="AK118" s="185" t="s">
        <v>2002</v>
      </c>
      <c r="AL118" s="183">
        <v>12</v>
      </c>
      <c r="AM118" s="194">
        <v>12</v>
      </c>
    </row>
    <row r="119" spans="1:39">
      <c r="A119" s="192">
        <v>8758</v>
      </c>
      <c r="B119" s="192" t="s">
        <v>141</v>
      </c>
      <c r="C119" s="192" t="s">
        <v>1007</v>
      </c>
      <c r="D119" s="185">
        <v>6</v>
      </c>
      <c r="E119" s="185">
        <v>15</v>
      </c>
      <c r="F119" s="185">
        <v>4</v>
      </c>
      <c r="G119" s="185">
        <v>3</v>
      </c>
      <c r="H119" s="185" t="s">
        <v>2002</v>
      </c>
      <c r="I119" s="185">
        <v>1</v>
      </c>
      <c r="J119" s="185" t="s">
        <v>2002</v>
      </c>
      <c r="K119" s="185" t="s">
        <v>2002</v>
      </c>
      <c r="L119" s="185">
        <v>1</v>
      </c>
      <c r="M119" s="185" t="s">
        <v>2002</v>
      </c>
      <c r="N119" s="185" t="s">
        <v>2002</v>
      </c>
      <c r="O119" s="185" t="s">
        <v>2002</v>
      </c>
      <c r="P119" s="185" t="s">
        <v>2002</v>
      </c>
      <c r="Q119" s="185" t="s">
        <v>2002</v>
      </c>
      <c r="R119" s="185" t="s">
        <v>2002</v>
      </c>
      <c r="S119" s="183">
        <v>30</v>
      </c>
      <c r="T119" s="185">
        <v>11</v>
      </c>
      <c r="U119" s="185">
        <v>35</v>
      </c>
      <c r="V119" s="185">
        <v>82</v>
      </c>
      <c r="W119" s="185">
        <v>11</v>
      </c>
      <c r="X119" s="185">
        <v>7</v>
      </c>
      <c r="Y119" s="185">
        <v>5</v>
      </c>
      <c r="Z119" s="185">
        <v>2</v>
      </c>
      <c r="AA119" s="185" t="s">
        <v>2002</v>
      </c>
      <c r="AB119" s="185">
        <v>4</v>
      </c>
      <c r="AC119" s="185" t="s">
        <v>2002</v>
      </c>
      <c r="AD119" s="185" t="s">
        <v>2002</v>
      </c>
      <c r="AE119" s="185" t="s">
        <v>2002</v>
      </c>
      <c r="AF119" s="185" t="s">
        <v>2002</v>
      </c>
      <c r="AG119" s="185" t="s">
        <v>2002</v>
      </c>
      <c r="AH119" s="185" t="s">
        <v>2002</v>
      </c>
      <c r="AI119" s="185" t="s">
        <v>2002</v>
      </c>
      <c r="AJ119" s="185" t="s">
        <v>2002</v>
      </c>
      <c r="AK119" s="185" t="s">
        <v>2002</v>
      </c>
      <c r="AL119" s="183">
        <v>157</v>
      </c>
      <c r="AM119" s="194">
        <v>187</v>
      </c>
    </row>
    <row r="120" spans="1:39">
      <c r="A120" s="192">
        <v>8832</v>
      </c>
      <c r="B120" s="192" t="s">
        <v>1799</v>
      </c>
      <c r="C120" s="192" t="s">
        <v>1856</v>
      </c>
      <c r="D120" s="185" t="s">
        <v>2002</v>
      </c>
      <c r="E120" s="185">
        <v>1</v>
      </c>
      <c r="F120" s="185" t="s">
        <v>2002</v>
      </c>
      <c r="G120" s="185" t="s">
        <v>2002</v>
      </c>
      <c r="H120" s="185" t="s">
        <v>2002</v>
      </c>
      <c r="I120" s="185" t="s">
        <v>2002</v>
      </c>
      <c r="J120" s="185" t="s">
        <v>2002</v>
      </c>
      <c r="K120" s="185" t="s">
        <v>2002</v>
      </c>
      <c r="L120" s="185" t="s">
        <v>2002</v>
      </c>
      <c r="M120" s="185" t="s">
        <v>2002</v>
      </c>
      <c r="N120" s="185" t="s">
        <v>2002</v>
      </c>
      <c r="O120" s="185" t="s">
        <v>2002</v>
      </c>
      <c r="P120" s="185" t="s">
        <v>2002</v>
      </c>
      <c r="Q120" s="185" t="s">
        <v>2002</v>
      </c>
      <c r="R120" s="185" t="s">
        <v>2002</v>
      </c>
      <c r="S120" s="183">
        <v>1</v>
      </c>
      <c r="T120" s="185">
        <v>1</v>
      </c>
      <c r="U120" s="185" t="s">
        <v>2002</v>
      </c>
      <c r="V120" s="185">
        <v>1</v>
      </c>
      <c r="W120" s="185" t="s">
        <v>2002</v>
      </c>
      <c r="X120" s="185" t="s">
        <v>2002</v>
      </c>
      <c r="Y120" s="185" t="s">
        <v>2002</v>
      </c>
      <c r="Z120" s="185" t="s">
        <v>2002</v>
      </c>
      <c r="AA120" s="185" t="s">
        <v>2002</v>
      </c>
      <c r="AB120" s="185" t="s">
        <v>2002</v>
      </c>
      <c r="AC120" s="185" t="s">
        <v>2002</v>
      </c>
      <c r="AD120" s="185" t="s">
        <v>2002</v>
      </c>
      <c r="AE120" s="185" t="s">
        <v>2002</v>
      </c>
      <c r="AF120" s="185" t="s">
        <v>2002</v>
      </c>
      <c r="AG120" s="185" t="s">
        <v>2002</v>
      </c>
      <c r="AH120" s="185" t="s">
        <v>2002</v>
      </c>
      <c r="AI120" s="185" t="s">
        <v>2002</v>
      </c>
      <c r="AJ120" s="185" t="s">
        <v>2002</v>
      </c>
      <c r="AK120" s="185" t="s">
        <v>2002</v>
      </c>
      <c r="AL120" s="183">
        <v>2</v>
      </c>
      <c r="AM120" s="194">
        <v>3</v>
      </c>
    </row>
    <row r="121" spans="1:39">
      <c r="A121" s="192">
        <v>8849</v>
      </c>
      <c r="B121" s="192" t="s">
        <v>1800</v>
      </c>
      <c r="C121" s="192" t="s">
        <v>1857</v>
      </c>
      <c r="D121" s="185" t="s">
        <v>2002</v>
      </c>
      <c r="E121" s="185" t="s">
        <v>2002</v>
      </c>
      <c r="F121" s="185">
        <v>1</v>
      </c>
      <c r="G121" s="185">
        <v>3</v>
      </c>
      <c r="H121" s="185" t="s">
        <v>2002</v>
      </c>
      <c r="I121" s="185" t="s">
        <v>2002</v>
      </c>
      <c r="J121" s="185" t="s">
        <v>2002</v>
      </c>
      <c r="K121" s="185" t="s">
        <v>2002</v>
      </c>
      <c r="L121" s="185" t="s">
        <v>2002</v>
      </c>
      <c r="M121" s="185" t="s">
        <v>2002</v>
      </c>
      <c r="N121" s="185" t="s">
        <v>2002</v>
      </c>
      <c r="O121" s="185" t="s">
        <v>2002</v>
      </c>
      <c r="P121" s="185" t="s">
        <v>2002</v>
      </c>
      <c r="Q121" s="185" t="s">
        <v>2002</v>
      </c>
      <c r="R121" s="185" t="s">
        <v>2002</v>
      </c>
      <c r="S121" s="183">
        <v>4</v>
      </c>
      <c r="T121" s="185" t="s">
        <v>2002</v>
      </c>
      <c r="U121" s="185" t="s">
        <v>2002</v>
      </c>
      <c r="V121" s="185" t="s">
        <v>2002</v>
      </c>
      <c r="W121" s="185" t="s">
        <v>2002</v>
      </c>
      <c r="X121" s="185" t="s">
        <v>2002</v>
      </c>
      <c r="Y121" s="185" t="s">
        <v>2002</v>
      </c>
      <c r="Z121" s="185" t="s">
        <v>2002</v>
      </c>
      <c r="AA121" s="185" t="s">
        <v>2002</v>
      </c>
      <c r="AB121" s="185" t="s">
        <v>2002</v>
      </c>
      <c r="AC121" s="185" t="s">
        <v>2002</v>
      </c>
      <c r="AD121" s="185" t="s">
        <v>2002</v>
      </c>
      <c r="AE121" s="185" t="s">
        <v>2002</v>
      </c>
      <c r="AF121" s="185" t="s">
        <v>2002</v>
      </c>
      <c r="AG121" s="185" t="s">
        <v>2002</v>
      </c>
      <c r="AH121" s="185" t="s">
        <v>2002</v>
      </c>
      <c r="AI121" s="185" t="s">
        <v>2002</v>
      </c>
      <c r="AJ121" s="185" t="s">
        <v>2002</v>
      </c>
      <c r="AK121" s="185" t="s">
        <v>2002</v>
      </c>
      <c r="AL121" s="183" t="s">
        <v>2002</v>
      </c>
      <c r="AM121" s="194">
        <v>4</v>
      </c>
    </row>
    <row r="122" spans="1:39">
      <c r="A122" s="197">
        <v>11</v>
      </c>
      <c r="B122" s="197" t="s">
        <v>1701</v>
      </c>
      <c r="C122" s="197" t="s">
        <v>1008</v>
      </c>
      <c r="D122" s="196">
        <v>131</v>
      </c>
      <c r="E122" s="196">
        <v>249</v>
      </c>
      <c r="F122" s="196">
        <v>159</v>
      </c>
      <c r="G122" s="196">
        <v>46</v>
      </c>
      <c r="H122" s="196">
        <v>13</v>
      </c>
      <c r="I122" s="196">
        <v>18</v>
      </c>
      <c r="J122" s="196">
        <v>6</v>
      </c>
      <c r="K122" s="196">
        <v>3</v>
      </c>
      <c r="L122" s="196">
        <v>4</v>
      </c>
      <c r="M122" s="196">
        <v>1</v>
      </c>
      <c r="N122" s="196" t="s">
        <v>2002</v>
      </c>
      <c r="O122" s="196">
        <v>2</v>
      </c>
      <c r="P122" s="196">
        <v>1</v>
      </c>
      <c r="Q122" s="196" t="s">
        <v>2002</v>
      </c>
      <c r="R122" s="196" t="s">
        <v>2002</v>
      </c>
      <c r="S122" s="186">
        <v>633</v>
      </c>
      <c r="T122" s="196">
        <v>392</v>
      </c>
      <c r="U122" s="196">
        <v>686</v>
      </c>
      <c r="V122" s="196">
        <v>1265</v>
      </c>
      <c r="W122" s="196">
        <v>466</v>
      </c>
      <c r="X122" s="196">
        <v>119</v>
      </c>
      <c r="Y122" s="196">
        <v>166</v>
      </c>
      <c r="Z122" s="196">
        <v>87</v>
      </c>
      <c r="AA122" s="196">
        <v>63</v>
      </c>
      <c r="AB122" s="196">
        <v>36</v>
      </c>
      <c r="AC122" s="196">
        <v>27</v>
      </c>
      <c r="AD122" s="196">
        <v>13</v>
      </c>
      <c r="AE122" s="196">
        <v>13</v>
      </c>
      <c r="AF122" s="196">
        <v>2</v>
      </c>
      <c r="AG122" s="196">
        <v>1</v>
      </c>
      <c r="AH122" s="196">
        <v>2</v>
      </c>
      <c r="AI122" s="196">
        <v>1</v>
      </c>
      <c r="AJ122" s="196">
        <v>1</v>
      </c>
      <c r="AK122" s="196" t="s">
        <v>2002</v>
      </c>
      <c r="AL122" s="186">
        <v>3340</v>
      </c>
      <c r="AM122" s="196">
        <v>3973</v>
      </c>
    </row>
    <row r="123" spans="1:39">
      <c r="A123" s="192">
        <v>11001</v>
      </c>
      <c r="B123" s="192" t="s">
        <v>142</v>
      </c>
      <c r="C123" s="192" t="s">
        <v>1008</v>
      </c>
      <c r="D123" s="185">
        <v>131</v>
      </c>
      <c r="E123" s="185">
        <v>249</v>
      </c>
      <c r="F123" s="185">
        <v>159</v>
      </c>
      <c r="G123" s="185">
        <v>46</v>
      </c>
      <c r="H123" s="185">
        <v>13</v>
      </c>
      <c r="I123" s="185">
        <v>18</v>
      </c>
      <c r="J123" s="185">
        <v>6</v>
      </c>
      <c r="K123" s="185">
        <v>3</v>
      </c>
      <c r="L123" s="185">
        <v>4</v>
      </c>
      <c r="M123" s="185">
        <v>1</v>
      </c>
      <c r="N123" s="185" t="s">
        <v>2002</v>
      </c>
      <c r="O123" s="185">
        <v>2</v>
      </c>
      <c r="P123" s="185">
        <v>1</v>
      </c>
      <c r="Q123" s="185" t="s">
        <v>2002</v>
      </c>
      <c r="R123" s="185" t="s">
        <v>2002</v>
      </c>
      <c r="S123" s="183">
        <v>633</v>
      </c>
      <c r="T123" s="185">
        <v>392</v>
      </c>
      <c r="U123" s="185">
        <v>686</v>
      </c>
      <c r="V123" s="185">
        <v>1265</v>
      </c>
      <c r="W123" s="185">
        <v>466</v>
      </c>
      <c r="X123" s="185">
        <v>119</v>
      </c>
      <c r="Y123" s="185">
        <v>166</v>
      </c>
      <c r="Z123" s="185">
        <v>87</v>
      </c>
      <c r="AA123" s="185">
        <v>63</v>
      </c>
      <c r="AB123" s="185">
        <v>36</v>
      </c>
      <c r="AC123" s="185">
        <v>27</v>
      </c>
      <c r="AD123" s="185">
        <v>13</v>
      </c>
      <c r="AE123" s="185">
        <v>13</v>
      </c>
      <c r="AF123" s="185">
        <v>2</v>
      </c>
      <c r="AG123" s="185">
        <v>1</v>
      </c>
      <c r="AH123" s="185">
        <v>2</v>
      </c>
      <c r="AI123" s="185">
        <v>1</v>
      </c>
      <c r="AJ123" s="185">
        <v>1</v>
      </c>
      <c r="AK123" s="185" t="s">
        <v>2002</v>
      </c>
      <c r="AL123" s="183">
        <v>3340</v>
      </c>
      <c r="AM123" s="194">
        <v>3973</v>
      </c>
    </row>
    <row r="124" spans="1:39">
      <c r="A124" s="197">
        <v>13</v>
      </c>
      <c r="B124" s="197" t="s">
        <v>1703</v>
      </c>
      <c r="C124" s="197" t="s">
        <v>1009</v>
      </c>
      <c r="D124" s="196">
        <v>14</v>
      </c>
      <c r="E124" s="196">
        <v>39</v>
      </c>
      <c r="F124" s="196">
        <v>39</v>
      </c>
      <c r="G124" s="196">
        <v>5</v>
      </c>
      <c r="H124" s="196">
        <v>2</v>
      </c>
      <c r="I124" s="196">
        <v>4</v>
      </c>
      <c r="J124" s="196">
        <v>4</v>
      </c>
      <c r="K124" s="196">
        <v>2</v>
      </c>
      <c r="L124" s="196">
        <v>2</v>
      </c>
      <c r="M124" s="196" t="s">
        <v>2002</v>
      </c>
      <c r="N124" s="196" t="s">
        <v>2002</v>
      </c>
      <c r="O124" s="196" t="s">
        <v>2002</v>
      </c>
      <c r="P124" s="196" t="s">
        <v>2002</v>
      </c>
      <c r="Q124" s="196" t="s">
        <v>2002</v>
      </c>
      <c r="R124" s="196" t="s">
        <v>2002</v>
      </c>
      <c r="S124" s="186">
        <v>111</v>
      </c>
      <c r="T124" s="196">
        <v>57</v>
      </c>
      <c r="U124" s="196">
        <v>137</v>
      </c>
      <c r="V124" s="196">
        <v>333</v>
      </c>
      <c r="W124" s="196">
        <v>91</v>
      </c>
      <c r="X124" s="196">
        <v>26</v>
      </c>
      <c r="Y124" s="196">
        <v>32</v>
      </c>
      <c r="Z124" s="196">
        <v>19</v>
      </c>
      <c r="AA124" s="196">
        <v>7</v>
      </c>
      <c r="AB124" s="196">
        <v>6</v>
      </c>
      <c r="AC124" s="196">
        <v>3</v>
      </c>
      <c r="AD124" s="196">
        <v>6</v>
      </c>
      <c r="AE124" s="196">
        <v>1</v>
      </c>
      <c r="AF124" s="196">
        <v>1</v>
      </c>
      <c r="AG124" s="196">
        <v>1</v>
      </c>
      <c r="AH124" s="196">
        <v>1</v>
      </c>
      <c r="AI124" s="196" t="s">
        <v>2002</v>
      </c>
      <c r="AJ124" s="196" t="s">
        <v>2002</v>
      </c>
      <c r="AK124" s="196">
        <v>1</v>
      </c>
      <c r="AL124" s="186">
        <v>722</v>
      </c>
      <c r="AM124" s="196">
        <v>833</v>
      </c>
    </row>
    <row r="125" spans="1:39">
      <c r="A125" s="192">
        <v>13006</v>
      </c>
      <c r="B125" s="192" t="s">
        <v>144</v>
      </c>
      <c r="C125" s="192" t="s">
        <v>1011</v>
      </c>
      <c r="D125" s="185" t="s">
        <v>2002</v>
      </c>
      <c r="E125" s="185" t="s">
        <v>2002</v>
      </c>
      <c r="F125" s="185" t="s">
        <v>2002</v>
      </c>
      <c r="G125" s="185" t="s">
        <v>2002</v>
      </c>
      <c r="H125" s="185" t="s">
        <v>2002</v>
      </c>
      <c r="I125" s="185" t="s">
        <v>2002</v>
      </c>
      <c r="J125" s="185" t="s">
        <v>2002</v>
      </c>
      <c r="K125" s="185" t="s">
        <v>2002</v>
      </c>
      <c r="L125" s="185" t="s">
        <v>2002</v>
      </c>
      <c r="M125" s="185" t="s">
        <v>2002</v>
      </c>
      <c r="N125" s="185" t="s">
        <v>2002</v>
      </c>
      <c r="O125" s="185" t="s">
        <v>2002</v>
      </c>
      <c r="P125" s="185" t="s">
        <v>2002</v>
      </c>
      <c r="Q125" s="185" t="s">
        <v>2002</v>
      </c>
      <c r="R125" s="185" t="s">
        <v>2002</v>
      </c>
      <c r="S125" s="183" t="s">
        <v>2002</v>
      </c>
      <c r="T125" s="185" t="s">
        <v>2002</v>
      </c>
      <c r="U125" s="185" t="s">
        <v>2002</v>
      </c>
      <c r="V125" s="185">
        <v>1</v>
      </c>
      <c r="W125" s="185" t="s">
        <v>2002</v>
      </c>
      <c r="X125" s="185" t="s">
        <v>2002</v>
      </c>
      <c r="Y125" s="185" t="s">
        <v>2002</v>
      </c>
      <c r="Z125" s="185" t="s">
        <v>2002</v>
      </c>
      <c r="AA125" s="185" t="s">
        <v>2002</v>
      </c>
      <c r="AB125" s="185" t="s">
        <v>2002</v>
      </c>
      <c r="AC125" s="185" t="s">
        <v>2002</v>
      </c>
      <c r="AD125" s="185" t="s">
        <v>2002</v>
      </c>
      <c r="AE125" s="185" t="s">
        <v>2002</v>
      </c>
      <c r="AF125" s="185" t="s">
        <v>2002</v>
      </c>
      <c r="AG125" s="185" t="s">
        <v>2002</v>
      </c>
      <c r="AH125" s="185" t="s">
        <v>2002</v>
      </c>
      <c r="AI125" s="185" t="s">
        <v>2002</v>
      </c>
      <c r="AJ125" s="185" t="s">
        <v>2002</v>
      </c>
      <c r="AK125" s="185" t="s">
        <v>2002</v>
      </c>
      <c r="AL125" s="183">
        <v>1</v>
      </c>
      <c r="AM125" s="194">
        <v>1</v>
      </c>
    </row>
    <row r="126" spans="1:39">
      <c r="A126" s="192">
        <v>13042</v>
      </c>
      <c r="B126" s="192" t="s">
        <v>146</v>
      </c>
      <c r="C126" s="192" t="s">
        <v>1012</v>
      </c>
      <c r="D126" s="185" t="s">
        <v>2002</v>
      </c>
      <c r="E126" s="185" t="s">
        <v>2002</v>
      </c>
      <c r="F126" s="185" t="s">
        <v>2002</v>
      </c>
      <c r="G126" s="185" t="s">
        <v>2002</v>
      </c>
      <c r="H126" s="185" t="s">
        <v>2002</v>
      </c>
      <c r="I126" s="185" t="s">
        <v>2002</v>
      </c>
      <c r="J126" s="185" t="s">
        <v>2002</v>
      </c>
      <c r="K126" s="185" t="s">
        <v>2002</v>
      </c>
      <c r="L126" s="185" t="s">
        <v>2002</v>
      </c>
      <c r="M126" s="185" t="s">
        <v>2002</v>
      </c>
      <c r="N126" s="185" t="s">
        <v>2002</v>
      </c>
      <c r="O126" s="185" t="s">
        <v>2002</v>
      </c>
      <c r="P126" s="185" t="s">
        <v>2002</v>
      </c>
      <c r="Q126" s="185" t="s">
        <v>2002</v>
      </c>
      <c r="R126" s="185" t="s">
        <v>2002</v>
      </c>
      <c r="S126" s="183" t="s">
        <v>2002</v>
      </c>
      <c r="T126" s="185" t="s">
        <v>2002</v>
      </c>
      <c r="U126" s="185">
        <v>1</v>
      </c>
      <c r="V126" s="185">
        <v>2</v>
      </c>
      <c r="W126" s="185" t="s">
        <v>2002</v>
      </c>
      <c r="X126" s="185" t="s">
        <v>2002</v>
      </c>
      <c r="Y126" s="185">
        <v>1</v>
      </c>
      <c r="Z126" s="185" t="s">
        <v>2002</v>
      </c>
      <c r="AA126" s="185" t="s">
        <v>2002</v>
      </c>
      <c r="AB126" s="185" t="s">
        <v>2002</v>
      </c>
      <c r="AC126" s="185" t="s">
        <v>2002</v>
      </c>
      <c r="AD126" s="185" t="s">
        <v>2002</v>
      </c>
      <c r="AE126" s="185" t="s">
        <v>2002</v>
      </c>
      <c r="AF126" s="185" t="s">
        <v>2002</v>
      </c>
      <c r="AG126" s="185" t="s">
        <v>2002</v>
      </c>
      <c r="AH126" s="185" t="s">
        <v>2002</v>
      </c>
      <c r="AI126" s="185" t="s">
        <v>2002</v>
      </c>
      <c r="AJ126" s="185" t="s">
        <v>2002</v>
      </c>
      <c r="AK126" s="185" t="s">
        <v>2002</v>
      </c>
      <c r="AL126" s="183">
        <v>4</v>
      </c>
      <c r="AM126" s="194">
        <v>4</v>
      </c>
    </row>
    <row r="127" spans="1:39">
      <c r="A127" s="192">
        <v>13052</v>
      </c>
      <c r="B127" s="192" t="s">
        <v>147</v>
      </c>
      <c r="C127" s="192" t="s">
        <v>1013</v>
      </c>
      <c r="D127" s="185" t="s">
        <v>2002</v>
      </c>
      <c r="E127" s="185">
        <v>1</v>
      </c>
      <c r="F127" s="185">
        <v>1</v>
      </c>
      <c r="G127" s="185">
        <v>1</v>
      </c>
      <c r="H127" s="185">
        <v>1</v>
      </c>
      <c r="I127" s="185" t="s">
        <v>2002</v>
      </c>
      <c r="J127" s="185">
        <v>1</v>
      </c>
      <c r="K127" s="185" t="s">
        <v>2002</v>
      </c>
      <c r="L127" s="185" t="s">
        <v>2002</v>
      </c>
      <c r="M127" s="185" t="s">
        <v>2002</v>
      </c>
      <c r="N127" s="185" t="s">
        <v>2002</v>
      </c>
      <c r="O127" s="185" t="s">
        <v>2002</v>
      </c>
      <c r="P127" s="185" t="s">
        <v>2002</v>
      </c>
      <c r="Q127" s="185" t="s">
        <v>2002</v>
      </c>
      <c r="R127" s="185" t="s">
        <v>2002</v>
      </c>
      <c r="S127" s="183">
        <v>5</v>
      </c>
      <c r="T127" s="185">
        <v>1</v>
      </c>
      <c r="U127" s="185">
        <v>2</v>
      </c>
      <c r="V127" s="185">
        <v>12</v>
      </c>
      <c r="W127" s="185">
        <v>2</v>
      </c>
      <c r="X127" s="185" t="s">
        <v>2002</v>
      </c>
      <c r="Y127" s="185" t="s">
        <v>2002</v>
      </c>
      <c r="Z127" s="185" t="s">
        <v>2002</v>
      </c>
      <c r="AA127" s="185" t="s">
        <v>2002</v>
      </c>
      <c r="AB127" s="185" t="s">
        <v>2002</v>
      </c>
      <c r="AC127" s="185" t="s">
        <v>2002</v>
      </c>
      <c r="AD127" s="185" t="s">
        <v>2002</v>
      </c>
      <c r="AE127" s="185" t="s">
        <v>2002</v>
      </c>
      <c r="AF127" s="185" t="s">
        <v>2002</v>
      </c>
      <c r="AG127" s="185" t="s">
        <v>2002</v>
      </c>
      <c r="AH127" s="185" t="s">
        <v>2002</v>
      </c>
      <c r="AI127" s="185" t="s">
        <v>2002</v>
      </c>
      <c r="AJ127" s="185" t="s">
        <v>2002</v>
      </c>
      <c r="AK127" s="185" t="s">
        <v>2002</v>
      </c>
      <c r="AL127" s="183">
        <v>17</v>
      </c>
      <c r="AM127" s="194">
        <v>22</v>
      </c>
    </row>
    <row r="128" spans="1:39">
      <c r="A128" s="192">
        <v>13062</v>
      </c>
      <c r="B128" s="192" t="s">
        <v>148</v>
      </c>
      <c r="C128" s="192" t="s">
        <v>1014</v>
      </c>
      <c r="D128" s="185" t="s">
        <v>2002</v>
      </c>
      <c r="E128" s="185" t="s">
        <v>2002</v>
      </c>
      <c r="F128" s="185" t="s">
        <v>2002</v>
      </c>
      <c r="G128" s="185" t="s">
        <v>2002</v>
      </c>
      <c r="H128" s="185" t="s">
        <v>2002</v>
      </c>
      <c r="I128" s="185" t="s">
        <v>2002</v>
      </c>
      <c r="J128" s="185" t="s">
        <v>2002</v>
      </c>
      <c r="K128" s="185" t="s">
        <v>2002</v>
      </c>
      <c r="L128" s="185" t="s">
        <v>2002</v>
      </c>
      <c r="M128" s="185" t="s">
        <v>2002</v>
      </c>
      <c r="N128" s="185" t="s">
        <v>2002</v>
      </c>
      <c r="O128" s="185" t="s">
        <v>2002</v>
      </c>
      <c r="P128" s="185" t="s">
        <v>2002</v>
      </c>
      <c r="Q128" s="185" t="s">
        <v>2002</v>
      </c>
      <c r="R128" s="185" t="s">
        <v>2002</v>
      </c>
      <c r="S128" s="183" t="s">
        <v>2002</v>
      </c>
      <c r="T128" s="185" t="s">
        <v>2002</v>
      </c>
      <c r="U128" s="185" t="s">
        <v>2002</v>
      </c>
      <c r="V128" s="185">
        <v>2</v>
      </c>
      <c r="W128" s="185" t="s">
        <v>2002</v>
      </c>
      <c r="X128" s="185" t="s">
        <v>2002</v>
      </c>
      <c r="Y128" s="185" t="s">
        <v>2002</v>
      </c>
      <c r="Z128" s="185" t="s">
        <v>2002</v>
      </c>
      <c r="AA128" s="185" t="s">
        <v>2002</v>
      </c>
      <c r="AB128" s="185" t="s">
        <v>2002</v>
      </c>
      <c r="AC128" s="185" t="s">
        <v>2002</v>
      </c>
      <c r="AD128" s="185" t="s">
        <v>2002</v>
      </c>
      <c r="AE128" s="185" t="s">
        <v>2002</v>
      </c>
      <c r="AF128" s="185" t="s">
        <v>2002</v>
      </c>
      <c r="AG128" s="185" t="s">
        <v>2002</v>
      </c>
      <c r="AH128" s="185" t="s">
        <v>2002</v>
      </c>
      <c r="AI128" s="185" t="s">
        <v>2002</v>
      </c>
      <c r="AJ128" s="185" t="s">
        <v>2002</v>
      </c>
      <c r="AK128" s="185" t="s">
        <v>2002</v>
      </c>
      <c r="AL128" s="183">
        <v>2</v>
      </c>
      <c r="AM128" s="194">
        <v>2</v>
      </c>
    </row>
    <row r="129" spans="1:39">
      <c r="A129" s="192">
        <v>13074</v>
      </c>
      <c r="B129" s="192" t="s">
        <v>149</v>
      </c>
      <c r="C129" s="192" t="s">
        <v>1015</v>
      </c>
      <c r="D129" s="185" t="s">
        <v>2002</v>
      </c>
      <c r="E129" s="185" t="s">
        <v>2002</v>
      </c>
      <c r="F129" s="185" t="s">
        <v>2002</v>
      </c>
      <c r="G129" s="185" t="s">
        <v>2002</v>
      </c>
      <c r="H129" s="185" t="s">
        <v>2002</v>
      </c>
      <c r="I129" s="185" t="s">
        <v>2002</v>
      </c>
      <c r="J129" s="185" t="s">
        <v>2002</v>
      </c>
      <c r="K129" s="185" t="s">
        <v>2002</v>
      </c>
      <c r="L129" s="185" t="s">
        <v>2002</v>
      </c>
      <c r="M129" s="185" t="s">
        <v>2002</v>
      </c>
      <c r="N129" s="185" t="s">
        <v>2002</v>
      </c>
      <c r="O129" s="185" t="s">
        <v>2002</v>
      </c>
      <c r="P129" s="185" t="s">
        <v>2002</v>
      </c>
      <c r="Q129" s="185" t="s">
        <v>2002</v>
      </c>
      <c r="R129" s="185" t="s">
        <v>2002</v>
      </c>
      <c r="S129" s="183" t="s">
        <v>2002</v>
      </c>
      <c r="T129" s="185" t="s">
        <v>2002</v>
      </c>
      <c r="U129" s="185" t="s">
        <v>2002</v>
      </c>
      <c r="V129" s="185">
        <v>2</v>
      </c>
      <c r="W129" s="185" t="s">
        <v>2002</v>
      </c>
      <c r="X129" s="185" t="s">
        <v>2002</v>
      </c>
      <c r="Y129" s="185" t="s">
        <v>2002</v>
      </c>
      <c r="Z129" s="185" t="s">
        <v>2002</v>
      </c>
      <c r="AA129" s="185" t="s">
        <v>2002</v>
      </c>
      <c r="AB129" s="185" t="s">
        <v>2002</v>
      </c>
      <c r="AC129" s="185" t="s">
        <v>2002</v>
      </c>
      <c r="AD129" s="185" t="s">
        <v>2002</v>
      </c>
      <c r="AE129" s="185" t="s">
        <v>2002</v>
      </c>
      <c r="AF129" s="185" t="s">
        <v>2002</v>
      </c>
      <c r="AG129" s="185" t="s">
        <v>2002</v>
      </c>
      <c r="AH129" s="185" t="s">
        <v>2002</v>
      </c>
      <c r="AI129" s="185" t="s">
        <v>2002</v>
      </c>
      <c r="AJ129" s="185" t="s">
        <v>2002</v>
      </c>
      <c r="AK129" s="185" t="s">
        <v>2002</v>
      </c>
      <c r="AL129" s="183">
        <v>2</v>
      </c>
      <c r="AM129" s="194">
        <v>2</v>
      </c>
    </row>
    <row r="130" spans="1:39">
      <c r="A130" s="192">
        <v>13140</v>
      </c>
      <c r="B130" s="192" t="s">
        <v>150</v>
      </c>
      <c r="C130" s="192" t="s">
        <v>1016</v>
      </c>
      <c r="D130" s="185">
        <v>1</v>
      </c>
      <c r="E130" s="185">
        <v>1</v>
      </c>
      <c r="F130" s="185" t="s">
        <v>2002</v>
      </c>
      <c r="G130" s="185" t="s">
        <v>2002</v>
      </c>
      <c r="H130" s="185" t="s">
        <v>2002</v>
      </c>
      <c r="I130" s="185" t="s">
        <v>2002</v>
      </c>
      <c r="J130" s="185" t="s">
        <v>2002</v>
      </c>
      <c r="K130" s="185" t="s">
        <v>2002</v>
      </c>
      <c r="L130" s="185" t="s">
        <v>2002</v>
      </c>
      <c r="M130" s="185" t="s">
        <v>2002</v>
      </c>
      <c r="N130" s="185" t="s">
        <v>2002</v>
      </c>
      <c r="O130" s="185" t="s">
        <v>2002</v>
      </c>
      <c r="P130" s="185" t="s">
        <v>2002</v>
      </c>
      <c r="Q130" s="185" t="s">
        <v>2002</v>
      </c>
      <c r="R130" s="185" t="s">
        <v>2002</v>
      </c>
      <c r="S130" s="183">
        <v>2</v>
      </c>
      <c r="T130" s="185" t="s">
        <v>2002</v>
      </c>
      <c r="U130" s="185" t="s">
        <v>2002</v>
      </c>
      <c r="V130" s="185">
        <v>2</v>
      </c>
      <c r="W130" s="185">
        <v>3</v>
      </c>
      <c r="X130" s="185">
        <v>1</v>
      </c>
      <c r="Y130" s="185" t="s">
        <v>2002</v>
      </c>
      <c r="Z130" s="185" t="s">
        <v>2002</v>
      </c>
      <c r="AA130" s="185" t="s">
        <v>2002</v>
      </c>
      <c r="AB130" s="185" t="s">
        <v>2002</v>
      </c>
      <c r="AC130" s="185" t="s">
        <v>2002</v>
      </c>
      <c r="AD130" s="185" t="s">
        <v>2002</v>
      </c>
      <c r="AE130" s="185" t="s">
        <v>2002</v>
      </c>
      <c r="AF130" s="185" t="s">
        <v>2002</v>
      </c>
      <c r="AG130" s="185" t="s">
        <v>2002</v>
      </c>
      <c r="AH130" s="185" t="s">
        <v>2002</v>
      </c>
      <c r="AI130" s="185" t="s">
        <v>2002</v>
      </c>
      <c r="AJ130" s="185" t="s">
        <v>2002</v>
      </c>
      <c r="AK130" s="185" t="s">
        <v>2002</v>
      </c>
      <c r="AL130" s="183">
        <v>6</v>
      </c>
      <c r="AM130" s="194">
        <v>8</v>
      </c>
    </row>
    <row r="131" spans="1:39">
      <c r="A131" s="192">
        <v>13160</v>
      </c>
      <c r="B131" s="192" t="s">
        <v>151</v>
      </c>
      <c r="C131" s="192" t="s">
        <v>1017</v>
      </c>
      <c r="D131" s="185" t="s">
        <v>2002</v>
      </c>
      <c r="E131" s="185" t="s">
        <v>2002</v>
      </c>
      <c r="F131" s="185" t="s">
        <v>2002</v>
      </c>
      <c r="G131" s="185" t="s">
        <v>2002</v>
      </c>
      <c r="H131" s="185" t="s">
        <v>2002</v>
      </c>
      <c r="I131" s="185" t="s">
        <v>2002</v>
      </c>
      <c r="J131" s="185" t="s">
        <v>2002</v>
      </c>
      <c r="K131" s="185" t="s">
        <v>2002</v>
      </c>
      <c r="L131" s="185" t="s">
        <v>2002</v>
      </c>
      <c r="M131" s="185" t="s">
        <v>2002</v>
      </c>
      <c r="N131" s="185" t="s">
        <v>2002</v>
      </c>
      <c r="O131" s="185" t="s">
        <v>2002</v>
      </c>
      <c r="P131" s="185" t="s">
        <v>2002</v>
      </c>
      <c r="Q131" s="185" t="s">
        <v>2002</v>
      </c>
      <c r="R131" s="185" t="s">
        <v>2002</v>
      </c>
      <c r="S131" s="183" t="s">
        <v>2002</v>
      </c>
      <c r="T131" s="185" t="s">
        <v>2002</v>
      </c>
      <c r="U131" s="185" t="s">
        <v>2002</v>
      </c>
      <c r="V131" s="185">
        <v>1</v>
      </c>
      <c r="W131" s="185" t="s">
        <v>2002</v>
      </c>
      <c r="X131" s="185" t="s">
        <v>2002</v>
      </c>
      <c r="Y131" s="185" t="s">
        <v>2002</v>
      </c>
      <c r="Z131" s="185" t="s">
        <v>2002</v>
      </c>
      <c r="AA131" s="185" t="s">
        <v>2002</v>
      </c>
      <c r="AB131" s="185" t="s">
        <v>2002</v>
      </c>
      <c r="AC131" s="185" t="s">
        <v>2002</v>
      </c>
      <c r="AD131" s="185" t="s">
        <v>2002</v>
      </c>
      <c r="AE131" s="185" t="s">
        <v>2002</v>
      </c>
      <c r="AF131" s="185" t="s">
        <v>2002</v>
      </c>
      <c r="AG131" s="185" t="s">
        <v>2002</v>
      </c>
      <c r="AH131" s="185" t="s">
        <v>2002</v>
      </c>
      <c r="AI131" s="185" t="s">
        <v>2002</v>
      </c>
      <c r="AJ131" s="185" t="s">
        <v>2002</v>
      </c>
      <c r="AK131" s="185" t="s">
        <v>2002</v>
      </c>
      <c r="AL131" s="183">
        <v>1</v>
      </c>
      <c r="AM131" s="194">
        <v>1</v>
      </c>
    </row>
    <row r="132" spans="1:39">
      <c r="A132" s="192">
        <v>13001</v>
      </c>
      <c r="B132" s="192" t="s">
        <v>143</v>
      </c>
      <c r="C132" s="192" t="s">
        <v>2015</v>
      </c>
      <c r="D132" s="185">
        <v>8</v>
      </c>
      <c r="E132" s="185">
        <v>25</v>
      </c>
      <c r="F132" s="185">
        <v>24</v>
      </c>
      <c r="G132" s="185">
        <v>4</v>
      </c>
      <c r="H132" s="185" t="s">
        <v>2002</v>
      </c>
      <c r="I132" s="185">
        <v>2</v>
      </c>
      <c r="J132" s="185">
        <v>2</v>
      </c>
      <c r="K132" s="185">
        <v>2</v>
      </c>
      <c r="L132" s="185">
        <v>2</v>
      </c>
      <c r="M132" s="185" t="s">
        <v>2002</v>
      </c>
      <c r="N132" s="185" t="s">
        <v>2002</v>
      </c>
      <c r="O132" s="185" t="s">
        <v>2002</v>
      </c>
      <c r="P132" s="185" t="s">
        <v>2002</v>
      </c>
      <c r="Q132" s="185" t="s">
        <v>2002</v>
      </c>
      <c r="R132" s="185" t="s">
        <v>2002</v>
      </c>
      <c r="S132" s="183">
        <v>69</v>
      </c>
      <c r="T132" s="185">
        <v>40</v>
      </c>
      <c r="U132" s="185">
        <v>96</v>
      </c>
      <c r="V132" s="185">
        <v>182</v>
      </c>
      <c r="W132" s="185">
        <v>51</v>
      </c>
      <c r="X132" s="185">
        <v>14</v>
      </c>
      <c r="Y132" s="185">
        <v>22</v>
      </c>
      <c r="Z132" s="185">
        <v>11</v>
      </c>
      <c r="AA132" s="185">
        <v>4</v>
      </c>
      <c r="AB132" s="185">
        <v>3</v>
      </c>
      <c r="AC132" s="185" t="s">
        <v>2002</v>
      </c>
      <c r="AD132" s="185">
        <v>4</v>
      </c>
      <c r="AE132" s="185" t="s">
        <v>2002</v>
      </c>
      <c r="AF132" s="185" t="s">
        <v>2002</v>
      </c>
      <c r="AG132" s="185">
        <v>1</v>
      </c>
      <c r="AH132" s="185" t="s">
        <v>2002</v>
      </c>
      <c r="AI132" s="185" t="s">
        <v>2002</v>
      </c>
      <c r="AJ132" s="185" t="s">
        <v>2002</v>
      </c>
      <c r="AK132" s="185">
        <v>1</v>
      </c>
      <c r="AL132" s="183">
        <v>429</v>
      </c>
      <c r="AM132" s="194">
        <v>498</v>
      </c>
    </row>
    <row r="133" spans="1:39">
      <c r="A133" s="192">
        <v>13188</v>
      </c>
      <c r="B133" s="192" t="s">
        <v>152</v>
      </c>
      <c r="C133" s="192" t="s">
        <v>1018</v>
      </c>
      <c r="D133" s="185" t="s">
        <v>2002</v>
      </c>
      <c r="E133" s="185" t="s">
        <v>2002</v>
      </c>
      <c r="F133" s="185" t="s">
        <v>2002</v>
      </c>
      <c r="G133" s="185" t="s">
        <v>2002</v>
      </c>
      <c r="H133" s="185" t="s">
        <v>2002</v>
      </c>
      <c r="I133" s="185" t="s">
        <v>2002</v>
      </c>
      <c r="J133" s="185" t="s">
        <v>2002</v>
      </c>
      <c r="K133" s="185" t="s">
        <v>2002</v>
      </c>
      <c r="L133" s="185" t="s">
        <v>2002</v>
      </c>
      <c r="M133" s="185" t="s">
        <v>2002</v>
      </c>
      <c r="N133" s="185" t="s">
        <v>2002</v>
      </c>
      <c r="O133" s="185" t="s">
        <v>2002</v>
      </c>
      <c r="P133" s="185" t="s">
        <v>2002</v>
      </c>
      <c r="Q133" s="185" t="s">
        <v>2002</v>
      </c>
      <c r="R133" s="185" t="s">
        <v>2002</v>
      </c>
      <c r="S133" s="183" t="s">
        <v>2002</v>
      </c>
      <c r="T133" s="185" t="s">
        <v>2002</v>
      </c>
      <c r="U133" s="185" t="s">
        <v>2002</v>
      </c>
      <c r="V133" s="185" t="s">
        <v>2002</v>
      </c>
      <c r="W133" s="185" t="s">
        <v>2002</v>
      </c>
      <c r="X133" s="185" t="s">
        <v>2002</v>
      </c>
      <c r="Y133" s="185">
        <v>1</v>
      </c>
      <c r="Z133" s="185" t="s">
        <v>2002</v>
      </c>
      <c r="AA133" s="185" t="s">
        <v>2002</v>
      </c>
      <c r="AB133" s="185" t="s">
        <v>2002</v>
      </c>
      <c r="AC133" s="185" t="s">
        <v>2002</v>
      </c>
      <c r="AD133" s="185" t="s">
        <v>2002</v>
      </c>
      <c r="AE133" s="185" t="s">
        <v>2002</v>
      </c>
      <c r="AF133" s="185" t="s">
        <v>2002</v>
      </c>
      <c r="AG133" s="185" t="s">
        <v>2002</v>
      </c>
      <c r="AH133" s="185" t="s">
        <v>2002</v>
      </c>
      <c r="AI133" s="185" t="s">
        <v>2002</v>
      </c>
      <c r="AJ133" s="185" t="s">
        <v>2002</v>
      </c>
      <c r="AK133" s="185" t="s">
        <v>2002</v>
      </c>
      <c r="AL133" s="183">
        <v>1</v>
      </c>
      <c r="AM133" s="194">
        <v>1</v>
      </c>
    </row>
    <row r="134" spans="1:39">
      <c r="A134" s="192">
        <v>13222</v>
      </c>
      <c r="B134" s="192" t="s">
        <v>154</v>
      </c>
      <c r="C134" s="192" t="s">
        <v>1020</v>
      </c>
      <c r="D134" s="185">
        <v>1</v>
      </c>
      <c r="E134" s="185">
        <v>1</v>
      </c>
      <c r="F134" s="185" t="s">
        <v>2002</v>
      </c>
      <c r="G134" s="185" t="s">
        <v>2002</v>
      </c>
      <c r="H134" s="185" t="s">
        <v>2002</v>
      </c>
      <c r="I134" s="185" t="s">
        <v>2002</v>
      </c>
      <c r="J134" s="185" t="s">
        <v>2002</v>
      </c>
      <c r="K134" s="185" t="s">
        <v>2002</v>
      </c>
      <c r="L134" s="185" t="s">
        <v>2002</v>
      </c>
      <c r="M134" s="185" t="s">
        <v>2002</v>
      </c>
      <c r="N134" s="185" t="s">
        <v>2002</v>
      </c>
      <c r="O134" s="185" t="s">
        <v>2002</v>
      </c>
      <c r="P134" s="185" t="s">
        <v>2002</v>
      </c>
      <c r="Q134" s="185" t="s">
        <v>2002</v>
      </c>
      <c r="R134" s="185" t="s">
        <v>2002</v>
      </c>
      <c r="S134" s="183">
        <v>2</v>
      </c>
      <c r="T134" s="185">
        <v>1</v>
      </c>
      <c r="U134" s="185" t="s">
        <v>2002</v>
      </c>
      <c r="V134" s="185" t="s">
        <v>2002</v>
      </c>
      <c r="W134" s="185">
        <v>1</v>
      </c>
      <c r="X134" s="185">
        <v>1</v>
      </c>
      <c r="Y134" s="185">
        <v>1</v>
      </c>
      <c r="Z134" s="185">
        <v>1</v>
      </c>
      <c r="AA134" s="185" t="s">
        <v>2002</v>
      </c>
      <c r="AB134" s="185" t="s">
        <v>2002</v>
      </c>
      <c r="AC134" s="185" t="s">
        <v>2002</v>
      </c>
      <c r="AD134" s="185" t="s">
        <v>2002</v>
      </c>
      <c r="AE134" s="185" t="s">
        <v>2002</v>
      </c>
      <c r="AF134" s="185" t="s">
        <v>2002</v>
      </c>
      <c r="AG134" s="185" t="s">
        <v>2002</v>
      </c>
      <c r="AH134" s="185" t="s">
        <v>2002</v>
      </c>
      <c r="AI134" s="185" t="s">
        <v>2002</v>
      </c>
      <c r="AJ134" s="185" t="s">
        <v>2002</v>
      </c>
      <c r="AK134" s="185" t="s">
        <v>2002</v>
      </c>
      <c r="AL134" s="183">
        <v>5</v>
      </c>
      <c r="AM134" s="194">
        <v>7</v>
      </c>
    </row>
    <row r="135" spans="1:39">
      <c r="A135" s="192">
        <v>13212</v>
      </c>
      <c r="B135" s="192" t="s">
        <v>153</v>
      </c>
      <c r="C135" s="192" t="s">
        <v>1019</v>
      </c>
      <c r="D135" s="185" t="s">
        <v>2002</v>
      </c>
      <c r="E135" s="185" t="s">
        <v>2002</v>
      </c>
      <c r="F135" s="185" t="s">
        <v>2002</v>
      </c>
      <c r="G135" s="185" t="s">
        <v>2002</v>
      </c>
      <c r="H135" s="185" t="s">
        <v>2002</v>
      </c>
      <c r="I135" s="185" t="s">
        <v>2002</v>
      </c>
      <c r="J135" s="185" t="s">
        <v>2002</v>
      </c>
      <c r="K135" s="185" t="s">
        <v>2002</v>
      </c>
      <c r="L135" s="185" t="s">
        <v>2002</v>
      </c>
      <c r="M135" s="185" t="s">
        <v>2002</v>
      </c>
      <c r="N135" s="185" t="s">
        <v>2002</v>
      </c>
      <c r="O135" s="185" t="s">
        <v>2002</v>
      </c>
      <c r="P135" s="185" t="s">
        <v>2002</v>
      </c>
      <c r="Q135" s="185" t="s">
        <v>2002</v>
      </c>
      <c r="R135" s="185" t="s">
        <v>2002</v>
      </c>
      <c r="S135" s="183" t="s">
        <v>2002</v>
      </c>
      <c r="T135" s="185" t="s">
        <v>2002</v>
      </c>
      <c r="U135" s="185" t="s">
        <v>2002</v>
      </c>
      <c r="V135" s="185" t="s">
        <v>2002</v>
      </c>
      <c r="W135" s="185" t="s">
        <v>2002</v>
      </c>
      <c r="X135" s="185">
        <v>1</v>
      </c>
      <c r="Y135" s="185" t="s">
        <v>2002</v>
      </c>
      <c r="Z135" s="185">
        <v>1</v>
      </c>
      <c r="AA135" s="185">
        <v>1</v>
      </c>
      <c r="AB135" s="185" t="s">
        <v>2002</v>
      </c>
      <c r="AC135" s="185" t="s">
        <v>2002</v>
      </c>
      <c r="AD135" s="185" t="s">
        <v>2002</v>
      </c>
      <c r="AE135" s="185" t="s">
        <v>2002</v>
      </c>
      <c r="AF135" s="185">
        <v>1</v>
      </c>
      <c r="AG135" s="185" t="s">
        <v>2002</v>
      </c>
      <c r="AH135" s="185" t="s">
        <v>2002</v>
      </c>
      <c r="AI135" s="185" t="s">
        <v>2002</v>
      </c>
      <c r="AJ135" s="185" t="s">
        <v>2002</v>
      </c>
      <c r="AK135" s="185" t="s">
        <v>2002</v>
      </c>
      <c r="AL135" s="183">
        <v>4</v>
      </c>
      <c r="AM135" s="194">
        <v>4</v>
      </c>
    </row>
    <row r="136" spans="1:39">
      <c r="A136" s="192">
        <v>13244</v>
      </c>
      <c r="B136" s="192" t="s">
        <v>155</v>
      </c>
      <c r="C136" s="192" t="s">
        <v>1021</v>
      </c>
      <c r="D136" s="185" t="s">
        <v>2002</v>
      </c>
      <c r="E136" s="185">
        <v>3</v>
      </c>
      <c r="F136" s="185">
        <v>4</v>
      </c>
      <c r="G136" s="185" t="s">
        <v>2002</v>
      </c>
      <c r="H136" s="185" t="s">
        <v>2002</v>
      </c>
      <c r="I136" s="185" t="s">
        <v>2002</v>
      </c>
      <c r="J136" s="185" t="s">
        <v>2002</v>
      </c>
      <c r="K136" s="185" t="s">
        <v>2002</v>
      </c>
      <c r="L136" s="185" t="s">
        <v>2002</v>
      </c>
      <c r="M136" s="185" t="s">
        <v>2002</v>
      </c>
      <c r="N136" s="185" t="s">
        <v>2002</v>
      </c>
      <c r="O136" s="185" t="s">
        <v>2002</v>
      </c>
      <c r="P136" s="185" t="s">
        <v>2002</v>
      </c>
      <c r="Q136" s="185" t="s">
        <v>2002</v>
      </c>
      <c r="R136" s="185" t="s">
        <v>2002</v>
      </c>
      <c r="S136" s="183">
        <v>7</v>
      </c>
      <c r="T136" s="185">
        <v>4</v>
      </c>
      <c r="U136" s="185">
        <v>2</v>
      </c>
      <c r="V136" s="185">
        <v>21</v>
      </c>
      <c r="W136" s="185">
        <v>8</v>
      </c>
      <c r="X136" s="185" t="s">
        <v>2002</v>
      </c>
      <c r="Y136" s="185">
        <v>1</v>
      </c>
      <c r="Z136" s="185" t="s">
        <v>2002</v>
      </c>
      <c r="AA136" s="185">
        <v>1</v>
      </c>
      <c r="AB136" s="185" t="s">
        <v>2002</v>
      </c>
      <c r="AC136" s="185" t="s">
        <v>2002</v>
      </c>
      <c r="AD136" s="185" t="s">
        <v>2002</v>
      </c>
      <c r="AE136" s="185" t="s">
        <v>2002</v>
      </c>
      <c r="AF136" s="185" t="s">
        <v>2002</v>
      </c>
      <c r="AG136" s="185" t="s">
        <v>2002</v>
      </c>
      <c r="AH136" s="185" t="s">
        <v>2002</v>
      </c>
      <c r="AI136" s="185" t="s">
        <v>2002</v>
      </c>
      <c r="AJ136" s="185" t="s">
        <v>2002</v>
      </c>
      <c r="AK136" s="185" t="s">
        <v>2002</v>
      </c>
      <c r="AL136" s="183">
        <v>37</v>
      </c>
      <c r="AM136" s="194">
        <v>44</v>
      </c>
    </row>
    <row r="137" spans="1:39">
      <c r="A137" s="192">
        <v>13248</v>
      </c>
      <c r="B137" s="192" t="s">
        <v>156</v>
      </c>
      <c r="C137" s="192" t="s">
        <v>1022</v>
      </c>
      <c r="D137" s="185" t="s">
        <v>2002</v>
      </c>
      <c r="E137" s="185" t="s">
        <v>2002</v>
      </c>
      <c r="F137" s="185" t="s">
        <v>2002</v>
      </c>
      <c r="G137" s="185" t="s">
        <v>2002</v>
      </c>
      <c r="H137" s="185" t="s">
        <v>2002</v>
      </c>
      <c r="I137" s="185" t="s">
        <v>2002</v>
      </c>
      <c r="J137" s="185" t="s">
        <v>2002</v>
      </c>
      <c r="K137" s="185" t="s">
        <v>2002</v>
      </c>
      <c r="L137" s="185" t="s">
        <v>2002</v>
      </c>
      <c r="M137" s="185" t="s">
        <v>2002</v>
      </c>
      <c r="N137" s="185" t="s">
        <v>2002</v>
      </c>
      <c r="O137" s="185" t="s">
        <v>2002</v>
      </c>
      <c r="P137" s="185" t="s">
        <v>2002</v>
      </c>
      <c r="Q137" s="185" t="s">
        <v>2002</v>
      </c>
      <c r="R137" s="185" t="s">
        <v>2002</v>
      </c>
      <c r="S137" s="183" t="s">
        <v>2002</v>
      </c>
      <c r="T137" s="185" t="s">
        <v>2002</v>
      </c>
      <c r="U137" s="185" t="s">
        <v>2002</v>
      </c>
      <c r="V137" s="185">
        <v>1</v>
      </c>
      <c r="W137" s="185">
        <v>1</v>
      </c>
      <c r="X137" s="185" t="s">
        <v>2002</v>
      </c>
      <c r="Y137" s="185" t="s">
        <v>2002</v>
      </c>
      <c r="Z137" s="185" t="s">
        <v>2002</v>
      </c>
      <c r="AA137" s="185" t="s">
        <v>2002</v>
      </c>
      <c r="AB137" s="185" t="s">
        <v>2002</v>
      </c>
      <c r="AC137" s="185">
        <v>1</v>
      </c>
      <c r="AD137" s="185" t="s">
        <v>2002</v>
      </c>
      <c r="AE137" s="185" t="s">
        <v>2002</v>
      </c>
      <c r="AF137" s="185" t="s">
        <v>2002</v>
      </c>
      <c r="AG137" s="185" t="s">
        <v>2002</v>
      </c>
      <c r="AH137" s="185" t="s">
        <v>2002</v>
      </c>
      <c r="AI137" s="185" t="s">
        <v>2002</v>
      </c>
      <c r="AJ137" s="185" t="s">
        <v>2002</v>
      </c>
      <c r="AK137" s="185" t="s">
        <v>2002</v>
      </c>
      <c r="AL137" s="183">
        <v>3</v>
      </c>
      <c r="AM137" s="194">
        <v>3</v>
      </c>
    </row>
    <row r="138" spans="1:39">
      <c r="A138" s="192">
        <v>13268</v>
      </c>
      <c r="B138" s="192" t="s">
        <v>157</v>
      </c>
      <c r="C138" s="192" t="s">
        <v>1023</v>
      </c>
      <c r="D138" s="185" t="s">
        <v>2002</v>
      </c>
      <c r="E138" s="185" t="s">
        <v>2002</v>
      </c>
      <c r="F138" s="185" t="s">
        <v>2002</v>
      </c>
      <c r="G138" s="185" t="s">
        <v>2002</v>
      </c>
      <c r="H138" s="185" t="s">
        <v>2002</v>
      </c>
      <c r="I138" s="185" t="s">
        <v>2002</v>
      </c>
      <c r="J138" s="185" t="s">
        <v>2002</v>
      </c>
      <c r="K138" s="185" t="s">
        <v>2002</v>
      </c>
      <c r="L138" s="185" t="s">
        <v>2002</v>
      </c>
      <c r="M138" s="185" t="s">
        <v>2002</v>
      </c>
      <c r="N138" s="185" t="s">
        <v>2002</v>
      </c>
      <c r="O138" s="185" t="s">
        <v>2002</v>
      </c>
      <c r="P138" s="185" t="s">
        <v>2002</v>
      </c>
      <c r="Q138" s="185" t="s">
        <v>2002</v>
      </c>
      <c r="R138" s="185" t="s">
        <v>2002</v>
      </c>
      <c r="S138" s="183" t="s">
        <v>2002</v>
      </c>
      <c r="T138" s="185">
        <v>1</v>
      </c>
      <c r="U138" s="185" t="s">
        <v>2002</v>
      </c>
      <c r="V138" s="185">
        <v>5</v>
      </c>
      <c r="W138" s="185" t="s">
        <v>2002</v>
      </c>
      <c r="X138" s="185" t="s">
        <v>2002</v>
      </c>
      <c r="Y138" s="185" t="s">
        <v>2002</v>
      </c>
      <c r="Z138" s="185" t="s">
        <v>2002</v>
      </c>
      <c r="AA138" s="185" t="s">
        <v>2002</v>
      </c>
      <c r="AB138" s="185" t="s">
        <v>2002</v>
      </c>
      <c r="AC138" s="185" t="s">
        <v>2002</v>
      </c>
      <c r="AD138" s="185" t="s">
        <v>2002</v>
      </c>
      <c r="AE138" s="185" t="s">
        <v>2002</v>
      </c>
      <c r="AF138" s="185" t="s">
        <v>2002</v>
      </c>
      <c r="AG138" s="185" t="s">
        <v>2002</v>
      </c>
      <c r="AH138" s="185" t="s">
        <v>2002</v>
      </c>
      <c r="AI138" s="185" t="s">
        <v>2002</v>
      </c>
      <c r="AJ138" s="185" t="s">
        <v>2002</v>
      </c>
      <c r="AK138" s="185" t="s">
        <v>2002</v>
      </c>
      <c r="AL138" s="183">
        <v>6</v>
      </c>
      <c r="AM138" s="194">
        <v>6</v>
      </c>
    </row>
    <row r="139" spans="1:39">
      <c r="A139" s="192">
        <v>13300</v>
      </c>
      <c r="B139" s="192" t="s">
        <v>158</v>
      </c>
      <c r="C139" s="192" t="s">
        <v>1024</v>
      </c>
      <c r="D139" s="185" t="s">
        <v>2002</v>
      </c>
      <c r="E139" s="185" t="s">
        <v>2002</v>
      </c>
      <c r="F139" s="185" t="s">
        <v>2002</v>
      </c>
      <c r="G139" s="185" t="s">
        <v>2002</v>
      </c>
      <c r="H139" s="185" t="s">
        <v>2002</v>
      </c>
      <c r="I139" s="185" t="s">
        <v>2002</v>
      </c>
      <c r="J139" s="185" t="s">
        <v>2002</v>
      </c>
      <c r="K139" s="185" t="s">
        <v>2002</v>
      </c>
      <c r="L139" s="185" t="s">
        <v>2002</v>
      </c>
      <c r="M139" s="185" t="s">
        <v>2002</v>
      </c>
      <c r="N139" s="185" t="s">
        <v>2002</v>
      </c>
      <c r="O139" s="185" t="s">
        <v>2002</v>
      </c>
      <c r="P139" s="185" t="s">
        <v>2002</v>
      </c>
      <c r="Q139" s="185" t="s">
        <v>2002</v>
      </c>
      <c r="R139" s="185" t="s">
        <v>2002</v>
      </c>
      <c r="S139" s="183" t="s">
        <v>2002</v>
      </c>
      <c r="T139" s="185">
        <v>1</v>
      </c>
      <c r="U139" s="185" t="s">
        <v>2002</v>
      </c>
      <c r="V139" s="185" t="s">
        <v>2002</v>
      </c>
      <c r="W139" s="185" t="s">
        <v>2002</v>
      </c>
      <c r="X139" s="185" t="s">
        <v>2002</v>
      </c>
      <c r="Y139" s="185" t="s">
        <v>2002</v>
      </c>
      <c r="Z139" s="185" t="s">
        <v>2002</v>
      </c>
      <c r="AA139" s="185" t="s">
        <v>2002</v>
      </c>
      <c r="AB139" s="185" t="s">
        <v>2002</v>
      </c>
      <c r="AC139" s="185" t="s">
        <v>2002</v>
      </c>
      <c r="AD139" s="185">
        <v>1</v>
      </c>
      <c r="AE139" s="185" t="s">
        <v>2002</v>
      </c>
      <c r="AF139" s="185" t="s">
        <v>2002</v>
      </c>
      <c r="AG139" s="185" t="s">
        <v>2002</v>
      </c>
      <c r="AH139" s="185" t="s">
        <v>2002</v>
      </c>
      <c r="AI139" s="185" t="s">
        <v>2002</v>
      </c>
      <c r="AJ139" s="185" t="s">
        <v>2002</v>
      </c>
      <c r="AK139" s="185" t="s">
        <v>2002</v>
      </c>
      <c r="AL139" s="183">
        <v>2</v>
      </c>
      <c r="AM139" s="194">
        <v>2</v>
      </c>
    </row>
    <row r="140" spans="1:39">
      <c r="A140" s="192">
        <v>13430</v>
      </c>
      <c r="B140" s="192" t="s">
        <v>159</v>
      </c>
      <c r="C140" s="192" t="s">
        <v>1025</v>
      </c>
      <c r="D140" s="185">
        <v>2</v>
      </c>
      <c r="E140" s="185">
        <v>4</v>
      </c>
      <c r="F140" s="185">
        <v>6</v>
      </c>
      <c r="G140" s="185" t="s">
        <v>2002</v>
      </c>
      <c r="H140" s="185">
        <v>1</v>
      </c>
      <c r="I140" s="185" t="s">
        <v>2002</v>
      </c>
      <c r="J140" s="185" t="s">
        <v>2002</v>
      </c>
      <c r="K140" s="185" t="s">
        <v>2002</v>
      </c>
      <c r="L140" s="185" t="s">
        <v>2002</v>
      </c>
      <c r="M140" s="185" t="s">
        <v>2002</v>
      </c>
      <c r="N140" s="185" t="s">
        <v>2002</v>
      </c>
      <c r="O140" s="185" t="s">
        <v>2002</v>
      </c>
      <c r="P140" s="185" t="s">
        <v>2002</v>
      </c>
      <c r="Q140" s="185" t="s">
        <v>2002</v>
      </c>
      <c r="R140" s="185" t="s">
        <v>2002</v>
      </c>
      <c r="S140" s="183">
        <v>13</v>
      </c>
      <c r="T140" s="185">
        <v>2</v>
      </c>
      <c r="U140" s="185">
        <v>10</v>
      </c>
      <c r="V140" s="185">
        <v>35</v>
      </c>
      <c r="W140" s="185">
        <v>7</v>
      </c>
      <c r="X140" s="185">
        <v>2</v>
      </c>
      <c r="Y140" s="185">
        <v>2</v>
      </c>
      <c r="Z140" s="185">
        <v>4</v>
      </c>
      <c r="AA140" s="185" t="s">
        <v>2002</v>
      </c>
      <c r="AB140" s="185" t="s">
        <v>2002</v>
      </c>
      <c r="AC140" s="185" t="s">
        <v>2002</v>
      </c>
      <c r="AD140" s="185" t="s">
        <v>2002</v>
      </c>
      <c r="AE140" s="185">
        <v>1</v>
      </c>
      <c r="AF140" s="185" t="s">
        <v>2002</v>
      </c>
      <c r="AG140" s="185" t="s">
        <v>2002</v>
      </c>
      <c r="AH140" s="185" t="s">
        <v>2002</v>
      </c>
      <c r="AI140" s="185" t="s">
        <v>2002</v>
      </c>
      <c r="AJ140" s="185" t="s">
        <v>2002</v>
      </c>
      <c r="AK140" s="185" t="s">
        <v>2002</v>
      </c>
      <c r="AL140" s="183">
        <v>63</v>
      </c>
      <c r="AM140" s="194">
        <v>76</v>
      </c>
    </row>
    <row r="141" spans="1:39">
      <c r="A141" s="192">
        <v>13433</v>
      </c>
      <c r="B141" s="192" t="s">
        <v>160</v>
      </c>
      <c r="C141" s="192" t="s">
        <v>1026</v>
      </c>
      <c r="D141" s="185" t="s">
        <v>2002</v>
      </c>
      <c r="E141" s="185" t="s">
        <v>2002</v>
      </c>
      <c r="F141" s="185" t="s">
        <v>2002</v>
      </c>
      <c r="G141" s="185" t="s">
        <v>2002</v>
      </c>
      <c r="H141" s="185" t="s">
        <v>2002</v>
      </c>
      <c r="I141" s="185">
        <v>2</v>
      </c>
      <c r="J141" s="185" t="s">
        <v>2002</v>
      </c>
      <c r="K141" s="185" t="s">
        <v>2002</v>
      </c>
      <c r="L141" s="185" t="s">
        <v>2002</v>
      </c>
      <c r="M141" s="185" t="s">
        <v>2002</v>
      </c>
      <c r="N141" s="185" t="s">
        <v>2002</v>
      </c>
      <c r="O141" s="185" t="s">
        <v>2002</v>
      </c>
      <c r="P141" s="185" t="s">
        <v>2002</v>
      </c>
      <c r="Q141" s="185" t="s">
        <v>2002</v>
      </c>
      <c r="R141" s="185" t="s">
        <v>2002</v>
      </c>
      <c r="S141" s="183">
        <v>2</v>
      </c>
      <c r="T141" s="185">
        <v>1</v>
      </c>
      <c r="U141" s="185">
        <v>3</v>
      </c>
      <c r="V141" s="185">
        <v>5</v>
      </c>
      <c r="W141" s="185">
        <v>2</v>
      </c>
      <c r="X141" s="185">
        <v>1</v>
      </c>
      <c r="Y141" s="185" t="s">
        <v>2002</v>
      </c>
      <c r="Z141" s="185">
        <v>1</v>
      </c>
      <c r="AA141" s="185" t="s">
        <v>2002</v>
      </c>
      <c r="AB141" s="185" t="s">
        <v>2002</v>
      </c>
      <c r="AC141" s="185" t="s">
        <v>2002</v>
      </c>
      <c r="AD141" s="185">
        <v>1</v>
      </c>
      <c r="AE141" s="185" t="s">
        <v>2002</v>
      </c>
      <c r="AF141" s="185" t="s">
        <v>2002</v>
      </c>
      <c r="AG141" s="185" t="s">
        <v>2002</v>
      </c>
      <c r="AH141" s="185" t="s">
        <v>2002</v>
      </c>
      <c r="AI141" s="185" t="s">
        <v>2002</v>
      </c>
      <c r="AJ141" s="185" t="s">
        <v>2002</v>
      </c>
      <c r="AK141" s="185" t="s">
        <v>2002</v>
      </c>
      <c r="AL141" s="183">
        <v>14</v>
      </c>
      <c r="AM141" s="194">
        <v>16</v>
      </c>
    </row>
    <row r="142" spans="1:39">
      <c r="A142" s="192">
        <v>13442</v>
      </c>
      <c r="B142" s="192" t="s">
        <v>161</v>
      </c>
      <c r="C142" s="192" t="s">
        <v>2016</v>
      </c>
      <c r="D142" s="185" t="s">
        <v>2002</v>
      </c>
      <c r="E142" s="185">
        <v>1</v>
      </c>
      <c r="F142" s="185" t="s">
        <v>2002</v>
      </c>
      <c r="G142" s="185" t="s">
        <v>2002</v>
      </c>
      <c r="H142" s="185" t="s">
        <v>2002</v>
      </c>
      <c r="I142" s="185" t="s">
        <v>2002</v>
      </c>
      <c r="J142" s="185" t="s">
        <v>2002</v>
      </c>
      <c r="K142" s="185" t="s">
        <v>2002</v>
      </c>
      <c r="L142" s="185" t="s">
        <v>2002</v>
      </c>
      <c r="M142" s="185" t="s">
        <v>2002</v>
      </c>
      <c r="N142" s="185" t="s">
        <v>2002</v>
      </c>
      <c r="O142" s="185" t="s">
        <v>2002</v>
      </c>
      <c r="P142" s="185" t="s">
        <v>2002</v>
      </c>
      <c r="Q142" s="185" t="s">
        <v>2002</v>
      </c>
      <c r="R142" s="185" t="s">
        <v>2002</v>
      </c>
      <c r="S142" s="183">
        <v>1</v>
      </c>
      <c r="T142" s="185">
        <v>1</v>
      </c>
      <c r="U142" s="185">
        <v>1</v>
      </c>
      <c r="V142" s="185">
        <v>7</v>
      </c>
      <c r="W142" s="185">
        <v>4</v>
      </c>
      <c r="X142" s="185">
        <v>1</v>
      </c>
      <c r="Y142" s="185">
        <v>2</v>
      </c>
      <c r="Z142" s="185" t="s">
        <v>2002</v>
      </c>
      <c r="AA142" s="185" t="s">
        <v>2002</v>
      </c>
      <c r="AB142" s="185">
        <v>1</v>
      </c>
      <c r="AC142" s="185" t="s">
        <v>2002</v>
      </c>
      <c r="AD142" s="185" t="s">
        <v>2002</v>
      </c>
      <c r="AE142" s="185" t="s">
        <v>2002</v>
      </c>
      <c r="AF142" s="185" t="s">
        <v>2002</v>
      </c>
      <c r="AG142" s="185" t="s">
        <v>2002</v>
      </c>
      <c r="AH142" s="185">
        <v>1</v>
      </c>
      <c r="AI142" s="185" t="s">
        <v>2002</v>
      </c>
      <c r="AJ142" s="185" t="s">
        <v>2002</v>
      </c>
      <c r="AK142" s="185" t="s">
        <v>2002</v>
      </c>
      <c r="AL142" s="183">
        <v>18</v>
      </c>
      <c r="AM142" s="194">
        <v>19</v>
      </c>
    </row>
    <row r="143" spans="1:39">
      <c r="A143" s="192">
        <v>13468</v>
      </c>
      <c r="B143" s="192" t="s">
        <v>163</v>
      </c>
      <c r="C143" s="192" t="s">
        <v>1028</v>
      </c>
      <c r="D143" s="185" t="s">
        <v>2002</v>
      </c>
      <c r="E143" s="185" t="s">
        <v>2002</v>
      </c>
      <c r="F143" s="185" t="s">
        <v>2002</v>
      </c>
      <c r="G143" s="185" t="s">
        <v>2002</v>
      </c>
      <c r="H143" s="185" t="s">
        <v>2002</v>
      </c>
      <c r="I143" s="185" t="s">
        <v>2002</v>
      </c>
      <c r="J143" s="185" t="s">
        <v>2002</v>
      </c>
      <c r="K143" s="185" t="s">
        <v>2002</v>
      </c>
      <c r="L143" s="185" t="s">
        <v>2002</v>
      </c>
      <c r="M143" s="185" t="s">
        <v>2002</v>
      </c>
      <c r="N143" s="185" t="s">
        <v>2002</v>
      </c>
      <c r="O143" s="185" t="s">
        <v>2002</v>
      </c>
      <c r="P143" s="185" t="s">
        <v>2002</v>
      </c>
      <c r="Q143" s="185" t="s">
        <v>2002</v>
      </c>
      <c r="R143" s="185" t="s">
        <v>2002</v>
      </c>
      <c r="S143" s="183" t="s">
        <v>2002</v>
      </c>
      <c r="T143" s="185" t="s">
        <v>2002</v>
      </c>
      <c r="U143" s="185">
        <v>2</v>
      </c>
      <c r="V143" s="185">
        <v>9</v>
      </c>
      <c r="W143" s="185">
        <v>4</v>
      </c>
      <c r="X143" s="185" t="s">
        <v>2002</v>
      </c>
      <c r="Y143" s="185">
        <v>1</v>
      </c>
      <c r="Z143" s="185" t="s">
        <v>2002</v>
      </c>
      <c r="AA143" s="185" t="s">
        <v>2002</v>
      </c>
      <c r="AB143" s="185" t="s">
        <v>2002</v>
      </c>
      <c r="AC143" s="185" t="s">
        <v>2002</v>
      </c>
      <c r="AD143" s="185" t="s">
        <v>2002</v>
      </c>
      <c r="AE143" s="185" t="s">
        <v>2002</v>
      </c>
      <c r="AF143" s="185" t="s">
        <v>2002</v>
      </c>
      <c r="AG143" s="185" t="s">
        <v>2002</v>
      </c>
      <c r="AH143" s="185" t="s">
        <v>2002</v>
      </c>
      <c r="AI143" s="185" t="s">
        <v>2002</v>
      </c>
      <c r="AJ143" s="185" t="s">
        <v>2002</v>
      </c>
      <c r="AK143" s="185" t="s">
        <v>2002</v>
      </c>
      <c r="AL143" s="183">
        <v>16</v>
      </c>
      <c r="AM143" s="194">
        <v>16</v>
      </c>
    </row>
    <row r="144" spans="1:39">
      <c r="A144" s="192">
        <v>13458</v>
      </c>
      <c r="B144" s="192" t="s">
        <v>162</v>
      </c>
      <c r="C144" s="192" t="s">
        <v>1027</v>
      </c>
      <c r="D144" s="185" t="s">
        <v>2002</v>
      </c>
      <c r="E144" s="185" t="s">
        <v>2002</v>
      </c>
      <c r="F144" s="185" t="s">
        <v>2002</v>
      </c>
      <c r="G144" s="185" t="s">
        <v>2002</v>
      </c>
      <c r="H144" s="185" t="s">
        <v>2002</v>
      </c>
      <c r="I144" s="185" t="s">
        <v>2002</v>
      </c>
      <c r="J144" s="185" t="s">
        <v>2002</v>
      </c>
      <c r="K144" s="185" t="s">
        <v>2002</v>
      </c>
      <c r="L144" s="185" t="s">
        <v>2002</v>
      </c>
      <c r="M144" s="185" t="s">
        <v>2002</v>
      </c>
      <c r="N144" s="185" t="s">
        <v>2002</v>
      </c>
      <c r="O144" s="185" t="s">
        <v>2002</v>
      </c>
      <c r="P144" s="185" t="s">
        <v>2002</v>
      </c>
      <c r="Q144" s="185" t="s">
        <v>2002</v>
      </c>
      <c r="R144" s="185" t="s">
        <v>2002</v>
      </c>
      <c r="S144" s="183" t="s">
        <v>2002</v>
      </c>
      <c r="T144" s="185">
        <v>1</v>
      </c>
      <c r="U144" s="185" t="s">
        <v>2002</v>
      </c>
      <c r="V144" s="185">
        <v>3</v>
      </c>
      <c r="W144" s="185" t="s">
        <v>2002</v>
      </c>
      <c r="X144" s="185" t="s">
        <v>2002</v>
      </c>
      <c r="Y144" s="185" t="s">
        <v>2002</v>
      </c>
      <c r="Z144" s="185" t="s">
        <v>2002</v>
      </c>
      <c r="AA144" s="185" t="s">
        <v>2002</v>
      </c>
      <c r="AB144" s="185" t="s">
        <v>2002</v>
      </c>
      <c r="AC144" s="185" t="s">
        <v>2002</v>
      </c>
      <c r="AD144" s="185" t="s">
        <v>2002</v>
      </c>
      <c r="AE144" s="185" t="s">
        <v>2002</v>
      </c>
      <c r="AF144" s="185" t="s">
        <v>2002</v>
      </c>
      <c r="AG144" s="185" t="s">
        <v>2002</v>
      </c>
      <c r="AH144" s="185" t="s">
        <v>2002</v>
      </c>
      <c r="AI144" s="185" t="s">
        <v>2002</v>
      </c>
      <c r="AJ144" s="185" t="s">
        <v>2002</v>
      </c>
      <c r="AK144" s="185" t="s">
        <v>2002</v>
      </c>
      <c r="AL144" s="183">
        <v>4</v>
      </c>
      <c r="AM144" s="194">
        <v>4</v>
      </c>
    </row>
    <row r="145" spans="1:39">
      <c r="A145" s="192">
        <v>13473</v>
      </c>
      <c r="B145" s="192" t="s">
        <v>164</v>
      </c>
      <c r="C145" s="192" t="s">
        <v>1029</v>
      </c>
      <c r="D145" s="185" t="s">
        <v>2002</v>
      </c>
      <c r="E145" s="185" t="s">
        <v>2002</v>
      </c>
      <c r="F145" s="185" t="s">
        <v>2002</v>
      </c>
      <c r="G145" s="185" t="s">
        <v>2002</v>
      </c>
      <c r="H145" s="185" t="s">
        <v>2002</v>
      </c>
      <c r="I145" s="185" t="s">
        <v>2002</v>
      </c>
      <c r="J145" s="185" t="s">
        <v>2002</v>
      </c>
      <c r="K145" s="185" t="s">
        <v>2002</v>
      </c>
      <c r="L145" s="185" t="s">
        <v>2002</v>
      </c>
      <c r="M145" s="185" t="s">
        <v>2002</v>
      </c>
      <c r="N145" s="185" t="s">
        <v>2002</v>
      </c>
      <c r="O145" s="185" t="s">
        <v>2002</v>
      </c>
      <c r="P145" s="185" t="s">
        <v>2002</v>
      </c>
      <c r="Q145" s="185" t="s">
        <v>2002</v>
      </c>
      <c r="R145" s="185" t="s">
        <v>2002</v>
      </c>
      <c r="S145" s="183" t="s">
        <v>2002</v>
      </c>
      <c r="T145" s="185" t="s">
        <v>2002</v>
      </c>
      <c r="U145" s="185" t="s">
        <v>2002</v>
      </c>
      <c r="V145" s="185" t="s">
        <v>2002</v>
      </c>
      <c r="W145" s="185">
        <v>1</v>
      </c>
      <c r="X145" s="185" t="s">
        <v>2002</v>
      </c>
      <c r="Y145" s="185" t="s">
        <v>2002</v>
      </c>
      <c r="Z145" s="185" t="s">
        <v>2002</v>
      </c>
      <c r="AA145" s="185" t="s">
        <v>2002</v>
      </c>
      <c r="AB145" s="185" t="s">
        <v>2002</v>
      </c>
      <c r="AC145" s="185" t="s">
        <v>2002</v>
      </c>
      <c r="AD145" s="185" t="s">
        <v>2002</v>
      </c>
      <c r="AE145" s="185" t="s">
        <v>2002</v>
      </c>
      <c r="AF145" s="185" t="s">
        <v>2002</v>
      </c>
      <c r="AG145" s="185" t="s">
        <v>2002</v>
      </c>
      <c r="AH145" s="185" t="s">
        <v>2002</v>
      </c>
      <c r="AI145" s="185" t="s">
        <v>2002</v>
      </c>
      <c r="AJ145" s="185" t="s">
        <v>2002</v>
      </c>
      <c r="AK145" s="185" t="s">
        <v>2002</v>
      </c>
      <c r="AL145" s="183">
        <v>1</v>
      </c>
      <c r="AM145" s="194">
        <v>1</v>
      </c>
    </row>
    <row r="146" spans="1:39">
      <c r="A146" s="192">
        <v>13549</v>
      </c>
      <c r="B146" s="192" t="s">
        <v>166</v>
      </c>
      <c r="C146" s="192" t="s">
        <v>1030</v>
      </c>
      <c r="D146" s="185" t="s">
        <v>2002</v>
      </c>
      <c r="E146" s="185" t="s">
        <v>2002</v>
      </c>
      <c r="F146" s="185" t="s">
        <v>2002</v>
      </c>
      <c r="G146" s="185" t="s">
        <v>2002</v>
      </c>
      <c r="H146" s="185" t="s">
        <v>2002</v>
      </c>
      <c r="I146" s="185" t="s">
        <v>2002</v>
      </c>
      <c r="J146" s="185" t="s">
        <v>2002</v>
      </c>
      <c r="K146" s="185" t="s">
        <v>2002</v>
      </c>
      <c r="L146" s="185" t="s">
        <v>2002</v>
      </c>
      <c r="M146" s="185" t="s">
        <v>2002</v>
      </c>
      <c r="N146" s="185" t="s">
        <v>2002</v>
      </c>
      <c r="O146" s="185" t="s">
        <v>2002</v>
      </c>
      <c r="P146" s="185" t="s">
        <v>2002</v>
      </c>
      <c r="Q146" s="185" t="s">
        <v>2002</v>
      </c>
      <c r="R146" s="185" t="s">
        <v>2002</v>
      </c>
      <c r="S146" s="183" t="s">
        <v>2002</v>
      </c>
      <c r="T146" s="185" t="s">
        <v>2002</v>
      </c>
      <c r="U146" s="185">
        <v>4</v>
      </c>
      <c r="V146" s="185">
        <v>1</v>
      </c>
      <c r="W146" s="185" t="s">
        <v>2002</v>
      </c>
      <c r="X146" s="185" t="s">
        <v>2002</v>
      </c>
      <c r="Y146" s="185" t="s">
        <v>2002</v>
      </c>
      <c r="Z146" s="185" t="s">
        <v>2002</v>
      </c>
      <c r="AA146" s="185" t="s">
        <v>2002</v>
      </c>
      <c r="AB146" s="185" t="s">
        <v>2002</v>
      </c>
      <c r="AC146" s="185" t="s">
        <v>2002</v>
      </c>
      <c r="AD146" s="185" t="s">
        <v>2002</v>
      </c>
      <c r="AE146" s="185" t="s">
        <v>2002</v>
      </c>
      <c r="AF146" s="185" t="s">
        <v>2002</v>
      </c>
      <c r="AG146" s="185" t="s">
        <v>2002</v>
      </c>
      <c r="AH146" s="185" t="s">
        <v>2002</v>
      </c>
      <c r="AI146" s="185" t="s">
        <v>2002</v>
      </c>
      <c r="AJ146" s="185" t="s">
        <v>2002</v>
      </c>
      <c r="AK146" s="185" t="s">
        <v>2002</v>
      </c>
      <c r="AL146" s="183">
        <v>5</v>
      </c>
      <c r="AM146" s="194">
        <v>5</v>
      </c>
    </row>
    <row r="147" spans="1:39">
      <c r="A147" s="192">
        <v>13580</v>
      </c>
      <c r="B147" s="192" t="s">
        <v>167</v>
      </c>
      <c r="C147" s="192" t="s">
        <v>1031</v>
      </c>
      <c r="D147" s="185" t="s">
        <v>2002</v>
      </c>
      <c r="E147" s="185">
        <v>1</v>
      </c>
      <c r="F147" s="185" t="s">
        <v>2002</v>
      </c>
      <c r="G147" s="185" t="s">
        <v>2002</v>
      </c>
      <c r="H147" s="185" t="s">
        <v>2002</v>
      </c>
      <c r="I147" s="185" t="s">
        <v>2002</v>
      </c>
      <c r="J147" s="185" t="s">
        <v>2002</v>
      </c>
      <c r="K147" s="185" t="s">
        <v>2002</v>
      </c>
      <c r="L147" s="185" t="s">
        <v>2002</v>
      </c>
      <c r="M147" s="185" t="s">
        <v>2002</v>
      </c>
      <c r="N147" s="185" t="s">
        <v>2002</v>
      </c>
      <c r="O147" s="185" t="s">
        <v>2002</v>
      </c>
      <c r="P147" s="185" t="s">
        <v>2002</v>
      </c>
      <c r="Q147" s="185" t="s">
        <v>2002</v>
      </c>
      <c r="R147" s="185" t="s">
        <v>2002</v>
      </c>
      <c r="S147" s="183">
        <v>1</v>
      </c>
      <c r="T147" s="185" t="s">
        <v>2002</v>
      </c>
      <c r="U147" s="185">
        <v>1</v>
      </c>
      <c r="V147" s="185">
        <v>1</v>
      </c>
      <c r="W147" s="185">
        <v>1</v>
      </c>
      <c r="X147" s="185" t="s">
        <v>2002</v>
      </c>
      <c r="Y147" s="185" t="s">
        <v>2002</v>
      </c>
      <c r="Z147" s="185" t="s">
        <v>2002</v>
      </c>
      <c r="AA147" s="185" t="s">
        <v>2002</v>
      </c>
      <c r="AB147" s="185" t="s">
        <v>2002</v>
      </c>
      <c r="AC147" s="185" t="s">
        <v>2002</v>
      </c>
      <c r="AD147" s="185" t="s">
        <v>2002</v>
      </c>
      <c r="AE147" s="185" t="s">
        <v>2002</v>
      </c>
      <c r="AF147" s="185" t="s">
        <v>2002</v>
      </c>
      <c r="AG147" s="185" t="s">
        <v>2002</v>
      </c>
      <c r="AH147" s="185" t="s">
        <v>2002</v>
      </c>
      <c r="AI147" s="185" t="s">
        <v>2002</v>
      </c>
      <c r="AJ147" s="185" t="s">
        <v>2002</v>
      </c>
      <c r="AK147" s="185" t="s">
        <v>2002</v>
      </c>
      <c r="AL147" s="183">
        <v>3</v>
      </c>
      <c r="AM147" s="194">
        <v>4</v>
      </c>
    </row>
    <row r="148" spans="1:39">
      <c r="A148" s="192">
        <v>13647</v>
      </c>
      <c r="B148" s="192" t="s">
        <v>169</v>
      </c>
      <c r="C148" s="192" t="s">
        <v>1032</v>
      </c>
      <c r="D148" s="185" t="s">
        <v>2002</v>
      </c>
      <c r="E148" s="185" t="s">
        <v>2002</v>
      </c>
      <c r="F148" s="185" t="s">
        <v>2002</v>
      </c>
      <c r="G148" s="185" t="s">
        <v>2002</v>
      </c>
      <c r="H148" s="185" t="s">
        <v>2002</v>
      </c>
      <c r="I148" s="185" t="s">
        <v>2002</v>
      </c>
      <c r="J148" s="185" t="s">
        <v>2002</v>
      </c>
      <c r="K148" s="185" t="s">
        <v>2002</v>
      </c>
      <c r="L148" s="185" t="s">
        <v>2002</v>
      </c>
      <c r="M148" s="185" t="s">
        <v>2002</v>
      </c>
      <c r="N148" s="185" t="s">
        <v>2002</v>
      </c>
      <c r="O148" s="185" t="s">
        <v>2002</v>
      </c>
      <c r="P148" s="185" t="s">
        <v>2002</v>
      </c>
      <c r="Q148" s="185" t="s">
        <v>2002</v>
      </c>
      <c r="R148" s="185" t="s">
        <v>2002</v>
      </c>
      <c r="S148" s="183" t="s">
        <v>2002</v>
      </c>
      <c r="T148" s="185" t="s">
        <v>2002</v>
      </c>
      <c r="U148" s="185" t="s">
        <v>2002</v>
      </c>
      <c r="V148" s="185">
        <v>1</v>
      </c>
      <c r="W148" s="185" t="s">
        <v>2002</v>
      </c>
      <c r="X148" s="185" t="s">
        <v>2002</v>
      </c>
      <c r="Y148" s="185" t="s">
        <v>2002</v>
      </c>
      <c r="Z148" s="185" t="s">
        <v>2002</v>
      </c>
      <c r="AA148" s="185" t="s">
        <v>2002</v>
      </c>
      <c r="AB148" s="185" t="s">
        <v>2002</v>
      </c>
      <c r="AC148" s="185" t="s">
        <v>2002</v>
      </c>
      <c r="AD148" s="185" t="s">
        <v>2002</v>
      </c>
      <c r="AE148" s="185" t="s">
        <v>2002</v>
      </c>
      <c r="AF148" s="185" t="s">
        <v>2002</v>
      </c>
      <c r="AG148" s="185" t="s">
        <v>2002</v>
      </c>
      <c r="AH148" s="185" t="s">
        <v>2002</v>
      </c>
      <c r="AI148" s="185" t="s">
        <v>2002</v>
      </c>
      <c r="AJ148" s="185" t="s">
        <v>2002</v>
      </c>
      <c r="AK148" s="185" t="s">
        <v>2002</v>
      </c>
      <c r="AL148" s="183">
        <v>1</v>
      </c>
      <c r="AM148" s="194">
        <v>1</v>
      </c>
    </row>
    <row r="149" spans="1:39">
      <c r="A149" s="192">
        <v>13654</v>
      </c>
      <c r="B149" s="192" t="s">
        <v>170</v>
      </c>
      <c r="C149" s="192" t="s">
        <v>1033</v>
      </c>
      <c r="D149" s="185" t="s">
        <v>2002</v>
      </c>
      <c r="E149" s="185">
        <v>1</v>
      </c>
      <c r="F149" s="185" t="s">
        <v>2002</v>
      </c>
      <c r="G149" s="185" t="s">
        <v>2002</v>
      </c>
      <c r="H149" s="185" t="s">
        <v>2002</v>
      </c>
      <c r="I149" s="185" t="s">
        <v>2002</v>
      </c>
      <c r="J149" s="185" t="s">
        <v>2002</v>
      </c>
      <c r="K149" s="185" t="s">
        <v>2002</v>
      </c>
      <c r="L149" s="185" t="s">
        <v>2002</v>
      </c>
      <c r="M149" s="185" t="s">
        <v>2002</v>
      </c>
      <c r="N149" s="185" t="s">
        <v>2002</v>
      </c>
      <c r="O149" s="185" t="s">
        <v>2002</v>
      </c>
      <c r="P149" s="185" t="s">
        <v>2002</v>
      </c>
      <c r="Q149" s="185" t="s">
        <v>2002</v>
      </c>
      <c r="R149" s="185" t="s">
        <v>2002</v>
      </c>
      <c r="S149" s="183">
        <v>1</v>
      </c>
      <c r="T149" s="185" t="s">
        <v>2002</v>
      </c>
      <c r="U149" s="185">
        <v>1</v>
      </c>
      <c r="V149" s="185">
        <v>5</v>
      </c>
      <c r="W149" s="185">
        <v>1</v>
      </c>
      <c r="X149" s="185" t="s">
        <v>2002</v>
      </c>
      <c r="Y149" s="185" t="s">
        <v>2002</v>
      </c>
      <c r="Z149" s="185" t="s">
        <v>2002</v>
      </c>
      <c r="AA149" s="185" t="s">
        <v>2002</v>
      </c>
      <c r="AB149" s="185" t="s">
        <v>2002</v>
      </c>
      <c r="AC149" s="185">
        <v>1</v>
      </c>
      <c r="AD149" s="185" t="s">
        <v>2002</v>
      </c>
      <c r="AE149" s="185" t="s">
        <v>2002</v>
      </c>
      <c r="AF149" s="185" t="s">
        <v>2002</v>
      </c>
      <c r="AG149" s="185" t="s">
        <v>2002</v>
      </c>
      <c r="AH149" s="185" t="s">
        <v>2002</v>
      </c>
      <c r="AI149" s="185" t="s">
        <v>2002</v>
      </c>
      <c r="AJ149" s="185" t="s">
        <v>2002</v>
      </c>
      <c r="AK149" s="185" t="s">
        <v>2002</v>
      </c>
      <c r="AL149" s="183">
        <v>8</v>
      </c>
      <c r="AM149" s="194">
        <v>9</v>
      </c>
    </row>
    <row r="150" spans="1:39">
      <c r="A150" s="192">
        <v>13657</v>
      </c>
      <c r="B150" s="192" t="s">
        <v>171</v>
      </c>
      <c r="C150" s="192" t="s">
        <v>1034</v>
      </c>
      <c r="D150" s="185" t="s">
        <v>2002</v>
      </c>
      <c r="E150" s="185" t="s">
        <v>2002</v>
      </c>
      <c r="F150" s="185" t="s">
        <v>2002</v>
      </c>
      <c r="G150" s="185" t="s">
        <v>2002</v>
      </c>
      <c r="H150" s="185" t="s">
        <v>2002</v>
      </c>
      <c r="I150" s="185" t="s">
        <v>2002</v>
      </c>
      <c r="J150" s="185" t="s">
        <v>2002</v>
      </c>
      <c r="K150" s="185" t="s">
        <v>2002</v>
      </c>
      <c r="L150" s="185" t="s">
        <v>2002</v>
      </c>
      <c r="M150" s="185" t="s">
        <v>2002</v>
      </c>
      <c r="N150" s="185" t="s">
        <v>2002</v>
      </c>
      <c r="O150" s="185" t="s">
        <v>2002</v>
      </c>
      <c r="P150" s="185" t="s">
        <v>2002</v>
      </c>
      <c r="Q150" s="185" t="s">
        <v>2002</v>
      </c>
      <c r="R150" s="185" t="s">
        <v>2002</v>
      </c>
      <c r="S150" s="183" t="s">
        <v>2002</v>
      </c>
      <c r="T150" s="185">
        <v>1</v>
      </c>
      <c r="U150" s="185">
        <v>1</v>
      </c>
      <c r="V150" s="185">
        <v>4</v>
      </c>
      <c r="W150" s="185" t="s">
        <v>2002</v>
      </c>
      <c r="X150" s="185" t="s">
        <v>2002</v>
      </c>
      <c r="Y150" s="185" t="s">
        <v>2002</v>
      </c>
      <c r="Z150" s="185" t="s">
        <v>2002</v>
      </c>
      <c r="AA150" s="185" t="s">
        <v>2002</v>
      </c>
      <c r="AB150" s="185" t="s">
        <v>2002</v>
      </c>
      <c r="AC150" s="185" t="s">
        <v>2002</v>
      </c>
      <c r="AD150" s="185" t="s">
        <v>2002</v>
      </c>
      <c r="AE150" s="185" t="s">
        <v>2002</v>
      </c>
      <c r="AF150" s="185" t="s">
        <v>2002</v>
      </c>
      <c r="AG150" s="185" t="s">
        <v>2002</v>
      </c>
      <c r="AH150" s="185" t="s">
        <v>2002</v>
      </c>
      <c r="AI150" s="185" t="s">
        <v>2002</v>
      </c>
      <c r="AJ150" s="185" t="s">
        <v>2002</v>
      </c>
      <c r="AK150" s="185" t="s">
        <v>2002</v>
      </c>
      <c r="AL150" s="183">
        <v>6</v>
      </c>
      <c r="AM150" s="194">
        <v>6</v>
      </c>
    </row>
    <row r="151" spans="1:39">
      <c r="A151" s="192">
        <v>13667</v>
      </c>
      <c r="B151" s="192" t="s">
        <v>172</v>
      </c>
      <c r="C151" s="192" t="s">
        <v>1035</v>
      </c>
      <c r="D151" s="185" t="s">
        <v>2002</v>
      </c>
      <c r="E151" s="185" t="s">
        <v>2002</v>
      </c>
      <c r="F151" s="185" t="s">
        <v>2002</v>
      </c>
      <c r="G151" s="185" t="s">
        <v>2002</v>
      </c>
      <c r="H151" s="185" t="s">
        <v>2002</v>
      </c>
      <c r="I151" s="185" t="s">
        <v>2002</v>
      </c>
      <c r="J151" s="185" t="s">
        <v>2002</v>
      </c>
      <c r="K151" s="185" t="s">
        <v>2002</v>
      </c>
      <c r="L151" s="185" t="s">
        <v>2002</v>
      </c>
      <c r="M151" s="185" t="s">
        <v>2002</v>
      </c>
      <c r="N151" s="185" t="s">
        <v>2002</v>
      </c>
      <c r="O151" s="185" t="s">
        <v>2002</v>
      </c>
      <c r="P151" s="185" t="s">
        <v>2002</v>
      </c>
      <c r="Q151" s="185" t="s">
        <v>2002</v>
      </c>
      <c r="R151" s="185" t="s">
        <v>2002</v>
      </c>
      <c r="S151" s="183" t="s">
        <v>2002</v>
      </c>
      <c r="T151" s="185" t="s">
        <v>2002</v>
      </c>
      <c r="U151" s="185" t="s">
        <v>2002</v>
      </c>
      <c r="V151" s="185">
        <v>2</v>
      </c>
      <c r="W151" s="185" t="s">
        <v>2002</v>
      </c>
      <c r="X151" s="185">
        <v>1</v>
      </c>
      <c r="Y151" s="185" t="s">
        <v>2002</v>
      </c>
      <c r="Z151" s="185" t="s">
        <v>2002</v>
      </c>
      <c r="AA151" s="185" t="s">
        <v>2002</v>
      </c>
      <c r="AB151" s="185" t="s">
        <v>2002</v>
      </c>
      <c r="AC151" s="185" t="s">
        <v>2002</v>
      </c>
      <c r="AD151" s="185" t="s">
        <v>2002</v>
      </c>
      <c r="AE151" s="185" t="s">
        <v>2002</v>
      </c>
      <c r="AF151" s="185" t="s">
        <v>2002</v>
      </c>
      <c r="AG151" s="185" t="s">
        <v>2002</v>
      </c>
      <c r="AH151" s="185" t="s">
        <v>2002</v>
      </c>
      <c r="AI151" s="185" t="s">
        <v>2002</v>
      </c>
      <c r="AJ151" s="185" t="s">
        <v>2002</v>
      </c>
      <c r="AK151" s="185" t="s">
        <v>2002</v>
      </c>
      <c r="AL151" s="183">
        <v>3</v>
      </c>
      <c r="AM151" s="194">
        <v>3</v>
      </c>
    </row>
    <row r="152" spans="1:39">
      <c r="A152" s="192">
        <v>13670</v>
      </c>
      <c r="B152" s="192" t="s">
        <v>173</v>
      </c>
      <c r="C152" s="192" t="s">
        <v>1036</v>
      </c>
      <c r="D152" s="185" t="s">
        <v>2002</v>
      </c>
      <c r="E152" s="185" t="s">
        <v>2002</v>
      </c>
      <c r="F152" s="185" t="s">
        <v>2002</v>
      </c>
      <c r="G152" s="185" t="s">
        <v>2002</v>
      </c>
      <c r="H152" s="185" t="s">
        <v>2002</v>
      </c>
      <c r="I152" s="185" t="s">
        <v>2002</v>
      </c>
      <c r="J152" s="185" t="s">
        <v>2002</v>
      </c>
      <c r="K152" s="185" t="s">
        <v>2002</v>
      </c>
      <c r="L152" s="185" t="s">
        <v>2002</v>
      </c>
      <c r="M152" s="185" t="s">
        <v>2002</v>
      </c>
      <c r="N152" s="185" t="s">
        <v>2002</v>
      </c>
      <c r="O152" s="185" t="s">
        <v>2002</v>
      </c>
      <c r="P152" s="185" t="s">
        <v>2002</v>
      </c>
      <c r="Q152" s="185" t="s">
        <v>2002</v>
      </c>
      <c r="R152" s="185" t="s">
        <v>2002</v>
      </c>
      <c r="S152" s="183" t="s">
        <v>2002</v>
      </c>
      <c r="T152" s="185">
        <v>1</v>
      </c>
      <c r="U152" s="185">
        <v>1</v>
      </c>
      <c r="V152" s="185">
        <v>1</v>
      </c>
      <c r="W152" s="185" t="s">
        <v>2002</v>
      </c>
      <c r="X152" s="185" t="s">
        <v>2002</v>
      </c>
      <c r="Y152" s="185" t="s">
        <v>2002</v>
      </c>
      <c r="Z152" s="185" t="s">
        <v>2002</v>
      </c>
      <c r="AA152" s="185" t="s">
        <v>2002</v>
      </c>
      <c r="AB152" s="185" t="s">
        <v>2002</v>
      </c>
      <c r="AC152" s="185" t="s">
        <v>2002</v>
      </c>
      <c r="AD152" s="185" t="s">
        <v>2002</v>
      </c>
      <c r="AE152" s="185" t="s">
        <v>2002</v>
      </c>
      <c r="AF152" s="185" t="s">
        <v>2002</v>
      </c>
      <c r="AG152" s="185" t="s">
        <v>2002</v>
      </c>
      <c r="AH152" s="185" t="s">
        <v>2002</v>
      </c>
      <c r="AI152" s="185" t="s">
        <v>2002</v>
      </c>
      <c r="AJ152" s="185" t="s">
        <v>2002</v>
      </c>
      <c r="AK152" s="185" t="s">
        <v>2002</v>
      </c>
      <c r="AL152" s="183">
        <v>3</v>
      </c>
      <c r="AM152" s="194">
        <v>3</v>
      </c>
    </row>
    <row r="153" spans="1:39">
      <c r="A153" s="192">
        <v>13673</v>
      </c>
      <c r="B153" s="192" t="s">
        <v>174</v>
      </c>
      <c r="C153" s="192" t="s">
        <v>1037</v>
      </c>
      <c r="D153" s="185" t="s">
        <v>2002</v>
      </c>
      <c r="E153" s="185" t="s">
        <v>2002</v>
      </c>
      <c r="F153" s="185" t="s">
        <v>2002</v>
      </c>
      <c r="G153" s="185" t="s">
        <v>2002</v>
      </c>
      <c r="H153" s="185" t="s">
        <v>2002</v>
      </c>
      <c r="I153" s="185" t="s">
        <v>2002</v>
      </c>
      <c r="J153" s="185" t="s">
        <v>2002</v>
      </c>
      <c r="K153" s="185" t="s">
        <v>2002</v>
      </c>
      <c r="L153" s="185" t="s">
        <v>2002</v>
      </c>
      <c r="M153" s="185" t="s">
        <v>2002</v>
      </c>
      <c r="N153" s="185" t="s">
        <v>2002</v>
      </c>
      <c r="O153" s="185" t="s">
        <v>2002</v>
      </c>
      <c r="P153" s="185" t="s">
        <v>2002</v>
      </c>
      <c r="Q153" s="185" t="s">
        <v>2002</v>
      </c>
      <c r="R153" s="185" t="s">
        <v>2002</v>
      </c>
      <c r="S153" s="183" t="s">
        <v>2002</v>
      </c>
      <c r="T153" s="185" t="s">
        <v>2002</v>
      </c>
      <c r="U153" s="185" t="s">
        <v>2002</v>
      </c>
      <c r="V153" s="185">
        <v>3</v>
      </c>
      <c r="W153" s="185">
        <v>2</v>
      </c>
      <c r="X153" s="185">
        <v>1</v>
      </c>
      <c r="Y153" s="185" t="s">
        <v>2002</v>
      </c>
      <c r="Z153" s="185" t="s">
        <v>2002</v>
      </c>
      <c r="AA153" s="185" t="s">
        <v>2002</v>
      </c>
      <c r="AB153" s="185" t="s">
        <v>2002</v>
      </c>
      <c r="AC153" s="185" t="s">
        <v>2002</v>
      </c>
      <c r="AD153" s="185" t="s">
        <v>2002</v>
      </c>
      <c r="AE153" s="185" t="s">
        <v>2002</v>
      </c>
      <c r="AF153" s="185" t="s">
        <v>2002</v>
      </c>
      <c r="AG153" s="185" t="s">
        <v>2002</v>
      </c>
      <c r="AH153" s="185" t="s">
        <v>2002</v>
      </c>
      <c r="AI153" s="185" t="s">
        <v>2002</v>
      </c>
      <c r="AJ153" s="185" t="s">
        <v>2002</v>
      </c>
      <c r="AK153" s="185" t="s">
        <v>2002</v>
      </c>
      <c r="AL153" s="183">
        <v>6</v>
      </c>
      <c r="AM153" s="194">
        <v>6</v>
      </c>
    </row>
    <row r="154" spans="1:39">
      <c r="A154" s="192">
        <v>13688</v>
      </c>
      <c r="B154" s="192" t="s">
        <v>176</v>
      </c>
      <c r="C154" s="192" t="s">
        <v>1039</v>
      </c>
      <c r="D154" s="185" t="s">
        <v>2002</v>
      </c>
      <c r="E154" s="185" t="s">
        <v>2002</v>
      </c>
      <c r="F154" s="185" t="s">
        <v>2002</v>
      </c>
      <c r="G154" s="185" t="s">
        <v>2002</v>
      </c>
      <c r="H154" s="185" t="s">
        <v>2002</v>
      </c>
      <c r="I154" s="185" t="s">
        <v>2002</v>
      </c>
      <c r="J154" s="185" t="s">
        <v>2002</v>
      </c>
      <c r="K154" s="185" t="s">
        <v>2002</v>
      </c>
      <c r="L154" s="185" t="s">
        <v>2002</v>
      </c>
      <c r="M154" s="185" t="s">
        <v>2002</v>
      </c>
      <c r="N154" s="185" t="s">
        <v>2002</v>
      </c>
      <c r="O154" s="185" t="s">
        <v>2002</v>
      </c>
      <c r="P154" s="185" t="s">
        <v>2002</v>
      </c>
      <c r="Q154" s="185" t="s">
        <v>2002</v>
      </c>
      <c r="R154" s="185" t="s">
        <v>2002</v>
      </c>
      <c r="S154" s="183" t="s">
        <v>2002</v>
      </c>
      <c r="T154" s="185" t="s">
        <v>2002</v>
      </c>
      <c r="U154" s="185" t="s">
        <v>2002</v>
      </c>
      <c r="V154" s="185">
        <v>1</v>
      </c>
      <c r="W154" s="185" t="s">
        <v>2002</v>
      </c>
      <c r="X154" s="185" t="s">
        <v>2002</v>
      </c>
      <c r="Y154" s="185" t="s">
        <v>2002</v>
      </c>
      <c r="Z154" s="185" t="s">
        <v>2002</v>
      </c>
      <c r="AA154" s="185" t="s">
        <v>2002</v>
      </c>
      <c r="AB154" s="185" t="s">
        <v>2002</v>
      </c>
      <c r="AC154" s="185">
        <v>1</v>
      </c>
      <c r="AD154" s="185" t="s">
        <v>2002</v>
      </c>
      <c r="AE154" s="185" t="s">
        <v>2002</v>
      </c>
      <c r="AF154" s="185" t="s">
        <v>2002</v>
      </c>
      <c r="AG154" s="185" t="s">
        <v>2002</v>
      </c>
      <c r="AH154" s="185" t="s">
        <v>2002</v>
      </c>
      <c r="AI154" s="185" t="s">
        <v>2002</v>
      </c>
      <c r="AJ154" s="185" t="s">
        <v>2002</v>
      </c>
      <c r="AK154" s="185" t="s">
        <v>2002</v>
      </c>
      <c r="AL154" s="183">
        <v>2</v>
      </c>
      <c r="AM154" s="194">
        <v>2</v>
      </c>
    </row>
    <row r="155" spans="1:39">
      <c r="A155" s="192">
        <v>13683</v>
      </c>
      <c r="B155" s="192" t="s">
        <v>175</v>
      </c>
      <c r="C155" s="192" t="s">
        <v>1038</v>
      </c>
      <c r="D155" s="185">
        <v>1</v>
      </c>
      <c r="E155" s="185" t="s">
        <v>2002</v>
      </c>
      <c r="F155" s="185">
        <v>1</v>
      </c>
      <c r="G155" s="185" t="s">
        <v>2002</v>
      </c>
      <c r="H155" s="185" t="s">
        <v>2002</v>
      </c>
      <c r="I155" s="185" t="s">
        <v>2002</v>
      </c>
      <c r="J155" s="185" t="s">
        <v>2002</v>
      </c>
      <c r="K155" s="185" t="s">
        <v>2002</v>
      </c>
      <c r="L155" s="185" t="s">
        <v>2002</v>
      </c>
      <c r="M155" s="185" t="s">
        <v>2002</v>
      </c>
      <c r="N155" s="185" t="s">
        <v>2002</v>
      </c>
      <c r="O155" s="185" t="s">
        <v>2002</v>
      </c>
      <c r="P155" s="185" t="s">
        <v>2002</v>
      </c>
      <c r="Q155" s="185" t="s">
        <v>2002</v>
      </c>
      <c r="R155" s="185" t="s">
        <v>2002</v>
      </c>
      <c r="S155" s="183">
        <v>2</v>
      </c>
      <c r="T155" s="185" t="s">
        <v>2002</v>
      </c>
      <c r="U155" s="185">
        <v>1</v>
      </c>
      <c r="V155" s="185">
        <v>2</v>
      </c>
      <c r="W155" s="185" t="s">
        <v>2002</v>
      </c>
      <c r="X155" s="185">
        <v>1</v>
      </c>
      <c r="Y155" s="185">
        <v>1</v>
      </c>
      <c r="Z155" s="185" t="s">
        <v>2002</v>
      </c>
      <c r="AA155" s="185" t="s">
        <v>2002</v>
      </c>
      <c r="AB155" s="185" t="s">
        <v>2002</v>
      </c>
      <c r="AC155" s="185" t="s">
        <v>2002</v>
      </c>
      <c r="AD155" s="185" t="s">
        <v>2002</v>
      </c>
      <c r="AE155" s="185" t="s">
        <v>2002</v>
      </c>
      <c r="AF155" s="185" t="s">
        <v>2002</v>
      </c>
      <c r="AG155" s="185" t="s">
        <v>2002</v>
      </c>
      <c r="AH155" s="185" t="s">
        <v>2002</v>
      </c>
      <c r="AI155" s="185" t="s">
        <v>2002</v>
      </c>
      <c r="AJ155" s="185" t="s">
        <v>2002</v>
      </c>
      <c r="AK155" s="185" t="s">
        <v>2002</v>
      </c>
      <c r="AL155" s="183">
        <v>5</v>
      </c>
      <c r="AM155" s="194">
        <v>7</v>
      </c>
    </row>
    <row r="156" spans="1:39">
      <c r="A156" s="192">
        <v>13760</v>
      </c>
      <c r="B156" s="192" t="s">
        <v>178</v>
      </c>
      <c r="C156" s="192" t="s">
        <v>1041</v>
      </c>
      <c r="D156" s="185">
        <v>1</v>
      </c>
      <c r="E156" s="185" t="s">
        <v>2002</v>
      </c>
      <c r="F156" s="185" t="s">
        <v>2002</v>
      </c>
      <c r="G156" s="185" t="s">
        <v>2002</v>
      </c>
      <c r="H156" s="185" t="s">
        <v>2002</v>
      </c>
      <c r="I156" s="185" t="s">
        <v>2002</v>
      </c>
      <c r="J156" s="185">
        <v>1</v>
      </c>
      <c r="K156" s="185" t="s">
        <v>2002</v>
      </c>
      <c r="L156" s="185" t="s">
        <v>2002</v>
      </c>
      <c r="M156" s="185" t="s">
        <v>2002</v>
      </c>
      <c r="N156" s="185" t="s">
        <v>2002</v>
      </c>
      <c r="O156" s="185" t="s">
        <v>2002</v>
      </c>
      <c r="P156" s="185" t="s">
        <v>2002</v>
      </c>
      <c r="Q156" s="185" t="s">
        <v>2002</v>
      </c>
      <c r="R156" s="185" t="s">
        <v>2002</v>
      </c>
      <c r="S156" s="183">
        <v>2</v>
      </c>
      <c r="T156" s="185" t="s">
        <v>2002</v>
      </c>
      <c r="U156" s="185">
        <v>2</v>
      </c>
      <c r="V156" s="185" t="s">
        <v>2002</v>
      </c>
      <c r="W156" s="185" t="s">
        <v>2002</v>
      </c>
      <c r="X156" s="185" t="s">
        <v>2002</v>
      </c>
      <c r="Y156" s="185" t="s">
        <v>2002</v>
      </c>
      <c r="Z156" s="185" t="s">
        <v>2002</v>
      </c>
      <c r="AA156" s="185">
        <v>1</v>
      </c>
      <c r="AB156" s="185" t="s">
        <v>2002</v>
      </c>
      <c r="AC156" s="185" t="s">
        <v>2002</v>
      </c>
      <c r="AD156" s="185" t="s">
        <v>2002</v>
      </c>
      <c r="AE156" s="185" t="s">
        <v>2002</v>
      </c>
      <c r="AF156" s="185" t="s">
        <v>2002</v>
      </c>
      <c r="AG156" s="185" t="s">
        <v>2002</v>
      </c>
      <c r="AH156" s="185" t="s">
        <v>2002</v>
      </c>
      <c r="AI156" s="185" t="s">
        <v>2002</v>
      </c>
      <c r="AJ156" s="185" t="s">
        <v>2002</v>
      </c>
      <c r="AK156" s="185" t="s">
        <v>2002</v>
      </c>
      <c r="AL156" s="183">
        <v>3</v>
      </c>
      <c r="AM156" s="194">
        <v>5</v>
      </c>
    </row>
    <row r="157" spans="1:39">
      <c r="A157" s="192">
        <v>13780</v>
      </c>
      <c r="B157" s="192" t="s">
        <v>179</v>
      </c>
      <c r="C157" s="192" t="s">
        <v>1042</v>
      </c>
      <c r="D157" s="185" t="s">
        <v>2002</v>
      </c>
      <c r="E157" s="185" t="s">
        <v>2002</v>
      </c>
      <c r="F157" s="185" t="s">
        <v>2002</v>
      </c>
      <c r="G157" s="185" t="s">
        <v>2002</v>
      </c>
      <c r="H157" s="185" t="s">
        <v>2002</v>
      </c>
      <c r="I157" s="185" t="s">
        <v>2002</v>
      </c>
      <c r="J157" s="185" t="s">
        <v>2002</v>
      </c>
      <c r="K157" s="185" t="s">
        <v>2002</v>
      </c>
      <c r="L157" s="185" t="s">
        <v>2002</v>
      </c>
      <c r="M157" s="185" t="s">
        <v>2002</v>
      </c>
      <c r="N157" s="185" t="s">
        <v>2002</v>
      </c>
      <c r="O157" s="185" t="s">
        <v>2002</v>
      </c>
      <c r="P157" s="185" t="s">
        <v>2002</v>
      </c>
      <c r="Q157" s="185" t="s">
        <v>2002</v>
      </c>
      <c r="R157" s="185" t="s">
        <v>2002</v>
      </c>
      <c r="S157" s="183" t="s">
        <v>2002</v>
      </c>
      <c r="T157" s="185" t="s">
        <v>2002</v>
      </c>
      <c r="U157" s="185">
        <v>1</v>
      </c>
      <c r="V157" s="185">
        <v>3</v>
      </c>
      <c r="W157" s="185" t="s">
        <v>2002</v>
      </c>
      <c r="X157" s="185" t="s">
        <v>2002</v>
      </c>
      <c r="Y157" s="185" t="s">
        <v>2002</v>
      </c>
      <c r="Z157" s="185" t="s">
        <v>2002</v>
      </c>
      <c r="AA157" s="185" t="s">
        <v>2002</v>
      </c>
      <c r="AB157" s="185" t="s">
        <v>2002</v>
      </c>
      <c r="AC157" s="185" t="s">
        <v>2002</v>
      </c>
      <c r="AD157" s="185" t="s">
        <v>2002</v>
      </c>
      <c r="AE157" s="185" t="s">
        <v>2002</v>
      </c>
      <c r="AF157" s="185" t="s">
        <v>2002</v>
      </c>
      <c r="AG157" s="185" t="s">
        <v>2002</v>
      </c>
      <c r="AH157" s="185" t="s">
        <v>2002</v>
      </c>
      <c r="AI157" s="185" t="s">
        <v>2002</v>
      </c>
      <c r="AJ157" s="185" t="s">
        <v>2002</v>
      </c>
      <c r="AK157" s="185" t="s">
        <v>2002</v>
      </c>
      <c r="AL157" s="183">
        <v>4</v>
      </c>
      <c r="AM157" s="194">
        <v>4</v>
      </c>
    </row>
    <row r="158" spans="1:39">
      <c r="A158" s="192">
        <v>13810</v>
      </c>
      <c r="B158" s="192" t="s">
        <v>180</v>
      </c>
      <c r="C158" s="192" t="s">
        <v>1043</v>
      </c>
      <c r="D158" s="185" t="s">
        <v>2002</v>
      </c>
      <c r="E158" s="185" t="s">
        <v>2002</v>
      </c>
      <c r="F158" s="185" t="s">
        <v>2002</v>
      </c>
      <c r="G158" s="185" t="s">
        <v>2002</v>
      </c>
      <c r="H158" s="185" t="s">
        <v>2002</v>
      </c>
      <c r="I158" s="185" t="s">
        <v>2002</v>
      </c>
      <c r="J158" s="185" t="s">
        <v>2002</v>
      </c>
      <c r="K158" s="185" t="s">
        <v>2002</v>
      </c>
      <c r="L158" s="185" t="s">
        <v>2002</v>
      </c>
      <c r="M158" s="185" t="s">
        <v>2002</v>
      </c>
      <c r="N158" s="185" t="s">
        <v>2002</v>
      </c>
      <c r="O158" s="185" t="s">
        <v>2002</v>
      </c>
      <c r="P158" s="185" t="s">
        <v>2002</v>
      </c>
      <c r="Q158" s="185" t="s">
        <v>2002</v>
      </c>
      <c r="R158" s="185" t="s">
        <v>2002</v>
      </c>
      <c r="S158" s="183" t="s">
        <v>2002</v>
      </c>
      <c r="T158" s="185" t="s">
        <v>2002</v>
      </c>
      <c r="U158" s="185" t="s">
        <v>2002</v>
      </c>
      <c r="V158" s="185" t="s">
        <v>2002</v>
      </c>
      <c r="W158" s="185" t="s">
        <v>2002</v>
      </c>
      <c r="X158" s="185" t="s">
        <v>2002</v>
      </c>
      <c r="Y158" s="185" t="s">
        <v>2002</v>
      </c>
      <c r="Z158" s="185">
        <v>1</v>
      </c>
      <c r="AA158" s="185" t="s">
        <v>2002</v>
      </c>
      <c r="AB158" s="185" t="s">
        <v>2002</v>
      </c>
      <c r="AC158" s="185" t="s">
        <v>2002</v>
      </c>
      <c r="AD158" s="185" t="s">
        <v>2002</v>
      </c>
      <c r="AE158" s="185" t="s">
        <v>2002</v>
      </c>
      <c r="AF158" s="185" t="s">
        <v>2002</v>
      </c>
      <c r="AG158" s="185" t="s">
        <v>2002</v>
      </c>
      <c r="AH158" s="185" t="s">
        <v>2002</v>
      </c>
      <c r="AI158" s="185" t="s">
        <v>2002</v>
      </c>
      <c r="AJ158" s="185" t="s">
        <v>2002</v>
      </c>
      <c r="AK158" s="185" t="s">
        <v>2002</v>
      </c>
      <c r="AL158" s="183">
        <v>1</v>
      </c>
      <c r="AM158" s="194">
        <v>1</v>
      </c>
    </row>
    <row r="159" spans="1:39">
      <c r="A159" s="192">
        <v>13836</v>
      </c>
      <c r="B159" s="192" t="s">
        <v>181</v>
      </c>
      <c r="C159" s="192" t="s">
        <v>1044</v>
      </c>
      <c r="D159" s="185" t="s">
        <v>2002</v>
      </c>
      <c r="E159" s="185">
        <v>1</v>
      </c>
      <c r="F159" s="185">
        <v>1</v>
      </c>
      <c r="G159" s="185" t="s">
        <v>2002</v>
      </c>
      <c r="H159" s="185" t="s">
        <v>2002</v>
      </c>
      <c r="I159" s="185" t="s">
        <v>2002</v>
      </c>
      <c r="J159" s="185" t="s">
        <v>2002</v>
      </c>
      <c r="K159" s="185" t="s">
        <v>2002</v>
      </c>
      <c r="L159" s="185" t="s">
        <v>2002</v>
      </c>
      <c r="M159" s="185" t="s">
        <v>2002</v>
      </c>
      <c r="N159" s="185" t="s">
        <v>2002</v>
      </c>
      <c r="O159" s="185" t="s">
        <v>2002</v>
      </c>
      <c r="P159" s="185" t="s">
        <v>2002</v>
      </c>
      <c r="Q159" s="185" t="s">
        <v>2002</v>
      </c>
      <c r="R159" s="185" t="s">
        <v>2002</v>
      </c>
      <c r="S159" s="183">
        <v>2</v>
      </c>
      <c r="T159" s="185">
        <v>1</v>
      </c>
      <c r="U159" s="185">
        <v>3</v>
      </c>
      <c r="V159" s="185">
        <v>10</v>
      </c>
      <c r="W159" s="185">
        <v>2</v>
      </c>
      <c r="X159" s="185">
        <v>2</v>
      </c>
      <c r="Y159" s="185" t="s">
        <v>2002</v>
      </c>
      <c r="Z159" s="185" t="s">
        <v>2002</v>
      </c>
      <c r="AA159" s="185" t="s">
        <v>2002</v>
      </c>
      <c r="AB159" s="185">
        <v>2</v>
      </c>
      <c r="AC159" s="185" t="s">
        <v>2002</v>
      </c>
      <c r="AD159" s="185" t="s">
        <v>2002</v>
      </c>
      <c r="AE159" s="185" t="s">
        <v>2002</v>
      </c>
      <c r="AF159" s="185" t="s">
        <v>2002</v>
      </c>
      <c r="AG159" s="185" t="s">
        <v>2002</v>
      </c>
      <c r="AH159" s="185" t="s">
        <v>2002</v>
      </c>
      <c r="AI159" s="185" t="s">
        <v>2002</v>
      </c>
      <c r="AJ159" s="185" t="s">
        <v>2002</v>
      </c>
      <c r="AK159" s="185" t="s">
        <v>2002</v>
      </c>
      <c r="AL159" s="183">
        <v>20</v>
      </c>
      <c r="AM159" s="194">
        <v>22</v>
      </c>
    </row>
    <row r="160" spans="1:39">
      <c r="A160" s="192">
        <v>13838</v>
      </c>
      <c r="B160" s="192" t="s">
        <v>182</v>
      </c>
      <c r="C160" s="192" t="s">
        <v>1045</v>
      </c>
      <c r="D160" s="185" t="s">
        <v>2002</v>
      </c>
      <c r="E160" s="185" t="s">
        <v>2002</v>
      </c>
      <c r="F160" s="185" t="s">
        <v>2002</v>
      </c>
      <c r="G160" s="185" t="s">
        <v>2002</v>
      </c>
      <c r="H160" s="185" t="s">
        <v>2002</v>
      </c>
      <c r="I160" s="185" t="s">
        <v>2002</v>
      </c>
      <c r="J160" s="185" t="s">
        <v>2002</v>
      </c>
      <c r="K160" s="185" t="s">
        <v>2002</v>
      </c>
      <c r="L160" s="185" t="s">
        <v>2002</v>
      </c>
      <c r="M160" s="185" t="s">
        <v>2002</v>
      </c>
      <c r="N160" s="185" t="s">
        <v>2002</v>
      </c>
      <c r="O160" s="185" t="s">
        <v>2002</v>
      </c>
      <c r="P160" s="185" t="s">
        <v>2002</v>
      </c>
      <c r="Q160" s="185" t="s">
        <v>2002</v>
      </c>
      <c r="R160" s="185" t="s">
        <v>2002</v>
      </c>
      <c r="S160" s="183" t="s">
        <v>2002</v>
      </c>
      <c r="T160" s="185" t="s">
        <v>2002</v>
      </c>
      <c r="U160" s="185">
        <v>1</v>
      </c>
      <c r="V160" s="185">
        <v>2</v>
      </c>
      <c r="W160" s="185" t="s">
        <v>2002</v>
      </c>
      <c r="X160" s="185" t="s">
        <v>2002</v>
      </c>
      <c r="Y160" s="185" t="s">
        <v>2002</v>
      </c>
      <c r="Z160" s="185" t="s">
        <v>2002</v>
      </c>
      <c r="AA160" s="185" t="s">
        <v>2002</v>
      </c>
      <c r="AB160" s="185" t="s">
        <v>2002</v>
      </c>
      <c r="AC160" s="185" t="s">
        <v>2002</v>
      </c>
      <c r="AD160" s="185" t="s">
        <v>2002</v>
      </c>
      <c r="AE160" s="185" t="s">
        <v>2002</v>
      </c>
      <c r="AF160" s="185" t="s">
        <v>2002</v>
      </c>
      <c r="AG160" s="185" t="s">
        <v>2002</v>
      </c>
      <c r="AH160" s="185" t="s">
        <v>2002</v>
      </c>
      <c r="AI160" s="185" t="s">
        <v>2002</v>
      </c>
      <c r="AJ160" s="185" t="s">
        <v>2002</v>
      </c>
      <c r="AK160" s="185" t="s">
        <v>2002</v>
      </c>
      <c r="AL160" s="183">
        <v>3</v>
      </c>
      <c r="AM160" s="194">
        <v>3</v>
      </c>
    </row>
    <row r="161" spans="1:39">
      <c r="A161" s="192">
        <v>13873</v>
      </c>
      <c r="B161" s="192" t="s">
        <v>183</v>
      </c>
      <c r="C161" s="192" t="s">
        <v>1046</v>
      </c>
      <c r="D161" s="185" t="s">
        <v>2002</v>
      </c>
      <c r="E161" s="185" t="s">
        <v>2002</v>
      </c>
      <c r="F161" s="185">
        <v>1</v>
      </c>
      <c r="G161" s="185" t="s">
        <v>2002</v>
      </c>
      <c r="H161" s="185" t="s">
        <v>2002</v>
      </c>
      <c r="I161" s="185" t="s">
        <v>2002</v>
      </c>
      <c r="J161" s="185" t="s">
        <v>2002</v>
      </c>
      <c r="K161" s="185" t="s">
        <v>2002</v>
      </c>
      <c r="L161" s="185" t="s">
        <v>2002</v>
      </c>
      <c r="M161" s="185" t="s">
        <v>2002</v>
      </c>
      <c r="N161" s="185" t="s">
        <v>2002</v>
      </c>
      <c r="O161" s="185" t="s">
        <v>2002</v>
      </c>
      <c r="P161" s="185" t="s">
        <v>2002</v>
      </c>
      <c r="Q161" s="185" t="s">
        <v>2002</v>
      </c>
      <c r="R161" s="185" t="s">
        <v>2002</v>
      </c>
      <c r="S161" s="183">
        <v>1</v>
      </c>
      <c r="T161" s="185">
        <v>1</v>
      </c>
      <c r="U161" s="185">
        <v>2</v>
      </c>
      <c r="V161" s="185">
        <v>5</v>
      </c>
      <c r="W161" s="185">
        <v>1</v>
      </c>
      <c r="X161" s="185" t="s">
        <v>2002</v>
      </c>
      <c r="Y161" s="185" t="s">
        <v>2002</v>
      </c>
      <c r="Z161" s="185" t="s">
        <v>2002</v>
      </c>
      <c r="AA161" s="185" t="s">
        <v>2002</v>
      </c>
      <c r="AB161" s="185" t="s">
        <v>2002</v>
      </c>
      <c r="AC161" s="185" t="s">
        <v>2002</v>
      </c>
      <c r="AD161" s="185" t="s">
        <v>2002</v>
      </c>
      <c r="AE161" s="185" t="s">
        <v>2002</v>
      </c>
      <c r="AF161" s="185" t="s">
        <v>2002</v>
      </c>
      <c r="AG161" s="185" t="s">
        <v>2002</v>
      </c>
      <c r="AH161" s="185" t="s">
        <v>2002</v>
      </c>
      <c r="AI161" s="185" t="s">
        <v>2002</v>
      </c>
      <c r="AJ161" s="185" t="s">
        <v>2002</v>
      </c>
      <c r="AK161" s="185" t="s">
        <v>2002</v>
      </c>
      <c r="AL161" s="183">
        <v>9</v>
      </c>
      <c r="AM161" s="194">
        <v>10</v>
      </c>
    </row>
    <row r="162" spans="1:39">
      <c r="A162" s="192">
        <v>13894</v>
      </c>
      <c r="B162" s="192" t="s">
        <v>184</v>
      </c>
      <c r="C162" s="192" t="s">
        <v>1047</v>
      </c>
      <c r="D162" s="185" t="s">
        <v>2002</v>
      </c>
      <c r="E162" s="185" t="s">
        <v>2002</v>
      </c>
      <c r="F162" s="185">
        <v>1</v>
      </c>
      <c r="G162" s="185" t="s">
        <v>2002</v>
      </c>
      <c r="H162" s="185" t="s">
        <v>2002</v>
      </c>
      <c r="I162" s="185" t="s">
        <v>2002</v>
      </c>
      <c r="J162" s="185" t="s">
        <v>2002</v>
      </c>
      <c r="K162" s="185" t="s">
        <v>2002</v>
      </c>
      <c r="L162" s="185" t="s">
        <v>2002</v>
      </c>
      <c r="M162" s="185" t="s">
        <v>2002</v>
      </c>
      <c r="N162" s="185" t="s">
        <v>2002</v>
      </c>
      <c r="O162" s="185" t="s">
        <v>2002</v>
      </c>
      <c r="P162" s="185" t="s">
        <v>2002</v>
      </c>
      <c r="Q162" s="185" t="s">
        <v>2002</v>
      </c>
      <c r="R162" s="185" t="s">
        <v>2002</v>
      </c>
      <c r="S162" s="183">
        <v>1</v>
      </c>
      <c r="T162" s="185" t="s">
        <v>2002</v>
      </c>
      <c r="U162" s="185">
        <v>2</v>
      </c>
      <c r="V162" s="185">
        <v>2</v>
      </c>
      <c r="W162" s="185" t="s">
        <v>2002</v>
      </c>
      <c r="X162" s="185" t="s">
        <v>2002</v>
      </c>
      <c r="Y162" s="185" t="s">
        <v>2002</v>
      </c>
      <c r="Z162" s="185" t="s">
        <v>2002</v>
      </c>
      <c r="AA162" s="185" t="s">
        <v>2002</v>
      </c>
      <c r="AB162" s="185" t="s">
        <v>2002</v>
      </c>
      <c r="AC162" s="185" t="s">
        <v>2002</v>
      </c>
      <c r="AD162" s="185" t="s">
        <v>2002</v>
      </c>
      <c r="AE162" s="185" t="s">
        <v>2002</v>
      </c>
      <c r="AF162" s="185" t="s">
        <v>2002</v>
      </c>
      <c r="AG162" s="185" t="s">
        <v>2002</v>
      </c>
      <c r="AH162" s="185" t="s">
        <v>2002</v>
      </c>
      <c r="AI162" s="185" t="s">
        <v>2002</v>
      </c>
      <c r="AJ162" s="185" t="s">
        <v>2002</v>
      </c>
      <c r="AK162" s="185" t="s">
        <v>2002</v>
      </c>
      <c r="AL162" s="183">
        <v>4</v>
      </c>
      <c r="AM162" s="194">
        <v>5</v>
      </c>
    </row>
    <row r="163" spans="1:39">
      <c r="A163" s="197">
        <v>15</v>
      </c>
      <c r="B163" s="197" t="s">
        <v>1705</v>
      </c>
      <c r="C163" s="197" t="s">
        <v>1048</v>
      </c>
      <c r="D163" s="196">
        <v>7</v>
      </c>
      <c r="E163" s="196">
        <v>21</v>
      </c>
      <c r="F163" s="196">
        <v>20</v>
      </c>
      <c r="G163" s="196">
        <v>7</v>
      </c>
      <c r="H163" s="196" t="s">
        <v>2002</v>
      </c>
      <c r="I163" s="196" t="s">
        <v>2002</v>
      </c>
      <c r="J163" s="196" t="s">
        <v>2002</v>
      </c>
      <c r="K163" s="196">
        <v>2</v>
      </c>
      <c r="L163" s="196" t="s">
        <v>2002</v>
      </c>
      <c r="M163" s="196">
        <v>1</v>
      </c>
      <c r="N163" s="196" t="s">
        <v>2002</v>
      </c>
      <c r="O163" s="196" t="s">
        <v>2002</v>
      </c>
      <c r="P163" s="196">
        <v>1</v>
      </c>
      <c r="Q163" s="196" t="s">
        <v>2002</v>
      </c>
      <c r="R163" s="196" t="s">
        <v>2002</v>
      </c>
      <c r="S163" s="186">
        <v>59</v>
      </c>
      <c r="T163" s="196">
        <v>22</v>
      </c>
      <c r="U163" s="196">
        <v>71</v>
      </c>
      <c r="V163" s="196">
        <v>128</v>
      </c>
      <c r="W163" s="196">
        <v>51</v>
      </c>
      <c r="X163" s="196">
        <v>7</v>
      </c>
      <c r="Y163" s="196">
        <v>17</v>
      </c>
      <c r="Z163" s="196">
        <v>8</v>
      </c>
      <c r="AA163" s="196">
        <v>5</v>
      </c>
      <c r="AB163" s="196">
        <v>3</v>
      </c>
      <c r="AC163" s="196">
        <v>3</v>
      </c>
      <c r="AD163" s="196" t="s">
        <v>2002</v>
      </c>
      <c r="AE163" s="196">
        <v>2</v>
      </c>
      <c r="AF163" s="196">
        <v>1</v>
      </c>
      <c r="AG163" s="196">
        <v>1</v>
      </c>
      <c r="AH163" s="196" t="s">
        <v>2002</v>
      </c>
      <c r="AI163" s="196">
        <v>1</v>
      </c>
      <c r="AJ163" s="196">
        <v>1</v>
      </c>
      <c r="AK163" s="196">
        <v>1</v>
      </c>
      <c r="AL163" s="186">
        <v>322</v>
      </c>
      <c r="AM163" s="196">
        <v>381</v>
      </c>
    </row>
    <row r="164" spans="1:39">
      <c r="A164" s="192">
        <v>15047</v>
      </c>
      <c r="B164" s="192" t="s">
        <v>186</v>
      </c>
      <c r="C164" s="192" t="s">
        <v>1050</v>
      </c>
      <c r="D164" s="185" t="s">
        <v>2002</v>
      </c>
      <c r="E164" s="185" t="s">
        <v>2002</v>
      </c>
      <c r="F164" s="185" t="s">
        <v>2002</v>
      </c>
      <c r="G164" s="185" t="s">
        <v>2002</v>
      </c>
      <c r="H164" s="185" t="s">
        <v>2002</v>
      </c>
      <c r="I164" s="185" t="s">
        <v>2002</v>
      </c>
      <c r="J164" s="185" t="s">
        <v>2002</v>
      </c>
      <c r="K164" s="185" t="s">
        <v>2002</v>
      </c>
      <c r="L164" s="185" t="s">
        <v>2002</v>
      </c>
      <c r="M164" s="185" t="s">
        <v>2002</v>
      </c>
      <c r="N164" s="185" t="s">
        <v>2002</v>
      </c>
      <c r="O164" s="185" t="s">
        <v>2002</v>
      </c>
      <c r="P164" s="185" t="s">
        <v>2002</v>
      </c>
      <c r="Q164" s="185" t="s">
        <v>2002</v>
      </c>
      <c r="R164" s="185" t="s">
        <v>2002</v>
      </c>
      <c r="S164" s="183" t="s">
        <v>2002</v>
      </c>
      <c r="T164" s="185" t="s">
        <v>2002</v>
      </c>
      <c r="U164" s="185">
        <v>1</v>
      </c>
      <c r="V164" s="185" t="s">
        <v>2002</v>
      </c>
      <c r="W164" s="185" t="s">
        <v>2002</v>
      </c>
      <c r="X164" s="185" t="s">
        <v>2002</v>
      </c>
      <c r="Y164" s="185" t="s">
        <v>2002</v>
      </c>
      <c r="Z164" s="185" t="s">
        <v>2002</v>
      </c>
      <c r="AA164" s="185" t="s">
        <v>2002</v>
      </c>
      <c r="AB164" s="185" t="s">
        <v>2002</v>
      </c>
      <c r="AC164" s="185" t="s">
        <v>2002</v>
      </c>
      <c r="AD164" s="185" t="s">
        <v>2002</v>
      </c>
      <c r="AE164" s="185" t="s">
        <v>2002</v>
      </c>
      <c r="AF164" s="185" t="s">
        <v>2002</v>
      </c>
      <c r="AG164" s="185" t="s">
        <v>2002</v>
      </c>
      <c r="AH164" s="185" t="s">
        <v>2002</v>
      </c>
      <c r="AI164" s="185" t="s">
        <v>2002</v>
      </c>
      <c r="AJ164" s="185" t="s">
        <v>2002</v>
      </c>
      <c r="AK164" s="185" t="s">
        <v>2002</v>
      </c>
      <c r="AL164" s="183">
        <v>1</v>
      </c>
      <c r="AM164" s="194">
        <v>1</v>
      </c>
    </row>
    <row r="165" spans="1:39">
      <c r="A165" s="192">
        <v>15051</v>
      </c>
      <c r="B165" s="192" t="s">
        <v>1742</v>
      </c>
      <c r="C165" s="192" t="s">
        <v>1743</v>
      </c>
      <c r="D165" s="185" t="s">
        <v>2002</v>
      </c>
      <c r="E165" s="185" t="s">
        <v>2002</v>
      </c>
      <c r="F165" s="185" t="s">
        <v>2002</v>
      </c>
      <c r="G165" s="185" t="s">
        <v>2002</v>
      </c>
      <c r="H165" s="185" t="s">
        <v>2002</v>
      </c>
      <c r="I165" s="185" t="s">
        <v>2002</v>
      </c>
      <c r="J165" s="185" t="s">
        <v>2002</v>
      </c>
      <c r="K165" s="185" t="s">
        <v>2002</v>
      </c>
      <c r="L165" s="185" t="s">
        <v>2002</v>
      </c>
      <c r="M165" s="185" t="s">
        <v>2002</v>
      </c>
      <c r="N165" s="185" t="s">
        <v>2002</v>
      </c>
      <c r="O165" s="185" t="s">
        <v>2002</v>
      </c>
      <c r="P165" s="185" t="s">
        <v>2002</v>
      </c>
      <c r="Q165" s="185" t="s">
        <v>2002</v>
      </c>
      <c r="R165" s="185" t="s">
        <v>2002</v>
      </c>
      <c r="S165" s="183" t="s">
        <v>2002</v>
      </c>
      <c r="T165" s="185" t="s">
        <v>2002</v>
      </c>
      <c r="U165" s="185" t="s">
        <v>2002</v>
      </c>
      <c r="V165" s="185">
        <v>2</v>
      </c>
      <c r="W165" s="185" t="s">
        <v>2002</v>
      </c>
      <c r="X165" s="185" t="s">
        <v>2002</v>
      </c>
      <c r="Y165" s="185" t="s">
        <v>2002</v>
      </c>
      <c r="Z165" s="185" t="s">
        <v>2002</v>
      </c>
      <c r="AA165" s="185" t="s">
        <v>2002</v>
      </c>
      <c r="AB165" s="185" t="s">
        <v>2002</v>
      </c>
      <c r="AC165" s="185" t="s">
        <v>2002</v>
      </c>
      <c r="AD165" s="185" t="s">
        <v>2002</v>
      </c>
      <c r="AE165" s="185" t="s">
        <v>2002</v>
      </c>
      <c r="AF165" s="185" t="s">
        <v>2002</v>
      </c>
      <c r="AG165" s="185" t="s">
        <v>2002</v>
      </c>
      <c r="AH165" s="185" t="s">
        <v>2002</v>
      </c>
      <c r="AI165" s="185" t="s">
        <v>2002</v>
      </c>
      <c r="AJ165" s="185" t="s">
        <v>2002</v>
      </c>
      <c r="AK165" s="185" t="s">
        <v>2002</v>
      </c>
      <c r="AL165" s="183">
        <v>2</v>
      </c>
      <c r="AM165" s="194">
        <v>2</v>
      </c>
    </row>
    <row r="166" spans="1:39">
      <c r="A166" s="192">
        <v>15087</v>
      </c>
      <c r="B166" s="192" t="s">
        <v>187</v>
      </c>
      <c r="C166" s="192" t="s">
        <v>1051</v>
      </c>
      <c r="D166" s="185" t="s">
        <v>2002</v>
      </c>
      <c r="E166" s="185" t="s">
        <v>2002</v>
      </c>
      <c r="F166" s="185" t="s">
        <v>2002</v>
      </c>
      <c r="G166" s="185">
        <v>1</v>
      </c>
      <c r="H166" s="185" t="s">
        <v>2002</v>
      </c>
      <c r="I166" s="185" t="s">
        <v>2002</v>
      </c>
      <c r="J166" s="185" t="s">
        <v>2002</v>
      </c>
      <c r="K166" s="185" t="s">
        <v>2002</v>
      </c>
      <c r="L166" s="185" t="s">
        <v>2002</v>
      </c>
      <c r="M166" s="185" t="s">
        <v>2002</v>
      </c>
      <c r="N166" s="185" t="s">
        <v>2002</v>
      </c>
      <c r="O166" s="185" t="s">
        <v>2002</v>
      </c>
      <c r="P166" s="185" t="s">
        <v>2002</v>
      </c>
      <c r="Q166" s="185" t="s">
        <v>2002</v>
      </c>
      <c r="R166" s="185" t="s">
        <v>2002</v>
      </c>
      <c r="S166" s="183">
        <v>1</v>
      </c>
      <c r="T166" s="185" t="s">
        <v>2002</v>
      </c>
      <c r="U166" s="185" t="s">
        <v>2002</v>
      </c>
      <c r="V166" s="185">
        <v>1</v>
      </c>
      <c r="W166" s="185">
        <v>1</v>
      </c>
      <c r="X166" s="185">
        <v>1</v>
      </c>
      <c r="Y166" s="185" t="s">
        <v>2002</v>
      </c>
      <c r="Z166" s="185" t="s">
        <v>2002</v>
      </c>
      <c r="AA166" s="185" t="s">
        <v>2002</v>
      </c>
      <c r="AB166" s="185" t="s">
        <v>2002</v>
      </c>
      <c r="AC166" s="185" t="s">
        <v>2002</v>
      </c>
      <c r="AD166" s="185" t="s">
        <v>2002</v>
      </c>
      <c r="AE166" s="185" t="s">
        <v>2002</v>
      </c>
      <c r="AF166" s="185" t="s">
        <v>2002</v>
      </c>
      <c r="AG166" s="185" t="s">
        <v>2002</v>
      </c>
      <c r="AH166" s="185" t="s">
        <v>2002</v>
      </c>
      <c r="AI166" s="185" t="s">
        <v>2002</v>
      </c>
      <c r="AJ166" s="185" t="s">
        <v>2002</v>
      </c>
      <c r="AK166" s="185" t="s">
        <v>2002</v>
      </c>
      <c r="AL166" s="183">
        <v>3</v>
      </c>
      <c r="AM166" s="194">
        <v>4</v>
      </c>
    </row>
    <row r="167" spans="1:39">
      <c r="A167" s="192">
        <v>15104</v>
      </c>
      <c r="B167" s="192" t="s">
        <v>189</v>
      </c>
      <c r="C167" s="192" t="s">
        <v>1048</v>
      </c>
      <c r="D167" s="185" t="s">
        <v>2002</v>
      </c>
      <c r="E167" s="185" t="s">
        <v>2002</v>
      </c>
      <c r="F167" s="185" t="s">
        <v>2002</v>
      </c>
      <c r="G167" s="185" t="s">
        <v>2002</v>
      </c>
      <c r="H167" s="185" t="s">
        <v>2002</v>
      </c>
      <c r="I167" s="185" t="s">
        <v>2002</v>
      </c>
      <c r="J167" s="185" t="s">
        <v>2002</v>
      </c>
      <c r="K167" s="185" t="s">
        <v>2002</v>
      </c>
      <c r="L167" s="185" t="s">
        <v>2002</v>
      </c>
      <c r="M167" s="185" t="s">
        <v>2002</v>
      </c>
      <c r="N167" s="185" t="s">
        <v>2002</v>
      </c>
      <c r="O167" s="185" t="s">
        <v>2002</v>
      </c>
      <c r="P167" s="185" t="s">
        <v>2002</v>
      </c>
      <c r="Q167" s="185" t="s">
        <v>2002</v>
      </c>
      <c r="R167" s="185" t="s">
        <v>2002</v>
      </c>
      <c r="S167" s="183" t="s">
        <v>2002</v>
      </c>
      <c r="T167" s="185" t="s">
        <v>2002</v>
      </c>
      <c r="U167" s="185" t="s">
        <v>2002</v>
      </c>
      <c r="V167" s="185" t="s">
        <v>2002</v>
      </c>
      <c r="W167" s="185" t="s">
        <v>2002</v>
      </c>
      <c r="X167" s="185">
        <v>1</v>
      </c>
      <c r="Y167" s="185" t="s">
        <v>2002</v>
      </c>
      <c r="Z167" s="185" t="s">
        <v>2002</v>
      </c>
      <c r="AA167" s="185" t="s">
        <v>2002</v>
      </c>
      <c r="AB167" s="185" t="s">
        <v>2002</v>
      </c>
      <c r="AC167" s="185" t="s">
        <v>2002</v>
      </c>
      <c r="AD167" s="185" t="s">
        <v>2002</v>
      </c>
      <c r="AE167" s="185" t="s">
        <v>2002</v>
      </c>
      <c r="AF167" s="185" t="s">
        <v>2002</v>
      </c>
      <c r="AG167" s="185" t="s">
        <v>2002</v>
      </c>
      <c r="AH167" s="185" t="s">
        <v>2002</v>
      </c>
      <c r="AI167" s="185" t="s">
        <v>2002</v>
      </c>
      <c r="AJ167" s="185" t="s">
        <v>2002</v>
      </c>
      <c r="AK167" s="185" t="s">
        <v>2002</v>
      </c>
      <c r="AL167" s="183">
        <v>1</v>
      </c>
      <c r="AM167" s="194">
        <v>1</v>
      </c>
    </row>
    <row r="168" spans="1:39">
      <c r="A168" s="192">
        <v>15109</v>
      </c>
      <c r="B168" s="192" t="s">
        <v>1801</v>
      </c>
      <c r="C168" s="192" t="s">
        <v>1185</v>
      </c>
      <c r="D168" s="185" t="s">
        <v>2002</v>
      </c>
      <c r="E168" s="185">
        <v>1</v>
      </c>
      <c r="F168" s="185" t="s">
        <v>2002</v>
      </c>
      <c r="G168" s="185" t="s">
        <v>2002</v>
      </c>
      <c r="H168" s="185" t="s">
        <v>2002</v>
      </c>
      <c r="I168" s="185" t="s">
        <v>2002</v>
      </c>
      <c r="J168" s="185" t="s">
        <v>2002</v>
      </c>
      <c r="K168" s="185" t="s">
        <v>2002</v>
      </c>
      <c r="L168" s="185" t="s">
        <v>2002</v>
      </c>
      <c r="M168" s="185" t="s">
        <v>2002</v>
      </c>
      <c r="N168" s="185" t="s">
        <v>2002</v>
      </c>
      <c r="O168" s="185" t="s">
        <v>2002</v>
      </c>
      <c r="P168" s="185" t="s">
        <v>2002</v>
      </c>
      <c r="Q168" s="185" t="s">
        <v>2002</v>
      </c>
      <c r="R168" s="185" t="s">
        <v>2002</v>
      </c>
      <c r="S168" s="183">
        <v>1</v>
      </c>
      <c r="T168" s="185" t="s">
        <v>2002</v>
      </c>
      <c r="U168" s="185" t="s">
        <v>2002</v>
      </c>
      <c r="V168" s="185" t="s">
        <v>2002</v>
      </c>
      <c r="W168" s="185" t="s">
        <v>2002</v>
      </c>
      <c r="X168" s="185" t="s">
        <v>2002</v>
      </c>
      <c r="Y168" s="185" t="s">
        <v>2002</v>
      </c>
      <c r="Z168" s="185" t="s">
        <v>2002</v>
      </c>
      <c r="AA168" s="185" t="s">
        <v>2002</v>
      </c>
      <c r="AB168" s="185" t="s">
        <v>2002</v>
      </c>
      <c r="AC168" s="185" t="s">
        <v>2002</v>
      </c>
      <c r="AD168" s="185" t="s">
        <v>2002</v>
      </c>
      <c r="AE168" s="185" t="s">
        <v>2002</v>
      </c>
      <c r="AF168" s="185" t="s">
        <v>2002</v>
      </c>
      <c r="AG168" s="185" t="s">
        <v>2002</v>
      </c>
      <c r="AH168" s="185" t="s">
        <v>2002</v>
      </c>
      <c r="AI168" s="185" t="s">
        <v>2002</v>
      </c>
      <c r="AJ168" s="185" t="s">
        <v>2002</v>
      </c>
      <c r="AK168" s="185" t="s">
        <v>2002</v>
      </c>
      <c r="AL168" s="183" t="s">
        <v>2002</v>
      </c>
      <c r="AM168" s="194">
        <v>1</v>
      </c>
    </row>
    <row r="169" spans="1:39">
      <c r="A169" s="192">
        <v>15162</v>
      </c>
      <c r="B169" s="192" t="s">
        <v>190</v>
      </c>
      <c r="C169" s="192" t="s">
        <v>1052</v>
      </c>
      <c r="D169" s="185" t="s">
        <v>2002</v>
      </c>
      <c r="E169" s="185" t="s">
        <v>2002</v>
      </c>
      <c r="F169" s="185" t="s">
        <v>2002</v>
      </c>
      <c r="G169" s="185" t="s">
        <v>2002</v>
      </c>
      <c r="H169" s="185" t="s">
        <v>2002</v>
      </c>
      <c r="I169" s="185" t="s">
        <v>2002</v>
      </c>
      <c r="J169" s="185" t="s">
        <v>2002</v>
      </c>
      <c r="K169" s="185" t="s">
        <v>2002</v>
      </c>
      <c r="L169" s="185" t="s">
        <v>2002</v>
      </c>
      <c r="M169" s="185" t="s">
        <v>2002</v>
      </c>
      <c r="N169" s="185" t="s">
        <v>2002</v>
      </c>
      <c r="O169" s="185" t="s">
        <v>2002</v>
      </c>
      <c r="P169" s="185" t="s">
        <v>2002</v>
      </c>
      <c r="Q169" s="185" t="s">
        <v>2002</v>
      </c>
      <c r="R169" s="185" t="s">
        <v>2002</v>
      </c>
      <c r="S169" s="183" t="s">
        <v>2002</v>
      </c>
      <c r="T169" s="185" t="s">
        <v>2002</v>
      </c>
      <c r="U169" s="185">
        <v>1</v>
      </c>
      <c r="V169" s="185" t="s">
        <v>2002</v>
      </c>
      <c r="W169" s="185" t="s">
        <v>2002</v>
      </c>
      <c r="X169" s="185" t="s">
        <v>2002</v>
      </c>
      <c r="Y169" s="185">
        <v>1</v>
      </c>
      <c r="Z169" s="185" t="s">
        <v>2002</v>
      </c>
      <c r="AA169" s="185" t="s">
        <v>2002</v>
      </c>
      <c r="AB169" s="185" t="s">
        <v>2002</v>
      </c>
      <c r="AC169" s="185" t="s">
        <v>2002</v>
      </c>
      <c r="AD169" s="185" t="s">
        <v>2002</v>
      </c>
      <c r="AE169" s="185" t="s">
        <v>2002</v>
      </c>
      <c r="AF169" s="185" t="s">
        <v>2002</v>
      </c>
      <c r="AG169" s="185" t="s">
        <v>2002</v>
      </c>
      <c r="AH169" s="185" t="s">
        <v>2002</v>
      </c>
      <c r="AI169" s="185" t="s">
        <v>2002</v>
      </c>
      <c r="AJ169" s="185" t="s">
        <v>2002</v>
      </c>
      <c r="AK169" s="185" t="s">
        <v>2002</v>
      </c>
      <c r="AL169" s="183">
        <v>2</v>
      </c>
      <c r="AM169" s="194">
        <v>2</v>
      </c>
    </row>
    <row r="170" spans="1:39">
      <c r="A170" s="192">
        <v>15172</v>
      </c>
      <c r="B170" s="192" t="s">
        <v>1802</v>
      </c>
      <c r="C170" s="192" t="s">
        <v>1858</v>
      </c>
      <c r="D170" s="185" t="s">
        <v>2002</v>
      </c>
      <c r="E170" s="185" t="s">
        <v>2002</v>
      </c>
      <c r="F170" s="185" t="s">
        <v>2002</v>
      </c>
      <c r="G170" s="185" t="s">
        <v>2002</v>
      </c>
      <c r="H170" s="185" t="s">
        <v>2002</v>
      </c>
      <c r="I170" s="185" t="s">
        <v>2002</v>
      </c>
      <c r="J170" s="185" t="s">
        <v>2002</v>
      </c>
      <c r="K170" s="185" t="s">
        <v>2002</v>
      </c>
      <c r="L170" s="185" t="s">
        <v>2002</v>
      </c>
      <c r="M170" s="185" t="s">
        <v>2002</v>
      </c>
      <c r="N170" s="185" t="s">
        <v>2002</v>
      </c>
      <c r="O170" s="185" t="s">
        <v>2002</v>
      </c>
      <c r="P170" s="185" t="s">
        <v>2002</v>
      </c>
      <c r="Q170" s="185" t="s">
        <v>2002</v>
      </c>
      <c r="R170" s="185" t="s">
        <v>2002</v>
      </c>
      <c r="S170" s="183" t="s">
        <v>2002</v>
      </c>
      <c r="T170" s="185" t="s">
        <v>2002</v>
      </c>
      <c r="U170" s="185" t="s">
        <v>2002</v>
      </c>
      <c r="V170" s="185">
        <v>1</v>
      </c>
      <c r="W170" s="185" t="s">
        <v>2002</v>
      </c>
      <c r="X170" s="185" t="s">
        <v>2002</v>
      </c>
      <c r="Y170" s="185" t="s">
        <v>2002</v>
      </c>
      <c r="Z170" s="185" t="s">
        <v>2002</v>
      </c>
      <c r="AA170" s="185" t="s">
        <v>2002</v>
      </c>
      <c r="AB170" s="185" t="s">
        <v>2002</v>
      </c>
      <c r="AC170" s="185" t="s">
        <v>2002</v>
      </c>
      <c r="AD170" s="185" t="s">
        <v>2002</v>
      </c>
      <c r="AE170" s="185" t="s">
        <v>2002</v>
      </c>
      <c r="AF170" s="185" t="s">
        <v>2002</v>
      </c>
      <c r="AG170" s="185" t="s">
        <v>2002</v>
      </c>
      <c r="AH170" s="185" t="s">
        <v>2002</v>
      </c>
      <c r="AI170" s="185" t="s">
        <v>2002</v>
      </c>
      <c r="AJ170" s="185" t="s">
        <v>2002</v>
      </c>
      <c r="AK170" s="185" t="s">
        <v>2002</v>
      </c>
      <c r="AL170" s="183">
        <v>1</v>
      </c>
      <c r="AM170" s="194">
        <v>1</v>
      </c>
    </row>
    <row r="171" spans="1:39">
      <c r="A171" s="192">
        <v>15176</v>
      </c>
      <c r="B171" s="192" t="s">
        <v>191</v>
      </c>
      <c r="C171" s="192" t="s">
        <v>1053</v>
      </c>
      <c r="D171" s="185">
        <v>2</v>
      </c>
      <c r="E171" s="185">
        <v>1</v>
      </c>
      <c r="F171" s="185">
        <v>2</v>
      </c>
      <c r="G171" s="185" t="s">
        <v>2002</v>
      </c>
      <c r="H171" s="185" t="s">
        <v>2002</v>
      </c>
      <c r="I171" s="185" t="s">
        <v>2002</v>
      </c>
      <c r="J171" s="185" t="s">
        <v>2002</v>
      </c>
      <c r="K171" s="185" t="s">
        <v>2002</v>
      </c>
      <c r="L171" s="185" t="s">
        <v>2002</v>
      </c>
      <c r="M171" s="185" t="s">
        <v>2002</v>
      </c>
      <c r="N171" s="185" t="s">
        <v>2002</v>
      </c>
      <c r="O171" s="185" t="s">
        <v>2002</v>
      </c>
      <c r="P171" s="185" t="s">
        <v>2002</v>
      </c>
      <c r="Q171" s="185" t="s">
        <v>2002</v>
      </c>
      <c r="R171" s="185" t="s">
        <v>2002</v>
      </c>
      <c r="S171" s="183">
        <v>5</v>
      </c>
      <c r="T171" s="185">
        <v>2</v>
      </c>
      <c r="U171" s="185">
        <v>5</v>
      </c>
      <c r="V171" s="185">
        <v>6</v>
      </c>
      <c r="W171" s="185">
        <v>6</v>
      </c>
      <c r="X171" s="185" t="s">
        <v>2002</v>
      </c>
      <c r="Y171" s="185" t="s">
        <v>2002</v>
      </c>
      <c r="Z171" s="185" t="s">
        <v>2002</v>
      </c>
      <c r="AA171" s="185" t="s">
        <v>2002</v>
      </c>
      <c r="AB171" s="185" t="s">
        <v>2002</v>
      </c>
      <c r="AC171" s="185" t="s">
        <v>2002</v>
      </c>
      <c r="AD171" s="185" t="s">
        <v>2002</v>
      </c>
      <c r="AE171" s="185" t="s">
        <v>2002</v>
      </c>
      <c r="AF171" s="185" t="s">
        <v>2002</v>
      </c>
      <c r="AG171" s="185" t="s">
        <v>2002</v>
      </c>
      <c r="AH171" s="185" t="s">
        <v>2002</v>
      </c>
      <c r="AI171" s="185" t="s">
        <v>2002</v>
      </c>
      <c r="AJ171" s="185" t="s">
        <v>2002</v>
      </c>
      <c r="AK171" s="185" t="s">
        <v>2002</v>
      </c>
      <c r="AL171" s="183">
        <v>19</v>
      </c>
      <c r="AM171" s="194">
        <v>24</v>
      </c>
    </row>
    <row r="172" spans="1:39">
      <c r="A172" s="192">
        <v>15232</v>
      </c>
      <c r="B172" s="192" t="s">
        <v>1806</v>
      </c>
      <c r="C172" s="192" t="s">
        <v>1860</v>
      </c>
      <c r="D172" s="185" t="s">
        <v>2002</v>
      </c>
      <c r="E172" s="185" t="s">
        <v>2002</v>
      </c>
      <c r="F172" s="185">
        <v>1</v>
      </c>
      <c r="G172" s="185" t="s">
        <v>2002</v>
      </c>
      <c r="H172" s="185" t="s">
        <v>2002</v>
      </c>
      <c r="I172" s="185" t="s">
        <v>2002</v>
      </c>
      <c r="J172" s="185" t="s">
        <v>2002</v>
      </c>
      <c r="K172" s="185" t="s">
        <v>2002</v>
      </c>
      <c r="L172" s="185" t="s">
        <v>2002</v>
      </c>
      <c r="M172" s="185" t="s">
        <v>2002</v>
      </c>
      <c r="N172" s="185" t="s">
        <v>2002</v>
      </c>
      <c r="O172" s="185" t="s">
        <v>2002</v>
      </c>
      <c r="P172" s="185" t="s">
        <v>2002</v>
      </c>
      <c r="Q172" s="185" t="s">
        <v>2002</v>
      </c>
      <c r="R172" s="185" t="s">
        <v>2002</v>
      </c>
      <c r="S172" s="183">
        <v>1</v>
      </c>
      <c r="T172" s="185" t="s">
        <v>2002</v>
      </c>
      <c r="U172" s="185" t="s">
        <v>2002</v>
      </c>
      <c r="V172" s="185">
        <v>1</v>
      </c>
      <c r="W172" s="185" t="s">
        <v>2002</v>
      </c>
      <c r="X172" s="185" t="s">
        <v>2002</v>
      </c>
      <c r="Y172" s="185" t="s">
        <v>2002</v>
      </c>
      <c r="Z172" s="185" t="s">
        <v>2002</v>
      </c>
      <c r="AA172" s="185" t="s">
        <v>2002</v>
      </c>
      <c r="AB172" s="185" t="s">
        <v>2002</v>
      </c>
      <c r="AC172" s="185" t="s">
        <v>2002</v>
      </c>
      <c r="AD172" s="185" t="s">
        <v>2002</v>
      </c>
      <c r="AE172" s="185" t="s">
        <v>2002</v>
      </c>
      <c r="AF172" s="185" t="s">
        <v>2002</v>
      </c>
      <c r="AG172" s="185" t="s">
        <v>2002</v>
      </c>
      <c r="AH172" s="185" t="s">
        <v>2002</v>
      </c>
      <c r="AI172" s="185" t="s">
        <v>2002</v>
      </c>
      <c r="AJ172" s="185" t="s">
        <v>2002</v>
      </c>
      <c r="AK172" s="185" t="s">
        <v>2002</v>
      </c>
      <c r="AL172" s="183">
        <v>1</v>
      </c>
      <c r="AM172" s="194">
        <v>2</v>
      </c>
    </row>
    <row r="173" spans="1:39">
      <c r="A173" s="192">
        <v>15183</v>
      </c>
      <c r="B173" s="192" t="s">
        <v>192</v>
      </c>
      <c r="C173" s="192" t="s">
        <v>1054</v>
      </c>
      <c r="D173" s="185" t="s">
        <v>2002</v>
      </c>
      <c r="E173" s="185" t="s">
        <v>2002</v>
      </c>
      <c r="F173" s="185" t="s">
        <v>2002</v>
      </c>
      <c r="G173" s="185" t="s">
        <v>2002</v>
      </c>
      <c r="H173" s="185" t="s">
        <v>2002</v>
      </c>
      <c r="I173" s="185" t="s">
        <v>2002</v>
      </c>
      <c r="J173" s="185" t="s">
        <v>2002</v>
      </c>
      <c r="K173" s="185" t="s">
        <v>2002</v>
      </c>
      <c r="L173" s="185" t="s">
        <v>2002</v>
      </c>
      <c r="M173" s="185" t="s">
        <v>2002</v>
      </c>
      <c r="N173" s="185" t="s">
        <v>2002</v>
      </c>
      <c r="O173" s="185" t="s">
        <v>2002</v>
      </c>
      <c r="P173" s="185" t="s">
        <v>2002</v>
      </c>
      <c r="Q173" s="185" t="s">
        <v>2002</v>
      </c>
      <c r="R173" s="185" t="s">
        <v>2002</v>
      </c>
      <c r="S173" s="183" t="s">
        <v>2002</v>
      </c>
      <c r="T173" s="185" t="s">
        <v>2002</v>
      </c>
      <c r="U173" s="185" t="s">
        <v>2002</v>
      </c>
      <c r="V173" s="185">
        <v>1</v>
      </c>
      <c r="W173" s="185" t="s">
        <v>2002</v>
      </c>
      <c r="X173" s="185" t="s">
        <v>2002</v>
      </c>
      <c r="Y173" s="185" t="s">
        <v>2002</v>
      </c>
      <c r="Z173" s="185" t="s">
        <v>2002</v>
      </c>
      <c r="AA173" s="185" t="s">
        <v>2002</v>
      </c>
      <c r="AB173" s="185" t="s">
        <v>2002</v>
      </c>
      <c r="AC173" s="185" t="s">
        <v>2002</v>
      </c>
      <c r="AD173" s="185" t="s">
        <v>2002</v>
      </c>
      <c r="AE173" s="185" t="s">
        <v>2002</v>
      </c>
      <c r="AF173" s="185" t="s">
        <v>2002</v>
      </c>
      <c r="AG173" s="185" t="s">
        <v>2002</v>
      </c>
      <c r="AH173" s="185" t="s">
        <v>2002</v>
      </c>
      <c r="AI173" s="185" t="s">
        <v>2002</v>
      </c>
      <c r="AJ173" s="185" t="s">
        <v>2002</v>
      </c>
      <c r="AK173" s="185" t="s">
        <v>2002</v>
      </c>
      <c r="AL173" s="183">
        <v>1</v>
      </c>
      <c r="AM173" s="194">
        <v>1</v>
      </c>
    </row>
    <row r="174" spans="1:39">
      <c r="A174" s="192">
        <v>15189</v>
      </c>
      <c r="B174" s="192" t="s">
        <v>1780</v>
      </c>
      <c r="C174" s="192" t="s">
        <v>1789</v>
      </c>
      <c r="D174" s="185" t="s">
        <v>2002</v>
      </c>
      <c r="E174" s="185" t="s">
        <v>2002</v>
      </c>
      <c r="F174" s="185" t="s">
        <v>2002</v>
      </c>
      <c r="G174" s="185" t="s">
        <v>2002</v>
      </c>
      <c r="H174" s="185" t="s">
        <v>2002</v>
      </c>
      <c r="I174" s="185" t="s">
        <v>2002</v>
      </c>
      <c r="J174" s="185" t="s">
        <v>2002</v>
      </c>
      <c r="K174" s="185" t="s">
        <v>2002</v>
      </c>
      <c r="L174" s="185" t="s">
        <v>2002</v>
      </c>
      <c r="M174" s="185" t="s">
        <v>2002</v>
      </c>
      <c r="N174" s="185" t="s">
        <v>2002</v>
      </c>
      <c r="O174" s="185" t="s">
        <v>2002</v>
      </c>
      <c r="P174" s="185" t="s">
        <v>2002</v>
      </c>
      <c r="Q174" s="185" t="s">
        <v>2002</v>
      </c>
      <c r="R174" s="185" t="s">
        <v>2002</v>
      </c>
      <c r="S174" s="183" t="s">
        <v>2002</v>
      </c>
      <c r="T174" s="185" t="s">
        <v>2002</v>
      </c>
      <c r="U174" s="185" t="s">
        <v>2002</v>
      </c>
      <c r="V174" s="185">
        <v>1</v>
      </c>
      <c r="W174" s="185" t="s">
        <v>2002</v>
      </c>
      <c r="X174" s="185" t="s">
        <v>2002</v>
      </c>
      <c r="Y174" s="185" t="s">
        <v>2002</v>
      </c>
      <c r="Z174" s="185" t="s">
        <v>2002</v>
      </c>
      <c r="AA174" s="185" t="s">
        <v>2002</v>
      </c>
      <c r="AB174" s="185" t="s">
        <v>2002</v>
      </c>
      <c r="AC174" s="185" t="s">
        <v>2002</v>
      </c>
      <c r="AD174" s="185" t="s">
        <v>2002</v>
      </c>
      <c r="AE174" s="185" t="s">
        <v>2002</v>
      </c>
      <c r="AF174" s="185" t="s">
        <v>2002</v>
      </c>
      <c r="AG174" s="185" t="s">
        <v>2002</v>
      </c>
      <c r="AH174" s="185" t="s">
        <v>2002</v>
      </c>
      <c r="AI174" s="185" t="s">
        <v>2002</v>
      </c>
      <c r="AJ174" s="185" t="s">
        <v>2002</v>
      </c>
      <c r="AK174" s="185" t="s">
        <v>2002</v>
      </c>
      <c r="AL174" s="183">
        <v>1</v>
      </c>
      <c r="AM174" s="194">
        <v>1</v>
      </c>
    </row>
    <row r="175" spans="1:39">
      <c r="A175" s="192">
        <v>15204</v>
      </c>
      <c r="B175" s="192" t="s">
        <v>1781</v>
      </c>
      <c r="C175" s="192" t="s">
        <v>1790</v>
      </c>
      <c r="D175" s="185" t="s">
        <v>2002</v>
      </c>
      <c r="E175" s="185" t="s">
        <v>2002</v>
      </c>
      <c r="F175" s="185" t="s">
        <v>2002</v>
      </c>
      <c r="G175" s="185" t="s">
        <v>2002</v>
      </c>
      <c r="H175" s="185" t="s">
        <v>2002</v>
      </c>
      <c r="I175" s="185" t="s">
        <v>2002</v>
      </c>
      <c r="J175" s="185" t="s">
        <v>2002</v>
      </c>
      <c r="K175" s="185">
        <v>2</v>
      </c>
      <c r="L175" s="185" t="s">
        <v>2002</v>
      </c>
      <c r="M175" s="185" t="s">
        <v>2002</v>
      </c>
      <c r="N175" s="185" t="s">
        <v>2002</v>
      </c>
      <c r="O175" s="185" t="s">
        <v>2002</v>
      </c>
      <c r="P175" s="185" t="s">
        <v>2002</v>
      </c>
      <c r="Q175" s="185" t="s">
        <v>2002</v>
      </c>
      <c r="R175" s="185" t="s">
        <v>2002</v>
      </c>
      <c r="S175" s="183">
        <v>2</v>
      </c>
      <c r="T175" s="185" t="s">
        <v>2002</v>
      </c>
      <c r="U175" s="185">
        <v>3</v>
      </c>
      <c r="V175" s="185">
        <v>2</v>
      </c>
      <c r="W175" s="185" t="s">
        <v>2002</v>
      </c>
      <c r="X175" s="185" t="s">
        <v>2002</v>
      </c>
      <c r="Y175" s="185" t="s">
        <v>2002</v>
      </c>
      <c r="Z175" s="185" t="s">
        <v>2002</v>
      </c>
      <c r="AA175" s="185" t="s">
        <v>2002</v>
      </c>
      <c r="AB175" s="185" t="s">
        <v>2002</v>
      </c>
      <c r="AC175" s="185" t="s">
        <v>2002</v>
      </c>
      <c r="AD175" s="185" t="s">
        <v>2002</v>
      </c>
      <c r="AE175" s="185" t="s">
        <v>2002</v>
      </c>
      <c r="AF175" s="185" t="s">
        <v>2002</v>
      </c>
      <c r="AG175" s="185" t="s">
        <v>2002</v>
      </c>
      <c r="AH175" s="185" t="s">
        <v>2002</v>
      </c>
      <c r="AI175" s="185" t="s">
        <v>2002</v>
      </c>
      <c r="AJ175" s="185" t="s">
        <v>2002</v>
      </c>
      <c r="AK175" s="185" t="s">
        <v>2002</v>
      </c>
      <c r="AL175" s="183">
        <v>5</v>
      </c>
      <c r="AM175" s="194">
        <v>7</v>
      </c>
    </row>
    <row r="176" spans="1:39">
      <c r="A176" s="192">
        <v>15223</v>
      </c>
      <c r="B176" s="192" t="s">
        <v>193</v>
      </c>
      <c r="C176" s="192" t="s">
        <v>1055</v>
      </c>
      <c r="D176" s="185" t="s">
        <v>2002</v>
      </c>
      <c r="E176" s="185" t="s">
        <v>2002</v>
      </c>
      <c r="F176" s="185" t="s">
        <v>2002</v>
      </c>
      <c r="G176" s="185" t="s">
        <v>2002</v>
      </c>
      <c r="H176" s="185" t="s">
        <v>2002</v>
      </c>
      <c r="I176" s="185" t="s">
        <v>2002</v>
      </c>
      <c r="J176" s="185" t="s">
        <v>2002</v>
      </c>
      <c r="K176" s="185" t="s">
        <v>2002</v>
      </c>
      <c r="L176" s="185" t="s">
        <v>2002</v>
      </c>
      <c r="M176" s="185" t="s">
        <v>2002</v>
      </c>
      <c r="N176" s="185" t="s">
        <v>2002</v>
      </c>
      <c r="O176" s="185" t="s">
        <v>2002</v>
      </c>
      <c r="P176" s="185" t="s">
        <v>2002</v>
      </c>
      <c r="Q176" s="185" t="s">
        <v>2002</v>
      </c>
      <c r="R176" s="185" t="s">
        <v>2002</v>
      </c>
      <c r="S176" s="183" t="s">
        <v>2002</v>
      </c>
      <c r="T176" s="185" t="s">
        <v>2002</v>
      </c>
      <c r="U176" s="185" t="s">
        <v>2002</v>
      </c>
      <c r="V176" s="185">
        <v>1</v>
      </c>
      <c r="W176" s="185">
        <v>2</v>
      </c>
      <c r="X176" s="185">
        <v>1</v>
      </c>
      <c r="Y176" s="185" t="s">
        <v>2002</v>
      </c>
      <c r="Z176" s="185" t="s">
        <v>2002</v>
      </c>
      <c r="AA176" s="185" t="s">
        <v>2002</v>
      </c>
      <c r="AB176" s="185" t="s">
        <v>2002</v>
      </c>
      <c r="AC176" s="185" t="s">
        <v>2002</v>
      </c>
      <c r="AD176" s="185" t="s">
        <v>2002</v>
      </c>
      <c r="AE176" s="185" t="s">
        <v>2002</v>
      </c>
      <c r="AF176" s="185" t="s">
        <v>2002</v>
      </c>
      <c r="AG176" s="185" t="s">
        <v>2002</v>
      </c>
      <c r="AH176" s="185" t="s">
        <v>2002</v>
      </c>
      <c r="AI176" s="185" t="s">
        <v>2002</v>
      </c>
      <c r="AJ176" s="185" t="s">
        <v>2002</v>
      </c>
      <c r="AK176" s="185" t="s">
        <v>2002</v>
      </c>
      <c r="AL176" s="183">
        <v>4</v>
      </c>
      <c r="AM176" s="194">
        <v>4</v>
      </c>
    </row>
    <row r="177" spans="1:39">
      <c r="A177" s="192">
        <v>15224</v>
      </c>
      <c r="B177" s="192" t="s">
        <v>194</v>
      </c>
      <c r="C177" s="192" t="s">
        <v>1056</v>
      </c>
      <c r="D177" s="185" t="s">
        <v>2002</v>
      </c>
      <c r="E177" s="185" t="s">
        <v>2002</v>
      </c>
      <c r="F177" s="185" t="s">
        <v>2002</v>
      </c>
      <c r="G177" s="185" t="s">
        <v>2002</v>
      </c>
      <c r="H177" s="185" t="s">
        <v>2002</v>
      </c>
      <c r="I177" s="185" t="s">
        <v>2002</v>
      </c>
      <c r="J177" s="185" t="s">
        <v>2002</v>
      </c>
      <c r="K177" s="185" t="s">
        <v>2002</v>
      </c>
      <c r="L177" s="185" t="s">
        <v>2002</v>
      </c>
      <c r="M177" s="185" t="s">
        <v>2002</v>
      </c>
      <c r="N177" s="185" t="s">
        <v>2002</v>
      </c>
      <c r="O177" s="185" t="s">
        <v>2002</v>
      </c>
      <c r="P177" s="185" t="s">
        <v>2002</v>
      </c>
      <c r="Q177" s="185" t="s">
        <v>2002</v>
      </c>
      <c r="R177" s="185" t="s">
        <v>2002</v>
      </c>
      <c r="S177" s="183" t="s">
        <v>2002</v>
      </c>
      <c r="T177" s="185" t="s">
        <v>2002</v>
      </c>
      <c r="U177" s="185" t="s">
        <v>2002</v>
      </c>
      <c r="V177" s="185" t="s">
        <v>2002</v>
      </c>
      <c r="W177" s="185">
        <v>1</v>
      </c>
      <c r="X177" s="185" t="s">
        <v>2002</v>
      </c>
      <c r="Y177" s="185" t="s">
        <v>2002</v>
      </c>
      <c r="Z177" s="185" t="s">
        <v>2002</v>
      </c>
      <c r="AA177" s="185" t="s">
        <v>2002</v>
      </c>
      <c r="AB177" s="185" t="s">
        <v>2002</v>
      </c>
      <c r="AC177" s="185" t="s">
        <v>2002</v>
      </c>
      <c r="AD177" s="185" t="s">
        <v>2002</v>
      </c>
      <c r="AE177" s="185" t="s">
        <v>2002</v>
      </c>
      <c r="AF177" s="185" t="s">
        <v>2002</v>
      </c>
      <c r="AG177" s="185" t="s">
        <v>2002</v>
      </c>
      <c r="AH177" s="185" t="s">
        <v>2002</v>
      </c>
      <c r="AI177" s="185" t="s">
        <v>2002</v>
      </c>
      <c r="AJ177" s="185" t="s">
        <v>2002</v>
      </c>
      <c r="AK177" s="185" t="s">
        <v>2002</v>
      </c>
      <c r="AL177" s="183">
        <v>1</v>
      </c>
      <c r="AM177" s="194">
        <v>1</v>
      </c>
    </row>
    <row r="178" spans="1:39">
      <c r="A178" s="192">
        <v>15226</v>
      </c>
      <c r="B178" s="192" t="s">
        <v>1805</v>
      </c>
      <c r="C178" s="192" t="s">
        <v>1859</v>
      </c>
      <c r="D178" s="185" t="s">
        <v>2002</v>
      </c>
      <c r="E178" s="185" t="s">
        <v>2002</v>
      </c>
      <c r="F178" s="185" t="s">
        <v>2002</v>
      </c>
      <c r="G178" s="185" t="s">
        <v>2002</v>
      </c>
      <c r="H178" s="185" t="s">
        <v>2002</v>
      </c>
      <c r="I178" s="185" t="s">
        <v>2002</v>
      </c>
      <c r="J178" s="185" t="s">
        <v>2002</v>
      </c>
      <c r="K178" s="185" t="s">
        <v>2002</v>
      </c>
      <c r="L178" s="185" t="s">
        <v>2002</v>
      </c>
      <c r="M178" s="185" t="s">
        <v>2002</v>
      </c>
      <c r="N178" s="185" t="s">
        <v>2002</v>
      </c>
      <c r="O178" s="185" t="s">
        <v>2002</v>
      </c>
      <c r="P178" s="185" t="s">
        <v>2002</v>
      </c>
      <c r="Q178" s="185" t="s">
        <v>2002</v>
      </c>
      <c r="R178" s="185" t="s">
        <v>2002</v>
      </c>
      <c r="S178" s="183" t="s">
        <v>2002</v>
      </c>
      <c r="T178" s="185" t="s">
        <v>2002</v>
      </c>
      <c r="U178" s="185">
        <v>1</v>
      </c>
      <c r="V178" s="185" t="s">
        <v>2002</v>
      </c>
      <c r="W178" s="185" t="s">
        <v>2002</v>
      </c>
      <c r="X178" s="185" t="s">
        <v>2002</v>
      </c>
      <c r="Y178" s="185" t="s">
        <v>2002</v>
      </c>
      <c r="Z178" s="185" t="s">
        <v>2002</v>
      </c>
      <c r="AA178" s="185" t="s">
        <v>2002</v>
      </c>
      <c r="AB178" s="185" t="s">
        <v>2002</v>
      </c>
      <c r="AC178" s="185" t="s">
        <v>2002</v>
      </c>
      <c r="AD178" s="185" t="s">
        <v>2002</v>
      </c>
      <c r="AE178" s="185">
        <v>1</v>
      </c>
      <c r="AF178" s="185" t="s">
        <v>2002</v>
      </c>
      <c r="AG178" s="185" t="s">
        <v>2002</v>
      </c>
      <c r="AH178" s="185" t="s">
        <v>2002</v>
      </c>
      <c r="AI178" s="185" t="s">
        <v>2002</v>
      </c>
      <c r="AJ178" s="185" t="s">
        <v>2002</v>
      </c>
      <c r="AK178" s="185" t="s">
        <v>2002</v>
      </c>
      <c r="AL178" s="183">
        <v>2</v>
      </c>
      <c r="AM178" s="194">
        <v>2</v>
      </c>
    </row>
    <row r="179" spans="1:39">
      <c r="A179" s="192">
        <v>15238</v>
      </c>
      <c r="B179" s="192" t="s">
        <v>195</v>
      </c>
      <c r="C179" s="192" t="s">
        <v>1057</v>
      </c>
      <c r="D179" s="185">
        <v>1</v>
      </c>
      <c r="E179" s="185">
        <v>1</v>
      </c>
      <c r="F179" s="185">
        <v>2</v>
      </c>
      <c r="G179" s="185">
        <v>1</v>
      </c>
      <c r="H179" s="185" t="s">
        <v>2002</v>
      </c>
      <c r="I179" s="185" t="s">
        <v>2002</v>
      </c>
      <c r="J179" s="185" t="s">
        <v>2002</v>
      </c>
      <c r="K179" s="185" t="s">
        <v>2002</v>
      </c>
      <c r="L179" s="185" t="s">
        <v>2002</v>
      </c>
      <c r="M179" s="185" t="s">
        <v>2002</v>
      </c>
      <c r="N179" s="185" t="s">
        <v>2002</v>
      </c>
      <c r="O179" s="185" t="s">
        <v>2002</v>
      </c>
      <c r="P179" s="185" t="s">
        <v>2002</v>
      </c>
      <c r="Q179" s="185" t="s">
        <v>2002</v>
      </c>
      <c r="R179" s="185" t="s">
        <v>2002</v>
      </c>
      <c r="S179" s="183">
        <v>5</v>
      </c>
      <c r="T179" s="185">
        <v>2</v>
      </c>
      <c r="U179" s="185">
        <v>9</v>
      </c>
      <c r="V179" s="185">
        <v>16</v>
      </c>
      <c r="W179" s="185">
        <v>5</v>
      </c>
      <c r="X179" s="185" t="s">
        <v>2002</v>
      </c>
      <c r="Y179" s="185" t="s">
        <v>2002</v>
      </c>
      <c r="Z179" s="185">
        <v>1</v>
      </c>
      <c r="AA179" s="185">
        <v>2</v>
      </c>
      <c r="AB179" s="185" t="s">
        <v>2002</v>
      </c>
      <c r="AC179" s="185">
        <v>3</v>
      </c>
      <c r="AD179" s="185" t="s">
        <v>2002</v>
      </c>
      <c r="AE179" s="185" t="s">
        <v>2002</v>
      </c>
      <c r="AF179" s="185" t="s">
        <v>2002</v>
      </c>
      <c r="AG179" s="185" t="s">
        <v>2002</v>
      </c>
      <c r="AH179" s="185" t="s">
        <v>2002</v>
      </c>
      <c r="AI179" s="185" t="s">
        <v>2002</v>
      </c>
      <c r="AJ179" s="185" t="s">
        <v>2002</v>
      </c>
      <c r="AK179" s="185">
        <v>1</v>
      </c>
      <c r="AL179" s="183">
        <v>39</v>
      </c>
      <c r="AM179" s="194">
        <v>44</v>
      </c>
    </row>
    <row r="180" spans="1:39">
      <c r="A180" s="192">
        <v>15248</v>
      </c>
      <c r="B180" s="192" t="s">
        <v>2060</v>
      </c>
      <c r="C180" s="192" t="s">
        <v>2017</v>
      </c>
      <c r="D180" s="185" t="s">
        <v>2002</v>
      </c>
      <c r="E180" s="185" t="s">
        <v>2002</v>
      </c>
      <c r="F180" s="185" t="s">
        <v>2002</v>
      </c>
      <c r="G180" s="185" t="s">
        <v>2002</v>
      </c>
      <c r="H180" s="185" t="s">
        <v>2002</v>
      </c>
      <c r="I180" s="185" t="s">
        <v>2002</v>
      </c>
      <c r="J180" s="185" t="s">
        <v>2002</v>
      </c>
      <c r="K180" s="185" t="s">
        <v>2002</v>
      </c>
      <c r="L180" s="185" t="s">
        <v>2002</v>
      </c>
      <c r="M180" s="185" t="s">
        <v>2002</v>
      </c>
      <c r="N180" s="185" t="s">
        <v>2002</v>
      </c>
      <c r="O180" s="185" t="s">
        <v>2002</v>
      </c>
      <c r="P180" s="185" t="s">
        <v>2002</v>
      </c>
      <c r="Q180" s="185" t="s">
        <v>2002</v>
      </c>
      <c r="R180" s="185" t="s">
        <v>2002</v>
      </c>
      <c r="S180" s="183" t="s">
        <v>2002</v>
      </c>
      <c r="T180" s="185" t="s">
        <v>2002</v>
      </c>
      <c r="U180" s="185" t="s">
        <v>2002</v>
      </c>
      <c r="V180" s="185">
        <v>1</v>
      </c>
      <c r="W180" s="185" t="s">
        <v>2002</v>
      </c>
      <c r="X180" s="185" t="s">
        <v>2002</v>
      </c>
      <c r="Y180" s="185" t="s">
        <v>2002</v>
      </c>
      <c r="Z180" s="185" t="s">
        <v>2002</v>
      </c>
      <c r="AA180" s="185" t="s">
        <v>2002</v>
      </c>
      <c r="AB180" s="185" t="s">
        <v>2002</v>
      </c>
      <c r="AC180" s="185" t="s">
        <v>2002</v>
      </c>
      <c r="AD180" s="185" t="s">
        <v>2002</v>
      </c>
      <c r="AE180" s="185" t="s">
        <v>2002</v>
      </c>
      <c r="AF180" s="185" t="s">
        <v>2002</v>
      </c>
      <c r="AG180" s="185" t="s">
        <v>2002</v>
      </c>
      <c r="AH180" s="185" t="s">
        <v>2002</v>
      </c>
      <c r="AI180" s="185" t="s">
        <v>2002</v>
      </c>
      <c r="AJ180" s="185" t="s">
        <v>2002</v>
      </c>
      <c r="AK180" s="185" t="s">
        <v>2002</v>
      </c>
      <c r="AL180" s="183">
        <v>1</v>
      </c>
      <c r="AM180" s="194">
        <v>1</v>
      </c>
    </row>
    <row r="181" spans="1:39">
      <c r="A181" s="192">
        <v>15293</v>
      </c>
      <c r="B181" s="192" t="s">
        <v>2061</v>
      </c>
      <c r="C181" s="192" t="s">
        <v>2018</v>
      </c>
      <c r="D181" s="185" t="s">
        <v>2002</v>
      </c>
      <c r="E181" s="185" t="s">
        <v>2002</v>
      </c>
      <c r="F181" s="185">
        <v>1</v>
      </c>
      <c r="G181" s="185" t="s">
        <v>2002</v>
      </c>
      <c r="H181" s="185" t="s">
        <v>2002</v>
      </c>
      <c r="I181" s="185" t="s">
        <v>2002</v>
      </c>
      <c r="J181" s="185" t="s">
        <v>2002</v>
      </c>
      <c r="K181" s="185" t="s">
        <v>2002</v>
      </c>
      <c r="L181" s="185" t="s">
        <v>2002</v>
      </c>
      <c r="M181" s="185" t="s">
        <v>2002</v>
      </c>
      <c r="N181" s="185" t="s">
        <v>2002</v>
      </c>
      <c r="O181" s="185" t="s">
        <v>2002</v>
      </c>
      <c r="P181" s="185" t="s">
        <v>2002</v>
      </c>
      <c r="Q181" s="185" t="s">
        <v>2002</v>
      </c>
      <c r="R181" s="185" t="s">
        <v>2002</v>
      </c>
      <c r="S181" s="183">
        <v>1</v>
      </c>
      <c r="T181" s="185" t="s">
        <v>2002</v>
      </c>
      <c r="U181" s="185" t="s">
        <v>2002</v>
      </c>
      <c r="V181" s="185" t="s">
        <v>2002</v>
      </c>
      <c r="W181" s="185" t="s">
        <v>2002</v>
      </c>
      <c r="X181" s="185" t="s">
        <v>2002</v>
      </c>
      <c r="Y181" s="185" t="s">
        <v>2002</v>
      </c>
      <c r="Z181" s="185" t="s">
        <v>2002</v>
      </c>
      <c r="AA181" s="185" t="s">
        <v>2002</v>
      </c>
      <c r="AB181" s="185" t="s">
        <v>2002</v>
      </c>
      <c r="AC181" s="185" t="s">
        <v>2002</v>
      </c>
      <c r="AD181" s="185" t="s">
        <v>2002</v>
      </c>
      <c r="AE181" s="185" t="s">
        <v>2002</v>
      </c>
      <c r="AF181" s="185" t="s">
        <v>2002</v>
      </c>
      <c r="AG181" s="185" t="s">
        <v>2002</v>
      </c>
      <c r="AH181" s="185" t="s">
        <v>2002</v>
      </c>
      <c r="AI181" s="185" t="s">
        <v>2002</v>
      </c>
      <c r="AJ181" s="185" t="s">
        <v>2002</v>
      </c>
      <c r="AK181" s="185" t="s">
        <v>2002</v>
      </c>
      <c r="AL181" s="183" t="s">
        <v>2002</v>
      </c>
      <c r="AM181" s="194">
        <v>1</v>
      </c>
    </row>
    <row r="182" spans="1:39">
      <c r="A182" s="192">
        <v>15299</v>
      </c>
      <c r="B182" s="192" t="s">
        <v>1744</v>
      </c>
      <c r="C182" s="192" t="s">
        <v>1745</v>
      </c>
      <c r="D182" s="185" t="s">
        <v>2002</v>
      </c>
      <c r="E182" s="185" t="s">
        <v>2002</v>
      </c>
      <c r="F182" s="185">
        <v>2</v>
      </c>
      <c r="G182" s="185" t="s">
        <v>2002</v>
      </c>
      <c r="H182" s="185" t="s">
        <v>2002</v>
      </c>
      <c r="I182" s="185" t="s">
        <v>2002</v>
      </c>
      <c r="J182" s="185" t="s">
        <v>2002</v>
      </c>
      <c r="K182" s="185" t="s">
        <v>2002</v>
      </c>
      <c r="L182" s="185" t="s">
        <v>2002</v>
      </c>
      <c r="M182" s="185" t="s">
        <v>2002</v>
      </c>
      <c r="N182" s="185" t="s">
        <v>2002</v>
      </c>
      <c r="O182" s="185" t="s">
        <v>2002</v>
      </c>
      <c r="P182" s="185" t="s">
        <v>2002</v>
      </c>
      <c r="Q182" s="185" t="s">
        <v>2002</v>
      </c>
      <c r="R182" s="185" t="s">
        <v>2002</v>
      </c>
      <c r="S182" s="183">
        <v>2</v>
      </c>
      <c r="T182" s="185">
        <v>1</v>
      </c>
      <c r="U182" s="185">
        <v>3</v>
      </c>
      <c r="V182" s="185">
        <v>5</v>
      </c>
      <c r="W182" s="185">
        <v>3</v>
      </c>
      <c r="X182" s="185" t="s">
        <v>2002</v>
      </c>
      <c r="Y182" s="185" t="s">
        <v>2002</v>
      </c>
      <c r="Z182" s="185" t="s">
        <v>2002</v>
      </c>
      <c r="AA182" s="185" t="s">
        <v>2002</v>
      </c>
      <c r="AB182" s="185" t="s">
        <v>2002</v>
      </c>
      <c r="AC182" s="185" t="s">
        <v>2002</v>
      </c>
      <c r="AD182" s="185" t="s">
        <v>2002</v>
      </c>
      <c r="AE182" s="185" t="s">
        <v>2002</v>
      </c>
      <c r="AF182" s="185" t="s">
        <v>2002</v>
      </c>
      <c r="AG182" s="185" t="s">
        <v>2002</v>
      </c>
      <c r="AH182" s="185" t="s">
        <v>2002</v>
      </c>
      <c r="AI182" s="185" t="s">
        <v>2002</v>
      </c>
      <c r="AJ182" s="185" t="s">
        <v>2002</v>
      </c>
      <c r="AK182" s="185" t="s">
        <v>2002</v>
      </c>
      <c r="AL182" s="183">
        <v>12</v>
      </c>
      <c r="AM182" s="194">
        <v>14</v>
      </c>
    </row>
    <row r="183" spans="1:39">
      <c r="A183" s="192">
        <v>15322</v>
      </c>
      <c r="B183" s="192" t="s">
        <v>197</v>
      </c>
      <c r="C183" s="192" t="s">
        <v>1058</v>
      </c>
      <c r="D183" s="185" t="s">
        <v>2002</v>
      </c>
      <c r="E183" s="185" t="s">
        <v>2002</v>
      </c>
      <c r="F183" s="185">
        <v>1</v>
      </c>
      <c r="G183" s="185" t="s">
        <v>2002</v>
      </c>
      <c r="H183" s="185" t="s">
        <v>2002</v>
      </c>
      <c r="I183" s="185" t="s">
        <v>2002</v>
      </c>
      <c r="J183" s="185" t="s">
        <v>2002</v>
      </c>
      <c r="K183" s="185" t="s">
        <v>2002</v>
      </c>
      <c r="L183" s="185" t="s">
        <v>2002</v>
      </c>
      <c r="M183" s="185" t="s">
        <v>2002</v>
      </c>
      <c r="N183" s="185" t="s">
        <v>2002</v>
      </c>
      <c r="O183" s="185" t="s">
        <v>2002</v>
      </c>
      <c r="P183" s="185" t="s">
        <v>2002</v>
      </c>
      <c r="Q183" s="185" t="s">
        <v>2002</v>
      </c>
      <c r="R183" s="185" t="s">
        <v>2002</v>
      </c>
      <c r="S183" s="183">
        <v>1</v>
      </c>
      <c r="T183" s="185" t="s">
        <v>2002</v>
      </c>
      <c r="U183" s="185" t="s">
        <v>2002</v>
      </c>
      <c r="V183" s="185">
        <v>1</v>
      </c>
      <c r="W183" s="185">
        <v>1</v>
      </c>
      <c r="X183" s="185" t="s">
        <v>2002</v>
      </c>
      <c r="Y183" s="185" t="s">
        <v>2002</v>
      </c>
      <c r="Z183" s="185" t="s">
        <v>2002</v>
      </c>
      <c r="AA183" s="185" t="s">
        <v>2002</v>
      </c>
      <c r="AB183" s="185" t="s">
        <v>2002</v>
      </c>
      <c r="AC183" s="185" t="s">
        <v>2002</v>
      </c>
      <c r="AD183" s="185" t="s">
        <v>2002</v>
      </c>
      <c r="AE183" s="185" t="s">
        <v>2002</v>
      </c>
      <c r="AF183" s="185" t="s">
        <v>2002</v>
      </c>
      <c r="AG183" s="185" t="s">
        <v>2002</v>
      </c>
      <c r="AH183" s="185" t="s">
        <v>2002</v>
      </c>
      <c r="AI183" s="185" t="s">
        <v>2002</v>
      </c>
      <c r="AJ183" s="185" t="s">
        <v>2002</v>
      </c>
      <c r="AK183" s="185" t="s">
        <v>2002</v>
      </c>
      <c r="AL183" s="183">
        <v>2</v>
      </c>
      <c r="AM183" s="194">
        <v>3</v>
      </c>
    </row>
    <row r="184" spans="1:39">
      <c r="A184" s="192">
        <v>15425</v>
      </c>
      <c r="B184" s="192" t="s">
        <v>199</v>
      </c>
      <c r="C184" s="192" t="s">
        <v>1059</v>
      </c>
      <c r="D184" s="185" t="s">
        <v>2002</v>
      </c>
      <c r="E184" s="185" t="s">
        <v>2002</v>
      </c>
      <c r="F184" s="185" t="s">
        <v>2002</v>
      </c>
      <c r="G184" s="185" t="s">
        <v>2002</v>
      </c>
      <c r="H184" s="185" t="s">
        <v>2002</v>
      </c>
      <c r="I184" s="185" t="s">
        <v>2002</v>
      </c>
      <c r="J184" s="185" t="s">
        <v>2002</v>
      </c>
      <c r="K184" s="185" t="s">
        <v>2002</v>
      </c>
      <c r="L184" s="185" t="s">
        <v>2002</v>
      </c>
      <c r="M184" s="185" t="s">
        <v>2002</v>
      </c>
      <c r="N184" s="185" t="s">
        <v>2002</v>
      </c>
      <c r="O184" s="185" t="s">
        <v>2002</v>
      </c>
      <c r="P184" s="185" t="s">
        <v>2002</v>
      </c>
      <c r="Q184" s="185" t="s">
        <v>2002</v>
      </c>
      <c r="R184" s="185" t="s">
        <v>2002</v>
      </c>
      <c r="S184" s="183" t="s">
        <v>2002</v>
      </c>
      <c r="T184" s="185" t="s">
        <v>2002</v>
      </c>
      <c r="U184" s="185" t="s">
        <v>2002</v>
      </c>
      <c r="V184" s="185">
        <v>1</v>
      </c>
      <c r="W184" s="185" t="s">
        <v>2002</v>
      </c>
      <c r="X184" s="185" t="s">
        <v>2002</v>
      </c>
      <c r="Y184" s="185" t="s">
        <v>2002</v>
      </c>
      <c r="Z184" s="185" t="s">
        <v>2002</v>
      </c>
      <c r="AA184" s="185" t="s">
        <v>2002</v>
      </c>
      <c r="AB184" s="185" t="s">
        <v>2002</v>
      </c>
      <c r="AC184" s="185" t="s">
        <v>2002</v>
      </c>
      <c r="AD184" s="185" t="s">
        <v>2002</v>
      </c>
      <c r="AE184" s="185" t="s">
        <v>2002</v>
      </c>
      <c r="AF184" s="185" t="s">
        <v>2002</v>
      </c>
      <c r="AG184" s="185" t="s">
        <v>2002</v>
      </c>
      <c r="AH184" s="185" t="s">
        <v>2002</v>
      </c>
      <c r="AI184" s="185">
        <v>1</v>
      </c>
      <c r="AJ184" s="185" t="s">
        <v>2002</v>
      </c>
      <c r="AK184" s="185" t="s">
        <v>2002</v>
      </c>
      <c r="AL184" s="183">
        <v>2</v>
      </c>
      <c r="AM184" s="194">
        <v>2</v>
      </c>
    </row>
    <row r="185" spans="1:39">
      <c r="A185" s="192">
        <v>15455</v>
      </c>
      <c r="B185" s="192" t="s">
        <v>201</v>
      </c>
      <c r="C185" s="192" t="s">
        <v>1061</v>
      </c>
      <c r="D185" s="185" t="s">
        <v>2002</v>
      </c>
      <c r="E185" s="185" t="s">
        <v>2002</v>
      </c>
      <c r="F185" s="185" t="s">
        <v>2002</v>
      </c>
      <c r="G185" s="185" t="s">
        <v>2002</v>
      </c>
      <c r="H185" s="185" t="s">
        <v>2002</v>
      </c>
      <c r="I185" s="185" t="s">
        <v>2002</v>
      </c>
      <c r="J185" s="185" t="s">
        <v>2002</v>
      </c>
      <c r="K185" s="185" t="s">
        <v>2002</v>
      </c>
      <c r="L185" s="185" t="s">
        <v>2002</v>
      </c>
      <c r="M185" s="185" t="s">
        <v>2002</v>
      </c>
      <c r="N185" s="185" t="s">
        <v>2002</v>
      </c>
      <c r="O185" s="185" t="s">
        <v>2002</v>
      </c>
      <c r="P185" s="185" t="s">
        <v>2002</v>
      </c>
      <c r="Q185" s="185" t="s">
        <v>2002</v>
      </c>
      <c r="R185" s="185" t="s">
        <v>2002</v>
      </c>
      <c r="S185" s="183" t="s">
        <v>2002</v>
      </c>
      <c r="T185" s="185" t="s">
        <v>2002</v>
      </c>
      <c r="U185" s="185" t="s">
        <v>2002</v>
      </c>
      <c r="V185" s="185" t="s">
        <v>2002</v>
      </c>
      <c r="W185" s="185" t="s">
        <v>2002</v>
      </c>
      <c r="X185" s="185" t="s">
        <v>2002</v>
      </c>
      <c r="Y185" s="185" t="s">
        <v>2002</v>
      </c>
      <c r="Z185" s="185" t="s">
        <v>2002</v>
      </c>
      <c r="AA185" s="185" t="s">
        <v>2002</v>
      </c>
      <c r="AB185" s="185" t="s">
        <v>2002</v>
      </c>
      <c r="AC185" s="185" t="s">
        <v>2002</v>
      </c>
      <c r="AD185" s="185" t="s">
        <v>2002</v>
      </c>
      <c r="AE185" s="185">
        <v>1</v>
      </c>
      <c r="AF185" s="185" t="s">
        <v>2002</v>
      </c>
      <c r="AG185" s="185" t="s">
        <v>2002</v>
      </c>
      <c r="AH185" s="185" t="s">
        <v>2002</v>
      </c>
      <c r="AI185" s="185" t="s">
        <v>2002</v>
      </c>
      <c r="AJ185" s="185" t="s">
        <v>2002</v>
      </c>
      <c r="AK185" s="185" t="s">
        <v>2002</v>
      </c>
      <c r="AL185" s="183">
        <v>1</v>
      </c>
      <c r="AM185" s="194">
        <v>1</v>
      </c>
    </row>
    <row r="186" spans="1:39">
      <c r="A186" s="192">
        <v>15466</v>
      </c>
      <c r="B186" s="192" t="s">
        <v>1892</v>
      </c>
      <c r="C186" s="192" t="s">
        <v>1898</v>
      </c>
      <c r="D186" s="185" t="s">
        <v>2002</v>
      </c>
      <c r="E186" s="185" t="s">
        <v>2002</v>
      </c>
      <c r="F186" s="185" t="s">
        <v>2002</v>
      </c>
      <c r="G186" s="185" t="s">
        <v>2002</v>
      </c>
      <c r="H186" s="185" t="s">
        <v>2002</v>
      </c>
      <c r="I186" s="185" t="s">
        <v>2002</v>
      </c>
      <c r="J186" s="185" t="s">
        <v>2002</v>
      </c>
      <c r="K186" s="185" t="s">
        <v>2002</v>
      </c>
      <c r="L186" s="185" t="s">
        <v>2002</v>
      </c>
      <c r="M186" s="185" t="s">
        <v>2002</v>
      </c>
      <c r="N186" s="185" t="s">
        <v>2002</v>
      </c>
      <c r="O186" s="185" t="s">
        <v>2002</v>
      </c>
      <c r="P186" s="185" t="s">
        <v>2002</v>
      </c>
      <c r="Q186" s="185" t="s">
        <v>2002</v>
      </c>
      <c r="R186" s="185" t="s">
        <v>2002</v>
      </c>
      <c r="S186" s="183" t="s">
        <v>2002</v>
      </c>
      <c r="T186" s="185" t="s">
        <v>2002</v>
      </c>
      <c r="U186" s="185">
        <v>1</v>
      </c>
      <c r="V186" s="185" t="s">
        <v>2002</v>
      </c>
      <c r="W186" s="185" t="s">
        <v>2002</v>
      </c>
      <c r="X186" s="185" t="s">
        <v>2002</v>
      </c>
      <c r="Y186" s="185" t="s">
        <v>2002</v>
      </c>
      <c r="Z186" s="185" t="s">
        <v>2002</v>
      </c>
      <c r="AA186" s="185" t="s">
        <v>2002</v>
      </c>
      <c r="AB186" s="185" t="s">
        <v>2002</v>
      </c>
      <c r="AC186" s="185" t="s">
        <v>2002</v>
      </c>
      <c r="AD186" s="185" t="s">
        <v>2002</v>
      </c>
      <c r="AE186" s="185" t="s">
        <v>2002</v>
      </c>
      <c r="AF186" s="185" t="s">
        <v>2002</v>
      </c>
      <c r="AG186" s="185" t="s">
        <v>2002</v>
      </c>
      <c r="AH186" s="185" t="s">
        <v>2002</v>
      </c>
      <c r="AI186" s="185" t="s">
        <v>2002</v>
      </c>
      <c r="AJ186" s="185" t="s">
        <v>2002</v>
      </c>
      <c r="AK186" s="185" t="s">
        <v>2002</v>
      </c>
      <c r="AL186" s="183">
        <v>1</v>
      </c>
      <c r="AM186" s="194">
        <v>1</v>
      </c>
    </row>
    <row r="187" spans="1:39">
      <c r="A187" s="192">
        <v>15469</v>
      </c>
      <c r="B187" s="192" t="s">
        <v>1807</v>
      </c>
      <c r="C187" s="192" t="s">
        <v>1861</v>
      </c>
      <c r="D187" s="185" t="s">
        <v>2002</v>
      </c>
      <c r="E187" s="185">
        <v>1</v>
      </c>
      <c r="F187" s="185" t="s">
        <v>2002</v>
      </c>
      <c r="G187" s="185" t="s">
        <v>2002</v>
      </c>
      <c r="H187" s="185" t="s">
        <v>2002</v>
      </c>
      <c r="I187" s="185" t="s">
        <v>2002</v>
      </c>
      <c r="J187" s="185" t="s">
        <v>2002</v>
      </c>
      <c r="K187" s="185" t="s">
        <v>2002</v>
      </c>
      <c r="L187" s="185" t="s">
        <v>2002</v>
      </c>
      <c r="M187" s="185" t="s">
        <v>2002</v>
      </c>
      <c r="N187" s="185" t="s">
        <v>2002</v>
      </c>
      <c r="O187" s="185" t="s">
        <v>2002</v>
      </c>
      <c r="P187" s="185" t="s">
        <v>2002</v>
      </c>
      <c r="Q187" s="185" t="s">
        <v>2002</v>
      </c>
      <c r="R187" s="185" t="s">
        <v>2002</v>
      </c>
      <c r="S187" s="183">
        <v>1</v>
      </c>
      <c r="T187" s="185">
        <v>3</v>
      </c>
      <c r="U187" s="185" t="s">
        <v>2002</v>
      </c>
      <c r="V187" s="185">
        <v>2</v>
      </c>
      <c r="W187" s="185">
        <v>1</v>
      </c>
      <c r="X187" s="185" t="s">
        <v>2002</v>
      </c>
      <c r="Y187" s="185" t="s">
        <v>2002</v>
      </c>
      <c r="Z187" s="185" t="s">
        <v>2002</v>
      </c>
      <c r="AA187" s="185" t="s">
        <v>2002</v>
      </c>
      <c r="AB187" s="185" t="s">
        <v>2002</v>
      </c>
      <c r="AC187" s="185" t="s">
        <v>2002</v>
      </c>
      <c r="AD187" s="185" t="s">
        <v>2002</v>
      </c>
      <c r="AE187" s="185" t="s">
        <v>2002</v>
      </c>
      <c r="AF187" s="185" t="s">
        <v>2002</v>
      </c>
      <c r="AG187" s="185" t="s">
        <v>2002</v>
      </c>
      <c r="AH187" s="185" t="s">
        <v>2002</v>
      </c>
      <c r="AI187" s="185" t="s">
        <v>2002</v>
      </c>
      <c r="AJ187" s="185">
        <v>1</v>
      </c>
      <c r="AK187" s="185" t="s">
        <v>2002</v>
      </c>
      <c r="AL187" s="183">
        <v>7</v>
      </c>
      <c r="AM187" s="194">
        <v>8</v>
      </c>
    </row>
    <row r="188" spans="1:39">
      <c r="A188" s="192">
        <v>15476</v>
      </c>
      <c r="B188" s="192" t="s">
        <v>1808</v>
      </c>
      <c r="C188" s="192" t="s">
        <v>1862</v>
      </c>
      <c r="D188" s="185" t="s">
        <v>2002</v>
      </c>
      <c r="E188" s="185" t="s">
        <v>2002</v>
      </c>
      <c r="F188" s="185" t="s">
        <v>2002</v>
      </c>
      <c r="G188" s="185" t="s">
        <v>2002</v>
      </c>
      <c r="H188" s="185" t="s">
        <v>2002</v>
      </c>
      <c r="I188" s="185" t="s">
        <v>2002</v>
      </c>
      <c r="J188" s="185" t="s">
        <v>2002</v>
      </c>
      <c r="K188" s="185" t="s">
        <v>2002</v>
      </c>
      <c r="L188" s="185" t="s">
        <v>2002</v>
      </c>
      <c r="M188" s="185" t="s">
        <v>2002</v>
      </c>
      <c r="N188" s="185" t="s">
        <v>2002</v>
      </c>
      <c r="O188" s="185" t="s">
        <v>2002</v>
      </c>
      <c r="P188" s="185" t="s">
        <v>2002</v>
      </c>
      <c r="Q188" s="185" t="s">
        <v>2002</v>
      </c>
      <c r="R188" s="185" t="s">
        <v>2002</v>
      </c>
      <c r="S188" s="183" t="s">
        <v>2002</v>
      </c>
      <c r="T188" s="185" t="s">
        <v>2002</v>
      </c>
      <c r="U188" s="185" t="s">
        <v>2002</v>
      </c>
      <c r="V188" s="185">
        <v>2</v>
      </c>
      <c r="W188" s="185" t="s">
        <v>2002</v>
      </c>
      <c r="X188" s="185" t="s">
        <v>2002</v>
      </c>
      <c r="Y188" s="185" t="s">
        <v>2002</v>
      </c>
      <c r="Z188" s="185" t="s">
        <v>2002</v>
      </c>
      <c r="AA188" s="185" t="s">
        <v>2002</v>
      </c>
      <c r="AB188" s="185" t="s">
        <v>2002</v>
      </c>
      <c r="AC188" s="185" t="s">
        <v>2002</v>
      </c>
      <c r="AD188" s="185" t="s">
        <v>2002</v>
      </c>
      <c r="AE188" s="185" t="s">
        <v>2002</v>
      </c>
      <c r="AF188" s="185" t="s">
        <v>2002</v>
      </c>
      <c r="AG188" s="185" t="s">
        <v>2002</v>
      </c>
      <c r="AH188" s="185" t="s">
        <v>2002</v>
      </c>
      <c r="AI188" s="185" t="s">
        <v>2002</v>
      </c>
      <c r="AJ188" s="185" t="s">
        <v>2002</v>
      </c>
      <c r="AK188" s="185" t="s">
        <v>2002</v>
      </c>
      <c r="AL188" s="183">
        <v>2</v>
      </c>
      <c r="AM188" s="194">
        <v>2</v>
      </c>
    </row>
    <row r="189" spans="1:39">
      <c r="A189" s="192">
        <v>15480</v>
      </c>
      <c r="B189" s="192" t="s">
        <v>203</v>
      </c>
      <c r="C189" s="192" t="s">
        <v>1063</v>
      </c>
      <c r="D189" s="185" t="s">
        <v>2002</v>
      </c>
      <c r="E189" s="185" t="s">
        <v>2002</v>
      </c>
      <c r="F189" s="185" t="s">
        <v>2002</v>
      </c>
      <c r="G189" s="185" t="s">
        <v>2002</v>
      </c>
      <c r="H189" s="185" t="s">
        <v>2002</v>
      </c>
      <c r="I189" s="185" t="s">
        <v>2002</v>
      </c>
      <c r="J189" s="185" t="s">
        <v>2002</v>
      </c>
      <c r="K189" s="185" t="s">
        <v>2002</v>
      </c>
      <c r="L189" s="185" t="s">
        <v>2002</v>
      </c>
      <c r="M189" s="185" t="s">
        <v>2002</v>
      </c>
      <c r="N189" s="185" t="s">
        <v>2002</v>
      </c>
      <c r="O189" s="185" t="s">
        <v>2002</v>
      </c>
      <c r="P189" s="185" t="s">
        <v>2002</v>
      </c>
      <c r="Q189" s="185" t="s">
        <v>2002</v>
      </c>
      <c r="R189" s="185" t="s">
        <v>2002</v>
      </c>
      <c r="S189" s="183" t="s">
        <v>2002</v>
      </c>
      <c r="T189" s="185" t="s">
        <v>2002</v>
      </c>
      <c r="U189" s="185" t="s">
        <v>2002</v>
      </c>
      <c r="V189" s="185" t="s">
        <v>2002</v>
      </c>
      <c r="W189" s="185" t="s">
        <v>2002</v>
      </c>
      <c r="X189" s="185" t="s">
        <v>2002</v>
      </c>
      <c r="Y189" s="185" t="s">
        <v>2002</v>
      </c>
      <c r="Z189" s="185" t="s">
        <v>2002</v>
      </c>
      <c r="AA189" s="185" t="s">
        <v>2002</v>
      </c>
      <c r="AB189" s="185" t="s">
        <v>2002</v>
      </c>
      <c r="AC189" s="185" t="s">
        <v>2002</v>
      </c>
      <c r="AD189" s="185" t="s">
        <v>2002</v>
      </c>
      <c r="AE189" s="185" t="s">
        <v>2002</v>
      </c>
      <c r="AF189" s="185">
        <v>1</v>
      </c>
      <c r="AG189" s="185" t="s">
        <v>2002</v>
      </c>
      <c r="AH189" s="185" t="s">
        <v>2002</v>
      </c>
      <c r="AI189" s="185" t="s">
        <v>2002</v>
      </c>
      <c r="AJ189" s="185" t="s">
        <v>2002</v>
      </c>
      <c r="AK189" s="185" t="s">
        <v>2002</v>
      </c>
      <c r="AL189" s="183">
        <v>1</v>
      </c>
      <c r="AM189" s="194">
        <v>1</v>
      </c>
    </row>
    <row r="190" spans="1:39">
      <c r="A190" s="192">
        <v>15491</v>
      </c>
      <c r="B190" s="192" t="s">
        <v>1809</v>
      </c>
      <c r="C190" s="192" t="s">
        <v>1863</v>
      </c>
      <c r="D190" s="185" t="s">
        <v>2002</v>
      </c>
      <c r="E190" s="185" t="s">
        <v>2002</v>
      </c>
      <c r="F190" s="185">
        <v>1</v>
      </c>
      <c r="G190" s="185" t="s">
        <v>2002</v>
      </c>
      <c r="H190" s="185" t="s">
        <v>2002</v>
      </c>
      <c r="I190" s="185" t="s">
        <v>2002</v>
      </c>
      <c r="J190" s="185" t="s">
        <v>2002</v>
      </c>
      <c r="K190" s="185" t="s">
        <v>2002</v>
      </c>
      <c r="L190" s="185" t="s">
        <v>2002</v>
      </c>
      <c r="M190" s="185" t="s">
        <v>2002</v>
      </c>
      <c r="N190" s="185" t="s">
        <v>2002</v>
      </c>
      <c r="O190" s="185" t="s">
        <v>2002</v>
      </c>
      <c r="P190" s="185" t="s">
        <v>2002</v>
      </c>
      <c r="Q190" s="185" t="s">
        <v>2002</v>
      </c>
      <c r="R190" s="185" t="s">
        <v>2002</v>
      </c>
      <c r="S190" s="183">
        <v>1</v>
      </c>
      <c r="T190" s="185" t="s">
        <v>2002</v>
      </c>
      <c r="U190" s="185" t="s">
        <v>2002</v>
      </c>
      <c r="V190" s="185" t="s">
        <v>2002</v>
      </c>
      <c r="W190" s="185" t="s">
        <v>2002</v>
      </c>
      <c r="X190" s="185" t="s">
        <v>2002</v>
      </c>
      <c r="Y190" s="185">
        <v>1</v>
      </c>
      <c r="Z190" s="185" t="s">
        <v>2002</v>
      </c>
      <c r="AA190" s="185" t="s">
        <v>2002</v>
      </c>
      <c r="AB190" s="185" t="s">
        <v>2002</v>
      </c>
      <c r="AC190" s="185" t="s">
        <v>2002</v>
      </c>
      <c r="AD190" s="185" t="s">
        <v>2002</v>
      </c>
      <c r="AE190" s="185" t="s">
        <v>2002</v>
      </c>
      <c r="AF190" s="185" t="s">
        <v>2002</v>
      </c>
      <c r="AG190" s="185" t="s">
        <v>2002</v>
      </c>
      <c r="AH190" s="185" t="s">
        <v>2002</v>
      </c>
      <c r="AI190" s="185" t="s">
        <v>2002</v>
      </c>
      <c r="AJ190" s="185" t="s">
        <v>2002</v>
      </c>
      <c r="AK190" s="185" t="s">
        <v>2002</v>
      </c>
      <c r="AL190" s="183">
        <v>1</v>
      </c>
      <c r="AM190" s="194">
        <v>2</v>
      </c>
    </row>
    <row r="191" spans="1:39">
      <c r="A191" s="192">
        <v>15494</v>
      </c>
      <c r="B191" s="192" t="s">
        <v>2062</v>
      </c>
      <c r="C191" s="192" t="s">
        <v>2019</v>
      </c>
      <c r="D191" s="185" t="s">
        <v>2002</v>
      </c>
      <c r="E191" s="185" t="s">
        <v>2002</v>
      </c>
      <c r="F191" s="185" t="s">
        <v>2002</v>
      </c>
      <c r="G191" s="185" t="s">
        <v>2002</v>
      </c>
      <c r="H191" s="185" t="s">
        <v>2002</v>
      </c>
      <c r="I191" s="185" t="s">
        <v>2002</v>
      </c>
      <c r="J191" s="185" t="s">
        <v>2002</v>
      </c>
      <c r="K191" s="185" t="s">
        <v>2002</v>
      </c>
      <c r="L191" s="185" t="s">
        <v>2002</v>
      </c>
      <c r="M191" s="185" t="s">
        <v>2002</v>
      </c>
      <c r="N191" s="185" t="s">
        <v>2002</v>
      </c>
      <c r="O191" s="185" t="s">
        <v>2002</v>
      </c>
      <c r="P191" s="185" t="s">
        <v>2002</v>
      </c>
      <c r="Q191" s="185" t="s">
        <v>2002</v>
      </c>
      <c r="R191" s="185" t="s">
        <v>2002</v>
      </c>
      <c r="S191" s="183" t="s">
        <v>2002</v>
      </c>
      <c r="T191" s="185" t="s">
        <v>2002</v>
      </c>
      <c r="U191" s="185" t="s">
        <v>2002</v>
      </c>
      <c r="V191" s="185" t="s">
        <v>2002</v>
      </c>
      <c r="W191" s="185" t="s">
        <v>2002</v>
      </c>
      <c r="X191" s="185" t="s">
        <v>2002</v>
      </c>
      <c r="Y191" s="185">
        <v>1</v>
      </c>
      <c r="Z191" s="185" t="s">
        <v>2002</v>
      </c>
      <c r="AA191" s="185" t="s">
        <v>2002</v>
      </c>
      <c r="AB191" s="185" t="s">
        <v>2002</v>
      </c>
      <c r="AC191" s="185" t="s">
        <v>2002</v>
      </c>
      <c r="AD191" s="185" t="s">
        <v>2002</v>
      </c>
      <c r="AE191" s="185" t="s">
        <v>2002</v>
      </c>
      <c r="AF191" s="185" t="s">
        <v>2002</v>
      </c>
      <c r="AG191" s="185" t="s">
        <v>2002</v>
      </c>
      <c r="AH191" s="185" t="s">
        <v>2002</v>
      </c>
      <c r="AI191" s="185" t="s">
        <v>2002</v>
      </c>
      <c r="AJ191" s="185" t="s">
        <v>2002</v>
      </c>
      <c r="AK191" s="185" t="s">
        <v>2002</v>
      </c>
      <c r="AL191" s="183">
        <v>1</v>
      </c>
      <c r="AM191" s="194">
        <v>1</v>
      </c>
    </row>
    <row r="192" spans="1:39">
      <c r="A192" s="192">
        <v>15500</v>
      </c>
      <c r="B192" s="192" t="s">
        <v>2063</v>
      </c>
      <c r="C192" s="192" t="s">
        <v>2020</v>
      </c>
      <c r="D192" s="185" t="s">
        <v>2002</v>
      </c>
      <c r="E192" s="185" t="s">
        <v>2002</v>
      </c>
      <c r="F192" s="185" t="s">
        <v>2002</v>
      </c>
      <c r="G192" s="185" t="s">
        <v>2002</v>
      </c>
      <c r="H192" s="185" t="s">
        <v>2002</v>
      </c>
      <c r="I192" s="185" t="s">
        <v>2002</v>
      </c>
      <c r="J192" s="185" t="s">
        <v>2002</v>
      </c>
      <c r="K192" s="185" t="s">
        <v>2002</v>
      </c>
      <c r="L192" s="185" t="s">
        <v>2002</v>
      </c>
      <c r="M192" s="185" t="s">
        <v>2002</v>
      </c>
      <c r="N192" s="185" t="s">
        <v>2002</v>
      </c>
      <c r="O192" s="185" t="s">
        <v>2002</v>
      </c>
      <c r="P192" s="185" t="s">
        <v>2002</v>
      </c>
      <c r="Q192" s="185" t="s">
        <v>2002</v>
      </c>
      <c r="R192" s="185" t="s">
        <v>2002</v>
      </c>
      <c r="S192" s="183" t="s">
        <v>2002</v>
      </c>
      <c r="T192" s="185" t="s">
        <v>2002</v>
      </c>
      <c r="U192" s="185">
        <v>2</v>
      </c>
      <c r="V192" s="185">
        <v>1</v>
      </c>
      <c r="W192" s="185" t="s">
        <v>2002</v>
      </c>
      <c r="X192" s="185" t="s">
        <v>2002</v>
      </c>
      <c r="Y192" s="185" t="s">
        <v>2002</v>
      </c>
      <c r="Z192" s="185" t="s">
        <v>2002</v>
      </c>
      <c r="AA192" s="185" t="s">
        <v>2002</v>
      </c>
      <c r="AB192" s="185" t="s">
        <v>2002</v>
      </c>
      <c r="AC192" s="185" t="s">
        <v>2002</v>
      </c>
      <c r="AD192" s="185" t="s">
        <v>2002</v>
      </c>
      <c r="AE192" s="185" t="s">
        <v>2002</v>
      </c>
      <c r="AF192" s="185" t="s">
        <v>2002</v>
      </c>
      <c r="AG192" s="185" t="s">
        <v>2002</v>
      </c>
      <c r="AH192" s="185" t="s">
        <v>2002</v>
      </c>
      <c r="AI192" s="185" t="s">
        <v>2002</v>
      </c>
      <c r="AJ192" s="185" t="s">
        <v>2002</v>
      </c>
      <c r="AK192" s="185" t="s">
        <v>2002</v>
      </c>
      <c r="AL192" s="183">
        <v>3</v>
      </c>
      <c r="AM192" s="194">
        <v>3</v>
      </c>
    </row>
    <row r="193" spans="1:39">
      <c r="A193" s="192">
        <v>15507</v>
      </c>
      <c r="B193" s="192" t="s">
        <v>204</v>
      </c>
      <c r="C193" s="192" t="s">
        <v>1064</v>
      </c>
      <c r="D193" s="185" t="s">
        <v>2002</v>
      </c>
      <c r="E193" s="185" t="s">
        <v>2002</v>
      </c>
      <c r="F193" s="185" t="s">
        <v>2002</v>
      </c>
      <c r="G193" s="185" t="s">
        <v>2002</v>
      </c>
      <c r="H193" s="185" t="s">
        <v>2002</v>
      </c>
      <c r="I193" s="185" t="s">
        <v>2002</v>
      </c>
      <c r="J193" s="185" t="s">
        <v>2002</v>
      </c>
      <c r="K193" s="185" t="s">
        <v>2002</v>
      </c>
      <c r="L193" s="185" t="s">
        <v>2002</v>
      </c>
      <c r="M193" s="185" t="s">
        <v>2002</v>
      </c>
      <c r="N193" s="185" t="s">
        <v>2002</v>
      </c>
      <c r="O193" s="185" t="s">
        <v>2002</v>
      </c>
      <c r="P193" s="185" t="s">
        <v>2002</v>
      </c>
      <c r="Q193" s="185" t="s">
        <v>2002</v>
      </c>
      <c r="R193" s="185" t="s">
        <v>2002</v>
      </c>
      <c r="S193" s="183" t="s">
        <v>2002</v>
      </c>
      <c r="T193" s="185" t="s">
        <v>2002</v>
      </c>
      <c r="U193" s="185">
        <v>1</v>
      </c>
      <c r="V193" s="185">
        <v>2</v>
      </c>
      <c r="W193" s="185" t="s">
        <v>2002</v>
      </c>
      <c r="X193" s="185" t="s">
        <v>2002</v>
      </c>
      <c r="Y193" s="185" t="s">
        <v>2002</v>
      </c>
      <c r="Z193" s="185" t="s">
        <v>2002</v>
      </c>
      <c r="AA193" s="185" t="s">
        <v>2002</v>
      </c>
      <c r="AB193" s="185" t="s">
        <v>2002</v>
      </c>
      <c r="AC193" s="185" t="s">
        <v>2002</v>
      </c>
      <c r="AD193" s="185" t="s">
        <v>2002</v>
      </c>
      <c r="AE193" s="185" t="s">
        <v>2002</v>
      </c>
      <c r="AF193" s="185" t="s">
        <v>2002</v>
      </c>
      <c r="AG193" s="185" t="s">
        <v>2002</v>
      </c>
      <c r="AH193" s="185" t="s">
        <v>2002</v>
      </c>
      <c r="AI193" s="185" t="s">
        <v>2002</v>
      </c>
      <c r="AJ193" s="185" t="s">
        <v>2002</v>
      </c>
      <c r="AK193" s="185" t="s">
        <v>2002</v>
      </c>
      <c r="AL193" s="183">
        <v>3</v>
      </c>
      <c r="AM193" s="194">
        <v>3</v>
      </c>
    </row>
    <row r="194" spans="1:39">
      <c r="A194" s="192">
        <v>15516</v>
      </c>
      <c r="B194" s="192" t="s">
        <v>1810</v>
      </c>
      <c r="C194" s="192" t="s">
        <v>1864</v>
      </c>
      <c r="D194" s="185" t="s">
        <v>2002</v>
      </c>
      <c r="E194" s="185" t="s">
        <v>2002</v>
      </c>
      <c r="F194" s="185">
        <v>1</v>
      </c>
      <c r="G194" s="185" t="s">
        <v>2002</v>
      </c>
      <c r="H194" s="185" t="s">
        <v>2002</v>
      </c>
      <c r="I194" s="185" t="s">
        <v>2002</v>
      </c>
      <c r="J194" s="185" t="s">
        <v>2002</v>
      </c>
      <c r="K194" s="185" t="s">
        <v>2002</v>
      </c>
      <c r="L194" s="185" t="s">
        <v>2002</v>
      </c>
      <c r="M194" s="185" t="s">
        <v>2002</v>
      </c>
      <c r="N194" s="185" t="s">
        <v>2002</v>
      </c>
      <c r="O194" s="185" t="s">
        <v>2002</v>
      </c>
      <c r="P194" s="185" t="s">
        <v>2002</v>
      </c>
      <c r="Q194" s="185" t="s">
        <v>2002</v>
      </c>
      <c r="R194" s="185" t="s">
        <v>2002</v>
      </c>
      <c r="S194" s="183">
        <v>1</v>
      </c>
      <c r="T194" s="185" t="s">
        <v>2002</v>
      </c>
      <c r="U194" s="185">
        <v>4</v>
      </c>
      <c r="V194" s="185">
        <v>2</v>
      </c>
      <c r="W194" s="185">
        <v>1</v>
      </c>
      <c r="X194" s="185" t="s">
        <v>2002</v>
      </c>
      <c r="Y194" s="185" t="s">
        <v>2002</v>
      </c>
      <c r="Z194" s="185" t="s">
        <v>2002</v>
      </c>
      <c r="AA194" s="185" t="s">
        <v>2002</v>
      </c>
      <c r="AB194" s="185" t="s">
        <v>2002</v>
      </c>
      <c r="AC194" s="185" t="s">
        <v>2002</v>
      </c>
      <c r="AD194" s="185" t="s">
        <v>2002</v>
      </c>
      <c r="AE194" s="185" t="s">
        <v>2002</v>
      </c>
      <c r="AF194" s="185" t="s">
        <v>2002</v>
      </c>
      <c r="AG194" s="185" t="s">
        <v>2002</v>
      </c>
      <c r="AH194" s="185" t="s">
        <v>2002</v>
      </c>
      <c r="AI194" s="185" t="s">
        <v>2002</v>
      </c>
      <c r="AJ194" s="185" t="s">
        <v>2002</v>
      </c>
      <c r="AK194" s="185" t="s">
        <v>2002</v>
      </c>
      <c r="AL194" s="183">
        <v>7</v>
      </c>
      <c r="AM194" s="194">
        <v>8</v>
      </c>
    </row>
    <row r="195" spans="1:39">
      <c r="A195" s="192">
        <v>15542</v>
      </c>
      <c r="B195" s="192" t="s">
        <v>209</v>
      </c>
      <c r="C195" s="192" t="s">
        <v>1068</v>
      </c>
      <c r="D195" s="185" t="s">
        <v>2002</v>
      </c>
      <c r="E195" s="185" t="s">
        <v>2002</v>
      </c>
      <c r="F195" s="185" t="s">
        <v>2002</v>
      </c>
      <c r="G195" s="185" t="s">
        <v>2002</v>
      </c>
      <c r="H195" s="185" t="s">
        <v>2002</v>
      </c>
      <c r="I195" s="185" t="s">
        <v>2002</v>
      </c>
      <c r="J195" s="185" t="s">
        <v>2002</v>
      </c>
      <c r="K195" s="185" t="s">
        <v>2002</v>
      </c>
      <c r="L195" s="185" t="s">
        <v>2002</v>
      </c>
      <c r="M195" s="185" t="s">
        <v>2002</v>
      </c>
      <c r="N195" s="185" t="s">
        <v>2002</v>
      </c>
      <c r="O195" s="185" t="s">
        <v>2002</v>
      </c>
      <c r="P195" s="185" t="s">
        <v>2002</v>
      </c>
      <c r="Q195" s="185" t="s">
        <v>2002</v>
      </c>
      <c r="R195" s="185" t="s">
        <v>2002</v>
      </c>
      <c r="S195" s="183" t="s">
        <v>2002</v>
      </c>
      <c r="T195" s="185">
        <v>1</v>
      </c>
      <c r="U195" s="185" t="s">
        <v>2002</v>
      </c>
      <c r="V195" s="185" t="s">
        <v>2002</v>
      </c>
      <c r="W195" s="185" t="s">
        <v>2002</v>
      </c>
      <c r="X195" s="185" t="s">
        <v>2002</v>
      </c>
      <c r="Y195" s="185" t="s">
        <v>2002</v>
      </c>
      <c r="Z195" s="185" t="s">
        <v>2002</v>
      </c>
      <c r="AA195" s="185" t="s">
        <v>2002</v>
      </c>
      <c r="AB195" s="185" t="s">
        <v>2002</v>
      </c>
      <c r="AC195" s="185" t="s">
        <v>2002</v>
      </c>
      <c r="AD195" s="185" t="s">
        <v>2002</v>
      </c>
      <c r="AE195" s="185" t="s">
        <v>2002</v>
      </c>
      <c r="AF195" s="185" t="s">
        <v>2002</v>
      </c>
      <c r="AG195" s="185" t="s">
        <v>2002</v>
      </c>
      <c r="AH195" s="185" t="s">
        <v>2002</v>
      </c>
      <c r="AI195" s="185" t="s">
        <v>2002</v>
      </c>
      <c r="AJ195" s="185" t="s">
        <v>2002</v>
      </c>
      <c r="AK195" s="185" t="s">
        <v>2002</v>
      </c>
      <c r="AL195" s="183">
        <v>1</v>
      </c>
      <c r="AM195" s="194">
        <v>1</v>
      </c>
    </row>
    <row r="196" spans="1:39">
      <c r="A196" s="192">
        <v>15572</v>
      </c>
      <c r="B196" s="192" t="s">
        <v>211</v>
      </c>
      <c r="C196" s="192" t="s">
        <v>1070</v>
      </c>
      <c r="D196" s="185" t="s">
        <v>2002</v>
      </c>
      <c r="E196" s="185">
        <v>3</v>
      </c>
      <c r="F196" s="185">
        <v>2</v>
      </c>
      <c r="G196" s="185" t="s">
        <v>2002</v>
      </c>
      <c r="H196" s="185" t="s">
        <v>2002</v>
      </c>
      <c r="I196" s="185" t="s">
        <v>2002</v>
      </c>
      <c r="J196" s="185" t="s">
        <v>2002</v>
      </c>
      <c r="K196" s="185" t="s">
        <v>2002</v>
      </c>
      <c r="L196" s="185" t="s">
        <v>2002</v>
      </c>
      <c r="M196" s="185" t="s">
        <v>2002</v>
      </c>
      <c r="N196" s="185" t="s">
        <v>2002</v>
      </c>
      <c r="O196" s="185" t="s">
        <v>2002</v>
      </c>
      <c r="P196" s="185" t="s">
        <v>2002</v>
      </c>
      <c r="Q196" s="185" t="s">
        <v>2002</v>
      </c>
      <c r="R196" s="185" t="s">
        <v>2002</v>
      </c>
      <c r="S196" s="183">
        <v>5</v>
      </c>
      <c r="T196" s="185">
        <v>2</v>
      </c>
      <c r="U196" s="185">
        <v>9</v>
      </c>
      <c r="V196" s="185">
        <v>18</v>
      </c>
      <c r="W196" s="185">
        <v>5</v>
      </c>
      <c r="X196" s="185" t="s">
        <v>2002</v>
      </c>
      <c r="Y196" s="185">
        <v>1</v>
      </c>
      <c r="Z196" s="185" t="s">
        <v>2002</v>
      </c>
      <c r="AA196" s="185" t="s">
        <v>2002</v>
      </c>
      <c r="AB196" s="185" t="s">
        <v>2002</v>
      </c>
      <c r="AC196" s="185" t="s">
        <v>2002</v>
      </c>
      <c r="AD196" s="185" t="s">
        <v>2002</v>
      </c>
      <c r="AE196" s="185" t="s">
        <v>2002</v>
      </c>
      <c r="AF196" s="185" t="s">
        <v>2002</v>
      </c>
      <c r="AG196" s="185" t="s">
        <v>2002</v>
      </c>
      <c r="AH196" s="185" t="s">
        <v>2002</v>
      </c>
      <c r="AI196" s="185" t="s">
        <v>2002</v>
      </c>
      <c r="AJ196" s="185" t="s">
        <v>2002</v>
      </c>
      <c r="AK196" s="185" t="s">
        <v>2002</v>
      </c>
      <c r="AL196" s="183">
        <v>35</v>
      </c>
      <c r="AM196" s="194">
        <v>40</v>
      </c>
    </row>
    <row r="197" spans="1:39">
      <c r="A197" s="192">
        <v>15599</v>
      </c>
      <c r="B197" s="192" t="s">
        <v>212</v>
      </c>
      <c r="C197" s="192" t="s">
        <v>1071</v>
      </c>
      <c r="D197" s="185" t="s">
        <v>2002</v>
      </c>
      <c r="E197" s="185" t="s">
        <v>2002</v>
      </c>
      <c r="F197" s="185" t="s">
        <v>2002</v>
      </c>
      <c r="G197" s="185" t="s">
        <v>2002</v>
      </c>
      <c r="H197" s="185" t="s">
        <v>2002</v>
      </c>
      <c r="I197" s="185" t="s">
        <v>2002</v>
      </c>
      <c r="J197" s="185" t="s">
        <v>2002</v>
      </c>
      <c r="K197" s="185" t="s">
        <v>2002</v>
      </c>
      <c r="L197" s="185" t="s">
        <v>2002</v>
      </c>
      <c r="M197" s="185" t="s">
        <v>2002</v>
      </c>
      <c r="N197" s="185" t="s">
        <v>2002</v>
      </c>
      <c r="O197" s="185" t="s">
        <v>2002</v>
      </c>
      <c r="P197" s="185" t="s">
        <v>2002</v>
      </c>
      <c r="Q197" s="185" t="s">
        <v>2002</v>
      </c>
      <c r="R197" s="185" t="s">
        <v>2002</v>
      </c>
      <c r="S197" s="183" t="s">
        <v>2002</v>
      </c>
      <c r="T197" s="185" t="s">
        <v>2002</v>
      </c>
      <c r="U197" s="185" t="s">
        <v>2002</v>
      </c>
      <c r="V197" s="185" t="s">
        <v>2002</v>
      </c>
      <c r="W197" s="185">
        <v>2</v>
      </c>
      <c r="X197" s="185" t="s">
        <v>2002</v>
      </c>
      <c r="Y197" s="185" t="s">
        <v>2002</v>
      </c>
      <c r="Z197" s="185" t="s">
        <v>2002</v>
      </c>
      <c r="AA197" s="185" t="s">
        <v>2002</v>
      </c>
      <c r="AB197" s="185" t="s">
        <v>2002</v>
      </c>
      <c r="AC197" s="185" t="s">
        <v>2002</v>
      </c>
      <c r="AD197" s="185" t="s">
        <v>2002</v>
      </c>
      <c r="AE197" s="185" t="s">
        <v>2002</v>
      </c>
      <c r="AF197" s="185" t="s">
        <v>2002</v>
      </c>
      <c r="AG197" s="185" t="s">
        <v>2002</v>
      </c>
      <c r="AH197" s="185" t="s">
        <v>2002</v>
      </c>
      <c r="AI197" s="185" t="s">
        <v>2002</v>
      </c>
      <c r="AJ197" s="185" t="s">
        <v>2002</v>
      </c>
      <c r="AK197" s="185" t="s">
        <v>2002</v>
      </c>
      <c r="AL197" s="183">
        <v>2</v>
      </c>
      <c r="AM197" s="194">
        <v>2</v>
      </c>
    </row>
    <row r="198" spans="1:39">
      <c r="A198" s="192">
        <v>15600</v>
      </c>
      <c r="B198" s="192" t="s">
        <v>213</v>
      </c>
      <c r="C198" s="192" t="s">
        <v>1072</v>
      </c>
      <c r="D198" s="185" t="s">
        <v>2002</v>
      </c>
      <c r="E198" s="185" t="s">
        <v>2002</v>
      </c>
      <c r="F198" s="185" t="s">
        <v>2002</v>
      </c>
      <c r="G198" s="185" t="s">
        <v>2002</v>
      </c>
      <c r="H198" s="185" t="s">
        <v>2002</v>
      </c>
      <c r="I198" s="185" t="s">
        <v>2002</v>
      </c>
      <c r="J198" s="185" t="s">
        <v>2002</v>
      </c>
      <c r="K198" s="185" t="s">
        <v>2002</v>
      </c>
      <c r="L198" s="185" t="s">
        <v>2002</v>
      </c>
      <c r="M198" s="185" t="s">
        <v>2002</v>
      </c>
      <c r="N198" s="185" t="s">
        <v>2002</v>
      </c>
      <c r="O198" s="185" t="s">
        <v>2002</v>
      </c>
      <c r="P198" s="185" t="s">
        <v>2002</v>
      </c>
      <c r="Q198" s="185" t="s">
        <v>2002</v>
      </c>
      <c r="R198" s="185" t="s">
        <v>2002</v>
      </c>
      <c r="S198" s="183" t="s">
        <v>2002</v>
      </c>
      <c r="T198" s="185" t="s">
        <v>2002</v>
      </c>
      <c r="U198" s="185" t="s">
        <v>2002</v>
      </c>
      <c r="V198" s="185" t="s">
        <v>2002</v>
      </c>
      <c r="W198" s="185">
        <v>1</v>
      </c>
      <c r="X198" s="185" t="s">
        <v>2002</v>
      </c>
      <c r="Y198" s="185" t="s">
        <v>2002</v>
      </c>
      <c r="Z198" s="185" t="s">
        <v>2002</v>
      </c>
      <c r="AA198" s="185" t="s">
        <v>2002</v>
      </c>
      <c r="AB198" s="185" t="s">
        <v>2002</v>
      </c>
      <c r="AC198" s="185" t="s">
        <v>2002</v>
      </c>
      <c r="AD198" s="185" t="s">
        <v>2002</v>
      </c>
      <c r="AE198" s="185" t="s">
        <v>2002</v>
      </c>
      <c r="AF198" s="185" t="s">
        <v>2002</v>
      </c>
      <c r="AG198" s="185" t="s">
        <v>2002</v>
      </c>
      <c r="AH198" s="185" t="s">
        <v>2002</v>
      </c>
      <c r="AI198" s="185" t="s">
        <v>2002</v>
      </c>
      <c r="AJ198" s="185" t="s">
        <v>2002</v>
      </c>
      <c r="AK198" s="185" t="s">
        <v>2002</v>
      </c>
      <c r="AL198" s="183">
        <v>1</v>
      </c>
      <c r="AM198" s="194">
        <v>1</v>
      </c>
    </row>
    <row r="199" spans="1:39">
      <c r="A199" s="192">
        <v>15646</v>
      </c>
      <c r="B199" s="192" t="s">
        <v>214</v>
      </c>
      <c r="C199" s="192" t="s">
        <v>1073</v>
      </c>
      <c r="D199" s="185" t="s">
        <v>2002</v>
      </c>
      <c r="E199" s="185" t="s">
        <v>2002</v>
      </c>
      <c r="F199" s="185" t="s">
        <v>2002</v>
      </c>
      <c r="G199" s="185">
        <v>1</v>
      </c>
      <c r="H199" s="185" t="s">
        <v>2002</v>
      </c>
      <c r="I199" s="185" t="s">
        <v>2002</v>
      </c>
      <c r="J199" s="185" t="s">
        <v>2002</v>
      </c>
      <c r="K199" s="185" t="s">
        <v>2002</v>
      </c>
      <c r="L199" s="185" t="s">
        <v>2002</v>
      </c>
      <c r="M199" s="185" t="s">
        <v>2002</v>
      </c>
      <c r="N199" s="185" t="s">
        <v>2002</v>
      </c>
      <c r="O199" s="185" t="s">
        <v>2002</v>
      </c>
      <c r="P199" s="185" t="s">
        <v>2002</v>
      </c>
      <c r="Q199" s="185" t="s">
        <v>2002</v>
      </c>
      <c r="R199" s="185" t="s">
        <v>2002</v>
      </c>
      <c r="S199" s="183">
        <v>1</v>
      </c>
      <c r="T199" s="185" t="s">
        <v>2002</v>
      </c>
      <c r="U199" s="185">
        <v>1</v>
      </c>
      <c r="V199" s="185">
        <v>3</v>
      </c>
      <c r="W199" s="185" t="s">
        <v>2002</v>
      </c>
      <c r="X199" s="185" t="s">
        <v>2002</v>
      </c>
      <c r="Y199" s="185" t="s">
        <v>2002</v>
      </c>
      <c r="Z199" s="185" t="s">
        <v>2002</v>
      </c>
      <c r="AA199" s="185" t="s">
        <v>2002</v>
      </c>
      <c r="AB199" s="185" t="s">
        <v>2002</v>
      </c>
      <c r="AC199" s="185" t="s">
        <v>2002</v>
      </c>
      <c r="AD199" s="185" t="s">
        <v>2002</v>
      </c>
      <c r="AE199" s="185" t="s">
        <v>2002</v>
      </c>
      <c r="AF199" s="185" t="s">
        <v>2002</v>
      </c>
      <c r="AG199" s="185" t="s">
        <v>2002</v>
      </c>
      <c r="AH199" s="185" t="s">
        <v>2002</v>
      </c>
      <c r="AI199" s="185" t="s">
        <v>2002</v>
      </c>
      <c r="AJ199" s="185" t="s">
        <v>2002</v>
      </c>
      <c r="AK199" s="185" t="s">
        <v>2002</v>
      </c>
      <c r="AL199" s="183">
        <v>4</v>
      </c>
      <c r="AM199" s="194">
        <v>5</v>
      </c>
    </row>
    <row r="200" spans="1:39">
      <c r="A200" s="192">
        <v>15664</v>
      </c>
      <c r="B200" s="192" t="s">
        <v>1812</v>
      </c>
      <c r="C200" s="192" t="s">
        <v>1865</v>
      </c>
      <c r="D200" s="185" t="s">
        <v>2002</v>
      </c>
      <c r="E200" s="185" t="s">
        <v>2002</v>
      </c>
      <c r="F200" s="185" t="s">
        <v>2002</v>
      </c>
      <c r="G200" s="185" t="s">
        <v>2002</v>
      </c>
      <c r="H200" s="185" t="s">
        <v>2002</v>
      </c>
      <c r="I200" s="185" t="s">
        <v>2002</v>
      </c>
      <c r="J200" s="185" t="s">
        <v>2002</v>
      </c>
      <c r="K200" s="185" t="s">
        <v>2002</v>
      </c>
      <c r="L200" s="185" t="s">
        <v>2002</v>
      </c>
      <c r="M200" s="185" t="s">
        <v>2002</v>
      </c>
      <c r="N200" s="185" t="s">
        <v>2002</v>
      </c>
      <c r="O200" s="185" t="s">
        <v>2002</v>
      </c>
      <c r="P200" s="185" t="s">
        <v>2002</v>
      </c>
      <c r="Q200" s="185" t="s">
        <v>2002</v>
      </c>
      <c r="R200" s="185" t="s">
        <v>2002</v>
      </c>
      <c r="S200" s="183" t="s">
        <v>2002</v>
      </c>
      <c r="T200" s="185" t="s">
        <v>2002</v>
      </c>
      <c r="U200" s="185" t="s">
        <v>2002</v>
      </c>
      <c r="V200" s="185" t="s">
        <v>2002</v>
      </c>
      <c r="W200" s="185" t="s">
        <v>2002</v>
      </c>
      <c r="X200" s="185" t="s">
        <v>2002</v>
      </c>
      <c r="Y200" s="185" t="s">
        <v>2002</v>
      </c>
      <c r="Z200" s="185" t="s">
        <v>2002</v>
      </c>
      <c r="AA200" s="185">
        <v>1</v>
      </c>
      <c r="AB200" s="185" t="s">
        <v>2002</v>
      </c>
      <c r="AC200" s="185" t="s">
        <v>2002</v>
      </c>
      <c r="AD200" s="185" t="s">
        <v>2002</v>
      </c>
      <c r="AE200" s="185" t="s">
        <v>2002</v>
      </c>
      <c r="AF200" s="185" t="s">
        <v>2002</v>
      </c>
      <c r="AG200" s="185" t="s">
        <v>2002</v>
      </c>
      <c r="AH200" s="185" t="s">
        <v>2002</v>
      </c>
      <c r="AI200" s="185" t="s">
        <v>2002</v>
      </c>
      <c r="AJ200" s="185" t="s">
        <v>2002</v>
      </c>
      <c r="AK200" s="185" t="s">
        <v>2002</v>
      </c>
      <c r="AL200" s="183">
        <v>1</v>
      </c>
      <c r="AM200" s="194">
        <v>1</v>
      </c>
    </row>
    <row r="201" spans="1:39">
      <c r="A201" s="192">
        <v>15667</v>
      </c>
      <c r="B201" s="192" t="s">
        <v>215</v>
      </c>
      <c r="C201" s="192" t="s">
        <v>1074</v>
      </c>
      <c r="D201" s="185">
        <v>1</v>
      </c>
      <c r="E201" s="185" t="s">
        <v>2002</v>
      </c>
      <c r="F201" s="185" t="s">
        <v>2002</v>
      </c>
      <c r="G201" s="185" t="s">
        <v>2002</v>
      </c>
      <c r="H201" s="185" t="s">
        <v>2002</v>
      </c>
      <c r="I201" s="185" t="s">
        <v>2002</v>
      </c>
      <c r="J201" s="185" t="s">
        <v>2002</v>
      </c>
      <c r="K201" s="185" t="s">
        <v>2002</v>
      </c>
      <c r="L201" s="185" t="s">
        <v>2002</v>
      </c>
      <c r="M201" s="185" t="s">
        <v>2002</v>
      </c>
      <c r="N201" s="185" t="s">
        <v>2002</v>
      </c>
      <c r="O201" s="185" t="s">
        <v>2002</v>
      </c>
      <c r="P201" s="185" t="s">
        <v>2002</v>
      </c>
      <c r="Q201" s="185" t="s">
        <v>2002</v>
      </c>
      <c r="R201" s="185" t="s">
        <v>2002</v>
      </c>
      <c r="S201" s="183">
        <v>1</v>
      </c>
      <c r="T201" s="185" t="s">
        <v>2002</v>
      </c>
      <c r="U201" s="185" t="s">
        <v>2002</v>
      </c>
      <c r="V201" s="185" t="s">
        <v>2002</v>
      </c>
      <c r="W201" s="185">
        <v>1</v>
      </c>
      <c r="X201" s="185" t="s">
        <v>2002</v>
      </c>
      <c r="Y201" s="185" t="s">
        <v>2002</v>
      </c>
      <c r="Z201" s="185" t="s">
        <v>2002</v>
      </c>
      <c r="AA201" s="185" t="s">
        <v>2002</v>
      </c>
      <c r="AB201" s="185" t="s">
        <v>2002</v>
      </c>
      <c r="AC201" s="185" t="s">
        <v>2002</v>
      </c>
      <c r="AD201" s="185" t="s">
        <v>2002</v>
      </c>
      <c r="AE201" s="185" t="s">
        <v>2002</v>
      </c>
      <c r="AF201" s="185" t="s">
        <v>2002</v>
      </c>
      <c r="AG201" s="185" t="s">
        <v>2002</v>
      </c>
      <c r="AH201" s="185" t="s">
        <v>2002</v>
      </c>
      <c r="AI201" s="185" t="s">
        <v>2002</v>
      </c>
      <c r="AJ201" s="185" t="s">
        <v>2002</v>
      </c>
      <c r="AK201" s="185" t="s">
        <v>2002</v>
      </c>
      <c r="AL201" s="183">
        <v>1</v>
      </c>
      <c r="AM201" s="194">
        <v>2</v>
      </c>
    </row>
    <row r="202" spans="1:39">
      <c r="A202" s="192">
        <v>15676</v>
      </c>
      <c r="B202" s="192" t="s">
        <v>2064</v>
      </c>
      <c r="C202" s="192" t="s">
        <v>2021</v>
      </c>
      <c r="D202" s="185" t="s">
        <v>2002</v>
      </c>
      <c r="E202" s="185" t="s">
        <v>2002</v>
      </c>
      <c r="F202" s="185">
        <v>1</v>
      </c>
      <c r="G202" s="185" t="s">
        <v>2002</v>
      </c>
      <c r="H202" s="185" t="s">
        <v>2002</v>
      </c>
      <c r="I202" s="185" t="s">
        <v>2002</v>
      </c>
      <c r="J202" s="185" t="s">
        <v>2002</v>
      </c>
      <c r="K202" s="185" t="s">
        <v>2002</v>
      </c>
      <c r="L202" s="185" t="s">
        <v>2002</v>
      </c>
      <c r="M202" s="185" t="s">
        <v>2002</v>
      </c>
      <c r="N202" s="185" t="s">
        <v>2002</v>
      </c>
      <c r="O202" s="185" t="s">
        <v>2002</v>
      </c>
      <c r="P202" s="185" t="s">
        <v>2002</v>
      </c>
      <c r="Q202" s="185" t="s">
        <v>2002</v>
      </c>
      <c r="R202" s="185" t="s">
        <v>2002</v>
      </c>
      <c r="S202" s="183">
        <v>1</v>
      </c>
      <c r="T202" s="185" t="s">
        <v>2002</v>
      </c>
      <c r="U202" s="185" t="s">
        <v>2002</v>
      </c>
      <c r="V202" s="185" t="s">
        <v>2002</v>
      </c>
      <c r="W202" s="185" t="s">
        <v>2002</v>
      </c>
      <c r="X202" s="185" t="s">
        <v>2002</v>
      </c>
      <c r="Y202" s="185" t="s">
        <v>2002</v>
      </c>
      <c r="Z202" s="185" t="s">
        <v>2002</v>
      </c>
      <c r="AA202" s="185" t="s">
        <v>2002</v>
      </c>
      <c r="AB202" s="185" t="s">
        <v>2002</v>
      </c>
      <c r="AC202" s="185" t="s">
        <v>2002</v>
      </c>
      <c r="AD202" s="185" t="s">
        <v>2002</v>
      </c>
      <c r="AE202" s="185" t="s">
        <v>2002</v>
      </c>
      <c r="AF202" s="185" t="s">
        <v>2002</v>
      </c>
      <c r="AG202" s="185" t="s">
        <v>2002</v>
      </c>
      <c r="AH202" s="185" t="s">
        <v>2002</v>
      </c>
      <c r="AI202" s="185" t="s">
        <v>2002</v>
      </c>
      <c r="AJ202" s="185" t="s">
        <v>2002</v>
      </c>
      <c r="AK202" s="185" t="s">
        <v>2002</v>
      </c>
      <c r="AL202" s="183" t="s">
        <v>2002</v>
      </c>
      <c r="AM202" s="194">
        <v>1</v>
      </c>
    </row>
    <row r="203" spans="1:39">
      <c r="A203" s="192">
        <v>15681</v>
      </c>
      <c r="B203" s="192" t="s">
        <v>216</v>
      </c>
      <c r="C203" s="192" t="s">
        <v>1075</v>
      </c>
      <c r="D203" s="185" t="s">
        <v>2002</v>
      </c>
      <c r="E203" s="185" t="s">
        <v>2002</v>
      </c>
      <c r="F203" s="185" t="s">
        <v>2002</v>
      </c>
      <c r="G203" s="185" t="s">
        <v>2002</v>
      </c>
      <c r="H203" s="185" t="s">
        <v>2002</v>
      </c>
      <c r="I203" s="185" t="s">
        <v>2002</v>
      </c>
      <c r="J203" s="185" t="s">
        <v>2002</v>
      </c>
      <c r="K203" s="185" t="s">
        <v>2002</v>
      </c>
      <c r="L203" s="185" t="s">
        <v>2002</v>
      </c>
      <c r="M203" s="185" t="s">
        <v>2002</v>
      </c>
      <c r="N203" s="185" t="s">
        <v>2002</v>
      </c>
      <c r="O203" s="185" t="s">
        <v>2002</v>
      </c>
      <c r="P203" s="185" t="s">
        <v>2002</v>
      </c>
      <c r="Q203" s="185" t="s">
        <v>2002</v>
      </c>
      <c r="R203" s="185" t="s">
        <v>2002</v>
      </c>
      <c r="S203" s="183" t="s">
        <v>2002</v>
      </c>
      <c r="T203" s="185" t="s">
        <v>2002</v>
      </c>
      <c r="U203" s="185" t="s">
        <v>2002</v>
      </c>
      <c r="V203" s="185">
        <v>1</v>
      </c>
      <c r="W203" s="185" t="s">
        <v>2002</v>
      </c>
      <c r="X203" s="185" t="s">
        <v>2002</v>
      </c>
      <c r="Y203" s="185" t="s">
        <v>2002</v>
      </c>
      <c r="Z203" s="185" t="s">
        <v>2002</v>
      </c>
      <c r="AA203" s="185" t="s">
        <v>2002</v>
      </c>
      <c r="AB203" s="185" t="s">
        <v>2002</v>
      </c>
      <c r="AC203" s="185" t="s">
        <v>2002</v>
      </c>
      <c r="AD203" s="185" t="s">
        <v>2002</v>
      </c>
      <c r="AE203" s="185" t="s">
        <v>2002</v>
      </c>
      <c r="AF203" s="185" t="s">
        <v>2002</v>
      </c>
      <c r="AG203" s="185" t="s">
        <v>2002</v>
      </c>
      <c r="AH203" s="185" t="s">
        <v>2002</v>
      </c>
      <c r="AI203" s="185" t="s">
        <v>2002</v>
      </c>
      <c r="AJ203" s="185" t="s">
        <v>2002</v>
      </c>
      <c r="AK203" s="185" t="s">
        <v>2002</v>
      </c>
      <c r="AL203" s="183">
        <v>1</v>
      </c>
      <c r="AM203" s="194">
        <v>1</v>
      </c>
    </row>
    <row r="204" spans="1:39">
      <c r="A204" s="192">
        <v>15690</v>
      </c>
      <c r="B204" s="192" t="s">
        <v>217</v>
      </c>
      <c r="C204" s="192" t="s">
        <v>1076</v>
      </c>
      <c r="D204" s="185" t="s">
        <v>2002</v>
      </c>
      <c r="E204" s="185" t="s">
        <v>2002</v>
      </c>
      <c r="F204" s="185" t="s">
        <v>2002</v>
      </c>
      <c r="G204" s="185" t="s">
        <v>2002</v>
      </c>
      <c r="H204" s="185" t="s">
        <v>2002</v>
      </c>
      <c r="I204" s="185" t="s">
        <v>2002</v>
      </c>
      <c r="J204" s="185" t="s">
        <v>2002</v>
      </c>
      <c r="K204" s="185" t="s">
        <v>2002</v>
      </c>
      <c r="L204" s="185" t="s">
        <v>2002</v>
      </c>
      <c r="M204" s="185" t="s">
        <v>2002</v>
      </c>
      <c r="N204" s="185" t="s">
        <v>2002</v>
      </c>
      <c r="O204" s="185" t="s">
        <v>2002</v>
      </c>
      <c r="P204" s="185" t="s">
        <v>2002</v>
      </c>
      <c r="Q204" s="185" t="s">
        <v>2002</v>
      </c>
      <c r="R204" s="185" t="s">
        <v>2002</v>
      </c>
      <c r="S204" s="183" t="s">
        <v>2002</v>
      </c>
      <c r="T204" s="185" t="s">
        <v>2002</v>
      </c>
      <c r="U204" s="185" t="s">
        <v>2002</v>
      </c>
      <c r="V204" s="185">
        <v>1</v>
      </c>
      <c r="W204" s="185" t="s">
        <v>2002</v>
      </c>
      <c r="X204" s="185" t="s">
        <v>2002</v>
      </c>
      <c r="Y204" s="185" t="s">
        <v>2002</v>
      </c>
      <c r="Z204" s="185" t="s">
        <v>2002</v>
      </c>
      <c r="AA204" s="185" t="s">
        <v>2002</v>
      </c>
      <c r="AB204" s="185" t="s">
        <v>2002</v>
      </c>
      <c r="AC204" s="185" t="s">
        <v>2002</v>
      </c>
      <c r="AD204" s="185" t="s">
        <v>2002</v>
      </c>
      <c r="AE204" s="185" t="s">
        <v>2002</v>
      </c>
      <c r="AF204" s="185" t="s">
        <v>2002</v>
      </c>
      <c r="AG204" s="185" t="s">
        <v>2002</v>
      </c>
      <c r="AH204" s="185" t="s">
        <v>2002</v>
      </c>
      <c r="AI204" s="185" t="s">
        <v>2002</v>
      </c>
      <c r="AJ204" s="185" t="s">
        <v>2002</v>
      </c>
      <c r="AK204" s="185" t="s">
        <v>2002</v>
      </c>
      <c r="AL204" s="183">
        <v>1</v>
      </c>
      <c r="AM204" s="194">
        <v>1</v>
      </c>
    </row>
    <row r="205" spans="1:39">
      <c r="A205" s="192">
        <v>15693</v>
      </c>
      <c r="B205" s="192" t="s">
        <v>1813</v>
      </c>
      <c r="C205" s="192" t="s">
        <v>1866</v>
      </c>
      <c r="D205" s="185" t="s">
        <v>2002</v>
      </c>
      <c r="E205" s="185" t="s">
        <v>2002</v>
      </c>
      <c r="F205" s="185" t="s">
        <v>2002</v>
      </c>
      <c r="G205" s="185" t="s">
        <v>2002</v>
      </c>
      <c r="H205" s="185" t="s">
        <v>2002</v>
      </c>
      <c r="I205" s="185" t="s">
        <v>2002</v>
      </c>
      <c r="J205" s="185" t="s">
        <v>2002</v>
      </c>
      <c r="K205" s="185" t="s">
        <v>2002</v>
      </c>
      <c r="L205" s="185" t="s">
        <v>2002</v>
      </c>
      <c r="M205" s="185" t="s">
        <v>2002</v>
      </c>
      <c r="N205" s="185" t="s">
        <v>2002</v>
      </c>
      <c r="O205" s="185" t="s">
        <v>2002</v>
      </c>
      <c r="P205" s="185" t="s">
        <v>2002</v>
      </c>
      <c r="Q205" s="185" t="s">
        <v>2002</v>
      </c>
      <c r="R205" s="185" t="s">
        <v>2002</v>
      </c>
      <c r="S205" s="183" t="s">
        <v>2002</v>
      </c>
      <c r="T205" s="185">
        <v>1</v>
      </c>
      <c r="U205" s="185">
        <v>1</v>
      </c>
      <c r="V205" s="185">
        <v>3</v>
      </c>
      <c r="W205" s="185" t="s">
        <v>2002</v>
      </c>
      <c r="X205" s="185" t="s">
        <v>2002</v>
      </c>
      <c r="Y205" s="185" t="s">
        <v>2002</v>
      </c>
      <c r="Z205" s="185">
        <v>1</v>
      </c>
      <c r="AA205" s="185" t="s">
        <v>2002</v>
      </c>
      <c r="AB205" s="185" t="s">
        <v>2002</v>
      </c>
      <c r="AC205" s="185" t="s">
        <v>2002</v>
      </c>
      <c r="AD205" s="185" t="s">
        <v>2002</v>
      </c>
      <c r="AE205" s="185" t="s">
        <v>2002</v>
      </c>
      <c r="AF205" s="185" t="s">
        <v>2002</v>
      </c>
      <c r="AG205" s="185" t="s">
        <v>2002</v>
      </c>
      <c r="AH205" s="185" t="s">
        <v>2002</v>
      </c>
      <c r="AI205" s="185" t="s">
        <v>2002</v>
      </c>
      <c r="AJ205" s="185" t="s">
        <v>2002</v>
      </c>
      <c r="AK205" s="185" t="s">
        <v>2002</v>
      </c>
      <c r="AL205" s="183">
        <v>6</v>
      </c>
      <c r="AM205" s="194">
        <v>6</v>
      </c>
    </row>
    <row r="206" spans="1:39">
      <c r="A206" s="192">
        <v>15740</v>
      </c>
      <c r="B206" s="192" t="s">
        <v>1814</v>
      </c>
      <c r="C206" s="192" t="s">
        <v>1867</v>
      </c>
      <c r="D206" s="185" t="s">
        <v>2002</v>
      </c>
      <c r="E206" s="185" t="s">
        <v>2002</v>
      </c>
      <c r="F206" s="185" t="s">
        <v>2002</v>
      </c>
      <c r="G206" s="185" t="s">
        <v>2002</v>
      </c>
      <c r="H206" s="185" t="s">
        <v>2002</v>
      </c>
      <c r="I206" s="185" t="s">
        <v>2002</v>
      </c>
      <c r="J206" s="185" t="s">
        <v>2002</v>
      </c>
      <c r="K206" s="185" t="s">
        <v>2002</v>
      </c>
      <c r="L206" s="185" t="s">
        <v>2002</v>
      </c>
      <c r="M206" s="185" t="s">
        <v>2002</v>
      </c>
      <c r="N206" s="185" t="s">
        <v>2002</v>
      </c>
      <c r="O206" s="185" t="s">
        <v>2002</v>
      </c>
      <c r="P206" s="185" t="s">
        <v>2002</v>
      </c>
      <c r="Q206" s="185" t="s">
        <v>2002</v>
      </c>
      <c r="R206" s="185" t="s">
        <v>2002</v>
      </c>
      <c r="S206" s="183" t="s">
        <v>2002</v>
      </c>
      <c r="T206" s="185" t="s">
        <v>2002</v>
      </c>
      <c r="U206" s="185">
        <v>1</v>
      </c>
      <c r="V206" s="185">
        <v>1</v>
      </c>
      <c r="W206" s="185" t="s">
        <v>2002</v>
      </c>
      <c r="X206" s="185" t="s">
        <v>2002</v>
      </c>
      <c r="Y206" s="185" t="s">
        <v>2002</v>
      </c>
      <c r="Z206" s="185" t="s">
        <v>2002</v>
      </c>
      <c r="AA206" s="185" t="s">
        <v>2002</v>
      </c>
      <c r="AB206" s="185" t="s">
        <v>2002</v>
      </c>
      <c r="AC206" s="185" t="s">
        <v>2002</v>
      </c>
      <c r="AD206" s="185" t="s">
        <v>2002</v>
      </c>
      <c r="AE206" s="185" t="s">
        <v>2002</v>
      </c>
      <c r="AF206" s="185" t="s">
        <v>2002</v>
      </c>
      <c r="AG206" s="185" t="s">
        <v>2002</v>
      </c>
      <c r="AH206" s="185" t="s">
        <v>2002</v>
      </c>
      <c r="AI206" s="185" t="s">
        <v>2002</v>
      </c>
      <c r="AJ206" s="185" t="s">
        <v>2002</v>
      </c>
      <c r="AK206" s="185" t="s">
        <v>2002</v>
      </c>
      <c r="AL206" s="183">
        <v>2</v>
      </c>
      <c r="AM206" s="194">
        <v>2</v>
      </c>
    </row>
    <row r="207" spans="1:39">
      <c r="A207" s="192">
        <v>15753</v>
      </c>
      <c r="B207" s="192" t="s">
        <v>219</v>
      </c>
      <c r="C207" s="192" t="s">
        <v>1077</v>
      </c>
      <c r="D207" s="185" t="s">
        <v>2002</v>
      </c>
      <c r="E207" s="185">
        <v>2</v>
      </c>
      <c r="F207" s="185">
        <v>1</v>
      </c>
      <c r="G207" s="185" t="s">
        <v>2002</v>
      </c>
      <c r="H207" s="185" t="s">
        <v>2002</v>
      </c>
      <c r="I207" s="185" t="s">
        <v>2002</v>
      </c>
      <c r="J207" s="185" t="s">
        <v>2002</v>
      </c>
      <c r="K207" s="185" t="s">
        <v>2002</v>
      </c>
      <c r="L207" s="185" t="s">
        <v>2002</v>
      </c>
      <c r="M207" s="185" t="s">
        <v>2002</v>
      </c>
      <c r="N207" s="185" t="s">
        <v>2002</v>
      </c>
      <c r="O207" s="185" t="s">
        <v>2002</v>
      </c>
      <c r="P207" s="185" t="s">
        <v>2002</v>
      </c>
      <c r="Q207" s="185" t="s">
        <v>2002</v>
      </c>
      <c r="R207" s="185" t="s">
        <v>2002</v>
      </c>
      <c r="S207" s="183">
        <v>3</v>
      </c>
      <c r="T207" s="185" t="s">
        <v>2002</v>
      </c>
      <c r="U207" s="185" t="s">
        <v>2002</v>
      </c>
      <c r="V207" s="185" t="s">
        <v>2002</v>
      </c>
      <c r="W207" s="185" t="s">
        <v>2002</v>
      </c>
      <c r="X207" s="185" t="s">
        <v>2002</v>
      </c>
      <c r="Y207" s="185" t="s">
        <v>2002</v>
      </c>
      <c r="Z207" s="185" t="s">
        <v>2002</v>
      </c>
      <c r="AA207" s="185" t="s">
        <v>2002</v>
      </c>
      <c r="AB207" s="185" t="s">
        <v>2002</v>
      </c>
      <c r="AC207" s="185" t="s">
        <v>2002</v>
      </c>
      <c r="AD207" s="185" t="s">
        <v>2002</v>
      </c>
      <c r="AE207" s="185" t="s">
        <v>2002</v>
      </c>
      <c r="AF207" s="185" t="s">
        <v>2002</v>
      </c>
      <c r="AG207" s="185" t="s">
        <v>2002</v>
      </c>
      <c r="AH207" s="185" t="s">
        <v>2002</v>
      </c>
      <c r="AI207" s="185" t="s">
        <v>2002</v>
      </c>
      <c r="AJ207" s="185" t="s">
        <v>2002</v>
      </c>
      <c r="AK207" s="185" t="s">
        <v>2002</v>
      </c>
      <c r="AL207" s="183" t="s">
        <v>2002</v>
      </c>
      <c r="AM207" s="194">
        <v>3</v>
      </c>
    </row>
    <row r="208" spans="1:39">
      <c r="A208" s="192">
        <v>15759</v>
      </c>
      <c r="B208" s="192" t="s">
        <v>222</v>
      </c>
      <c r="C208" s="192" t="s">
        <v>1078</v>
      </c>
      <c r="D208" s="185" t="s">
        <v>2002</v>
      </c>
      <c r="E208" s="185">
        <v>2</v>
      </c>
      <c r="F208" s="185" t="s">
        <v>2002</v>
      </c>
      <c r="G208" s="185" t="s">
        <v>2002</v>
      </c>
      <c r="H208" s="185" t="s">
        <v>2002</v>
      </c>
      <c r="I208" s="185" t="s">
        <v>2002</v>
      </c>
      <c r="J208" s="185" t="s">
        <v>2002</v>
      </c>
      <c r="K208" s="185" t="s">
        <v>2002</v>
      </c>
      <c r="L208" s="185" t="s">
        <v>2002</v>
      </c>
      <c r="M208" s="185" t="s">
        <v>2002</v>
      </c>
      <c r="N208" s="185" t="s">
        <v>2002</v>
      </c>
      <c r="O208" s="185" t="s">
        <v>2002</v>
      </c>
      <c r="P208" s="185" t="s">
        <v>2002</v>
      </c>
      <c r="Q208" s="185" t="s">
        <v>2002</v>
      </c>
      <c r="R208" s="185" t="s">
        <v>2002</v>
      </c>
      <c r="S208" s="183">
        <v>2</v>
      </c>
      <c r="T208" s="185" t="s">
        <v>2002</v>
      </c>
      <c r="U208" s="185">
        <v>1</v>
      </c>
      <c r="V208" s="185">
        <v>9</v>
      </c>
      <c r="W208" s="185">
        <v>5</v>
      </c>
      <c r="X208" s="185" t="s">
        <v>2002</v>
      </c>
      <c r="Y208" s="185">
        <v>2</v>
      </c>
      <c r="Z208" s="185">
        <v>2</v>
      </c>
      <c r="AA208" s="185" t="s">
        <v>2002</v>
      </c>
      <c r="AB208" s="185" t="s">
        <v>2002</v>
      </c>
      <c r="AC208" s="185" t="s">
        <v>2002</v>
      </c>
      <c r="AD208" s="185" t="s">
        <v>2002</v>
      </c>
      <c r="AE208" s="185" t="s">
        <v>2002</v>
      </c>
      <c r="AF208" s="185" t="s">
        <v>2002</v>
      </c>
      <c r="AG208" s="185" t="s">
        <v>2002</v>
      </c>
      <c r="AH208" s="185" t="s">
        <v>2002</v>
      </c>
      <c r="AI208" s="185" t="s">
        <v>2002</v>
      </c>
      <c r="AJ208" s="185" t="s">
        <v>2002</v>
      </c>
      <c r="AK208" s="185" t="s">
        <v>2002</v>
      </c>
      <c r="AL208" s="183">
        <v>19</v>
      </c>
      <c r="AM208" s="194">
        <v>21</v>
      </c>
    </row>
    <row r="209" spans="1:39">
      <c r="A209" s="192">
        <v>15764</v>
      </c>
      <c r="B209" s="192" t="s">
        <v>1784</v>
      </c>
      <c r="C209" s="192" t="s">
        <v>1792</v>
      </c>
      <c r="D209" s="185" t="s">
        <v>2002</v>
      </c>
      <c r="E209" s="185" t="s">
        <v>2002</v>
      </c>
      <c r="F209" s="185" t="s">
        <v>2002</v>
      </c>
      <c r="G209" s="185">
        <v>1</v>
      </c>
      <c r="H209" s="185" t="s">
        <v>2002</v>
      </c>
      <c r="I209" s="185" t="s">
        <v>2002</v>
      </c>
      <c r="J209" s="185" t="s">
        <v>2002</v>
      </c>
      <c r="K209" s="185" t="s">
        <v>2002</v>
      </c>
      <c r="L209" s="185" t="s">
        <v>2002</v>
      </c>
      <c r="M209" s="185" t="s">
        <v>2002</v>
      </c>
      <c r="N209" s="185" t="s">
        <v>2002</v>
      </c>
      <c r="O209" s="185" t="s">
        <v>2002</v>
      </c>
      <c r="P209" s="185" t="s">
        <v>2002</v>
      </c>
      <c r="Q209" s="185" t="s">
        <v>2002</v>
      </c>
      <c r="R209" s="185" t="s">
        <v>2002</v>
      </c>
      <c r="S209" s="183">
        <v>1</v>
      </c>
      <c r="T209" s="185" t="s">
        <v>2002</v>
      </c>
      <c r="U209" s="185" t="s">
        <v>2002</v>
      </c>
      <c r="V209" s="185" t="s">
        <v>2002</v>
      </c>
      <c r="W209" s="185" t="s">
        <v>2002</v>
      </c>
      <c r="X209" s="185" t="s">
        <v>2002</v>
      </c>
      <c r="Y209" s="185" t="s">
        <v>2002</v>
      </c>
      <c r="Z209" s="185" t="s">
        <v>2002</v>
      </c>
      <c r="AA209" s="185" t="s">
        <v>2002</v>
      </c>
      <c r="AB209" s="185" t="s">
        <v>2002</v>
      </c>
      <c r="AC209" s="185" t="s">
        <v>2002</v>
      </c>
      <c r="AD209" s="185" t="s">
        <v>2002</v>
      </c>
      <c r="AE209" s="185" t="s">
        <v>2002</v>
      </c>
      <c r="AF209" s="185" t="s">
        <v>2002</v>
      </c>
      <c r="AG209" s="185" t="s">
        <v>2002</v>
      </c>
      <c r="AH209" s="185" t="s">
        <v>2002</v>
      </c>
      <c r="AI209" s="185" t="s">
        <v>2002</v>
      </c>
      <c r="AJ209" s="185" t="s">
        <v>2002</v>
      </c>
      <c r="AK209" s="185" t="s">
        <v>2002</v>
      </c>
      <c r="AL209" s="183" t="s">
        <v>2002</v>
      </c>
      <c r="AM209" s="194">
        <v>1</v>
      </c>
    </row>
    <row r="210" spans="1:39">
      <c r="A210" s="192">
        <v>15763</v>
      </c>
      <c r="B210" s="192" t="s">
        <v>1815</v>
      </c>
      <c r="C210" s="192" t="s">
        <v>1868</v>
      </c>
      <c r="D210" s="185" t="s">
        <v>2002</v>
      </c>
      <c r="E210" s="185" t="s">
        <v>2002</v>
      </c>
      <c r="F210" s="185" t="s">
        <v>2002</v>
      </c>
      <c r="G210" s="185" t="s">
        <v>2002</v>
      </c>
      <c r="H210" s="185" t="s">
        <v>2002</v>
      </c>
      <c r="I210" s="185" t="s">
        <v>2002</v>
      </c>
      <c r="J210" s="185" t="s">
        <v>2002</v>
      </c>
      <c r="K210" s="185" t="s">
        <v>2002</v>
      </c>
      <c r="L210" s="185" t="s">
        <v>2002</v>
      </c>
      <c r="M210" s="185">
        <v>1</v>
      </c>
      <c r="N210" s="185" t="s">
        <v>2002</v>
      </c>
      <c r="O210" s="185" t="s">
        <v>2002</v>
      </c>
      <c r="P210" s="185" t="s">
        <v>2002</v>
      </c>
      <c r="Q210" s="185" t="s">
        <v>2002</v>
      </c>
      <c r="R210" s="185" t="s">
        <v>2002</v>
      </c>
      <c r="S210" s="183">
        <v>1</v>
      </c>
      <c r="T210" s="185" t="s">
        <v>2002</v>
      </c>
      <c r="U210" s="185" t="s">
        <v>2002</v>
      </c>
      <c r="V210" s="185" t="s">
        <v>2002</v>
      </c>
      <c r="W210" s="185" t="s">
        <v>2002</v>
      </c>
      <c r="X210" s="185" t="s">
        <v>2002</v>
      </c>
      <c r="Y210" s="185" t="s">
        <v>2002</v>
      </c>
      <c r="Z210" s="185">
        <v>1</v>
      </c>
      <c r="AA210" s="185" t="s">
        <v>2002</v>
      </c>
      <c r="AB210" s="185">
        <v>1</v>
      </c>
      <c r="AC210" s="185" t="s">
        <v>2002</v>
      </c>
      <c r="AD210" s="185" t="s">
        <v>2002</v>
      </c>
      <c r="AE210" s="185" t="s">
        <v>2002</v>
      </c>
      <c r="AF210" s="185" t="s">
        <v>2002</v>
      </c>
      <c r="AG210" s="185" t="s">
        <v>2002</v>
      </c>
      <c r="AH210" s="185" t="s">
        <v>2002</v>
      </c>
      <c r="AI210" s="185" t="s">
        <v>2002</v>
      </c>
      <c r="AJ210" s="185" t="s">
        <v>2002</v>
      </c>
      <c r="AK210" s="185" t="s">
        <v>2002</v>
      </c>
      <c r="AL210" s="183">
        <v>2</v>
      </c>
      <c r="AM210" s="194">
        <v>3</v>
      </c>
    </row>
    <row r="211" spans="1:39">
      <c r="A211" s="192">
        <v>15778</v>
      </c>
      <c r="B211" s="192" t="s">
        <v>1967</v>
      </c>
      <c r="C211" s="192" t="s">
        <v>1968</v>
      </c>
      <c r="D211" s="185" t="s">
        <v>2002</v>
      </c>
      <c r="E211" s="185" t="s">
        <v>2002</v>
      </c>
      <c r="F211" s="185" t="s">
        <v>2002</v>
      </c>
      <c r="G211" s="185" t="s">
        <v>2002</v>
      </c>
      <c r="H211" s="185" t="s">
        <v>2002</v>
      </c>
      <c r="I211" s="185" t="s">
        <v>2002</v>
      </c>
      <c r="J211" s="185" t="s">
        <v>2002</v>
      </c>
      <c r="K211" s="185" t="s">
        <v>2002</v>
      </c>
      <c r="L211" s="185" t="s">
        <v>2002</v>
      </c>
      <c r="M211" s="185" t="s">
        <v>2002</v>
      </c>
      <c r="N211" s="185" t="s">
        <v>2002</v>
      </c>
      <c r="O211" s="185" t="s">
        <v>2002</v>
      </c>
      <c r="P211" s="185" t="s">
        <v>2002</v>
      </c>
      <c r="Q211" s="185" t="s">
        <v>2002</v>
      </c>
      <c r="R211" s="185" t="s">
        <v>2002</v>
      </c>
      <c r="S211" s="183" t="s">
        <v>2002</v>
      </c>
      <c r="T211" s="185">
        <v>1</v>
      </c>
      <c r="U211" s="185" t="s">
        <v>2002</v>
      </c>
      <c r="V211" s="185" t="s">
        <v>2002</v>
      </c>
      <c r="W211" s="185" t="s">
        <v>2002</v>
      </c>
      <c r="X211" s="185" t="s">
        <v>2002</v>
      </c>
      <c r="Y211" s="185" t="s">
        <v>2002</v>
      </c>
      <c r="Z211" s="185" t="s">
        <v>2002</v>
      </c>
      <c r="AA211" s="185" t="s">
        <v>2002</v>
      </c>
      <c r="AB211" s="185" t="s">
        <v>2002</v>
      </c>
      <c r="AC211" s="185" t="s">
        <v>2002</v>
      </c>
      <c r="AD211" s="185" t="s">
        <v>2002</v>
      </c>
      <c r="AE211" s="185" t="s">
        <v>2002</v>
      </c>
      <c r="AF211" s="185" t="s">
        <v>2002</v>
      </c>
      <c r="AG211" s="185" t="s">
        <v>2002</v>
      </c>
      <c r="AH211" s="185" t="s">
        <v>2002</v>
      </c>
      <c r="AI211" s="185" t="s">
        <v>2002</v>
      </c>
      <c r="AJ211" s="185" t="s">
        <v>2002</v>
      </c>
      <c r="AK211" s="185" t="s">
        <v>2002</v>
      </c>
      <c r="AL211" s="183">
        <v>1</v>
      </c>
      <c r="AM211" s="194">
        <v>1</v>
      </c>
    </row>
    <row r="212" spans="1:39">
      <c r="A212" s="192">
        <v>15790</v>
      </c>
      <c r="B212" s="192" t="s">
        <v>223</v>
      </c>
      <c r="C212" s="192" t="s">
        <v>1079</v>
      </c>
      <c r="D212" s="185" t="s">
        <v>2002</v>
      </c>
      <c r="E212" s="185" t="s">
        <v>2002</v>
      </c>
      <c r="F212" s="185">
        <v>1</v>
      </c>
      <c r="G212" s="185" t="s">
        <v>2002</v>
      </c>
      <c r="H212" s="185" t="s">
        <v>2002</v>
      </c>
      <c r="I212" s="185" t="s">
        <v>2002</v>
      </c>
      <c r="J212" s="185" t="s">
        <v>2002</v>
      </c>
      <c r="K212" s="185" t="s">
        <v>2002</v>
      </c>
      <c r="L212" s="185" t="s">
        <v>2002</v>
      </c>
      <c r="M212" s="185" t="s">
        <v>2002</v>
      </c>
      <c r="N212" s="185" t="s">
        <v>2002</v>
      </c>
      <c r="O212" s="185" t="s">
        <v>2002</v>
      </c>
      <c r="P212" s="185" t="s">
        <v>2002</v>
      </c>
      <c r="Q212" s="185" t="s">
        <v>2002</v>
      </c>
      <c r="R212" s="185" t="s">
        <v>2002</v>
      </c>
      <c r="S212" s="183">
        <v>1</v>
      </c>
      <c r="T212" s="185" t="s">
        <v>2002</v>
      </c>
      <c r="U212" s="185" t="s">
        <v>2002</v>
      </c>
      <c r="V212" s="185" t="s">
        <v>2002</v>
      </c>
      <c r="W212" s="185" t="s">
        <v>2002</v>
      </c>
      <c r="X212" s="185" t="s">
        <v>2002</v>
      </c>
      <c r="Y212" s="185" t="s">
        <v>2002</v>
      </c>
      <c r="Z212" s="185" t="s">
        <v>2002</v>
      </c>
      <c r="AA212" s="185" t="s">
        <v>2002</v>
      </c>
      <c r="AB212" s="185" t="s">
        <v>2002</v>
      </c>
      <c r="AC212" s="185" t="s">
        <v>2002</v>
      </c>
      <c r="AD212" s="185" t="s">
        <v>2002</v>
      </c>
      <c r="AE212" s="185" t="s">
        <v>2002</v>
      </c>
      <c r="AF212" s="185" t="s">
        <v>2002</v>
      </c>
      <c r="AG212" s="185" t="s">
        <v>2002</v>
      </c>
      <c r="AH212" s="185" t="s">
        <v>2002</v>
      </c>
      <c r="AI212" s="185" t="s">
        <v>2002</v>
      </c>
      <c r="AJ212" s="185" t="s">
        <v>2002</v>
      </c>
      <c r="AK212" s="185" t="s">
        <v>2002</v>
      </c>
      <c r="AL212" s="183" t="s">
        <v>2002</v>
      </c>
      <c r="AM212" s="194">
        <v>1</v>
      </c>
    </row>
    <row r="213" spans="1:39">
      <c r="A213" s="192">
        <v>15798</v>
      </c>
      <c r="B213" s="192" t="s">
        <v>224</v>
      </c>
      <c r="C213" s="192" t="s">
        <v>1080</v>
      </c>
      <c r="D213" s="185" t="s">
        <v>2002</v>
      </c>
      <c r="E213" s="185" t="s">
        <v>2002</v>
      </c>
      <c r="F213" s="185" t="s">
        <v>2002</v>
      </c>
      <c r="G213" s="185" t="s">
        <v>2002</v>
      </c>
      <c r="H213" s="185" t="s">
        <v>2002</v>
      </c>
      <c r="I213" s="185" t="s">
        <v>2002</v>
      </c>
      <c r="J213" s="185" t="s">
        <v>2002</v>
      </c>
      <c r="K213" s="185" t="s">
        <v>2002</v>
      </c>
      <c r="L213" s="185" t="s">
        <v>2002</v>
      </c>
      <c r="M213" s="185" t="s">
        <v>2002</v>
      </c>
      <c r="N213" s="185" t="s">
        <v>2002</v>
      </c>
      <c r="O213" s="185" t="s">
        <v>2002</v>
      </c>
      <c r="P213" s="185" t="s">
        <v>2002</v>
      </c>
      <c r="Q213" s="185" t="s">
        <v>2002</v>
      </c>
      <c r="R213" s="185" t="s">
        <v>2002</v>
      </c>
      <c r="S213" s="183" t="s">
        <v>2002</v>
      </c>
      <c r="T213" s="185" t="s">
        <v>2002</v>
      </c>
      <c r="U213" s="185" t="s">
        <v>2002</v>
      </c>
      <c r="V213" s="185" t="s">
        <v>2002</v>
      </c>
      <c r="W213" s="185" t="s">
        <v>2002</v>
      </c>
      <c r="X213" s="185" t="s">
        <v>2002</v>
      </c>
      <c r="Y213" s="185" t="s">
        <v>2002</v>
      </c>
      <c r="Z213" s="185" t="s">
        <v>2002</v>
      </c>
      <c r="AA213" s="185" t="s">
        <v>2002</v>
      </c>
      <c r="AB213" s="185" t="s">
        <v>2002</v>
      </c>
      <c r="AC213" s="185" t="s">
        <v>2002</v>
      </c>
      <c r="AD213" s="185" t="s">
        <v>2002</v>
      </c>
      <c r="AE213" s="185" t="s">
        <v>2002</v>
      </c>
      <c r="AF213" s="185" t="s">
        <v>2002</v>
      </c>
      <c r="AG213" s="185">
        <v>1</v>
      </c>
      <c r="AH213" s="185" t="s">
        <v>2002</v>
      </c>
      <c r="AI213" s="185" t="s">
        <v>2002</v>
      </c>
      <c r="AJ213" s="185" t="s">
        <v>2002</v>
      </c>
      <c r="AK213" s="185" t="s">
        <v>2002</v>
      </c>
      <c r="AL213" s="183">
        <v>1</v>
      </c>
      <c r="AM213" s="194">
        <v>1</v>
      </c>
    </row>
    <row r="214" spans="1:39">
      <c r="A214" s="192">
        <v>15806</v>
      </c>
      <c r="B214" s="192" t="s">
        <v>1817</v>
      </c>
      <c r="C214" s="192" t="s">
        <v>1869</v>
      </c>
      <c r="D214" s="185" t="s">
        <v>2002</v>
      </c>
      <c r="E214" s="185" t="s">
        <v>2002</v>
      </c>
      <c r="F214" s="185" t="s">
        <v>2002</v>
      </c>
      <c r="G214" s="185" t="s">
        <v>2002</v>
      </c>
      <c r="H214" s="185" t="s">
        <v>2002</v>
      </c>
      <c r="I214" s="185" t="s">
        <v>2002</v>
      </c>
      <c r="J214" s="185" t="s">
        <v>2002</v>
      </c>
      <c r="K214" s="185" t="s">
        <v>2002</v>
      </c>
      <c r="L214" s="185" t="s">
        <v>2002</v>
      </c>
      <c r="M214" s="185" t="s">
        <v>2002</v>
      </c>
      <c r="N214" s="185" t="s">
        <v>2002</v>
      </c>
      <c r="O214" s="185" t="s">
        <v>2002</v>
      </c>
      <c r="P214" s="185" t="s">
        <v>2002</v>
      </c>
      <c r="Q214" s="185" t="s">
        <v>2002</v>
      </c>
      <c r="R214" s="185" t="s">
        <v>2002</v>
      </c>
      <c r="S214" s="183" t="s">
        <v>2002</v>
      </c>
      <c r="T214" s="185" t="s">
        <v>2002</v>
      </c>
      <c r="U214" s="185" t="s">
        <v>2002</v>
      </c>
      <c r="V214" s="185">
        <v>1</v>
      </c>
      <c r="W214" s="185">
        <v>1</v>
      </c>
      <c r="X214" s="185" t="s">
        <v>2002</v>
      </c>
      <c r="Y214" s="185" t="s">
        <v>2002</v>
      </c>
      <c r="Z214" s="185" t="s">
        <v>2002</v>
      </c>
      <c r="AA214" s="185" t="s">
        <v>2002</v>
      </c>
      <c r="AB214" s="185">
        <v>1</v>
      </c>
      <c r="AC214" s="185" t="s">
        <v>2002</v>
      </c>
      <c r="AD214" s="185" t="s">
        <v>2002</v>
      </c>
      <c r="AE214" s="185" t="s">
        <v>2002</v>
      </c>
      <c r="AF214" s="185" t="s">
        <v>2002</v>
      </c>
      <c r="AG214" s="185" t="s">
        <v>2002</v>
      </c>
      <c r="AH214" s="185" t="s">
        <v>2002</v>
      </c>
      <c r="AI214" s="185" t="s">
        <v>2002</v>
      </c>
      <c r="AJ214" s="185" t="s">
        <v>2002</v>
      </c>
      <c r="AK214" s="185" t="s">
        <v>2002</v>
      </c>
      <c r="AL214" s="183">
        <v>3</v>
      </c>
      <c r="AM214" s="194">
        <v>3</v>
      </c>
    </row>
    <row r="215" spans="1:39">
      <c r="A215" s="192">
        <v>15808</v>
      </c>
      <c r="B215" s="192" t="s">
        <v>1818</v>
      </c>
      <c r="C215" s="192" t="s">
        <v>1870</v>
      </c>
      <c r="D215" s="185" t="s">
        <v>2002</v>
      </c>
      <c r="E215" s="185" t="s">
        <v>2002</v>
      </c>
      <c r="F215" s="185" t="s">
        <v>2002</v>
      </c>
      <c r="G215" s="185" t="s">
        <v>2002</v>
      </c>
      <c r="H215" s="185" t="s">
        <v>2002</v>
      </c>
      <c r="I215" s="185" t="s">
        <v>2002</v>
      </c>
      <c r="J215" s="185" t="s">
        <v>2002</v>
      </c>
      <c r="K215" s="185" t="s">
        <v>2002</v>
      </c>
      <c r="L215" s="185" t="s">
        <v>2002</v>
      </c>
      <c r="M215" s="185" t="s">
        <v>2002</v>
      </c>
      <c r="N215" s="185" t="s">
        <v>2002</v>
      </c>
      <c r="O215" s="185" t="s">
        <v>2002</v>
      </c>
      <c r="P215" s="185" t="s">
        <v>2002</v>
      </c>
      <c r="Q215" s="185" t="s">
        <v>2002</v>
      </c>
      <c r="R215" s="185" t="s">
        <v>2002</v>
      </c>
      <c r="S215" s="183" t="s">
        <v>2002</v>
      </c>
      <c r="T215" s="185" t="s">
        <v>2002</v>
      </c>
      <c r="U215" s="185" t="s">
        <v>2002</v>
      </c>
      <c r="V215" s="185">
        <v>1</v>
      </c>
      <c r="W215" s="185" t="s">
        <v>2002</v>
      </c>
      <c r="X215" s="185" t="s">
        <v>2002</v>
      </c>
      <c r="Y215" s="185" t="s">
        <v>2002</v>
      </c>
      <c r="Z215" s="185" t="s">
        <v>2002</v>
      </c>
      <c r="AA215" s="185" t="s">
        <v>2002</v>
      </c>
      <c r="AB215" s="185" t="s">
        <v>2002</v>
      </c>
      <c r="AC215" s="185" t="s">
        <v>2002</v>
      </c>
      <c r="AD215" s="185" t="s">
        <v>2002</v>
      </c>
      <c r="AE215" s="185" t="s">
        <v>2002</v>
      </c>
      <c r="AF215" s="185" t="s">
        <v>2002</v>
      </c>
      <c r="AG215" s="185" t="s">
        <v>2002</v>
      </c>
      <c r="AH215" s="185" t="s">
        <v>2002</v>
      </c>
      <c r="AI215" s="185" t="s">
        <v>2002</v>
      </c>
      <c r="AJ215" s="185" t="s">
        <v>2002</v>
      </c>
      <c r="AK215" s="185" t="s">
        <v>2002</v>
      </c>
      <c r="AL215" s="183">
        <v>1</v>
      </c>
      <c r="AM215" s="194">
        <v>1</v>
      </c>
    </row>
    <row r="216" spans="1:39">
      <c r="A216" s="192">
        <v>15814</v>
      </c>
      <c r="B216" s="192" t="s">
        <v>225</v>
      </c>
      <c r="C216" s="192" t="s">
        <v>1081</v>
      </c>
      <c r="D216" s="185">
        <v>1</v>
      </c>
      <c r="E216" s="185" t="s">
        <v>2002</v>
      </c>
      <c r="F216" s="185" t="s">
        <v>2002</v>
      </c>
      <c r="G216" s="185" t="s">
        <v>2002</v>
      </c>
      <c r="H216" s="185" t="s">
        <v>2002</v>
      </c>
      <c r="I216" s="185" t="s">
        <v>2002</v>
      </c>
      <c r="J216" s="185" t="s">
        <v>2002</v>
      </c>
      <c r="K216" s="185" t="s">
        <v>2002</v>
      </c>
      <c r="L216" s="185" t="s">
        <v>2002</v>
      </c>
      <c r="M216" s="185" t="s">
        <v>2002</v>
      </c>
      <c r="N216" s="185" t="s">
        <v>2002</v>
      </c>
      <c r="O216" s="185" t="s">
        <v>2002</v>
      </c>
      <c r="P216" s="185" t="s">
        <v>2002</v>
      </c>
      <c r="Q216" s="185" t="s">
        <v>2002</v>
      </c>
      <c r="R216" s="185" t="s">
        <v>2002</v>
      </c>
      <c r="S216" s="183">
        <v>1</v>
      </c>
      <c r="T216" s="185">
        <v>1</v>
      </c>
      <c r="U216" s="185" t="s">
        <v>2002</v>
      </c>
      <c r="V216" s="185">
        <v>3</v>
      </c>
      <c r="W216" s="185" t="s">
        <v>2002</v>
      </c>
      <c r="X216" s="185" t="s">
        <v>2002</v>
      </c>
      <c r="Y216" s="185" t="s">
        <v>2002</v>
      </c>
      <c r="Z216" s="185" t="s">
        <v>2002</v>
      </c>
      <c r="AA216" s="185" t="s">
        <v>2002</v>
      </c>
      <c r="AB216" s="185" t="s">
        <v>2002</v>
      </c>
      <c r="AC216" s="185" t="s">
        <v>2002</v>
      </c>
      <c r="AD216" s="185" t="s">
        <v>2002</v>
      </c>
      <c r="AE216" s="185" t="s">
        <v>2002</v>
      </c>
      <c r="AF216" s="185" t="s">
        <v>2002</v>
      </c>
      <c r="AG216" s="185" t="s">
        <v>2002</v>
      </c>
      <c r="AH216" s="185" t="s">
        <v>2002</v>
      </c>
      <c r="AI216" s="185" t="s">
        <v>2002</v>
      </c>
      <c r="AJ216" s="185" t="s">
        <v>2002</v>
      </c>
      <c r="AK216" s="185" t="s">
        <v>2002</v>
      </c>
      <c r="AL216" s="183">
        <v>4</v>
      </c>
      <c r="AM216" s="194">
        <v>5</v>
      </c>
    </row>
    <row r="217" spans="1:39">
      <c r="A217" s="192">
        <v>15816</v>
      </c>
      <c r="B217" s="192" t="s">
        <v>1819</v>
      </c>
      <c r="C217" s="192" t="s">
        <v>1871</v>
      </c>
      <c r="D217" s="185" t="s">
        <v>2002</v>
      </c>
      <c r="E217" s="185" t="s">
        <v>2002</v>
      </c>
      <c r="F217" s="185" t="s">
        <v>2002</v>
      </c>
      <c r="G217" s="185" t="s">
        <v>2002</v>
      </c>
      <c r="H217" s="185" t="s">
        <v>2002</v>
      </c>
      <c r="I217" s="185" t="s">
        <v>2002</v>
      </c>
      <c r="J217" s="185" t="s">
        <v>2002</v>
      </c>
      <c r="K217" s="185" t="s">
        <v>2002</v>
      </c>
      <c r="L217" s="185" t="s">
        <v>2002</v>
      </c>
      <c r="M217" s="185" t="s">
        <v>2002</v>
      </c>
      <c r="N217" s="185" t="s">
        <v>2002</v>
      </c>
      <c r="O217" s="185" t="s">
        <v>2002</v>
      </c>
      <c r="P217" s="185" t="s">
        <v>2002</v>
      </c>
      <c r="Q217" s="185" t="s">
        <v>2002</v>
      </c>
      <c r="R217" s="185" t="s">
        <v>2002</v>
      </c>
      <c r="S217" s="183" t="s">
        <v>2002</v>
      </c>
      <c r="T217" s="185" t="s">
        <v>2002</v>
      </c>
      <c r="U217" s="185" t="s">
        <v>2002</v>
      </c>
      <c r="V217" s="185">
        <v>1</v>
      </c>
      <c r="W217" s="185" t="s">
        <v>2002</v>
      </c>
      <c r="X217" s="185" t="s">
        <v>2002</v>
      </c>
      <c r="Y217" s="185" t="s">
        <v>2002</v>
      </c>
      <c r="Z217" s="185" t="s">
        <v>2002</v>
      </c>
      <c r="AA217" s="185" t="s">
        <v>2002</v>
      </c>
      <c r="AB217" s="185" t="s">
        <v>2002</v>
      </c>
      <c r="AC217" s="185" t="s">
        <v>2002</v>
      </c>
      <c r="AD217" s="185" t="s">
        <v>2002</v>
      </c>
      <c r="AE217" s="185" t="s">
        <v>2002</v>
      </c>
      <c r="AF217" s="185" t="s">
        <v>2002</v>
      </c>
      <c r="AG217" s="185" t="s">
        <v>2002</v>
      </c>
      <c r="AH217" s="185" t="s">
        <v>2002</v>
      </c>
      <c r="AI217" s="185" t="s">
        <v>2002</v>
      </c>
      <c r="AJ217" s="185" t="s">
        <v>2002</v>
      </c>
      <c r="AK217" s="185" t="s">
        <v>2002</v>
      </c>
      <c r="AL217" s="183">
        <v>1</v>
      </c>
      <c r="AM217" s="194">
        <v>1</v>
      </c>
    </row>
    <row r="218" spans="1:39">
      <c r="A218" s="192">
        <v>15001</v>
      </c>
      <c r="B218" s="192" t="s">
        <v>185</v>
      </c>
      <c r="C218" s="192" t="s">
        <v>1049</v>
      </c>
      <c r="D218" s="185">
        <v>2</v>
      </c>
      <c r="E218" s="185">
        <v>8</v>
      </c>
      <c r="F218" s="185">
        <v>4</v>
      </c>
      <c r="G218" s="185">
        <v>2</v>
      </c>
      <c r="H218" s="185" t="s">
        <v>2002</v>
      </c>
      <c r="I218" s="185" t="s">
        <v>2002</v>
      </c>
      <c r="J218" s="185" t="s">
        <v>2002</v>
      </c>
      <c r="K218" s="185" t="s">
        <v>2002</v>
      </c>
      <c r="L218" s="185" t="s">
        <v>2002</v>
      </c>
      <c r="M218" s="185" t="s">
        <v>2002</v>
      </c>
      <c r="N218" s="185" t="s">
        <v>2002</v>
      </c>
      <c r="O218" s="185" t="s">
        <v>2002</v>
      </c>
      <c r="P218" s="185">
        <v>1</v>
      </c>
      <c r="Q218" s="185" t="s">
        <v>2002</v>
      </c>
      <c r="R218" s="185" t="s">
        <v>2002</v>
      </c>
      <c r="S218" s="183">
        <v>17</v>
      </c>
      <c r="T218" s="185">
        <v>8</v>
      </c>
      <c r="U218" s="185">
        <v>24</v>
      </c>
      <c r="V218" s="185">
        <v>28</v>
      </c>
      <c r="W218" s="185">
        <v>12</v>
      </c>
      <c r="X218" s="185">
        <v>4</v>
      </c>
      <c r="Y218" s="185">
        <v>10</v>
      </c>
      <c r="Z218" s="185">
        <v>2</v>
      </c>
      <c r="AA218" s="185">
        <v>2</v>
      </c>
      <c r="AB218" s="185">
        <v>1</v>
      </c>
      <c r="AC218" s="185" t="s">
        <v>2002</v>
      </c>
      <c r="AD218" s="185" t="s">
        <v>2002</v>
      </c>
      <c r="AE218" s="185" t="s">
        <v>2002</v>
      </c>
      <c r="AF218" s="185" t="s">
        <v>2002</v>
      </c>
      <c r="AG218" s="185" t="s">
        <v>2002</v>
      </c>
      <c r="AH218" s="185" t="s">
        <v>2002</v>
      </c>
      <c r="AI218" s="185" t="s">
        <v>2002</v>
      </c>
      <c r="AJ218" s="185" t="s">
        <v>2002</v>
      </c>
      <c r="AK218" s="185" t="s">
        <v>2002</v>
      </c>
      <c r="AL218" s="183">
        <v>91</v>
      </c>
      <c r="AM218" s="194">
        <v>108</v>
      </c>
    </row>
    <row r="219" spans="1:39">
      <c r="A219" s="192">
        <v>15835</v>
      </c>
      <c r="B219" s="192" t="s">
        <v>2065</v>
      </c>
      <c r="C219" s="192" t="s">
        <v>2022</v>
      </c>
      <c r="D219" s="185" t="s">
        <v>2002</v>
      </c>
      <c r="E219" s="185">
        <v>1</v>
      </c>
      <c r="F219" s="185" t="s">
        <v>2002</v>
      </c>
      <c r="G219" s="185" t="s">
        <v>2002</v>
      </c>
      <c r="H219" s="185" t="s">
        <v>2002</v>
      </c>
      <c r="I219" s="185" t="s">
        <v>2002</v>
      </c>
      <c r="J219" s="185" t="s">
        <v>2002</v>
      </c>
      <c r="K219" s="185" t="s">
        <v>2002</v>
      </c>
      <c r="L219" s="185" t="s">
        <v>2002</v>
      </c>
      <c r="M219" s="185" t="s">
        <v>2002</v>
      </c>
      <c r="N219" s="185" t="s">
        <v>2002</v>
      </c>
      <c r="O219" s="185" t="s">
        <v>2002</v>
      </c>
      <c r="P219" s="185" t="s">
        <v>2002</v>
      </c>
      <c r="Q219" s="185" t="s">
        <v>2002</v>
      </c>
      <c r="R219" s="185" t="s">
        <v>2002</v>
      </c>
      <c r="S219" s="183">
        <v>1</v>
      </c>
      <c r="T219" s="185" t="s">
        <v>2002</v>
      </c>
      <c r="U219" s="185" t="s">
        <v>2002</v>
      </c>
      <c r="V219" s="185" t="s">
        <v>2002</v>
      </c>
      <c r="W219" s="185" t="s">
        <v>2002</v>
      </c>
      <c r="X219" s="185" t="s">
        <v>2002</v>
      </c>
      <c r="Y219" s="185" t="s">
        <v>2002</v>
      </c>
      <c r="Z219" s="185" t="s">
        <v>2002</v>
      </c>
      <c r="AA219" s="185" t="s">
        <v>2002</v>
      </c>
      <c r="AB219" s="185" t="s">
        <v>2002</v>
      </c>
      <c r="AC219" s="185" t="s">
        <v>2002</v>
      </c>
      <c r="AD219" s="185" t="s">
        <v>2002</v>
      </c>
      <c r="AE219" s="185" t="s">
        <v>2002</v>
      </c>
      <c r="AF219" s="185" t="s">
        <v>2002</v>
      </c>
      <c r="AG219" s="185" t="s">
        <v>2002</v>
      </c>
      <c r="AH219" s="185" t="s">
        <v>2002</v>
      </c>
      <c r="AI219" s="185" t="s">
        <v>2002</v>
      </c>
      <c r="AJ219" s="185" t="s">
        <v>2002</v>
      </c>
      <c r="AK219" s="185" t="s">
        <v>2002</v>
      </c>
      <c r="AL219" s="183" t="s">
        <v>2002</v>
      </c>
      <c r="AM219" s="194">
        <v>1</v>
      </c>
    </row>
    <row r="220" spans="1:39">
      <c r="A220" s="192">
        <v>15837</v>
      </c>
      <c r="B220" s="192" t="s">
        <v>1820</v>
      </c>
      <c r="C220" s="192" t="s">
        <v>1872</v>
      </c>
      <c r="D220" s="185" t="s">
        <v>2002</v>
      </c>
      <c r="E220" s="185" t="s">
        <v>2002</v>
      </c>
      <c r="F220" s="185" t="s">
        <v>2002</v>
      </c>
      <c r="G220" s="185" t="s">
        <v>2002</v>
      </c>
      <c r="H220" s="185" t="s">
        <v>2002</v>
      </c>
      <c r="I220" s="185" t="s">
        <v>2002</v>
      </c>
      <c r="J220" s="185" t="s">
        <v>2002</v>
      </c>
      <c r="K220" s="185" t="s">
        <v>2002</v>
      </c>
      <c r="L220" s="185" t="s">
        <v>2002</v>
      </c>
      <c r="M220" s="185" t="s">
        <v>2002</v>
      </c>
      <c r="N220" s="185" t="s">
        <v>2002</v>
      </c>
      <c r="O220" s="185" t="s">
        <v>2002</v>
      </c>
      <c r="P220" s="185" t="s">
        <v>2002</v>
      </c>
      <c r="Q220" s="185" t="s">
        <v>2002</v>
      </c>
      <c r="R220" s="185" t="s">
        <v>2002</v>
      </c>
      <c r="S220" s="183" t="s">
        <v>2002</v>
      </c>
      <c r="T220" s="185" t="s">
        <v>2002</v>
      </c>
      <c r="U220" s="185">
        <v>1</v>
      </c>
      <c r="V220" s="185" t="s">
        <v>2002</v>
      </c>
      <c r="W220" s="185" t="s">
        <v>2002</v>
      </c>
      <c r="X220" s="185" t="s">
        <v>2002</v>
      </c>
      <c r="Y220" s="185" t="s">
        <v>2002</v>
      </c>
      <c r="Z220" s="185" t="s">
        <v>2002</v>
      </c>
      <c r="AA220" s="185" t="s">
        <v>2002</v>
      </c>
      <c r="AB220" s="185" t="s">
        <v>2002</v>
      </c>
      <c r="AC220" s="185" t="s">
        <v>2002</v>
      </c>
      <c r="AD220" s="185" t="s">
        <v>2002</v>
      </c>
      <c r="AE220" s="185" t="s">
        <v>2002</v>
      </c>
      <c r="AF220" s="185" t="s">
        <v>2002</v>
      </c>
      <c r="AG220" s="185" t="s">
        <v>2002</v>
      </c>
      <c r="AH220" s="185" t="s">
        <v>2002</v>
      </c>
      <c r="AI220" s="185" t="s">
        <v>2002</v>
      </c>
      <c r="AJ220" s="185" t="s">
        <v>2002</v>
      </c>
      <c r="AK220" s="185" t="s">
        <v>2002</v>
      </c>
      <c r="AL220" s="183">
        <v>1</v>
      </c>
      <c r="AM220" s="194">
        <v>1</v>
      </c>
    </row>
    <row r="221" spans="1:39">
      <c r="A221" s="192">
        <v>15839</v>
      </c>
      <c r="B221" s="192" t="s">
        <v>1821</v>
      </c>
      <c r="C221" s="192" t="s">
        <v>1873</v>
      </c>
      <c r="D221" s="185" t="s">
        <v>2002</v>
      </c>
      <c r="E221" s="185" t="s">
        <v>2002</v>
      </c>
      <c r="F221" s="185" t="s">
        <v>2002</v>
      </c>
      <c r="G221" s="185" t="s">
        <v>2002</v>
      </c>
      <c r="H221" s="185" t="s">
        <v>2002</v>
      </c>
      <c r="I221" s="185" t="s">
        <v>2002</v>
      </c>
      <c r="J221" s="185" t="s">
        <v>2002</v>
      </c>
      <c r="K221" s="185" t="s">
        <v>2002</v>
      </c>
      <c r="L221" s="185" t="s">
        <v>2002</v>
      </c>
      <c r="M221" s="185" t="s">
        <v>2002</v>
      </c>
      <c r="N221" s="185" t="s">
        <v>2002</v>
      </c>
      <c r="O221" s="185" t="s">
        <v>2002</v>
      </c>
      <c r="P221" s="185" t="s">
        <v>2002</v>
      </c>
      <c r="Q221" s="185" t="s">
        <v>2002</v>
      </c>
      <c r="R221" s="185" t="s">
        <v>2002</v>
      </c>
      <c r="S221" s="183" t="s">
        <v>2002</v>
      </c>
      <c r="T221" s="185" t="s">
        <v>2002</v>
      </c>
      <c r="U221" s="185" t="s">
        <v>2002</v>
      </c>
      <c r="V221" s="185">
        <v>1</v>
      </c>
      <c r="W221" s="185">
        <v>1</v>
      </c>
      <c r="X221" s="185" t="s">
        <v>2002</v>
      </c>
      <c r="Y221" s="185" t="s">
        <v>2002</v>
      </c>
      <c r="Z221" s="185" t="s">
        <v>2002</v>
      </c>
      <c r="AA221" s="185" t="s">
        <v>2002</v>
      </c>
      <c r="AB221" s="185" t="s">
        <v>2002</v>
      </c>
      <c r="AC221" s="185" t="s">
        <v>2002</v>
      </c>
      <c r="AD221" s="185" t="s">
        <v>2002</v>
      </c>
      <c r="AE221" s="185" t="s">
        <v>2002</v>
      </c>
      <c r="AF221" s="185" t="s">
        <v>2002</v>
      </c>
      <c r="AG221" s="185" t="s">
        <v>2002</v>
      </c>
      <c r="AH221" s="185" t="s">
        <v>2002</v>
      </c>
      <c r="AI221" s="185" t="s">
        <v>2002</v>
      </c>
      <c r="AJ221" s="185" t="s">
        <v>2002</v>
      </c>
      <c r="AK221" s="185" t="s">
        <v>2002</v>
      </c>
      <c r="AL221" s="183">
        <v>2</v>
      </c>
      <c r="AM221" s="194">
        <v>2</v>
      </c>
    </row>
    <row r="222" spans="1:39">
      <c r="A222" s="192">
        <v>15861</v>
      </c>
      <c r="B222" s="192" t="s">
        <v>1746</v>
      </c>
      <c r="C222" s="192" t="s">
        <v>1747</v>
      </c>
      <c r="D222" s="185" t="s">
        <v>2002</v>
      </c>
      <c r="E222" s="185" t="s">
        <v>2002</v>
      </c>
      <c r="F222" s="185" t="s">
        <v>2002</v>
      </c>
      <c r="G222" s="185">
        <v>1</v>
      </c>
      <c r="H222" s="185" t="s">
        <v>2002</v>
      </c>
      <c r="I222" s="185" t="s">
        <v>2002</v>
      </c>
      <c r="J222" s="185" t="s">
        <v>2002</v>
      </c>
      <c r="K222" s="185" t="s">
        <v>2002</v>
      </c>
      <c r="L222" s="185" t="s">
        <v>2002</v>
      </c>
      <c r="M222" s="185" t="s">
        <v>2002</v>
      </c>
      <c r="N222" s="185" t="s">
        <v>2002</v>
      </c>
      <c r="O222" s="185" t="s">
        <v>2002</v>
      </c>
      <c r="P222" s="185" t="s">
        <v>2002</v>
      </c>
      <c r="Q222" s="185" t="s">
        <v>2002</v>
      </c>
      <c r="R222" s="185" t="s">
        <v>2002</v>
      </c>
      <c r="S222" s="183">
        <v>1</v>
      </c>
      <c r="T222" s="185" t="s">
        <v>2002</v>
      </c>
      <c r="U222" s="185" t="s">
        <v>2002</v>
      </c>
      <c r="V222" s="185">
        <v>4</v>
      </c>
      <c r="W222" s="185">
        <v>1</v>
      </c>
      <c r="X222" s="185" t="s">
        <v>2002</v>
      </c>
      <c r="Y222" s="185">
        <v>1</v>
      </c>
      <c r="Z222" s="185" t="s">
        <v>2002</v>
      </c>
      <c r="AA222" s="185" t="s">
        <v>2002</v>
      </c>
      <c r="AB222" s="185" t="s">
        <v>2002</v>
      </c>
      <c r="AC222" s="185" t="s">
        <v>2002</v>
      </c>
      <c r="AD222" s="185" t="s">
        <v>2002</v>
      </c>
      <c r="AE222" s="185" t="s">
        <v>2002</v>
      </c>
      <c r="AF222" s="185" t="s">
        <v>2002</v>
      </c>
      <c r="AG222" s="185" t="s">
        <v>2002</v>
      </c>
      <c r="AH222" s="185" t="s">
        <v>2002</v>
      </c>
      <c r="AI222" s="185" t="s">
        <v>2002</v>
      </c>
      <c r="AJ222" s="185" t="s">
        <v>2002</v>
      </c>
      <c r="AK222" s="185" t="s">
        <v>2002</v>
      </c>
      <c r="AL222" s="183">
        <v>6</v>
      </c>
      <c r="AM222" s="194">
        <v>7</v>
      </c>
    </row>
    <row r="223" spans="1:39">
      <c r="A223" s="192">
        <v>15407</v>
      </c>
      <c r="B223" s="192" t="s">
        <v>1783</v>
      </c>
      <c r="C223" s="192" t="s">
        <v>1791</v>
      </c>
      <c r="D223" s="185" t="s">
        <v>2002</v>
      </c>
      <c r="E223" s="185">
        <v>1</v>
      </c>
      <c r="F223" s="185" t="s">
        <v>2002</v>
      </c>
      <c r="G223" s="185" t="s">
        <v>2002</v>
      </c>
      <c r="H223" s="185" t="s">
        <v>2002</v>
      </c>
      <c r="I223" s="185" t="s">
        <v>2002</v>
      </c>
      <c r="J223" s="185" t="s">
        <v>2002</v>
      </c>
      <c r="K223" s="185" t="s">
        <v>2002</v>
      </c>
      <c r="L223" s="185" t="s">
        <v>2002</v>
      </c>
      <c r="M223" s="185" t="s">
        <v>2002</v>
      </c>
      <c r="N223" s="185" t="s">
        <v>2002</v>
      </c>
      <c r="O223" s="185" t="s">
        <v>2002</v>
      </c>
      <c r="P223" s="185" t="s">
        <v>2002</v>
      </c>
      <c r="Q223" s="185" t="s">
        <v>2002</v>
      </c>
      <c r="R223" s="185" t="s">
        <v>2002</v>
      </c>
      <c r="S223" s="183">
        <v>1</v>
      </c>
      <c r="T223" s="185" t="s">
        <v>2002</v>
      </c>
      <c r="U223" s="185" t="s">
        <v>2002</v>
      </c>
      <c r="V223" s="185">
        <v>4</v>
      </c>
      <c r="W223" s="185" t="s">
        <v>2002</v>
      </c>
      <c r="X223" s="185" t="s">
        <v>2002</v>
      </c>
      <c r="Y223" s="185" t="s">
        <v>2002</v>
      </c>
      <c r="Z223" s="185">
        <v>1</v>
      </c>
      <c r="AA223" s="185" t="s">
        <v>2002</v>
      </c>
      <c r="AB223" s="185" t="s">
        <v>2002</v>
      </c>
      <c r="AC223" s="185" t="s">
        <v>2002</v>
      </c>
      <c r="AD223" s="185" t="s">
        <v>2002</v>
      </c>
      <c r="AE223" s="185" t="s">
        <v>2002</v>
      </c>
      <c r="AF223" s="185" t="s">
        <v>2002</v>
      </c>
      <c r="AG223" s="185" t="s">
        <v>2002</v>
      </c>
      <c r="AH223" s="185" t="s">
        <v>2002</v>
      </c>
      <c r="AI223" s="185" t="s">
        <v>2002</v>
      </c>
      <c r="AJ223" s="185" t="s">
        <v>2002</v>
      </c>
      <c r="AK223" s="185" t="s">
        <v>2002</v>
      </c>
      <c r="AL223" s="183">
        <v>5</v>
      </c>
      <c r="AM223" s="194">
        <v>6</v>
      </c>
    </row>
    <row r="224" spans="1:39">
      <c r="A224" s="192">
        <v>15879</v>
      </c>
      <c r="B224" s="192" t="s">
        <v>1822</v>
      </c>
      <c r="C224" s="192" t="s">
        <v>1874</v>
      </c>
      <c r="D224" s="185" t="s">
        <v>2002</v>
      </c>
      <c r="E224" s="185" t="s">
        <v>2002</v>
      </c>
      <c r="F224" s="185" t="s">
        <v>2002</v>
      </c>
      <c r="G224" s="185" t="s">
        <v>2002</v>
      </c>
      <c r="H224" s="185" t="s">
        <v>2002</v>
      </c>
      <c r="I224" s="185" t="s">
        <v>2002</v>
      </c>
      <c r="J224" s="185" t="s">
        <v>2002</v>
      </c>
      <c r="K224" s="185" t="s">
        <v>2002</v>
      </c>
      <c r="L224" s="185" t="s">
        <v>2002</v>
      </c>
      <c r="M224" s="185" t="s">
        <v>2002</v>
      </c>
      <c r="N224" s="185" t="s">
        <v>2002</v>
      </c>
      <c r="O224" s="185" t="s">
        <v>2002</v>
      </c>
      <c r="P224" s="185" t="s">
        <v>2002</v>
      </c>
      <c r="Q224" s="185" t="s">
        <v>2002</v>
      </c>
      <c r="R224" s="185" t="s">
        <v>2002</v>
      </c>
      <c r="S224" s="183" t="s">
        <v>2002</v>
      </c>
      <c r="T224" s="185" t="s">
        <v>2002</v>
      </c>
      <c r="U224" s="185">
        <v>2</v>
      </c>
      <c r="V224" s="185" t="s">
        <v>2002</v>
      </c>
      <c r="W224" s="185">
        <v>1</v>
      </c>
      <c r="X224" s="185" t="s">
        <v>2002</v>
      </c>
      <c r="Y224" s="185" t="s">
        <v>2002</v>
      </c>
      <c r="Z224" s="185" t="s">
        <v>2002</v>
      </c>
      <c r="AA224" s="185" t="s">
        <v>2002</v>
      </c>
      <c r="AB224" s="185" t="s">
        <v>2002</v>
      </c>
      <c r="AC224" s="185" t="s">
        <v>2002</v>
      </c>
      <c r="AD224" s="185" t="s">
        <v>2002</v>
      </c>
      <c r="AE224" s="185" t="s">
        <v>2002</v>
      </c>
      <c r="AF224" s="185" t="s">
        <v>2002</v>
      </c>
      <c r="AG224" s="185" t="s">
        <v>2002</v>
      </c>
      <c r="AH224" s="185" t="s">
        <v>2002</v>
      </c>
      <c r="AI224" s="185" t="s">
        <v>2002</v>
      </c>
      <c r="AJ224" s="185" t="s">
        <v>2002</v>
      </c>
      <c r="AK224" s="185" t="s">
        <v>2002</v>
      </c>
      <c r="AL224" s="183">
        <v>3</v>
      </c>
      <c r="AM224" s="194">
        <v>3</v>
      </c>
    </row>
    <row r="225" spans="1:39">
      <c r="A225" s="197">
        <v>17</v>
      </c>
      <c r="B225" s="197" t="s">
        <v>1706</v>
      </c>
      <c r="C225" s="197" t="s">
        <v>923</v>
      </c>
      <c r="D225" s="196">
        <v>13</v>
      </c>
      <c r="E225" s="196">
        <v>29</v>
      </c>
      <c r="F225" s="196">
        <v>23</v>
      </c>
      <c r="G225" s="196">
        <v>5</v>
      </c>
      <c r="H225" s="196" t="s">
        <v>2002</v>
      </c>
      <c r="I225" s="196">
        <v>1</v>
      </c>
      <c r="J225" s="196">
        <v>1</v>
      </c>
      <c r="K225" s="196" t="s">
        <v>2002</v>
      </c>
      <c r="L225" s="196" t="s">
        <v>2002</v>
      </c>
      <c r="M225" s="196" t="s">
        <v>2002</v>
      </c>
      <c r="N225" s="196" t="s">
        <v>2002</v>
      </c>
      <c r="O225" s="196" t="s">
        <v>2002</v>
      </c>
      <c r="P225" s="196" t="s">
        <v>2002</v>
      </c>
      <c r="Q225" s="196" t="s">
        <v>2002</v>
      </c>
      <c r="R225" s="196" t="s">
        <v>2002</v>
      </c>
      <c r="S225" s="186">
        <v>72</v>
      </c>
      <c r="T225" s="196">
        <v>44</v>
      </c>
      <c r="U225" s="196">
        <v>83</v>
      </c>
      <c r="V225" s="196">
        <v>166</v>
      </c>
      <c r="W225" s="196">
        <v>49</v>
      </c>
      <c r="X225" s="196">
        <v>9</v>
      </c>
      <c r="Y225" s="196">
        <v>22</v>
      </c>
      <c r="Z225" s="196">
        <v>15</v>
      </c>
      <c r="AA225" s="196">
        <v>8</v>
      </c>
      <c r="AB225" s="196">
        <v>3</v>
      </c>
      <c r="AC225" s="196">
        <v>3</v>
      </c>
      <c r="AD225" s="196">
        <v>1</v>
      </c>
      <c r="AE225" s="196">
        <v>1</v>
      </c>
      <c r="AF225" s="196" t="s">
        <v>2002</v>
      </c>
      <c r="AG225" s="196">
        <v>1</v>
      </c>
      <c r="AH225" s="196" t="s">
        <v>2002</v>
      </c>
      <c r="AI225" s="196" t="s">
        <v>2002</v>
      </c>
      <c r="AJ225" s="196" t="s">
        <v>2002</v>
      </c>
      <c r="AK225" s="196" t="s">
        <v>2002</v>
      </c>
      <c r="AL225" s="186">
        <v>405</v>
      </c>
      <c r="AM225" s="196">
        <v>477</v>
      </c>
    </row>
    <row r="226" spans="1:39">
      <c r="A226" s="192">
        <v>17013</v>
      </c>
      <c r="B226" s="192" t="s">
        <v>230</v>
      </c>
      <c r="C226" s="192" t="s">
        <v>1083</v>
      </c>
      <c r="D226" s="185" t="s">
        <v>2002</v>
      </c>
      <c r="E226" s="185" t="s">
        <v>2002</v>
      </c>
      <c r="F226" s="185" t="s">
        <v>2002</v>
      </c>
      <c r="G226" s="185" t="s">
        <v>2002</v>
      </c>
      <c r="H226" s="185" t="s">
        <v>2002</v>
      </c>
      <c r="I226" s="185" t="s">
        <v>2002</v>
      </c>
      <c r="J226" s="185" t="s">
        <v>2002</v>
      </c>
      <c r="K226" s="185" t="s">
        <v>2002</v>
      </c>
      <c r="L226" s="185" t="s">
        <v>2002</v>
      </c>
      <c r="M226" s="185" t="s">
        <v>2002</v>
      </c>
      <c r="N226" s="185" t="s">
        <v>2002</v>
      </c>
      <c r="O226" s="185" t="s">
        <v>2002</v>
      </c>
      <c r="P226" s="185" t="s">
        <v>2002</v>
      </c>
      <c r="Q226" s="185" t="s">
        <v>2002</v>
      </c>
      <c r="R226" s="185" t="s">
        <v>2002</v>
      </c>
      <c r="S226" s="183" t="s">
        <v>2002</v>
      </c>
      <c r="T226" s="185" t="s">
        <v>2002</v>
      </c>
      <c r="U226" s="185" t="s">
        <v>2002</v>
      </c>
      <c r="V226" s="185" t="s">
        <v>2002</v>
      </c>
      <c r="W226" s="185">
        <v>1</v>
      </c>
      <c r="X226" s="185" t="s">
        <v>2002</v>
      </c>
      <c r="Y226" s="185" t="s">
        <v>2002</v>
      </c>
      <c r="Z226" s="185" t="s">
        <v>2002</v>
      </c>
      <c r="AA226" s="185" t="s">
        <v>2002</v>
      </c>
      <c r="AB226" s="185" t="s">
        <v>2002</v>
      </c>
      <c r="AC226" s="185" t="s">
        <v>2002</v>
      </c>
      <c r="AD226" s="185" t="s">
        <v>2002</v>
      </c>
      <c r="AE226" s="185" t="s">
        <v>2002</v>
      </c>
      <c r="AF226" s="185" t="s">
        <v>2002</v>
      </c>
      <c r="AG226" s="185" t="s">
        <v>2002</v>
      </c>
      <c r="AH226" s="185" t="s">
        <v>2002</v>
      </c>
      <c r="AI226" s="185" t="s">
        <v>2002</v>
      </c>
      <c r="AJ226" s="185" t="s">
        <v>2002</v>
      </c>
      <c r="AK226" s="185" t="s">
        <v>2002</v>
      </c>
      <c r="AL226" s="183">
        <v>1</v>
      </c>
      <c r="AM226" s="194">
        <v>1</v>
      </c>
    </row>
    <row r="227" spans="1:39">
      <c r="A227" s="192">
        <v>17042</v>
      </c>
      <c r="B227" s="192" t="s">
        <v>231</v>
      </c>
      <c r="C227" s="192" t="s">
        <v>1084</v>
      </c>
      <c r="D227" s="185" t="s">
        <v>2002</v>
      </c>
      <c r="E227" s="185">
        <v>2</v>
      </c>
      <c r="F227" s="185" t="s">
        <v>2002</v>
      </c>
      <c r="G227" s="185" t="s">
        <v>2002</v>
      </c>
      <c r="H227" s="185" t="s">
        <v>2002</v>
      </c>
      <c r="I227" s="185" t="s">
        <v>2002</v>
      </c>
      <c r="J227" s="185" t="s">
        <v>2002</v>
      </c>
      <c r="K227" s="185" t="s">
        <v>2002</v>
      </c>
      <c r="L227" s="185" t="s">
        <v>2002</v>
      </c>
      <c r="M227" s="185" t="s">
        <v>2002</v>
      </c>
      <c r="N227" s="185" t="s">
        <v>2002</v>
      </c>
      <c r="O227" s="185" t="s">
        <v>2002</v>
      </c>
      <c r="P227" s="185" t="s">
        <v>2002</v>
      </c>
      <c r="Q227" s="185" t="s">
        <v>2002</v>
      </c>
      <c r="R227" s="185" t="s">
        <v>2002</v>
      </c>
      <c r="S227" s="183">
        <v>2</v>
      </c>
      <c r="T227" s="185">
        <v>3</v>
      </c>
      <c r="U227" s="185">
        <v>8</v>
      </c>
      <c r="V227" s="185">
        <v>10</v>
      </c>
      <c r="W227" s="185">
        <v>3</v>
      </c>
      <c r="X227" s="185">
        <v>1</v>
      </c>
      <c r="Y227" s="185">
        <v>2</v>
      </c>
      <c r="Z227" s="185">
        <v>1</v>
      </c>
      <c r="AA227" s="185">
        <v>1</v>
      </c>
      <c r="AB227" s="185" t="s">
        <v>2002</v>
      </c>
      <c r="AC227" s="185">
        <v>2</v>
      </c>
      <c r="AD227" s="185" t="s">
        <v>2002</v>
      </c>
      <c r="AE227" s="185">
        <v>1</v>
      </c>
      <c r="AF227" s="185" t="s">
        <v>2002</v>
      </c>
      <c r="AG227" s="185" t="s">
        <v>2002</v>
      </c>
      <c r="AH227" s="185" t="s">
        <v>2002</v>
      </c>
      <c r="AI227" s="185" t="s">
        <v>2002</v>
      </c>
      <c r="AJ227" s="185" t="s">
        <v>2002</v>
      </c>
      <c r="AK227" s="185" t="s">
        <v>2002</v>
      </c>
      <c r="AL227" s="183">
        <v>32</v>
      </c>
      <c r="AM227" s="194">
        <v>34</v>
      </c>
    </row>
    <row r="228" spans="1:39">
      <c r="A228" s="192">
        <v>17050</v>
      </c>
      <c r="B228" s="192" t="s">
        <v>232</v>
      </c>
      <c r="C228" s="192" t="s">
        <v>1085</v>
      </c>
      <c r="D228" s="185" t="s">
        <v>2002</v>
      </c>
      <c r="E228" s="185" t="s">
        <v>2002</v>
      </c>
      <c r="F228" s="185" t="s">
        <v>2002</v>
      </c>
      <c r="G228" s="185" t="s">
        <v>2002</v>
      </c>
      <c r="H228" s="185" t="s">
        <v>2002</v>
      </c>
      <c r="I228" s="185" t="s">
        <v>2002</v>
      </c>
      <c r="J228" s="185" t="s">
        <v>2002</v>
      </c>
      <c r="K228" s="185" t="s">
        <v>2002</v>
      </c>
      <c r="L228" s="185" t="s">
        <v>2002</v>
      </c>
      <c r="M228" s="185" t="s">
        <v>2002</v>
      </c>
      <c r="N228" s="185" t="s">
        <v>2002</v>
      </c>
      <c r="O228" s="185" t="s">
        <v>2002</v>
      </c>
      <c r="P228" s="185" t="s">
        <v>2002</v>
      </c>
      <c r="Q228" s="185" t="s">
        <v>2002</v>
      </c>
      <c r="R228" s="185" t="s">
        <v>2002</v>
      </c>
      <c r="S228" s="183" t="s">
        <v>2002</v>
      </c>
      <c r="T228" s="185" t="s">
        <v>2002</v>
      </c>
      <c r="U228" s="185" t="s">
        <v>2002</v>
      </c>
      <c r="V228" s="185">
        <v>1</v>
      </c>
      <c r="W228" s="185" t="s">
        <v>2002</v>
      </c>
      <c r="X228" s="185" t="s">
        <v>2002</v>
      </c>
      <c r="Y228" s="185" t="s">
        <v>2002</v>
      </c>
      <c r="Z228" s="185" t="s">
        <v>2002</v>
      </c>
      <c r="AA228" s="185" t="s">
        <v>2002</v>
      </c>
      <c r="AB228" s="185" t="s">
        <v>2002</v>
      </c>
      <c r="AC228" s="185" t="s">
        <v>2002</v>
      </c>
      <c r="AD228" s="185" t="s">
        <v>2002</v>
      </c>
      <c r="AE228" s="185" t="s">
        <v>2002</v>
      </c>
      <c r="AF228" s="185" t="s">
        <v>2002</v>
      </c>
      <c r="AG228" s="185" t="s">
        <v>2002</v>
      </c>
      <c r="AH228" s="185" t="s">
        <v>2002</v>
      </c>
      <c r="AI228" s="185" t="s">
        <v>2002</v>
      </c>
      <c r="AJ228" s="185" t="s">
        <v>2002</v>
      </c>
      <c r="AK228" s="185" t="s">
        <v>2002</v>
      </c>
      <c r="AL228" s="183">
        <v>1</v>
      </c>
      <c r="AM228" s="194">
        <v>1</v>
      </c>
    </row>
    <row r="229" spans="1:39">
      <c r="A229" s="192">
        <v>17088</v>
      </c>
      <c r="B229" s="192" t="s">
        <v>233</v>
      </c>
      <c r="C229" s="192" t="s">
        <v>1086</v>
      </c>
      <c r="D229" s="185" t="s">
        <v>2002</v>
      </c>
      <c r="E229" s="185" t="s">
        <v>2002</v>
      </c>
      <c r="F229" s="185" t="s">
        <v>2002</v>
      </c>
      <c r="G229" s="185" t="s">
        <v>2002</v>
      </c>
      <c r="H229" s="185" t="s">
        <v>2002</v>
      </c>
      <c r="I229" s="185" t="s">
        <v>2002</v>
      </c>
      <c r="J229" s="185" t="s">
        <v>2002</v>
      </c>
      <c r="K229" s="185" t="s">
        <v>2002</v>
      </c>
      <c r="L229" s="185" t="s">
        <v>2002</v>
      </c>
      <c r="M229" s="185" t="s">
        <v>2002</v>
      </c>
      <c r="N229" s="185" t="s">
        <v>2002</v>
      </c>
      <c r="O229" s="185" t="s">
        <v>2002</v>
      </c>
      <c r="P229" s="185" t="s">
        <v>2002</v>
      </c>
      <c r="Q229" s="185" t="s">
        <v>2002</v>
      </c>
      <c r="R229" s="185" t="s">
        <v>2002</v>
      </c>
      <c r="S229" s="183" t="s">
        <v>2002</v>
      </c>
      <c r="T229" s="185" t="s">
        <v>2002</v>
      </c>
      <c r="U229" s="185" t="s">
        <v>2002</v>
      </c>
      <c r="V229" s="185" t="s">
        <v>2002</v>
      </c>
      <c r="W229" s="185" t="s">
        <v>2002</v>
      </c>
      <c r="X229" s="185" t="s">
        <v>2002</v>
      </c>
      <c r="Y229" s="185" t="s">
        <v>2002</v>
      </c>
      <c r="Z229" s="185">
        <v>1</v>
      </c>
      <c r="AA229" s="185" t="s">
        <v>2002</v>
      </c>
      <c r="AB229" s="185" t="s">
        <v>2002</v>
      </c>
      <c r="AC229" s="185" t="s">
        <v>2002</v>
      </c>
      <c r="AD229" s="185" t="s">
        <v>2002</v>
      </c>
      <c r="AE229" s="185" t="s">
        <v>2002</v>
      </c>
      <c r="AF229" s="185" t="s">
        <v>2002</v>
      </c>
      <c r="AG229" s="185" t="s">
        <v>2002</v>
      </c>
      <c r="AH229" s="185" t="s">
        <v>2002</v>
      </c>
      <c r="AI229" s="185" t="s">
        <v>2002</v>
      </c>
      <c r="AJ229" s="185" t="s">
        <v>2002</v>
      </c>
      <c r="AK229" s="185" t="s">
        <v>2002</v>
      </c>
      <c r="AL229" s="183">
        <v>1</v>
      </c>
      <c r="AM229" s="194">
        <v>1</v>
      </c>
    </row>
    <row r="230" spans="1:39">
      <c r="A230" s="192">
        <v>17174</v>
      </c>
      <c r="B230" s="192" t="s">
        <v>234</v>
      </c>
      <c r="C230" s="192" t="s">
        <v>1087</v>
      </c>
      <c r="D230" s="185" t="s">
        <v>2002</v>
      </c>
      <c r="E230" s="185">
        <v>5</v>
      </c>
      <c r="F230" s="185">
        <v>1</v>
      </c>
      <c r="G230" s="185" t="s">
        <v>2002</v>
      </c>
      <c r="H230" s="185" t="s">
        <v>2002</v>
      </c>
      <c r="I230" s="185">
        <v>1</v>
      </c>
      <c r="J230" s="185" t="s">
        <v>2002</v>
      </c>
      <c r="K230" s="185" t="s">
        <v>2002</v>
      </c>
      <c r="L230" s="185" t="s">
        <v>2002</v>
      </c>
      <c r="M230" s="185" t="s">
        <v>2002</v>
      </c>
      <c r="N230" s="185" t="s">
        <v>2002</v>
      </c>
      <c r="O230" s="185" t="s">
        <v>2002</v>
      </c>
      <c r="P230" s="185" t="s">
        <v>2002</v>
      </c>
      <c r="Q230" s="185" t="s">
        <v>2002</v>
      </c>
      <c r="R230" s="185" t="s">
        <v>2002</v>
      </c>
      <c r="S230" s="183">
        <v>7</v>
      </c>
      <c r="T230" s="185">
        <v>2</v>
      </c>
      <c r="U230" s="185">
        <v>5</v>
      </c>
      <c r="V230" s="185">
        <v>14</v>
      </c>
      <c r="W230" s="185">
        <v>3</v>
      </c>
      <c r="X230" s="185">
        <v>1</v>
      </c>
      <c r="Y230" s="185" t="s">
        <v>2002</v>
      </c>
      <c r="Z230" s="185" t="s">
        <v>2002</v>
      </c>
      <c r="AA230" s="185" t="s">
        <v>2002</v>
      </c>
      <c r="AB230" s="185" t="s">
        <v>2002</v>
      </c>
      <c r="AC230" s="185" t="s">
        <v>2002</v>
      </c>
      <c r="AD230" s="185" t="s">
        <v>2002</v>
      </c>
      <c r="AE230" s="185" t="s">
        <v>2002</v>
      </c>
      <c r="AF230" s="185" t="s">
        <v>2002</v>
      </c>
      <c r="AG230" s="185" t="s">
        <v>2002</v>
      </c>
      <c r="AH230" s="185" t="s">
        <v>2002</v>
      </c>
      <c r="AI230" s="185" t="s">
        <v>2002</v>
      </c>
      <c r="AJ230" s="185" t="s">
        <v>2002</v>
      </c>
      <c r="AK230" s="185" t="s">
        <v>2002</v>
      </c>
      <c r="AL230" s="183">
        <v>25</v>
      </c>
      <c r="AM230" s="194">
        <v>32</v>
      </c>
    </row>
    <row r="231" spans="1:39">
      <c r="A231" s="192">
        <v>17272</v>
      </c>
      <c r="B231" s="192" t="s">
        <v>235</v>
      </c>
      <c r="C231" s="192" t="s">
        <v>1088</v>
      </c>
      <c r="D231" s="185" t="s">
        <v>2002</v>
      </c>
      <c r="E231" s="185">
        <v>1</v>
      </c>
      <c r="F231" s="185" t="s">
        <v>2002</v>
      </c>
      <c r="G231" s="185" t="s">
        <v>2002</v>
      </c>
      <c r="H231" s="185" t="s">
        <v>2002</v>
      </c>
      <c r="I231" s="185" t="s">
        <v>2002</v>
      </c>
      <c r="J231" s="185" t="s">
        <v>2002</v>
      </c>
      <c r="K231" s="185" t="s">
        <v>2002</v>
      </c>
      <c r="L231" s="185" t="s">
        <v>2002</v>
      </c>
      <c r="M231" s="185" t="s">
        <v>2002</v>
      </c>
      <c r="N231" s="185" t="s">
        <v>2002</v>
      </c>
      <c r="O231" s="185" t="s">
        <v>2002</v>
      </c>
      <c r="P231" s="185" t="s">
        <v>2002</v>
      </c>
      <c r="Q231" s="185" t="s">
        <v>2002</v>
      </c>
      <c r="R231" s="185" t="s">
        <v>2002</v>
      </c>
      <c r="S231" s="183">
        <v>1</v>
      </c>
      <c r="T231" s="185" t="s">
        <v>2002</v>
      </c>
      <c r="U231" s="185" t="s">
        <v>2002</v>
      </c>
      <c r="V231" s="185" t="s">
        <v>2002</v>
      </c>
      <c r="W231" s="185" t="s">
        <v>2002</v>
      </c>
      <c r="X231" s="185" t="s">
        <v>2002</v>
      </c>
      <c r="Y231" s="185" t="s">
        <v>2002</v>
      </c>
      <c r="Z231" s="185" t="s">
        <v>2002</v>
      </c>
      <c r="AA231" s="185" t="s">
        <v>2002</v>
      </c>
      <c r="AB231" s="185" t="s">
        <v>2002</v>
      </c>
      <c r="AC231" s="185" t="s">
        <v>2002</v>
      </c>
      <c r="AD231" s="185" t="s">
        <v>2002</v>
      </c>
      <c r="AE231" s="185" t="s">
        <v>2002</v>
      </c>
      <c r="AF231" s="185" t="s">
        <v>2002</v>
      </c>
      <c r="AG231" s="185" t="s">
        <v>2002</v>
      </c>
      <c r="AH231" s="185" t="s">
        <v>2002</v>
      </c>
      <c r="AI231" s="185" t="s">
        <v>2002</v>
      </c>
      <c r="AJ231" s="185" t="s">
        <v>2002</v>
      </c>
      <c r="AK231" s="185" t="s">
        <v>2002</v>
      </c>
      <c r="AL231" s="183" t="s">
        <v>2002</v>
      </c>
      <c r="AM231" s="194">
        <v>1</v>
      </c>
    </row>
    <row r="232" spans="1:39">
      <c r="A232" s="192">
        <v>17380</v>
      </c>
      <c r="B232" s="192" t="s">
        <v>236</v>
      </c>
      <c r="C232" s="192" t="s">
        <v>1089</v>
      </c>
      <c r="D232" s="185" t="s">
        <v>2002</v>
      </c>
      <c r="E232" s="185">
        <v>2</v>
      </c>
      <c r="F232" s="185">
        <v>3</v>
      </c>
      <c r="G232" s="185" t="s">
        <v>2002</v>
      </c>
      <c r="H232" s="185" t="s">
        <v>2002</v>
      </c>
      <c r="I232" s="185" t="s">
        <v>2002</v>
      </c>
      <c r="J232" s="185" t="s">
        <v>2002</v>
      </c>
      <c r="K232" s="185" t="s">
        <v>2002</v>
      </c>
      <c r="L232" s="185" t="s">
        <v>2002</v>
      </c>
      <c r="M232" s="185" t="s">
        <v>2002</v>
      </c>
      <c r="N232" s="185" t="s">
        <v>2002</v>
      </c>
      <c r="O232" s="185" t="s">
        <v>2002</v>
      </c>
      <c r="P232" s="185" t="s">
        <v>2002</v>
      </c>
      <c r="Q232" s="185" t="s">
        <v>2002</v>
      </c>
      <c r="R232" s="185" t="s">
        <v>2002</v>
      </c>
      <c r="S232" s="183">
        <v>5</v>
      </c>
      <c r="T232" s="185">
        <v>5</v>
      </c>
      <c r="U232" s="185">
        <v>7</v>
      </c>
      <c r="V232" s="185">
        <v>10</v>
      </c>
      <c r="W232" s="185" t="s">
        <v>2002</v>
      </c>
      <c r="X232" s="185">
        <v>1</v>
      </c>
      <c r="Y232" s="185">
        <v>1</v>
      </c>
      <c r="Z232" s="185">
        <v>1</v>
      </c>
      <c r="AA232" s="185">
        <v>1</v>
      </c>
      <c r="AB232" s="185" t="s">
        <v>2002</v>
      </c>
      <c r="AC232" s="185" t="s">
        <v>2002</v>
      </c>
      <c r="AD232" s="185" t="s">
        <v>2002</v>
      </c>
      <c r="AE232" s="185" t="s">
        <v>2002</v>
      </c>
      <c r="AF232" s="185" t="s">
        <v>2002</v>
      </c>
      <c r="AG232" s="185" t="s">
        <v>2002</v>
      </c>
      <c r="AH232" s="185" t="s">
        <v>2002</v>
      </c>
      <c r="AI232" s="185" t="s">
        <v>2002</v>
      </c>
      <c r="AJ232" s="185" t="s">
        <v>2002</v>
      </c>
      <c r="AK232" s="185" t="s">
        <v>2002</v>
      </c>
      <c r="AL232" s="183">
        <v>26</v>
      </c>
      <c r="AM232" s="194">
        <v>31</v>
      </c>
    </row>
    <row r="233" spans="1:39">
      <c r="A233" s="192">
        <v>17388</v>
      </c>
      <c r="B233" s="192" t="s">
        <v>237</v>
      </c>
      <c r="C233" s="192" t="s">
        <v>1090</v>
      </c>
      <c r="D233" s="185" t="s">
        <v>2002</v>
      </c>
      <c r="E233" s="185" t="s">
        <v>2002</v>
      </c>
      <c r="F233" s="185" t="s">
        <v>2002</v>
      </c>
      <c r="G233" s="185" t="s">
        <v>2002</v>
      </c>
      <c r="H233" s="185" t="s">
        <v>2002</v>
      </c>
      <c r="I233" s="185" t="s">
        <v>2002</v>
      </c>
      <c r="J233" s="185" t="s">
        <v>2002</v>
      </c>
      <c r="K233" s="185" t="s">
        <v>2002</v>
      </c>
      <c r="L233" s="185" t="s">
        <v>2002</v>
      </c>
      <c r="M233" s="185" t="s">
        <v>2002</v>
      </c>
      <c r="N233" s="185" t="s">
        <v>2002</v>
      </c>
      <c r="O233" s="185" t="s">
        <v>2002</v>
      </c>
      <c r="P233" s="185" t="s">
        <v>2002</v>
      </c>
      <c r="Q233" s="185" t="s">
        <v>2002</v>
      </c>
      <c r="R233" s="185" t="s">
        <v>2002</v>
      </c>
      <c r="S233" s="183" t="s">
        <v>2002</v>
      </c>
      <c r="T233" s="185" t="s">
        <v>2002</v>
      </c>
      <c r="U233" s="185" t="s">
        <v>2002</v>
      </c>
      <c r="V233" s="185">
        <v>1</v>
      </c>
      <c r="W233" s="185" t="s">
        <v>2002</v>
      </c>
      <c r="X233" s="185" t="s">
        <v>2002</v>
      </c>
      <c r="Y233" s="185" t="s">
        <v>2002</v>
      </c>
      <c r="Z233" s="185" t="s">
        <v>2002</v>
      </c>
      <c r="AA233" s="185" t="s">
        <v>2002</v>
      </c>
      <c r="AB233" s="185" t="s">
        <v>2002</v>
      </c>
      <c r="AC233" s="185" t="s">
        <v>2002</v>
      </c>
      <c r="AD233" s="185" t="s">
        <v>2002</v>
      </c>
      <c r="AE233" s="185" t="s">
        <v>2002</v>
      </c>
      <c r="AF233" s="185" t="s">
        <v>2002</v>
      </c>
      <c r="AG233" s="185" t="s">
        <v>2002</v>
      </c>
      <c r="AH233" s="185" t="s">
        <v>2002</v>
      </c>
      <c r="AI233" s="185" t="s">
        <v>2002</v>
      </c>
      <c r="AJ233" s="185" t="s">
        <v>2002</v>
      </c>
      <c r="AK233" s="185" t="s">
        <v>2002</v>
      </c>
      <c r="AL233" s="183">
        <v>1</v>
      </c>
      <c r="AM233" s="194">
        <v>1</v>
      </c>
    </row>
    <row r="234" spans="1:39">
      <c r="A234" s="192">
        <v>17001</v>
      </c>
      <c r="B234" s="192" t="s">
        <v>229</v>
      </c>
      <c r="C234" s="192" t="s">
        <v>1082</v>
      </c>
      <c r="D234" s="185">
        <v>10</v>
      </c>
      <c r="E234" s="185">
        <v>15</v>
      </c>
      <c r="F234" s="185">
        <v>12</v>
      </c>
      <c r="G234" s="185">
        <v>4</v>
      </c>
      <c r="H234" s="185" t="s">
        <v>2002</v>
      </c>
      <c r="I234" s="185" t="s">
        <v>2002</v>
      </c>
      <c r="J234" s="185">
        <v>1</v>
      </c>
      <c r="K234" s="185" t="s">
        <v>2002</v>
      </c>
      <c r="L234" s="185" t="s">
        <v>2002</v>
      </c>
      <c r="M234" s="185" t="s">
        <v>2002</v>
      </c>
      <c r="N234" s="185" t="s">
        <v>2002</v>
      </c>
      <c r="O234" s="185" t="s">
        <v>2002</v>
      </c>
      <c r="P234" s="185" t="s">
        <v>2002</v>
      </c>
      <c r="Q234" s="185" t="s">
        <v>2002</v>
      </c>
      <c r="R234" s="185" t="s">
        <v>2002</v>
      </c>
      <c r="S234" s="183">
        <v>42</v>
      </c>
      <c r="T234" s="185">
        <v>24</v>
      </c>
      <c r="U234" s="185">
        <v>38</v>
      </c>
      <c r="V234" s="185">
        <v>76</v>
      </c>
      <c r="W234" s="185">
        <v>29</v>
      </c>
      <c r="X234" s="185">
        <v>5</v>
      </c>
      <c r="Y234" s="185">
        <v>12</v>
      </c>
      <c r="Z234" s="185">
        <v>10</v>
      </c>
      <c r="AA234" s="185">
        <v>4</v>
      </c>
      <c r="AB234" s="185">
        <v>3</v>
      </c>
      <c r="AC234" s="185">
        <v>1</v>
      </c>
      <c r="AD234" s="185">
        <v>1</v>
      </c>
      <c r="AE234" s="185" t="s">
        <v>2002</v>
      </c>
      <c r="AF234" s="185" t="s">
        <v>2002</v>
      </c>
      <c r="AG234" s="185" t="s">
        <v>2002</v>
      </c>
      <c r="AH234" s="185" t="s">
        <v>2002</v>
      </c>
      <c r="AI234" s="185" t="s">
        <v>2002</v>
      </c>
      <c r="AJ234" s="185" t="s">
        <v>2002</v>
      </c>
      <c r="AK234" s="185" t="s">
        <v>2002</v>
      </c>
      <c r="AL234" s="183">
        <v>203</v>
      </c>
      <c r="AM234" s="194">
        <v>245</v>
      </c>
    </row>
    <row r="235" spans="1:39">
      <c r="A235" s="192">
        <v>17442</v>
      </c>
      <c r="B235" s="192" t="s">
        <v>239</v>
      </c>
      <c r="C235" s="192" t="s">
        <v>1091</v>
      </c>
      <c r="D235" s="185" t="s">
        <v>2002</v>
      </c>
      <c r="E235" s="185" t="s">
        <v>2002</v>
      </c>
      <c r="F235" s="185" t="s">
        <v>2002</v>
      </c>
      <c r="G235" s="185" t="s">
        <v>2002</v>
      </c>
      <c r="H235" s="185" t="s">
        <v>2002</v>
      </c>
      <c r="I235" s="185" t="s">
        <v>2002</v>
      </c>
      <c r="J235" s="185" t="s">
        <v>2002</v>
      </c>
      <c r="K235" s="185" t="s">
        <v>2002</v>
      </c>
      <c r="L235" s="185" t="s">
        <v>2002</v>
      </c>
      <c r="M235" s="185" t="s">
        <v>2002</v>
      </c>
      <c r="N235" s="185" t="s">
        <v>2002</v>
      </c>
      <c r="O235" s="185" t="s">
        <v>2002</v>
      </c>
      <c r="P235" s="185" t="s">
        <v>2002</v>
      </c>
      <c r="Q235" s="185" t="s">
        <v>2002</v>
      </c>
      <c r="R235" s="185" t="s">
        <v>2002</v>
      </c>
      <c r="S235" s="183" t="s">
        <v>2002</v>
      </c>
      <c r="T235" s="185">
        <v>1</v>
      </c>
      <c r="U235" s="185" t="s">
        <v>2002</v>
      </c>
      <c r="V235" s="185">
        <v>1</v>
      </c>
      <c r="W235" s="185" t="s">
        <v>2002</v>
      </c>
      <c r="X235" s="185" t="s">
        <v>2002</v>
      </c>
      <c r="Y235" s="185" t="s">
        <v>2002</v>
      </c>
      <c r="Z235" s="185" t="s">
        <v>2002</v>
      </c>
      <c r="AA235" s="185" t="s">
        <v>2002</v>
      </c>
      <c r="AB235" s="185" t="s">
        <v>2002</v>
      </c>
      <c r="AC235" s="185" t="s">
        <v>2002</v>
      </c>
      <c r="AD235" s="185" t="s">
        <v>2002</v>
      </c>
      <c r="AE235" s="185" t="s">
        <v>2002</v>
      </c>
      <c r="AF235" s="185" t="s">
        <v>2002</v>
      </c>
      <c r="AG235" s="185" t="s">
        <v>2002</v>
      </c>
      <c r="AH235" s="185" t="s">
        <v>2002</v>
      </c>
      <c r="AI235" s="185" t="s">
        <v>2002</v>
      </c>
      <c r="AJ235" s="185" t="s">
        <v>2002</v>
      </c>
      <c r="AK235" s="185" t="s">
        <v>2002</v>
      </c>
      <c r="AL235" s="183">
        <v>2</v>
      </c>
      <c r="AM235" s="194">
        <v>2</v>
      </c>
    </row>
    <row r="236" spans="1:39">
      <c r="A236" s="192">
        <v>17446</v>
      </c>
      <c r="B236" s="192" t="s">
        <v>241</v>
      </c>
      <c r="C236" s="192" t="s">
        <v>1092</v>
      </c>
      <c r="D236" s="185" t="s">
        <v>2002</v>
      </c>
      <c r="E236" s="185" t="s">
        <v>2002</v>
      </c>
      <c r="F236" s="185" t="s">
        <v>2002</v>
      </c>
      <c r="G236" s="185" t="s">
        <v>2002</v>
      </c>
      <c r="H236" s="185" t="s">
        <v>2002</v>
      </c>
      <c r="I236" s="185" t="s">
        <v>2002</v>
      </c>
      <c r="J236" s="185" t="s">
        <v>2002</v>
      </c>
      <c r="K236" s="185" t="s">
        <v>2002</v>
      </c>
      <c r="L236" s="185" t="s">
        <v>2002</v>
      </c>
      <c r="M236" s="185" t="s">
        <v>2002</v>
      </c>
      <c r="N236" s="185" t="s">
        <v>2002</v>
      </c>
      <c r="O236" s="185" t="s">
        <v>2002</v>
      </c>
      <c r="P236" s="185" t="s">
        <v>2002</v>
      </c>
      <c r="Q236" s="185" t="s">
        <v>2002</v>
      </c>
      <c r="R236" s="185" t="s">
        <v>2002</v>
      </c>
      <c r="S236" s="183" t="s">
        <v>2002</v>
      </c>
      <c r="T236" s="185" t="s">
        <v>2002</v>
      </c>
      <c r="U236" s="185" t="s">
        <v>2002</v>
      </c>
      <c r="V236" s="185">
        <v>1</v>
      </c>
      <c r="W236" s="185" t="s">
        <v>2002</v>
      </c>
      <c r="X236" s="185" t="s">
        <v>2002</v>
      </c>
      <c r="Y236" s="185" t="s">
        <v>2002</v>
      </c>
      <c r="Z236" s="185" t="s">
        <v>2002</v>
      </c>
      <c r="AA236" s="185" t="s">
        <v>2002</v>
      </c>
      <c r="AB236" s="185" t="s">
        <v>2002</v>
      </c>
      <c r="AC236" s="185" t="s">
        <v>2002</v>
      </c>
      <c r="AD236" s="185" t="s">
        <v>2002</v>
      </c>
      <c r="AE236" s="185" t="s">
        <v>2002</v>
      </c>
      <c r="AF236" s="185" t="s">
        <v>2002</v>
      </c>
      <c r="AG236" s="185" t="s">
        <v>2002</v>
      </c>
      <c r="AH236" s="185" t="s">
        <v>2002</v>
      </c>
      <c r="AI236" s="185" t="s">
        <v>2002</v>
      </c>
      <c r="AJ236" s="185" t="s">
        <v>2002</v>
      </c>
      <c r="AK236" s="185" t="s">
        <v>2002</v>
      </c>
      <c r="AL236" s="183">
        <v>1</v>
      </c>
      <c r="AM236" s="194">
        <v>1</v>
      </c>
    </row>
    <row r="237" spans="1:39">
      <c r="A237" s="192">
        <v>17486</v>
      </c>
      <c r="B237" s="192" t="s">
        <v>242</v>
      </c>
      <c r="C237" s="192" t="s">
        <v>1093</v>
      </c>
      <c r="D237" s="185">
        <v>1</v>
      </c>
      <c r="E237" s="185">
        <v>1</v>
      </c>
      <c r="F237" s="185">
        <v>2</v>
      </c>
      <c r="G237" s="185" t="s">
        <v>2002</v>
      </c>
      <c r="H237" s="185" t="s">
        <v>2002</v>
      </c>
      <c r="I237" s="185" t="s">
        <v>2002</v>
      </c>
      <c r="J237" s="185" t="s">
        <v>2002</v>
      </c>
      <c r="K237" s="185" t="s">
        <v>2002</v>
      </c>
      <c r="L237" s="185" t="s">
        <v>2002</v>
      </c>
      <c r="M237" s="185" t="s">
        <v>2002</v>
      </c>
      <c r="N237" s="185" t="s">
        <v>2002</v>
      </c>
      <c r="O237" s="185" t="s">
        <v>2002</v>
      </c>
      <c r="P237" s="185" t="s">
        <v>2002</v>
      </c>
      <c r="Q237" s="185" t="s">
        <v>2002</v>
      </c>
      <c r="R237" s="185" t="s">
        <v>2002</v>
      </c>
      <c r="S237" s="183">
        <v>4</v>
      </c>
      <c r="T237" s="185">
        <v>1</v>
      </c>
      <c r="U237" s="185">
        <v>4</v>
      </c>
      <c r="V237" s="185">
        <v>5</v>
      </c>
      <c r="W237" s="185">
        <v>2</v>
      </c>
      <c r="X237" s="185" t="s">
        <v>2002</v>
      </c>
      <c r="Y237" s="185">
        <v>1</v>
      </c>
      <c r="Z237" s="185" t="s">
        <v>2002</v>
      </c>
      <c r="AA237" s="185" t="s">
        <v>2002</v>
      </c>
      <c r="AB237" s="185" t="s">
        <v>2002</v>
      </c>
      <c r="AC237" s="185" t="s">
        <v>2002</v>
      </c>
      <c r="AD237" s="185" t="s">
        <v>2002</v>
      </c>
      <c r="AE237" s="185" t="s">
        <v>2002</v>
      </c>
      <c r="AF237" s="185" t="s">
        <v>2002</v>
      </c>
      <c r="AG237" s="185">
        <v>1</v>
      </c>
      <c r="AH237" s="185" t="s">
        <v>2002</v>
      </c>
      <c r="AI237" s="185" t="s">
        <v>2002</v>
      </c>
      <c r="AJ237" s="185" t="s">
        <v>2002</v>
      </c>
      <c r="AK237" s="185" t="s">
        <v>2002</v>
      </c>
      <c r="AL237" s="183">
        <v>14</v>
      </c>
      <c r="AM237" s="194">
        <v>18</v>
      </c>
    </row>
    <row r="238" spans="1:39">
      <c r="A238" s="192">
        <v>17513</v>
      </c>
      <c r="B238" s="192" t="s">
        <v>244</v>
      </c>
      <c r="C238" s="192" t="s">
        <v>1094</v>
      </c>
      <c r="D238" s="185" t="s">
        <v>2002</v>
      </c>
      <c r="E238" s="185" t="s">
        <v>2002</v>
      </c>
      <c r="F238" s="185" t="s">
        <v>2002</v>
      </c>
      <c r="G238" s="185" t="s">
        <v>2002</v>
      </c>
      <c r="H238" s="185" t="s">
        <v>2002</v>
      </c>
      <c r="I238" s="185" t="s">
        <v>2002</v>
      </c>
      <c r="J238" s="185" t="s">
        <v>2002</v>
      </c>
      <c r="K238" s="185" t="s">
        <v>2002</v>
      </c>
      <c r="L238" s="185" t="s">
        <v>2002</v>
      </c>
      <c r="M238" s="185" t="s">
        <v>2002</v>
      </c>
      <c r="N238" s="185" t="s">
        <v>2002</v>
      </c>
      <c r="O238" s="185" t="s">
        <v>2002</v>
      </c>
      <c r="P238" s="185" t="s">
        <v>2002</v>
      </c>
      <c r="Q238" s="185" t="s">
        <v>2002</v>
      </c>
      <c r="R238" s="185" t="s">
        <v>2002</v>
      </c>
      <c r="S238" s="183" t="s">
        <v>2002</v>
      </c>
      <c r="T238" s="185" t="s">
        <v>2002</v>
      </c>
      <c r="U238" s="185" t="s">
        <v>2002</v>
      </c>
      <c r="V238" s="185">
        <v>1</v>
      </c>
      <c r="W238" s="185" t="s">
        <v>2002</v>
      </c>
      <c r="X238" s="185" t="s">
        <v>2002</v>
      </c>
      <c r="Y238" s="185" t="s">
        <v>2002</v>
      </c>
      <c r="Z238" s="185" t="s">
        <v>2002</v>
      </c>
      <c r="AA238" s="185" t="s">
        <v>2002</v>
      </c>
      <c r="AB238" s="185" t="s">
        <v>2002</v>
      </c>
      <c r="AC238" s="185" t="s">
        <v>2002</v>
      </c>
      <c r="AD238" s="185" t="s">
        <v>2002</v>
      </c>
      <c r="AE238" s="185" t="s">
        <v>2002</v>
      </c>
      <c r="AF238" s="185" t="s">
        <v>2002</v>
      </c>
      <c r="AG238" s="185" t="s">
        <v>2002</v>
      </c>
      <c r="AH238" s="185" t="s">
        <v>2002</v>
      </c>
      <c r="AI238" s="185" t="s">
        <v>2002</v>
      </c>
      <c r="AJ238" s="185" t="s">
        <v>2002</v>
      </c>
      <c r="AK238" s="185" t="s">
        <v>2002</v>
      </c>
      <c r="AL238" s="183">
        <v>1</v>
      </c>
      <c r="AM238" s="194">
        <v>1</v>
      </c>
    </row>
    <row r="239" spans="1:39">
      <c r="A239" s="192">
        <v>17524</v>
      </c>
      <c r="B239" s="192" t="s">
        <v>245</v>
      </c>
      <c r="C239" s="192" t="s">
        <v>1095</v>
      </c>
      <c r="D239" s="185" t="s">
        <v>2002</v>
      </c>
      <c r="E239" s="185" t="s">
        <v>2002</v>
      </c>
      <c r="F239" s="185" t="s">
        <v>2002</v>
      </c>
      <c r="G239" s="185" t="s">
        <v>2002</v>
      </c>
      <c r="H239" s="185" t="s">
        <v>2002</v>
      </c>
      <c r="I239" s="185" t="s">
        <v>2002</v>
      </c>
      <c r="J239" s="185" t="s">
        <v>2002</v>
      </c>
      <c r="K239" s="185" t="s">
        <v>2002</v>
      </c>
      <c r="L239" s="185" t="s">
        <v>2002</v>
      </c>
      <c r="M239" s="185" t="s">
        <v>2002</v>
      </c>
      <c r="N239" s="185" t="s">
        <v>2002</v>
      </c>
      <c r="O239" s="185" t="s">
        <v>2002</v>
      </c>
      <c r="P239" s="185" t="s">
        <v>2002</v>
      </c>
      <c r="Q239" s="185" t="s">
        <v>2002</v>
      </c>
      <c r="R239" s="185" t="s">
        <v>2002</v>
      </c>
      <c r="S239" s="183" t="s">
        <v>2002</v>
      </c>
      <c r="T239" s="185">
        <v>2</v>
      </c>
      <c r="U239" s="185">
        <v>1</v>
      </c>
      <c r="V239" s="185" t="s">
        <v>2002</v>
      </c>
      <c r="W239" s="185" t="s">
        <v>2002</v>
      </c>
      <c r="X239" s="185" t="s">
        <v>2002</v>
      </c>
      <c r="Y239" s="185">
        <v>2</v>
      </c>
      <c r="Z239" s="185">
        <v>1</v>
      </c>
      <c r="AA239" s="185">
        <v>1</v>
      </c>
      <c r="AB239" s="185" t="s">
        <v>2002</v>
      </c>
      <c r="AC239" s="185" t="s">
        <v>2002</v>
      </c>
      <c r="AD239" s="185" t="s">
        <v>2002</v>
      </c>
      <c r="AE239" s="185" t="s">
        <v>2002</v>
      </c>
      <c r="AF239" s="185" t="s">
        <v>2002</v>
      </c>
      <c r="AG239" s="185" t="s">
        <v>2002</v>
      </c>
      <c r="AH239" s="185" t="s">
        <v>2002</v>
      </c>
      <c r="AI239" s="185" t="s">
        <v>2002</v>
      </c>
      <c r="AJ239" s="185" t="s">
        <v>2002</v>
      </c>
      <c r="AK239" s="185" t="s">
        <v>2002</v>
      </c>
      <c r="AL239" s="183">
        <v>7</v>
      </c>
      <c r="AM239" s="194">
        <v>7</v>
      </c>
    </row>
    <row r="240" spans="1:39">
      <c r="A240" s="192">
        <v>17541</v>
      </c>
      <c r="B240" s="192" t="s">
        <v>246</v>
      </c>
      <c r="C240" s="192" t="s">
        <v>1096</v>
      </c>
      <c r="D240" s="185" t="s">
        <v>2002</v>
      </c>
      <c r="E240" s="185">
        <v>1</v>
      </c>
      <c r="F240" s="185" t="s">
        <v>2002</v>
      </c>
      <c r="G240" s="185" t="s">
        <v>2002</v>
      </c>
      <c r="H240" s="185" t="s">
        <v>2002</v>
      </c>
      <c r="I240" s="185" t="s">
        <v>2002</v>
      </c>
      <c r="J240" s="185" t="s">
        <v>2002</v>
      </c>
      <c r="K240" s="185" t="s">
        <v>2002</v>
      </c>
      <c r="L240" s="185" t="s">
        <v>2002</v>
      </c>
      <c r="M240" s="185" t="s">
        <v>2002</v>
      </c>
      <c r="N240" s="185" t="s">
        <v>2002</v>
      </c>
      <c r="O240" s="185" t="s">
        <v>2002</v>
      </c>
      <c r="P240" s="185" t="s">
        <v>2002</v>
      </c>
      <c r="Q240" s="185" t="s">
        <v>2002</v>
      </c>
      <c r="R240" s="185" t="s">
        <v>2002</v>
      </c>
      <c r="S240" s="183">
        <v>1</v>
      </c>
      <c r="T240" s="185" t="s">
        <v>2002</v>
      </c>
      <c r="U240" s="185">
        <v>1</v>
      </c>
      <c r="V240" s="185" t="s">
        <v>2002</v>
      </c>
      <c r="W240" s="185" t="s">
        <v>2002</v>
      </c>
      <c r="X240" s="185" t="s">
        <v>2002</v>
      </c>
      <c r="Y240" s="185" t="s">
        <v>2002</v>
      </c>
      <c r="Z240" s="185" t="s">
        <v>2002</v>
      </c>
      <c r="AA240" s="185" t="s">
        <v>2002</v>
      </c>
      <c r="AB240" s="185" t="s">
        <v>2002</v>
      </c>
      <c r="AC240" s="185" t="s">
        <v>2002</v>
      </c>
      <c r="AD240" s="185" t="s">
        <v>2002</v>
      </c>
      <c r="AE240" s="185" t="s">
        <v>2002</v>
      </c>
      <c r="AF240" s="185" t="s">
        <v>2002</v>
      </c>
      <c r="AG240" s="185" t="s">
        <v>2002</v>
      </c>
      <c r="AH240" s="185" t="s">
        <v>2002</v>
      </c>
      <c r="AI240" s="185" t="s">
        <v>2002</v>
      </c>
      <c r="AJ240" s="185" t="s">
        <v>2002</v>
      </c>
      <c r="AK240" s="185" t="s">
        <v>2002</v>
      </c>
      <c r="AL240" s="183">
        <v>1</v>
      </c>
      <c r="AM240" s="194">
        <v>2</v>
      </c>
    </row>
    <row r="241" spans="1:39">
      <c r="A241" s="192">
        <v>17614</v>
      </c>
      <c r="B241" s="192" t="s">
        <v>247</v>
      </c>
      <c r="C241" s="192" t="s">
        <v>1097</v>
      </c>
      <c r="D241" s="185">
        <v>1</v>
      </c>
      <c r="E241" s="185">
        <v>1</v>
      </c>
      <c r="F241" s="185">
        <v>3</v>
      </c>
      <c r="G241" s="185">
        <v>1</v>
      </c>
      <c r="H241" s="185" t="s">
        <v>2002</v>
      </c>
      <c r="I241" s="185" t="s">
        <v>2002</v>
      </c>
      <c r="J241" s="185" t="s">
        <v>2002</v>
      </c>
      <c r="K241" s="185" t="s">
        <v>2002</v>
      </c>
      <c r="L241" s="185" t="s">
        <v>2002</v>
      </c>
      <c r="M241" s="185" t="s">
        <v>2002</v>
      </c>
      <c r="N241" s="185" t="s">
        <v>2002</v>
      </c>
      <c r="O241" s="185" t="s">
        <v>2002</v>
      </c>
      <c r="P241" s="185" t="s">
        <v>2002</v>
      </c>
      <c r="Q241" s="185" t="s">
        <v>2002</v>
      </c>
      <c r="R241" s="185" t="s">
        <v>2002</v>
      </c>
      <c r="S241" s="183">
        <v>6</v>
      </c>
      <c r="T241" s="185">
        <v>2</v>
      </c>
      <c r="U241" s="185">
        <v>5</v>
      </c>
      <c r="V241" s="185">
        <v>22</v>
      </c>
      <c r="W241" s="185">
        <v>7</v>
      </c>
      <c r="X241" s="185">
        <v>1</v>
      </c>
      <c r="Y241" s="185">
        <v>2</v>
      </c>
      <c r="Z241" s="185" t="s">
        <v>2002</v>
      </c>
      <c r="AA241" s="185">
        <v>1</v>
      </c>
      <c r="AB241" s="185" t="s">
        <v>2002</v>
      </c>
      <c r="AC241" s="185" t="s">
        <v>2002</v>
      </c>
      <c r="AD241" s="185" t="s">
        <v>2002</v>
      </c>
      <c r="AE241" s="185" t="s">
        <v>2002</v>
      </c>
      <c r="AF241" s="185" t="s">
        <v>2002</v>
      </c>
      <c r="AG241" s="185" t="s">
        <v>2002</v>
      </c>
      <c r="AH241" s="185" t="s">
        <v>2002</v>
      </c>
      <c r="AI241" s="185" t="s">
        <v>2002</v>
      </c>
      <c r="AJ241" s="185" t="s">
        <v>2002</v>
      </c>
      <c r="AK241" s="185" t="s">
        <v>2002</v>
      </c>
      <c r="AL241" s="183">
        <v>40</v>
      </c>
      <c r="AM241" s="194">
        <v>46</v>
      </c>
    </row>
    <row r="242" spans="1:39">
      <c r="A242" s="192">
        <v>17616</v>
      </c>
      <c r="B242" s="192" t="s">
        <v>248</v>
      </c>
      <c r="C242" s="192" t="s">
        <v>1098</v>
      </c>
      <c r="D242" s="185" t="s">
        <v>2002</v>
      </c>
      <c r="E242" s="185" t="s">
        <v>2002</v>
      </c>
      <c r="F242" s="185" t="s">
        <v>2002</v>
      </c>
      <c r="G242" s="185" t="s">
        <v>2002</v>
      </c>
      <c r="H242" s="185" t="s">
        <v>2002</v>
      </c>
      <c r="I242" s="185" t="s">
        <v>2002</v>
      </c>
      <c r="J242" s="185" t="s">
        <v>2002</v>
      </c>
      <c r="K242" s="185" t="s">
        <v>2002</v>
      </c>
      <c r="L242" s="185" t="s">
        <v>2002</v>
      </c>
      <c r="M242" s="185" t="s">
        <v>2002</v>
      </c>
      <c r="N242" s="185" t="s">
        <v>2002</v>
      </c>
      <c r="O242" s="185" t="s">
        <v>2002</v>
      </c>
      <c r="P242" s="185" t="s">
        <v>2002</v>
      </c>
      <c r="Q242" s="185" t="s">
        <v>2002</v>
      </c>
      <c r="R242" s="185" t="s">
        <v>2002</v>
      </c>
      <c r="S242" s="183" t="s">
        <v>2002</v>
      </c>
      <c r="T242" s="185" t="s">
        <v>2002</v>
      </c>
      <c r="U242" s="185" t="s">
        <v>2002</v>
      </c>
      <c r="V242" s="185">
        <v>2</v>
      </c>
      <c r="W242" s="185" t="s">
        <v>2002</v>
      </c>
      <c r="X242" s="185" t="s">
        <v>2002</v>
      </c>
      <c r="Y242" s="185" t="s">
        <v>2002</v>
      </c>
      <c r="Z242" s="185" t="s">
        <v>2002</v>
      </c>
      <c r="AA242" s="185" t="s">
        <v>2002</v>
      </c>
      <c r="AB242" s="185" t="s">
        <v>2002</v>
      </c>
      <c r="AC242" s="185" t="s">
        <v>2002</v>
      </c>
      <c r="AD242" s="185" t="s">
        <v>2002</v>
      </c>
      <c r="AE242" s="185" t="s">
        <v>2002</v>
      </c>
      <c r="AF242" s="185" t="s">
        <v>2002</v>
      </c>
      <c r="AG242" s="185" t="s">
        <v>2002</v>
      </c>
      <c r="AH242" s="185" t="s">
        <v>2002</v>
      </c>
      <c r="AI242" s="185" t="s">
        <v>2002</v>
      </c>
      <c r="AJ242" s="185" t="s">
        <v>2002</v>
      </c>
      <c r="AK242" s="185" t="s">
        <v>2002</v>
      </c>
      <c r="AL242" s="183">
        <v>2</v>
      </c>
      <c r="AM242" s="194">
        <v>2</v>
      </c>
    </row>
    <row r="243" spans="1:39">
      <c r="A243" s="192">
        <v>17653</v>
      </c>
      <c r="B243" s="192" t="s">
        <v>249</v>
      </c>
      <c r="C243" s="192" t="s">
        <v>1099</v>
      </c>
      <c r="D243" s="185" t="s">
        <v>2002</v>
      </c>
      <c r="E243" s="185" t="s">
        <v>2002</v>
      </c>
      <c r="F243" s="185">
        <v>1</v>
      </c>
      <c r="G243" s="185" t="s">
        <v>2002</v>
      </c>
      <c r="H243" s="185" t="s">
        <v>2002</v>
      </c>
      <c r="I243" s="185" t="s">
        <v>2002</v>
      </c>
      <c r="J243" s="185" t="s">
        <v>2002</v>
      </c>
      <c r="K243" s="185" t="s">
        <v>2002</v>
      </c>
      <c r="L243" s="185" t="s">
        <v>2002</v>
      </c>
      <c r="M243" s="185" t="s">
        <v>2002</v>
      </c>
      <c r="N243" s="185" t="s">
        <v>2002</v>
      </c>
      <c r="O243" s="185" t="s">
        <v>2002</v>
      </c>
      <c r="P243" s="185" t="s">
        <v>2002</v>
      </c>
      <c r="Q243" s="185" t="s">
        <v>2002</v>
      </c>
      <c r="R243" s="185" t="s">
        <v>2002</v>
      </c>
      <c r="S243" s="183">
        <v>1</v>
      </c>
      <c r="T243" s="185">
        <v>1</v>
      </c>
      <c r="U243" s="185">
        <v>5</v>
      </c>
      <c r="V243" s="185">
        <v>8</v>
      </c>
      <c r="W243" s="185">
        <v>1</v>
      </c>
      <c r="X243" s="185" t="s">
        <v>2002</v>
      </c>
      <c r="Y243" s="185" t="s">
        <v>2002</v>
      </c>
      <c r="Z243" s="185" t="s">
        <v>2002</v>
      </c>
      <c r="AA243" s="185" t="s">
        <v>2002</v>
      </c>
      <c r="AB243" s="185" t="s">
        <v>2002</v>
      </c>
      <c r="AC243" s="185" t="s">
        <v>2002</v>
      </c>
      <c r="AD243" s="185" t="s">
        <v>2002</v>
      </c>
      <c r="AE243" s="185" t="s">
        <v>2002</v>
      </c>
      <c r="AF243" s="185" t="s">
        <v>2002</v>
      </c>
      <c r="AG243" s="185" t="s">
        <v>2002</v>
      </c>
      <c r="AH243" s="185" t="s">
        <v>2002</v>
      </c>
      <c r="AI243" s="185" t="s">
        <v>2002</v>
      </c>
      <c r="AJ243" s="185" t="s">
        <v>2002</v>
      </c>
      <c r="AK243" s="185" t="s">
        <v>2002</v>
      </c>
      <c r="AL243" s="183">
        <v>15</v>
      </c>
      <c r="AM243" s="194">
        <v>16</v>
      </c>
    </row>
    <row r="244" spans="1:39">
      <c r="A244" s="192">
        <v>17662</v>
      </c>
      <c r="B244" s="192" t="s">
        <v>250</v>
      </c>
      <c r="C244" s="192" t="s">
        <v>1100</v>
      </c>
      <c r="D244" s="185" t="s">
        <v>2002</v>
      </c>
      <c r="E244" s="185" t="s">
        <v>2002</v>
      </c>
      <c r="F244" s="185" t="s">
        <v>2002</v>
      </c>
      <c r="G244" s="185" t="s">
        <v>2002</v>
      </c>
      <c r="H244" s="185" t="s">
        <v>2002</v>
      </c>
      <c r="I244" s="185" t="s">
        <v>2002</v>
      </c>
      <c r="J244" s="185" t="s">
        <v>2002</v>
      </c>
      <c r="K244" s="185" t="s">
        <v>2002</v>
      </c>
      <c r="L244" s="185" t="s">
        <v>2002</v>
      </c>
      <c r="M244" s="185" t="s">
        <v>2002</v>
      </c>
      <c r="N244" s="185" t="s">
        <v>2002</v>
      </c>
      <c r="O244" s="185" t="s">
        <v>2002</v>
      </c>
      <c r="P244" s="185" t="s">
        <v>2002</v>
      </c>
      <c r="Q244" s="185" t="s">
        <v>2002</v>
      </c>
      <c r="R244" s="185" t="s">
        <v>2002</v>
      </c>
      <c r="S244" s="183" t="s">
        <v>2002</v>
      </c>
      <c r="T244" s="185" t="s">
        <v>2002</v>
      </c>
      <c r="U244" s="185" t="s">
        <v>2002</v>
      </c>
      <c r="V244" s="185" t="s">
        <v>2002</v>
      </c>
      <c r="W244" s="185">
        <v>1</v>
      </c>
      <c r="X244" s="185" t="s">
        <v>2002</v>
      </c>
      <c r="Y244" s="185" t="s">
        <v>2002</v>
      </c>
      <c r="Z244" s="185" t="s">
        <v>2002</v>
      </c>
      <c r="AA244" s="185" t="s">
        <v>2002</v>
      </c>
      <c r="AB244" s="185" t="s">
        <v>2002</v>
      </c>
      <c r="AC244" s="185" t="s">
        <v>2002</v>
      </c>
      <c r="AD244" s="185" t="s">
        <v>2002</v>
      </c>
      <c r="AE244" s="185" t="s">
        <v>2002</v>
      </c>
      <c r="AF244" s="185" t="s">
        <v>2002</v>
      </c>
      <c r="AG244" s="185" t="s">
        <v>2002</v>
      </c>
      <c r="AH244" s="185" t="s">
        <v>2002</v>
      </c>
      <c r="AI244" s="185" t="s">
        <v>2002</v>
      </c>
      <c r="AJ244" s="185" t="s">
        <v>2002</v>
      </c>
      <c r="AK244" s="185" t="s">
        <v>2002</v>
      </c>
      <c r="AL244" s="183">
        <v>1</v>
      </c>
      <c r="AM244" s="194">
        <v>1</v>
      </c>
    </row>
    <row r="245" spans="1:39">
      <c r="A245" s="192">
        <v>17665</v>
      </c>
      <c r="B245" s="192" t="s">
        <v>251</v>
      </c>
      <c r="C245" s="192" t="s">
        <v>1101</v>
      </c>
      <c r="D245" s="185" t="s">
        <v>2002</v>
      </c>
      <c r="E245" s="185" t="s">
        <v>2002</v>
      </c>
      <c r="F245" s="185" t="s">
        <v>2002</v>
      </c>
      <c r="G245" s="185" t="s">
        <v>2002</v>
      </c>
      <c r="H245" s="185" t="s">
        <v>2002</v>
      </c>
      <c r="I245" s="185" t="s">
        <v>2002</v>
      </c>
      <c r="J245" s="185" t="s">
        <v>2002</v>
      </c>
      <c r="K245" s="185" t="s">
        <v>2002</v>
      </c>
      <c r="L245" s="185" t="s">
        <v>2002</v>
      </c>
      <c r="M245" s="185" t="s">
        <v>2002</v>
      </c>
      <c r="N245" s="185" t="s">
        <v>2002</v>
      </c>
      <c r="O245" s="185" t="s">
        <v>2002</v>
      </c>
      <c r="P245" s="185" t="s">
        <v>2002</v>
      </c>
      <c r="Q245" s="185" t="s">
        <v>2002</v>
      </c>
      <c r="R245" s="185" t="s">
        <v>2002</v>
      </c>
      <c r="S245" s="183" t="s">
        <v>2002</v>
      </c>
      <c r="T245" s="185" t="s">
        <v>2002</v>
      </c>
      <c r="U245" s="185">
        <v>1</v>
      </c>
      <c r="V245" s="185">
        <v>3</v>
      </c>
      <c r="W245" s="185" t="s">
        <v>2002</v>
      </c>
      <c r="X245" s="185" t="s">
        <v>2002</v>
      </c>
      <c r="Y245" s="185" t="s">
        <v>2002</v>
      </c>
      <c r="Z245" s="185" t="s">
        <v>2002</v>
      </c>
      <c r="AA245" s="185" t="s">
        <v>2002</v>
      </c>
      <c r="AB245" s="185" t="s">
        <v>2002</v>
      </c>
      <c r="AC245" s="185" t="s">
        <v>2002</v>
      </c>
      <c r="AD245" s="185" t="s">
        <v>2002</v>
      </c>
      <c r="AE245" s="185" t="s">
        <v>2002</v>
      </c>
      <c r="AF245" s="185" t="s">
        <v>2002</v>
      </c>
      <c r="AG245" s="185" t="s">
        <v>2002</v>
      </c>
      <c r="AH245" s="185" t="s">
        <v>2002</v>
      </c>
      <c r="AI245" s="185" t="s">
        <v>2002</v>
      </c>
      <c r="AJ245" s="185" t="s">
        <v>2002</v>
      </c>
      <c r="AK245" s="185" t="s">
        <v>2002</v>
      </c>
      <c r="AL245" s="183">
        <v>4</v>
      </c>
      <c r="AM245" s="194">
        <v>4</v>
      </c>
    </row>
    <row r="246" spans="1:39">
      <c r="A246" s="192">
        <v>17777</v>
      </c>
      <c r="B246" s="192" t="s">
        <v>252</v>
      </c>
      <c r="C246" s="192" t="s">
        <v>1102</v>
      </c>
      <c r="D246" s="185" t="s">
        <v>2002</v>
      </c>
      <c r="E246" s="185" t="s">
        <v>2002</v>
      </c>
      <c r="F246" s="185" t="s">
        <v>2002</v>
      </c>
      <c r="G246" s="185" t="s">
        <v>2002</v>
      </c>
      <c r="H246" s="185" t="s">
        <v>2002</v>
      </c>
      <c r="I246" s="185" t="s">
        <v>2002</v>
      </c>
      <c r="J246" s="185" t="s">
        <v>2002</v>
      </c>
      <c r="K246" s="185" t="s">
        <v>2002</v>
      </c>
      <c r="L246" s="185" t="s">
        <v>2002</v>
      </c>
      <c r="M246" s="185" t="s">
        <v>2002</v>
      </c>
      <c r="N246" s="185" t="s">
        <v>2002</v>
      </c>
      <c r="O246" s="185" t="s">
        <v>2002</v>
      </c>
      <c r="P246" s="185" t="s">
        <v>2002</v>
      </c>
      <c r="Q246" s="185" t="s">
        <v>2002</v>
      </c>
      <c r="R246" s="185" t="s">
        <v>2002</v>
      </c>
      <c r="S246" s="183" t="s">
        <v>2002</v>
      </c>
      <c r="T246" s="185">
        <v>1</v>
      </c>
      <c r="U246" s="185">
        <v>1</v>
      </c>
      <c r="V246" s="185">
        <v>1</v>
      </c>
      <c r="W246" s="185">
        <v>1</v>
      </c>
      <c r="X246" s="185" t="s">
        <v>2002</v>
      </c>
      <c r="Y246" s="185" t="s">
        <v>2002</v>
      </c>
      <c r="Z246" s="185">
        <v>1</v>
      </c>
      <c r="AA246" s="185" t="s">
        <v>2002</v>
      </c>
      <c r="AB246" s="185" t="s">
        <v>2002</v>
      </c>
      <c r="AC246" s="185" t="s">
        <v>2002</v>
      </c>
      <c r="AD246" s="185" t="s">
        <v>2002</v>
      </c>
      <c r="AE246" s="185" t="s">
        <v>2002</v>
      </c>
      <c r="AF246" s="185" t="s">
        <v>2002</v>
      </c>
      <c r="AG246" s="185" t="s">
        <v>2002</v>
      </c>
      <c r="AH246" s="185" t="s">
        <v>2002</v>
      </c>
      <c r="AI246" s="185" t="s">
        <v>2002</v>
      </c>
      <c r="AJ246" s="185" t="s">
        <v>2002</v>
      </c>
      <c r="AK246" s="185" t="s">
        <v>2002</v>
      </c>
      <c r="AL246" s="183">
        <v>5</v>
      </c>
      <c r="AM246" s="194">
        <v>5</v>
      </c>
    </row>
    <row r="247" spans="1:39">
      <c r="A247" s="192">
        <v>17873</v>
      </c>
      <c r="B247" s="192" t="s">
        <v>253</v>
      </c>
      <c r="C247" s="192" t="s">
        <v>1103</v>
      </c>
      <c r="D247" s="185" t="s">
        <v>2002</v>
      </c>
      <c r="E247" s="185">
        <v>1</v>
      </c>
      <c r="F247" s="185">
        <v>1</v>
      </c>
      <c r="G247" s="185" t="s">
        <v>2002</v>
      </c>
      <c r="H247" s="185" t="s">
        <v>2002</v>
      </c>
      <c r="I247" s="185" t="s">
        <v>2002</v>
      </c>
      <c r="J247" s="185" t="s">
        <v>2002</v>
      </c>
      <c r="K247" s="185" t="s">
        <v>2002</v>
      </c>
      <c r="L247" s="185" t="s">
        <v>2002</v>
      </c>
      <c r="M247" s="185" t="s">
        <v>2002</v>
      </c>
      <c r="N247" s="185" t="s">
        <v>2002</v>
      </c>
      <c r="O247" s="185" t="s">
        <v>2002</v>
      </c>
      <c r="P247" s="185" t="s">
        <v>2002</v>
      </c>
      <c r="Q247" s="185" t="s">
        <v>2002</v>
      </c>
      <c r="R247" s="185" t="s">
        <v>2002</v>
      </c>
      <c r="S247" s="183">
        <v>2</v>
      </c>
      <c r="T247" s="185">
        <v>2</v>
      </c>
      <c r="U247" s="185">
        <v>6</v>
      </c>
      <c r="V247" s="185">
        <v>9</v>
      </c>
      <c r="W247" s="185">
        <v>1</v>
      </c>
      <c r="X247" s="185" t="s">
        <v>2002</v>
      </c>
      <c r="Y247" s="185">
        <v>1</v>
      </c>
      <c r="Z247" s="185" t="s">
        <v>2002</v>
      </c>
      <c r="AA247" s="185" t="s">
        <v>2002</v>
      </c>
      <c r="AB247" s="185" t="s">
        <v>2002</v>
      </c>
      <c r="AC247" s="185" t="s">
        <v>2002</v>
      </c>
      <c r="AD247" s="185" t="s">
        <v>2002</v>
      </c>
      <c r="AE247" s="185" t="s">
        <v>2002</v>
      </c>
      <c r="AF247" s="185" t="s">
        <v>2002</v>
      </c>
      <c r="AG247" s="185" t="s">
        <v>2002</v>
      </c>
      <c r="AH247" s="185" t="s">
        <v>2002</v>
      </c>
      <c r="AI247" s="185" t="s">
        <v>2002</v>
      </c>
      <c r="AJ247" s="185" t="s">
        <v>2002</v>
      </c>
      <c r="AK247" s="185" t="s">
        <v>2002</v>
      </c>
      <c r="AL247" s="183">
        <v>19</v>
      </c>
      <c r="AM247" s="194">
        <v>21</v>
      </c>
    </row>
    <row r="248" spans="1:39">
      <c r="A248" s="192">
        <v>17877</v>
      </c>
      <c r="B248" s="192" t="s">
        <v>254</v>
      </c>
      <c r="C248" s="192" t="s">
        <v>1104</v>
      </c>
      <c r="D248" s="185">
        <v>1</v>
      </c>
      <c r="E248" s="185" t="s">
        <v>2002</v>
      </c>
      <c r="F248" s="185" t="s">
        <v>2002</v>
      </c>
      <c r="G248" s="185" t="s">
        <v>2002</v>
      </c>
      <c r="H248" s="185" t="s">
        <v>2002</v>
      </c>
      <c r="I248" s="185" t="s">
        <v>2002</v>
      </c>
      <c r="J248" s="185" t="s">
        <v>2002</v>
      </c>
      <c r="K248" s="185" t="s">
        <v>2002</v>
      </c>
      <c r="L248" s="185" t="s">
        <v>2002</v>
      </c>
      <c r="M248" s="185" t="s">
        <v>2002</v>
      </c>
      <c r="N248" s="185" t="s">
        <v>2002</v>
      </c>
      <c r="O248" s="185" t="s">
        <v>2002</v>
      </c>
      <c r="P248" s="185" t="s">
        <v>2002</v>
      </c>
      <c r="Q248" s="185" t="s">
        <v>2002</v>
      </c>
      <c r="R248" s="185" t="s">
        <v>2002</v>
      </c>
      <c r="S248" s="183">
        <v>1</v>
      </c>
      <c r="T248" s="185" t="s">
        <v>2002</v>
      </c>
      <c r="U248" s="185">
        <v>1</v>
      </c>
      <c r="V248" s="185">
        <v>1</v>
      </c>
      <c r="W248" s="185" t="s">
        <v>2002</v>
      </c>
      <c r="X248" s="185" t="s">
        <v>2002</v>
      </c>
      <c r="Y248" s="185">
        <v>1</v>
      </c>
      <c r="Z248" s="185" t="s">
        <v>2002</v>
      </c>
      <c r="AA248" s="185" t="s">
        <v>2002</v>
      </c>
      <c r="AB248" s="185" t="s">
        <v>2002</v>
      </c>
      <c r="AC248" s="185" t="s">
        <v>2002</v>
      </c>
      <c r="AD248" s="185" t="s">
        <v>2002</v>
      </c>
      <c r="AE248" s="185" t="s">
        <v>2002</v>
      </c>
      <c r="AF248" s="185" t="s">
        <v>2002</v>
      </c>
      <c r="AG248" s="185" t="s">
        <v>2002</v>
      </c>
      <c r="AH248" s="185" t="s">
        <v>2002</v>
      </c>
      <c r="AI248" s="185" t="s">
        <v>2002</v>
      </c>
      <c r="AJ248" s="185" t="s">
        <v>2002</v>
      </c>
      <c r="AK248" s="185" t="s">
        <v>2002</v>
      </c>
      <c r="AL248" s="183">
        <v>3</v>
      </c>
      <c r="AM248" s="194">
        <v>4</v>
      </c>
    </row>
    <row r="249" spans="1:39">
      <c r="A249" s="197">
        <v>18</v>
      </c>
      <c r="B249" s="197" t="s">
        <v>1707</v>
      </c>
      <c r="C249" s="197" t="s">
        <v>1105</v>
      </c>
      <c r="D249" s="196">
        <v>2</v>
      </c>
      <c r="E249" s="196">
        <v>10</v>
      </c>
      <c r="F249" s="196">
        <v>5</v>
      </c>
      <c r="G249" s="196" t="s">
        <v>2002</v>
      </c>
      <c r="H249" s="196" t="s">
        <v>2002</v>
      </c>
      <c r="I249" s="196">
        <v>2</v>
      </c>
      <c r="J249" s="196">
        <v>2</v>
      </c>
      <c r="K249" s="196" t="s">
        <v>2002</v>
      </c>
      <c r="L249" s="196" t="s">
        <v>2002</v>
      </c>
      <c r="M249" s="196" t="s">
        <v>2002</v>
      </c>
      <c r="N249" s="196" t="s">
        <v>2002</v>
      </c>
      <c r="O249" s="196" t="s">
        <v>2002</v>
      </c>
      <c r="P249" s="196" t="s">
        <v>2002</v>
      </c>
      <c r="Q249" s="196" t="s">
        <v>2002</v>
      </c>
      <c r="R249" s="196" t="s">
        <v>2002</v>
      </c>
      <c r="S249" s="186">
        <v>21</v>
      </c>
      <c r="T249" s="196">
        <v>6</v>
      </c>
      <c r="U249" s="196">
        <v>17</v>
      </c>
      <c r="V249" s="196">
        <v>37</v>
      </c>
      <c r="W249" s="196">
        <v>6</v>
      </c>
      <c r="X249" s="196">
        <v>4</v>
      </c>
      <c r="Y249" s="196">
        <v>1</v>
      </c>
      <c r="Z249" s="196">
        <v>4</v>
      </c>
      <c r="AA249" s="196">
        <v>2</v>
      </c>
      <c r="AB249" s="196" t="s">
        <v>2002</v>
      </c>
      <c r="AC249" s="196" t="s">
        <v>2002</v>
      </c>
      <c r="AD249" s="196" t="s">
        <v>2002</v>
      </c>
      <c r="AE249" s="196" t="s">
        <v>2002</v>
      </c>
      <c r="AF249" s="196" t="s">
        <v>2002</v>
      </c>
      <c r="AG249" s="196" t="s">
        <v>2002</v>
      </c>
      <c r="AH249" s="196" t="s">
        <v>2002</v>
      </c>
      <c r="AI249" s="196" t="s">
        <v>2002</v>
      </c>
      <c r="AJ249" s="196" t="s">
        <v>2002</v>
      </c>
      <c r="AK249" s="196" t="s">
        <v>2002</v>
      </c>
      <c r="AL249" s="186">
        <v>77</v>
      </c>
      <c r="AM249" s="196">
        <v>98</v>
      </c>
    </row>
    <row r="250" spans="1:39">
      <c r="A250" s="192">
        <v>18029</v>
      </c>
      <c r="B250" s="192" t="s">
        <v>256</v>
      </c>
      <c r="C250" s="192" t="s">
        <v>1107</v>
      </c>
      <c r="D250" s="185" t="s">
        <v>2002</v>
      </c>
      <c r="E250" s="185" t="s">
        <v>2002</v>
      </c>
      <c r="F250" s="185" t="s">
        <v>2002</v>
      </c>
      <c r="G250" s="185" t="s">
        <v>2002</v>
      </c>
      <c r="H250" s="185" t="s">
        <v>2002</v>
      </c>
      <c r="I250" s="185" t="s">
        <v>2002</v>
      </c>
      <c r="J250" s="185" t="s">
        <v>2002</v>
      </c>
      <c r="K250" s="185" t="s">
        <v>2002</v>
      </c>
      <c r="L250" s="185" t="s">
        <v>2002</v>
      </c>
      <c r="M250" s="185" t="s">
        <v>2002</v>
      </c>
      <c r="N250" s="185" t="s">
        <v>2002</v>
      </c>
      <c r="O250" s="185" t="s">
        <v>2002</v>
      </c>
      <c r="P250" s="185" t="s">
        <v>2002</v>
      </c>
      <c r="Q250" s="185" t="s">
        <v>2002</v>
      </c>
      <c r="R250" s="185" t="s">
        <v>2002</v>
      </c>
      <c r="S250" s="183" t="s">
        <v>2002</v>
      </c>
      <c r="T250" s="185" t="s">
        <v>2002</v>
      </c>
      <c r="U250" s="185" t="s">
        <v>2002</v>
      </c>
      <c r="V250" s="185" t="s">
        <v>2002</v>
      </c>
      <c r="W250" s="185">
        <v>1</v>
      </c>
      <c r="X250" s="185" t="s">
        <v>2002</v>
      </c>
      <c r="Y250" s="185" t="s">
        <v>2002</v>
      </c>
      <c r="Z250" s="185" t="s">
        <v>2002</v>
      </c>
      <c r="AA250" s="185" t="s">
        <v>2002</v>
      </c>
      <c r="AB250" s="185" t="s">
        <v>2002</v>
      </c>
      <c r="AC250" s="185" t="s">
        <v>2002</v>
      </c>
      <c r="AD250" s="185" t="s">
        <v>2002</v>
      </c>
      <c r="AE250" s="185" t="s">
        <v>2002</v>
      </c>
      <c r="AF250" s="185" t="s">
        <v>2002</v>
      </c>
      <c r="AG250" s="185" t="s">
        <v>2002</v>
      </c>
      <c r="AH250" s="185" t="s">
        <v>2002</v>
      </c>
      <c r="AI250" s="185" t="s">
        <v>2002</v>
      </c>
      <c r="AJ250" s="185" t="s">
        <v>2002</v>
      </c>
      <c r="AK250" s="185" t="s">
        <v>2002</v>
      </c>
      <c r="AL250" s="183">
        <v>1</v>
      </c>
      <c r="AM250" s="194">
        <v>1</v>
      </c>
    </row>
    <row r="251" spans="1:39">
      <c r="A251" s="192">
        <v>18150</v>
      </c>
      <c r="B251" s="192" t="s">
        <v>258</v>
      </c>
      <c r="C251" s="192" t="s">
        <v>1108</v>
      </c>
      <c r="D251" s="185" t="s">
        <v>2002</v>
      </c>
      <c r="E251" s="185" t="s">
        <v>2002</v>
      </c>
      <c r="F251" s="185" t="s">
        <v>2002</v>
      </c>
      <c r="G251" s="185" t="s">
        <v>2002</v>
      </c>
      <c r="H251" s="185" t="s">
        <v>2002</v>
      </c>
      <c r="I251" s="185" t="s">
        <v>2002</v>
      </c>
      <c r="J251" s="185" t="s">
        <v>2002</v>
      </c>
      <c r="K251" s="185" t="s">
        <v>2002</v>
      </c>
      <c r="L251" s="185" t="s">
        <v>2002</v>
      </c>
      <c r="M251" s="185" t="s">
        <v>2002</v>
      </c>
      <c r="N251" s="185" t="s">
        <v>2002</v>
      </c>
      <c r="O251" s="185" t="s">
        <v>2002</v>
      </c>
      <c r="P251" s="185" t="s">
        <v>2002</v>
      </c>
      <c r="Q251" s="185" t="s">
        <v>2002</v>
      </c>
      <c r="R251" s="185" t="s">
        <v>2002</v>
      </c>
      <c r="S251" s="183" t="s">
        <v>2002</v>
      </c>
      <c r="T251" s="185" t="s">
        <v>2002</v>
      </c>
      <c r="U251" s="185" t="s">
        <v>2002</v>
      </c>
      <c r="V251" s="185" t="s">
        <v>2002</v>
      </c>
      <c r="W251" s="185" t="s">
        <v>2002</v>
      </c>
      <c r="X251" s="185">
        <v>1</v>
      </c>
      <c r="Y251" s="185" t="s">
        <v>2002</v>
      </c>
      <c r="Z251" s="185" t="s">
        <v>2002</v>
      </c>
      <c r="AA251" s="185" t="s">
        <v>2002</v>
      </c>
      <c r="AB251" s="185" t="s">
        <v>2002</v>
      </c>
      <c r="AC251" s="185" t="s">
        <v>2002</v>
      </c>
      <c r="AD251" s="185" t="s">
        <v>2002</v>
      </c>
      <c r="AE251" s="185" t="s">
        <v>2002</v>
      </c>
      <c r="AF251" s="185" t="s">
        <v>2002</v>
      </c>
      <c r="AG251" s="185" t="s">
        <v>2002</v>
      </c>
      <c r="AH251" s="185" t="s">
        <v>2002</v>
      </c>
      <c r="AI251" s="185" t="s">
        <v>2002</v>
      </c>
      <c r="AJ251" s="185" t="s">
        <v>2002</v>
      </c>
      <c r="AK251" s="185" t="s">
        <v>2002</v>
      </c>
      <c r="AL251" s="183">
        <v>1</v>
      </c>
      <c r="AM251" s="194">
        <v>1</v>
      </c>
    </row>
    <row r="252" spans="1:39">
      <c r="A252" s="192">
        <v>18247</v>
      </c>
      <c r="B252" s="192" t="s">
        <v>260</v>
      </c>
      <c r="C252" s="192" t="s">
        <v>1110</v>
      </c>
      <c r="D252" s="185">
        <v>1</v>
      </c>
      <c r="E252" s="185" t="s">
        <v>2002</v>
      </c>
      <c r="F252" s="185">
        <v>1</v>
      </c>
      <c r="G252" s="185" t="s">
        <v>2002</v>
      </c>
      <c r="H252" s="185" t="s">
        <v>2002</v>
      </c>
      <c r="I252" s="185" t="s">
        <v>2002</v>
      </c>
      <c r="J252" s="185" t="s">
        <v>2002</v>
      </c>
      <c r="K252" s="185" t="s">
        <v>2002</v>
      </c>
      <c r="L252" s="185" t="s">
        <v>2002</v>
      </c>
      <c r="M252" s="185" t="s">
        <v>2002</v>
      </c>
      <c r="N252" s="185" t="s">
        <v>2002</v>
      </c>
      <c r="O252" s="185" t="s">
        <v>2002</v>
      </c>
      <c r="P252" s="185" t="s">
        <v>2002</v>
      </c>
      <c r="Q252" s="185" t="s">
        <v>2002</v>
      </c>
      <c r="R252" s="185" t="s">
        <v>2002</v>
      </c>
      <c r="S252" s="183">
        <v>2</v>
      </c>
      <c r="T252" s="185" t="s">
        <v>2002</v>
      </c>
      <c r="U252" s="185" t="s">
        <v>2002</v>
      </c>
      <c r="V252" s="185">
        <v>1</v>
      </c>
      <c r="W252" s="185" t="s">
        <v>2002</v>
      </c>
      <c r="X252" s="185" t="s">
        <v>2002</v>
      </c>
      <c r="Y252" s="185" t="s">
        <v>2002</v>
      </c>
      <c r="Z252" s="185" t="s">
        <v>2002</v>
      </c>
      <c r="AA252" s="185" t="s">
        <v>2002</v>
      </c>
      <c r="AB252" s="185" t="s">
        <v>2002</v>
      </c>
      <c r="AC252" s="185" t="s">
        <v>2002</v>
      </c>
      <c r="AD252" s="185" t="s">
        <v>2002</v>
      </c>
      <c r="AE252" s="185" t="s">
        <v>2002</v>
      </c>
      <c r="AF252" s="185" t="s">
        <v>2002</v>
      </c>
      <c r="AG252" s="185" t="s">
        <v>2002</v>
      </c>
      <c r="AH252" s="185" t="s">
        <v>2002</v>
      </c>
      <c r="AI252" s="185" t="s">
        <v>2002</v>
      </c>
      <c r="AJ252" s="185" t="s">
        <v>2002</v>
      </c>
      <c r="AK252" s="185" t="s">
        <v>2002</v>
      </c>
      <c r="AL252" s="183">
        <v>1</v>
      </c>
      <c r="AM252" s="194">
        <v>3</v>
      </c>
    </row>
    <row r="253" spans="1:39">
      <c r="A253" s="192">
        <v>18256</v>
      </c>
      <c r="B253" s="192" t="s">
        <v>261</v>
      </c>
      <c r="C253" s="192" t="s">
        <v>2023</v>
      </c>
      <c r="D253" s="185" t="s">
        <v>2002</v>
      </c>
      <c r="E253" s="185" t="s">
        <v>2002</v>
      </c>
      <c r="F253" s="185" t="s">
        <v>2002</v>
      </c>
      <c r="G253" s="185" t="s">
        <v>2002</v>
      </c>
      <c r="H253" s="185" t="s">
        <v>2002</v>
      </c>
      <c r="I253" s="185" t="s">
        <v>2002</v>
      </c>
      <c r="J253" s="185" t="s">
        <v>2002</v>
      </c>
      <c r="K253" s="185" t="s">
        <v>2002</v>
      </c>
      <c r="L253" s="185" t="s">
        <v>2002</v>
      </c>
      <c r="M253" s="185" t="s">
        <v>2002</v>
      </c>
      <c r="N253" s="185" t="s">
        <v>2002</v>
      </c>
      <c r="O253" s="185" t="s">
        <v>2002</v>
      </c>
      <c r="P253" s="185" t="s">
        <v>2002</v>
      </c>
      <c r="Q253" s="185" t="s">
        <v>2002</v>
      </c>
      <c r="R253" s="185" t="s">
        <v>2002</v>
      </c>
      <c r="S253" s="183" t="s">
        <v>2002</v>
      </c>
      <c r="T253" s="185" t="s">
        <v>2002</v>
      </c>
      <c r="U253" s="185" t="s">
        <v>2002</v>
      </c>
      <c r="V253" s="185">
        <v>1</v>
      </c>
      <c r="W253" s="185" t="s">
        <v>2002</v>
      </c>
      <c r="X253" s="185" t="s">
        <v>2002</v>
      </c>
      <c r="Y253" s="185" t="s">
        <v>2002</v>
      </c>
      <c r="Z253" s="185" t="s">
        <v>2002</v>
      </c>
      <c r="AA253" s="185" t="s">
        <v>2002</v>
      </c>
      <c r="AB253" s="185" t="s">
        <v>2002</v>
      </c>
      <c r="AC253" s="185" t="s">
        <v>2002</v>
      </c>
      <c r="AD253" s="185" t="s">
        <v>2002</v>
      </c>
      <c r="AE253" s="185" t="s">
        <v>2002</v>
      </c>
      <c r="AF253" s="185" t="s">
        <v>2002</v>
      </c>
      <c r="AG253" s="185" t="s">
        <v>2002</v>
      </c>
      <c r="AH253" s="185" t="s">
        <v>2002</v>
      </c>
      <c r="AI253" s="185" t="s">
        <v>2002</v>
      </c>
      <c r="AJ253" s="185" t="s">
        <v>2002</v>
      </c>
      <c r="AK253" s="185" t="s">
        <v>2002</v>
      </c>
      <c r="AL253" s="183">
        <v>1</v>
      </c>
      <c r="AM253" s="194">
        <v>1</v>
      </c>
    </row>
    <row r="254" spans="1:39">
      <c r="A254" s="192">
        <v>18001</v>
      </c>
      <c r="B254" s="192" t="s">
        <v>255</v>
      </c>
      <c r="C254" s="192" t="s">
        <v>1106</v>
      </c>
      <c r="D254" s="185">
        <v>1</v>
      </c>
      <c r="E254" s="185">
        <v>7</v>
      </c>
      <c r="F254" s="185">
        <v>4</v>
      </c>
      <c r="G254" s="185" t="s">
        <v>2002</v>
      </c>
      <c r="H254" s="185" t="s">
        <v>2002</v>
      </c>
      <c r="I254" s="185">
        <v>2</v>
      </c>
      <c r="J254" s="185">
        <v>1</v>
      </c>
      <c r="K254" s="185" t="s">
        <v>2002</v>
      </c>
      <c r="L254" s="185" t="s">
        <v>2002</v>
      </c>
      <c r="M254" s="185" t="s">
        <v>2002</v>
      </c>
      <c r="N254" s="185" t="s">
        <v>2002</v>
      </c>
      <c r="O254" s="185" t="s">
        <v>2002</v>
      </c>
      <c r="P254" s="185" t="s">
        <v>2002</v>
      </c>
      <c r="Q254" s="185" t="s">
        <v>2002</v>
      </c>
      <c r="R254" s="185" t="s">
        <v>2002</v>
      </c>
      <c r="S254" s="183">
        <v>15</v>
      </c>
      <c r="T254" s="185">
        <v>6</v>
      </c>
      <c r="U254" s="185">
        <v>14</v>
      </c>
      <c r="V254" s="185">
        <v>28</v>
      </c>
      <c r="W254" s="185">
        <v>4</v>
      </c>
      <c r="X254" s="185">
        <v>2</v>
      </c>
      <c r="Y254" s="185">
        <v>1</v>
      </c>
      <c r="Z254" s="185">
        <v>3</v>
      </c>
      <c r="AA254" s="185">
        <v>1</v>
      </c>
      <c r="AB254" s="185" t="s">
        <v>2002</v>
      </c>
      <c r="AC254" s="185" t="s">
        <v>2002</v>
      </c>
      <c r="AD254" s="185" t="s">
        <v>2002</v>
      </c>
      <c r="AE254" s="185" t="s">
        <v>2002</v>
      </c>
      <c r="AF254" s="185" t="s">
        <v>2002</v>
      </c>
      <c r="AG254" s="185" t="s">
        <v>2002</v>
      </c>
      <c r="AH254" s="185" t="s">
        <v>2002</v>
      </c>
      <c r="AI254" s="185" t="s">
        <v>2002</v>
      </c>
      <c r="AJ254" s="185" t="s">
        <v>2002</v>
      </c>
      <c r="AK254" s="185" t="s">
        <v>2002</v>
      </c>
      <c r="AL254" s="183">
        <v>59</v>
      </c>
      <c r="AM254" s="194">
        <v>74</v>
      </c>
    </row>
    <row r="255" spans="1:39">
      <c r="A255" s="192">
        <v>18410</v>
      </c>
      <c r="B255" s="192" t="s">
        <v>262</v>
      </c>
      <c r="C255" s="192" t="s">
        <v>1112</v>
      </c>
      <c r="D255" s="185" t="s">
        <v>2002</v>
      </c>
      <c r="E255" s="185" t="s">
        <v>2002</v>
      </c>
      <c r="F255" s="185" t="s">
        <v>2002</v>
      </c>
      <c r="G255" s="185" t="s">
        <v>2002</v>
      </c>
      <c r="H255" s="185" t="s">
        <v>2002</v>
      </c>
      <c r="I255" s="185" t="s">
        <v>2002</v>
      </c>
      <c r="J255" s="185" t="s">
        <v>2002</v>
      </c>
      <c r="K255" s="185" t="s">
        <v>2002</v>
      </c>
      <c r="L255" s="185" t="s">
        <v>2002</v>
      </c>
      <c r="M255" s="185" t="s">
        <v>2002</v>
      </c>
      <c r="N255" s="185" t="s">
        <v>2002</v>
      </c>
      <c r="O255" s="185" t="s">
        <v>2002</v>
      </c>
      <c r="P255" s="185" t="s">
        <v>2002</v>
      </c>
      <c r="Q255" s="185" t="s">
        <v>2002</v>
      </c>
      <c r="R255" s="185" t="s">
        <v>2002</v>
      </c>
      <c r="S255" s="183" t="s">
        <v>2002</v>
      </c>
      <c r="T255" s="185" t="s">
        <v>2002</v>
      </c>
      <c r="U255" s="185">
        <v>1</v>
      </c>
      <c r="V255" s="185" t="s">
        <v>2002</v>
      </c>
      <c r="W255" s="185" t="s">
        <v>2002</v>
      </c>
      <c r="X255" s="185" t="s">
        <v>2002</v>
      </c>
      <c r="Y255" s="185" t="s">
        <v>2002</v>
      </c>
      <c r="Z255" s="185" t="s">
        <v>2002</v>
      </c>
      <c r="AA255" s="185" t="s">
        <v>2002</v>
      </c>
      <c r="AB255" s="185" t="s">
        <v>2002</v>
      </c>
      <c r="AC255" s="185" t="s">
        <v>2002</v>
      </c>
      <c r="AD255" s="185" t="s">
        <v>2002</v>
      </c>
      <c r="AE255" s="185" t="s">
        <v>2002</v>
      </c>
      <c r="AF255" s="185" t="s">
        <v>2002</v>
      </c>
      <c r="AG255" s="185" t="s">
        <v>2002</v>
      </c>
      <c r="AH255" s="185" t="s">
        <v>2002</v>
      </c>
      <c r="AI255" s="185" t="s">
        <v>2002</v>
      </c>
      <c r="AJ255" s="185" t="s">
        <v>2002</v>
      </c>
      <c r="AK255" s="185" t="s">
        <v>2002</v>
      </c>
      <c r="AL255" s="183">
        <v>1</v>
      </c>
      <c r="AM255" s="194">
        <v>1</v>
      </c>
    </row>
    <row r="256" spans="1:39">
      <c r="A256" s="192">
        <v>18460</v>
      </c>
      <c r="B256" s="192" t="s">
        <v>263</v>
      </c>
      <c r="C256" s="192" t="s">
        <v>1113</v>
      </c>
      <c r="D256" s="185" t="s">
        <v>2002</v>
      </c>
      <c r="E256" s="185" t="s">
        <v>2002</v>
      </c>
      <c r="F256" s="185" t="s">
        <v>2002</v>
      </c>
      <c r="G256" s="185" t="s">
        <v>2002</v>
      </c>
      <c r="H256" s="185" t="s">
        <v>2002</v>
      </c>
      <c r="I256" s="185" t="s">
        <v>2002</v>
      </c>
      <c r="J256" s="185" t="s">
        <v>2002</v>
      </c>
      <c r="K256" s="185" t="s">
        <v>2002</v>
      </c>
      <c r="L256" s="185" t="s">
        <v>2002</v>
      </c>
      <c r="M256" s="185" t="s">
        <v>2002</v>
      </c>
      <c r="N256" s="185" t="s">
        <v>2002</v>
      </c>
      <c r="O256" s="185" t="s">
        <v>2002</v>
      </c>
      <c r="P256" s="185" t="s">
        <v>2002</v>
      </c>
      <c r="Q256" s="185" t="s">
        <v>2002</v>
      </c>
      <c r="R256" s="185" t="s">
        <v>2002</v>
      </c>
      <c r="S256" s="183" t="s">
        <v>2002</v>
      </c>
      <c r="T256" s="185" t="s">
        <v>2002</v>
      </c>
      <c r="U256" s="185" t="s">
        <v>2002</v>
      </c>
      <c r="V256" s="185">
        <v>2</v>
      </c>
      <c r="W256" s="185" t="s">
        <v>2002</v>
      </c>
      <c r="X256" s="185" t="s">
        <v>2002</v>
      </c>
      <c r="Y256" s="185" t="s">
        <v>2002</v>
      </c>
      <c r="Z256" s="185" t="s">
        <v>2002</v>
      </c>
      <c r="AA256" s="185" t="s">
        <v>2002</v>
      </c>
      <c r="AB256" s="185" t="s">
        <v>2002</v>
      </c>
      <c r="AC256" s="185" t="s">
        <v>2002</v>
      </c>
      <c r="AD256" s="185" t="s">
        <v>2002</v>
      </c>
      <c r="AE256" s="185" t="s">
        <v>2002</v>
      </c>
      <c r="AF256" s="185" t="s">
        <v>2002</v>
      </c>
      <c r="AG256" s="185" t="s">
        <v>2002</v>
      </c>
      <c r="AH256" s="185" t="s">
        <v>2002</v>
      </c>
      <c r="AI256" s="185" t="s">
        <v>2002</v>
      </c>
      <c r="AJ256" s="185" t="s">
        <v>2002</v>
      </c>
      <c r="AK256" s="185" t="s">
        <v>2002</v>
      </c>
      <c r="AL256" s="183">
        <v>2</v>
      </c>
      <c r="AM256" s="194">
        <v>2</v>
      </c>
    </row>
    <row r="257" spans="1:39">
      <c r="A257" s="192">
        <v>18479</v>
      </c>
      <c r="B257" s="192" t="s">
        <v>264</v>
      </c>
      <c r="C257" s="192" t="s">
        <v>1114</v>
      </c>
      <c r="D257" s="185" t="s">
        <v>2002</v>
      </c>
      <c r="E257" s="185">
        <v>3</v>
      </c>
      <c r="F257" s="185" t="s">
        <v>2002</v>
      </c>
      <c r="G257" s="185" t="s">
        <v>2002</v>
      </c>
      <c r="H257" s="185" t="s">
        <v>2002</v>
      </c>
      <c r="I257" s="185" t="s">
        <v>2002</v>
      </c>
      <c r="J257" s="185" t="s">
        <v>2002</v>
      </c>
      <c r="K257" s="185" t="s">
        <v>2002</v>
      </c>
      <c r="L257" s="185" t="s">
        <v>2002</v>
      </c>
      <c r="M257" s="185" t="s">
        <v>2002</v>
      </c>
      <c r="N257" s="185" t="s">
        <v>2002</v>
      </c>
      <c r="O257" s="185" t="s">
        <v>2002</v>
      </c>
      <c r="P257" s="185" t="s">
        <v>2002</v>
      </c>
      <c r="Q257" s="185" t="s">
        <v>2002</v>
      </c>
      <c r="R257" s="185" t="s">
        <v>2002</v>
      </c>
      <c r="S257" s="183">
        <v>3</v>
      </c>
      <c r="T257" s="185" t="s">
        <v>2002</v>
      </c>
      <c r="U257" s="185" t="s">
        <v>2002</v>
      </c>
      <c r="V257" s="185">
        <v>1</v>
      </c>
      <c r="W257" s="185" t="s">
        <v>2002</v>
      </c>
      <c r="X257" s="185" t="s">
        <v>2002</v>
      </c>
      <c r="Y257" s="185" t="s">
        <v>2002</v>
      </c>
      <c r="Z257" s="185" t="s">
        <v>2002</v>
      </c>
      <c r="AA257" s="185" t="s">
        <v>2002</v>
      </c>
      <c r="AB257" s="185" t="s">
        <v>2002</v>
      </c>
      <c r="AC257" s="185" t="s">
        <v>2002</v>
      </c>
      <c r="AD257" s="185" t="s">
        <v>2002</v>
      </c>
      <c r="AE257" s="185" t="s">
        <v>2002</v>
      </c>
      <c r="AF257" s="185" t="s">
        <v>2002</v>
      </c>
      <c r="AG257" s="185" t="s">
        <v>2002</v>
      </c>
      <c r="AH257" s="185" t="s">
        <v>2002</v>
      </c>
      <c r="AI257" s="185" t="s">
        <v>2002</v>
      </c>
      <c r="AJ257" s="185" t="s">
        <v>2002</v>
      </c>
      <c r="AK257" s="185" t="s">
        <v>2002</v>
      </c>
      <c r="AL257" s="183">
        <v>1</v>
      </c>
      <c r="AM257" s="194">
        <v>4</v>
      </c>
    </row>
    <row r="258" spans="1:39">
      <c r="A258" s="192">
        <v>18592</v>
      </c>
      <c r="B258" s="192" t="s">
        <v>265</v>
      </c>
      <c r="C258" s="192" t="s">
        <v>1115</v>
      </c>
      <c r="D258" s="185" t="s">
        <v>2002</v>
      </c>
      <c r="E258" s="185" t="s">
        <v>2002</v>
      </c>
      <c r="F258" s="185" t="s">
        <v>2002</v>
      </c>
      <c r="G258" s="185" t="s">
        <v>2002</v>
      </c>
      <c r="H258" s="185" t="s">
        <v>2002</v>
      </c>
      <c r="I258" s="185" t="s">
        <v>2002</v>
      </c>
      <c r="J258" s="185" t="s">
        <v>2002</v>
      </c>
      <c r="K258" s="185" t="s">
        <v>2002</v>
      </c>
      <c r="L258" s="185" t="s">
        <v>2002</v>
      </c>
      <c r="M258" s="185" t="s">
        <v>2002</v>
      </c>
      <c r="N258" s="185" t="s">
        <v>2002</v>
      </c>
      <c r="O258" s="185" t="s">
        <v>2002</v>
      </c>
      <c r="P258" s="185" t="s">
        <v>2002</v>
      </c>
      <c r="Q258" s="185" t="s">
        <v>2002</v>
      </c>
      <c r="R258" s="185" t="s">
        <v>2002</v>
      </c>
      <c r="S258" s="183" t="s">
        <v>2002</v>
      </c>
      <c r="T258" s="185" t="s">
        <v>2002</v>
      </c>
      <c r="U258" s="185">
        <v>1</v>
      </c>
      <c r="V258" s="185">
        <v>2</v>
      </c>
      <c r="W258" s="185" t="s">
        <v>2002</v>
      </c>
      <c r="X258" s="185" t="s">
        <v>2002</v>
      </c>
      <c r="Y258" s="185" t="s">
        <v>2002</v>
      </c>
      <c r="Z258" s="185" t="s">
        <v>2002</v>
      </c>
      <c r="AA258" s="185" t="s">
        <v>2002</v>
      </c>
      <c r="AB258" s="185" t="s">
        <v>2002</v>
      </c>
      <c r="AC258" s="185" t="s">
        <v>2002</v>
      </c>
      <c r="AD258" s="185" t="s">
        <v>2002</v>
      </c>
      <c r="AE258" s="185" t="s">
        <v>2002</v>
      </c>
      <c r="AF258" s="185" t="s">
        <v>2002</v>
      </c>
      <c r="AG258" s="185" t="s">
        <v>2002</v>
      </c>
      <c r="AH258" s="185" t="s">
        <v>2002</v>
      </c>
      <c r="AI258" s="185" t="s">
        <v>2002</v>
      </c>
      <c r="AJ258" s="185" t="s">
        <v>2002</v>
      </c>
      <c r="AK258" s="185" t="s">
        <v>2002</v>
      </c>
      <c r="AL258" s="183">
        <v>3</v>
      </c>
      <c r="AM258" s="194">
        <v>3</v>
      </c>
    </row>
    <row r="259" spans="1:39">
      <c r="A259" s="192">
        <v>18610</v>
      </c>
      <c r="B259" s="192" t="s">
        <v>266</v>
      </c>
      <c r="C259" s="192" t="s">
        <v>1116</v>
      </c>
      <c r="D259" s="185" t="s">
        <v>2002</v>
      </c>
      <c r="E259" s="185" t="s">
        <v>2002</v>
      </c>
      <c r="F259" s="185" t="s">
        <v>2002</v>
      </c>
      <c r="G259" s="185" t="s">
        <v>2002</v>
      </c>
      <c r="H259" s="185" t="s">
        <v>2002</v>
      </c>
      <c r="I259" s="185" t="s">
        <v>2002</v>
      </c>
      <c r="J259" s="185" t="s">
        <v>2002</v>
      </c>
      <c r="K259" s="185" t="s">
        <v>2002</v>
      </c>
      <c r="L259" s="185" t="s">
        <v>2002</v>
      </c>
      <c r="M259" s="185" t="s">
        <v>2002</v>
      </c>
      <c r="N259" s="185" t="s">
        <v>2002</v>
      </c>
      <c r="O259" s="185" t="s">
        <v>2002</v>
      </c>
      <c r="P259" s="185" t="s">
        <v>2002</v>
      </c>
      <c r="Q259" s="185" t="s">
        <v>2002</v>
      </c>
      <c r="R259" s="185" t="s">
        <v>2002</v>
      </c>
      <c r="S259" s="183" t="s">
        <v>2002</v>
      </c>
      <c r="T259" s="185" t="s">
        <v>2002</v>
      </c>
      <c r="U259" s="185" t="s">
        <v>2002</v>
      </c>
      <c r="V259" s="185" t="s">
        <v>2002</v>
      </c>
      <c r="W259" s="185" t="s">
        <v>2002</v>
      </c>
      <c r="X259" s="185" t="s">
        <v>2002</v>
      </c>
      <c r="Y259" s="185" t="s">
        <v>2002</v>
      </c>
      <c r="Z259" s="185" t="s">
        <v>2002</v>
      </c>
      <c r="AA259" s="185">
        <v>1</v>
      </c>
      <c r="AB259" s="185" t="s">
        <v>2002</v>
      </c>
      <c r="AC259" s="185" t="s">
        <v>2002</v>
      </c>
      <c r="AD259" s="185" t="s">
        <v>2002</v>
      </c>
      <c r="AE259" s="185" t="s">
        <v>2002</v>
      </c>
      <c r="AF259" s="185" t="s">
        <v>2002</v>
      </c>
      <c r="AG259" s="185" t="s">
        <v>2002</v>
      </c>
      <c r="AH259" s="185" t="s">
        <v>2002</v>
      </c>
      <c r="AI259" s="185" t="s">
        <v>2002</v>
      </c>
      <c r="AJ259" s="185" t="s">
        <v>2002</v>
      </c>
      <c r="AK259" s="185" t="s">
        <v>2002</v>
      </c>
      <c r="AL259" s="183">
        <v>1</v>
      </c>
      <c r="AM259" s="194">
        <v>1</v>
      </c>
    </row>
    <row r="260" spans="1:39">
      <c r="A260" s="192">
        <v>18753</v>
      </c>
      <c r="B260" s="192" t="s">
        <v>267</v>
      </c>
      <c r="C260" s="192" t="s">
        <v>1117</v>
      </c>
      <c r="D260" s="185" t="s">
        <v>2002</v>
      </c>
      <c r="E260" s="185" t="s">
        <v>2002</v>
      </c>
      <c r="F260" s="185" t="s">
        <v>2002</v>
      </c>
      <c r="G260" s="185" t="s">
        <v>2002</v>
      </c>
      <c r="H260" s="185" t="s">
        <v>2002</v>
      </c>
      <c r="I260" s="185" t="s">
        <v>2002</v>
      </c>
      <c r="J260" s="185">
        <v>1</v>
      </c>
      <c r="K260" s="185" t="s">
        <v>2002</v>
      </c>
      <c r="L260" s="185" t="s">
        <v>2002</v>
      </c>
      <c r="M260" s="185" t="s">
        <v>2002</v>
      </c>
      <c r="N260" s="185" t="s">
        <v>2002</v>
      </c>
      <c r="O260" s="185" t="s">
        <v>2002</v>
      </c>
      <c r="P260" s="185" t="s">
        <v>2002</v>
      </c>
      <c r="Q260" s="185" t="s">
        <v>2002</v>
      </c>
      <c r="R260" s="185" t="s">
        <v>2002</v>
      </c>
      <c r="S260" s="183">
        <v>1</v>
      </c>
      <c r="T260" s="185" t="s">
        <v>2002</v>
      </c>
      <c r="U260" s="185" t="s">
        <v>2002</v>
      </c>
      <c r="V260" s="185">
        <v>2</v>
      </c>
      <c r="W260" s="185">
        <v>1</v>
      </c>
      <c r="X260" s="185">
        <v>1</v>
      </c>
      <c r="Y260" s="185" t="s">
        <v>2002</v>
      </c>
      <c r="Z260" s="185">
        <v>1</v>
      </c>
      <c r="AA260" s="185" t="s">
        <v>2002</v>
      </c>
      <c r="AB260" s="185" t="s">
        <v>2002</v>
      </c>
      <c r="AC260" s="185" t="s">
        <v>2002</v>
      </c>
      <c r="AD260" s="185" t="s">
        <v>2002</v>
      </c>
      <c r="AE260" s="185" t="s">
        <v>2002</v>
      </c>
      <c r="AF260" s="185" t="s">
        <v>2002</v>
      </c>
      <c r="AG260" s="185" t="s">
        <v>2002</v>
      </c>
      <c r="AH260" s="185" t="s">
        <v>2002</v>
      </c>
      <c r="AI260" s="185" t="s">
        <v>2002</v>
      </c>
      <c r="AJ260" s="185" t="s">
        <v>2002</v>
      </c>
      <c r="AK260" s="185" t="s">
        <v>2002</v>
      </c>
      <c r="AL260" s="183">
        <v>5</v>
      </c>
      <c r="AM260" s="194">
        <v>6</v>
      </c>
    </row>
    <row r="261" spans="1:39">
      <c r="A261" s="192">
        <v>18785</v>
      </c>
      <c r="B261" s="192" t="s">
        <v>269</v>
      </c>
      <c r="C261" s="192" t="s">
        <v>1119</v>
      </c>
      <c r="D261" s="185" t="s">
        <v>2002</v>
      </c>
      <c r="E261" s="185" t="s">
        <v>2002</v>
      </c>
      <c r="F261" s="185" t="s">
        <v>2002</v>
      </c>
      <c r="G261" s="185" t="s">
        <v>2002</v>
      </c>
      <c r="H261" s="185" t="s">
        <v>2002</v>
      </c>
      <c r="I261" s="185" t="s">
        <v>2002</v>
      </c>
      <c r="J261" s="185" t="s">
        <v>2002</v>
      </c>
      <c r="K261" s="185" t="s">
        <v>2002</v>
      </c>
      <c r="L261" s="185" t="s">
        <v>2002</v>
      </c>
      <c r="M261" s="185" t="s">
        <v>2002</v>
      </c>
      <c r="N261" s="185" t="s">
        <v>2002</v>
      </c>
      <c r="O261" s="185" t="s">
        <v>2002</v>
      </c>
      <c r="P261" s="185" t="s">
        <v>2002</v>
      </c>
      <c r="Q261" s="185" t="s">
        <v>2002</v>
      </c>
      <c r="R261" s="185" t="s">
        <v>2002</v>
      </c>
      <c r="S261" s="183" t="s">
        <v>2002</v>
      </c>
      <c r="T261" s="185" t="s">
        <v>2002</v>
      </c>
      <c r="U261" s="185">
        <v>1</v>
      </c>
      <c r="V261" s="185" t="s">
        <v>2002</v>
      </c>
      <c r="W261" s="185" t="s">
        <v>2002</v>
      </c>
      <c r="X261" s="185" t="s">
        <v>2002</v>
      </c>
      <c r="Y261" s="185" t="s">
        <v>2002</v>
      </c>
      <c r="Z261" s="185" t="s">
        <v>2002</v>
      </c>
      <c r="AA261" s="185" t="s">
        <v>2002</v>
      </c>
      <c r="AB261" s="185" t="s">
        <v>2002</v>
      </c>
      <c r="AC261" s="185" t="s">
        <v>2002</v>
      </c>
      <c r="AD261" s="185" t="s">
        <v>2002</v>
      </c>
      <c r="AE261" s="185" t="s">
        <v>2002</v>
      </c>
      <c r="AF261" s="185" t="s">
        <v>2002</v>
      </c>
      <c r="AG261" s="185" t="s">
        <v>2002</v>
      </c>
      <c r="AH261" s="185" t="s">
        <v>2002</v>
      </c>
      <c r="AI261" s="185" t="s">
        <v>2002</v>
      </c>
      <c r="AJ261" s="185" t="s">
        <v>2002</v>
      </c>
      <c r="AK261" s="185" t="s">
        <v>2002</v>
      </c>
      <c r="AL261" s="183">
        <v>1</v>
      </c>
      <c r="AM261" s="194">
        <v>1</v>
      </c>
    </row>
    <row r="262" spans="1:39">
      <c r="A262" s="197">
        <v>85</v>
      </c>
      <c r="B262" s="197" t="s">
        <v>1708</v>
      </c>
      <c r="C262" s="197" t="s">
        <v>1609</v>
      </c>
      <c r="D262" s="196">
        <v>6</v>
      </c>
      <c r="E262" s="196">
        <v>10</v>
      </c>
      <c r="F262" s="196">
        <v>7</v>
      </c>
      <c r="G262" s="196">
        <v>1</v>
      </c>
      <c r="H262" s="196" t="s">
        <v>2002</v>
      </c>
      <c r="I262" s="196">
        <v>1</v>
      </c>
      <c r="J262" s="196" t="s">
        <v>2002</v>
      </c>
      <c r="K262" s="196" t="s">
        <v>2002</v>
      </c>
      <c r="L262" s="196" t="s">
        <v>2002</v>
      </c>
      <c r="M262" s="196" t="s">
        <v>2002</v>
      </c>
      <c r="N262" s="196" t="s">
        <v>2002</v>
      </c>
      <c r="O262" s="196">
        <v>1</v>
      </c>
      <c r="P262" s="196" t="s">
        <v>2002</v>
      </c>
      <c r="Q262" s="196" t="s">
        <v>2002</v>
      </c>
      <c r="R262" s="196" t="s">
        <v>2002</v>
      </c>
      <c r="S262" s="186">
        <v>26</v>
      </c>
      <c r="T262" s="196">
        <v>18</v>
      </c>
      <c r="U262" s="196">
        <v>39</v>
      </c>
      <c r="V262" s="196">
        <v>83</v>
      </c>
      <c r="W262" s="196">
        <v>13</v>
      </c>
      <c r="X262" s="196">
        <v>5</v>
      </c>
      <c r="Y262" s="196">
        <v>9</v>
      </c>
      <c r="Z262" s="196">
        <v>3</v>
      </c>
      <c r="AA262" s="196">
        <v>2</v>
      </c>
      <c r="AB262" s="196" t="s">
        <v>2002</v>
      </c>
      <c r="AC262" s="196" t="s">
        <v>2002</v>
      </c>
      <c r="AD262" s="196" t="s">
        <v>2002</v>
      </c>
      <c r="AE262" s="196" t="s">
        <v>2002</v>
      </c>
      <c r="AF262" s="196">
        <v>1</v>
      </c>
      <c r="AG262" s="196" t="s">
        <v>2002</v>
      </c>
      <c r="AH262" s="196" t="s">
        <v>2002</v>
      </c>
      <c r="AI262" s="196" t="s">
        <v>2002</v>
      </c>
      <c r="AJ262" s="196" t="s">
        <v>2002</v>
      </c>
      <c r="AK262" s="196" t="s">
        <v>2002</v>
      </c>
      <c r="AL262" s="186">
        <v>173</v>
      </c>
      <c r="AM262" s="196">
        <v>199</v>
      </c>
    </row>
    <row r="263" spans="1:39">
      <c r="A263" s="192">
        <v>85010</v>
      </c>
      <c r="B263" s="192" t="s">
        <v>852</v>
      </c>
      <c r="C263" s="192" t="s">
        <v>1611</v>
      </c>
      <c r="D263" s="185" t="s">
        <v>2002</v>
      </c>
      <c r="E263" s="185">
        <v>2</v>
      </c>
      <c r="F263" s="185" t="s">
        <v>2002</v>
      </c>
      <c r="G263" s="185" t="s">
        <v>2002</v>
      </c>
      <c r="H263" s="185" t="s">
        <v>2002</v>
      </c>
      <c r="I263" s="185" t="s">
        <v>2002</v>
      </c>
      <c r="J263" s="185" t="s">
        <v>2002</v>
      </c>
      <c r="K263" s="185" t="s">
        <v>2002</v>
      </c>
      <c r="L263" s="185" t="s">
        <v>2002</v>
      </c>
      <c r="M263" s="185" t="s">
        <v>2002</v>
      </c>
      <c r="N263" s="185" t="s">
        <v>2002</v>
      </c>
      <c r="O263" s="185" t="s">
        <v>2002</v>
      </c>
      <c r="P263" s="185" t="s">
        <v>2002</v>
      </c>
      <c r="Q263" s="185" t="s">
        <v>2002</v>
      </c>
      <c r="R263" s="185" t="s">
        <v>2002</v>
      </c>
      <c r="S263" s="183">
        <v>2</v>
      </c>
      <c r="T263" s="185" t="s">
        <v>2002</v>
      </c>
      <c r="U263" s="185">
        <v>1</v>
      </c>
      <c r="V263" s="185">
        <v>3</v>
      </c>
      <c r="W263" s="185" t="s">
        <v>2002</v>
      </c>
      <c r="X263" s="185" t="s">
        <v>2002</v>
      </c>
      <c r="Y263" s="185">
        <v>1</v>
      </c>
      <c r="Z263" s="185" t="s">
        <v>2002</v>
      </c>
      <c r="AA263" s="185" t="s">
        <v>2002</v>
      </c>
      <c r="AB263" s="185" t="s">
        <v>2002</v>
      </c>
      <c r="AC263" s="185" t="s">
        <v>2002</v>
      </c>
      <c r="AD263" s="185" t="s">
        <v>2002</v>
      </c>
      <c r="AE263" s="185" t="s">
        <v>2002</v>
      </c>
      <c r="AF263" s="185" t="s">
        <v>2002</v>
      </c>
      <c r="AG263" s="185" t="s">
        <v>2002</v>
      </c>
      <c r="AH263" s="185" t="s">
        <v>2002</v>
      </c>
      <c r="AI263" s="185" t="s">
        <v>2002</v>
      </c>
      <c r="AJ263" s="185" t="s">
        <v>2002</v>
      </c>
      <c r="AK263" s="185" t="s">
        <v>2002</v>
      </c>
      <c r="AL263" s="183">
        <v>5</v>
      </c>
      <c r="AM263" s="194">
        <v>7</v>
      </c>
    </row>
    <row r="264" spans="1:39">
      <c r="A264" s="192">
        <v>85015</v>
      </c>
      <c r="B264" s="192" t="s">
        <v>853</v>
      </c>
      <c r="C264" s="192" t="s">
        <v>2024</v>
      </c>
      <c r="D264" s="185" t="s">
        <v>2002</v>
      </c>
      <c r="E264" s="185" t="s">
        <v>2002</v>
      </c>
      <c r="F264" s="185" t="s">
        <v>2002</v>
      </c>
      <c r="G264" s="185" t="s">
        <v>2002</v>
      </c>
      <c r="H264" s="185" t="s">
        <v>2002</v>
      </c>
      <c r="I264" s="185" t="s">
        <v>2002</v>
      </c>
      <c r="J264" s="185" t="s">
        <v>2002</v>
      </c>
      <c r="K264" s="185" t="s">
        <v>2002</v>
      </c>
      <c r="L264" s="185" t="s">
        <v>2002</v>
      </c>
      <c r="M264" s="185" t="s">
        <v>2002</v>
      </c>
      <c r="N264" s="185" t="s">
        <v>2002</v>
      </c>
      <c r="O264" s="185" t="s">
        <v>2002</v>
      </c>
      <c r="P264" s="185" t="s">
        <v>2002</v>
      </c>
      <c r="Q264" s="185" t="s">
        <v>2002</v>
      </c>
      <c r="R264" s="185" t="s">
        <v>2002</v>
      </c>
      <c r="S264" s="183" t="s">
        <v>2002</v>
      </c>
      <c r="T264" s="185" t="s">
        <v>2002</v>
      </c>
      <c r="U264" s="185">
        <v>1</v>
      </c>
      <c r="V264" s="185" t="s">
        <v>2002</v>
      </c>
      <c r="W264" s="185" t="s">
        <v>2002</v>
      </c>
      <c r="X264" s="185" t="s">
        <v>2002</v>
      </c>
      <c r="Y264" s="185" t="s">
        <v>2002</v>
      </c>
      <c r="Z264" s="185" t="s">
        <v>2002</v>
      </c>
      <c r="AA264" s="185" t="s">
        <v>2002</v>
      </c>
      <c r="AB264" s="185" t="s">
        <v>2002</v>
      </c>
      <c r="AC264" s="185" t="s">
        <v>2002</v>
      </c>
      <c r="AD264" s="185" t="s">
        <v>2002</v>
      </c>
      <c r="AE264" s="185" t="s">
        <v>2002</v>
      </c>
      <c r="AF264" s="185" t="s">
        <v>2002</v>
      </c>
      <c r="AG264" s="185" t="s">
        <v>2002</v>
      </c>
      <c r="AH264" s="185" t="s">
        <v>2002</v>
      </c>
      <c r="AI264" s="185" t="s">
        <v>2002</v>
      </c>
      <c r="AJ264" s="185" t="s">
        <v>2002</v>
      </c>
      <c r="AK264" s="185" t="s">
        <v>2002</v>
      </c>
      <c r="AL264" s="183">
        <v>1</v>
      </c>
      <c r="AM264" s="194">
        <v>1</v>
      </c>
    </row>
    <row r="265" spans="1:39">
      <c r="A265" s="192">
        <v>85139</v>
      </c>
      <c r="B265" s="192" t="s">
        <v>856</v>
      </c>
      <c r="C265" s="192" t="s">
        <v>1614</v>
      </c>
      <c r="D265" s="185" t="s">
        <v>2002</v>
      </c>
      <c r="E265" s="185" t="s">
        <v>2002</v>
      </c>
      <c r="F265" s="185" t="s">
        <v>2002</v>
      </c>
      <c r="G265" s="185" t="s">
        <v>2002</v>
      </c>
      <c r="H265" s="185" t="s">
        <v>2002</v>
      </c>
      <c r="I265" s="185" t="s">
        <v>2002</v>
      </c>
      <c r="J265" s="185" t="s">
        <v>2002</v>
      </c>
      <c r="K265" s="185" t="s">
        <v>2002</v>
      </c>
      <c r="L265" s="185" t="s">
        <v>2002</v>
      </c>
      <c r="M265" s="185" t="s">
        <v>2002</v>
      </c>
      <c r="N265" s="185" t="s">
        <v>2002</v>
      </c>
      <c r="O265" s="185" t="s">
        <v>2002</v>
      </c>
      <c r="P265" s="185" t="s">
        <v>2002</v>
      </c>
      <c r="Q265" s="185" t="s">
        <v>2002</v>
      </c>
      <c r="R265" s="185" t="s">
        <v>2002</v>
      </c>
      <c r="S265" s="183" t="s">
        <v>2002</v>
      </c>
      <c r="T265" s="185" t="s">
        <v>2002</v>
      </c>
      <c r="U265" s="185" t="s">
        <v>2002</v>
      </c>
      <c r="V265" s="185">
        <v>1</v>
      </c>
      <c r="W265" s="185" t="s">
        <v>2002</v>
      </c>
      <c r="X265" s="185" t="s">
        <v>2002</v>
      </c>
      <c r="Y265" s="185" t="s">
        <v>2002</v>
      </c>
      <c r="Z265" s="185" t="s">
        <v>2002</v>
      </c>
      <c r="AA265" s="185" t="s">
        <v>2002</v>
      </c>
      <c r="AB265" s="185" t="s">
        <v>2002</v>
      </c>
      <c r="AC265" s="185" t="s">
        <v>2002</v>
      </c>
      <c r="AD265" s="185" t="s">
        <v>2002</v>
      </c>
      <c r="AE265" s="185" t="s">
        <v>2002</v>
      </c>
      <c r="AF265" s="185" t="s">
        <v>2002</v>
      </c>
      <c r="AG265" s="185" t="s">
        <v>2002</v>
      </c>
      <c r="AH265" s="185" t="s">
        <v>2002</v>
      </c>
      <c r="AI265" s="185" t="s">
        <v>2002</v>
      </c>
      <c r="AJ265" s="185" t="s">
        <v>2002</v>
      </c>
      <c r="AK265" s="185" t="s">
        <v>2002</v>
      </c>
      <c r="AL265" s="183">
        <v>1</v>
      </c>
      <c r="AM265" s="194">
        <v>1</v>
      </c>
    </row>
    <row r="266" spans="1:39">
      <c r="A266" s="192">
        <v>85225</v>
      </c>
      <c r="B266" s="192" t="s">
        <v>858</v>
      </c>
      <c r="C266" s="192" t="s">
        <v>1615</v>
      </c>
      <c r="D266" s="185" t="s">
        <v>2002</v>
      </c>
      <c r="E266" s="185" t="s">
        <v>2002</v>
      </c>
      <c r="F266" s="185" t="s">
        <v>2002</v>
      </c>
      <c r="G266" s="185" t="s">
        <v>2002</v>
      </c>
      <c r="H266" s="185" t="s">
        <v>2002</v>
      </c>
      <c r="I266" s="185" t="s">
        <v>2002</v>
      </c>
      <c r="J266" s="185" t="s">
        <v>2002</v>
      </c>
      <c r="K266" s="185" t="s">
        <v>2002</v>
      </c>
      <c r="L266" s="185" t="s">
        <v>2002</v>
      </c>
      <c r="M266" s="185" t="s">
        <v>2002</v>
      </c>
      <c r="N266" s="185" t="s">
        <v>2002</v>
      </c>
      <c r="O266" s="185" t="s">
        <v>2002</v>
      </c>
      <c r="P266" s="185" t="s">
        <v>2002</v>
      </c>
      <c r="Q266" s="185" t="s">
        <v>2002</v>
      </c>
      <c r="R266" s="185" t="s">
        <v>2002</v>
      </c>
      <c r="S266" s="183" t="s">
        <v>2002</v>
      </c>
      <c r="T266" s="185" t="s">
        <v>2002</v>
      </c>
      <c r="U266" s="185" t="s">
        <v>2002</v>
      </c>
      <c r="V266" s="185">
        <v>2</v>
      </c>
      <c r="W266" s="185" t="s">
        <v>2002</v>
      </c>
      <c r="X266" s="185" t="s">
        <v>2002</v>
      </c>
      <c r="Y266" s="185" t="s">
        <v>2002</v>
      </c>
      <c r="Z266" s="185" t="s">
        <v>2002</v>
      </c>
      <c r="AA266" s="185" t="s">
        <v>2002</v>
      </c>
      <c r="AB266" s="185" t="s">
        <v>2002</v>
      </c>
      <c r="AC266" s="185" t="s">
        <v>2002</v>
      </c>
      <c r="AD266" s="185" t="s">
        <v>2002</v>
      </c>
      <c r="AE266" s="185" t="s">
        <v>2002</v>
      </c>
      <c r="AF266" s="185" t="s">
        <v>2002</v>
      </c>
      <c r="AG266" s="185" t="s">
        <v>2002</v>
      </c>
      <c r="AH266" s="185" t="s">
        <v>2002</v>
      </c>
      <c r="AI266" s="185" t="s">
        <v>2002</v>
      </c>
      <c r="AJ266" s="185" t="s">
        <v>2002</v>
      </c>
      <c r="AK266" s="185" t="s">
        <v>2002</v>
      </c>
      <c r="AL266" s="183">
        <v>2</v>
      </c>
      <c r="AM266" s="194">
        <v>2</v>
      </c>
    </row>
    <row r="267" spans="1:39">
      <c r="A267" s="192">
        <v>85230</v>
      </c>
      <c r="B267" s="192" t="s">
        <v>859</v>
      </c>
      <c r="C267" s="192" t="s">
        <v>1616</v>
      </c>
      <c r="D267" s="185" t="s">
        <v>2002</v>
      </c>
      <c r="E267" s="185" t="s">
        <v>2002</v>
      </c>
      <c r="F267" s="185" t="s">
        <v>2002</v>
      </c>
      <c r="G267" s="185" t="s">
        <v>2002</v>
      </c>
      <c r="H267" s="185" t="s">
        <v>2002</v>
      </c>
      <c r="I267" s="185" t="s">
        <v>2002</v>
      </c>
      <c r="J267" s="185" t="s">
        <v>2002</v>
      </c>
      <c r="K267" s="185" t="s">
        <v>2002</v>
      </c>
      <c r="L267" s="185" t="s">
        <v>2002</v>
      </c>
      <c r="M267" s="185" t="s">
        <v>2002</v>
      </c>
      <c r="N267" s="185" t="s">
        <v>2002</v>
      </c>
      <c r="O267" s="185" t="s">
        <v>2002</v>
      </c>
      <c r="P267" s="185" t="s">
        <v>2002</v>
      </c>
      <c r="Q267" s="185" t="s">
        <v>2002</v>
      </c>
      <c r="R267" s="185" t="s">
        <v>2002</v>
      </c>
      <c r="S267" s="183" t="s">
        <v>2002</v>
      </c>
      <c r="T267" s="185">
        <v>1</v>
      </c>
      <c r="U267" s="185" t="s">
        <v>2002</v>
      </c>
      <c r="V267" s="185">
        <v>1</v>
      </c>
      <c r="W267" s="185">
        <v>1</v>
      </c>
      <c r="X267" s="185" t="s">
        <v>2002</v>
      </c>
      <c r="Y267" s="185" t="s">
        <v>2002</v>
      </c>
      <c r="Z267" s="185" t="s">
        <v>2002</v>
      </c>
      <c r="AA267" s="185">
        <v>1</v>
      </c>
      <c r="AB267" s="185" t="s">
        <v>2002</v>
      </c>
      <c r="AC267" s="185" t="s">
        <v>2002</v>
      </c>
      <c r="AD267" s="185" t="s">
        <v>2002</v>
      </c>
      <c r="AE267" s="185" t="s">
        <v>2002</v>
      </c>
      <c r="AF267" s="185" t="s">
        <v>2002</v>
      </c>
      <c r="AG267" s="185" t="s">
        <v>2002</v>
      </c>
      <c r="AH267" s="185" t="s">
        <v>2002</v>
      </c>
      <c r="AI267" s="185" t="s">
        <v>2002</v>
      </c>
      <c r="AJ267" s="185" t="s">
        <v>2002</v>
      </c>
      <c r="AK267" s="185" t="s">
        <v>2002</v>
      </c>
      <c r="AL267" s="183">
        <v>4</v>
      </c>
      <c r="AM267" s="194">
        <v>4</v>
      </c>
    </row>
    <row r="268" spans="1:39">
      <c r="A268" s="192">
        <v>85250</v>
      </c>
      <c r="B268" s="192" t="s">
        <v>860</v>
      </c>
      <c r="C268" s="192" t="s">
        <v>1617</v>
      </c>
      <c r="D268" s="185" t="s">
        <v>2002</v>
      </c>
      <c r="E268" s="185" t="s">
        <v>2002</v>
      </c>
      <c r="F268" s="185" t="s">
        <v>2002</v>
      </c>
      <c r="G268" s="185" t="s">
        <v>2002</v>
      </c>
      <c r="H268" s="185" t="s">
        <v>2002</v>
      </c>
      <c r="I268" s="185" t="s">
        <v>2002</v>
      </c>
      <c r="J268" s="185" t="s">
        <v>2002</v>
      </c>
      <c r="K268" s="185" t="s">
        <v>2002</v>
      </c>
      <c r="L268" s="185" t="s">
        <v>2002</v>
      </c>
      <c r="M268" s="185" t="s">
        <v>2002</v>
      </c>
      <c r="N268" s="185" t="s">
        <v>2002</v>
      </c>
      <c r="O268" s="185" t="s">
        <v>2002</v>
      </c>
      <c r="P268" s="185" t="s">
        <v>2002</v>
      </c>
      <c r="Q268" s="185" t="s">
        <v>2002</v>
      </c>
      <c r="R268" s="185" t="s">
        <v>2002</v>
      </c>
      <c r="S268" s="183" t="s">
        <v>2002</v>
      </c>
      <c r="T268" s="185">
        <v>4</v>
      </c>
      <c r="U268" s="185">
        <v>6</v>
      </c>
      <c r="V268" s="185">
        <v>7</v>
      </c>
      <c r="W268" s="185">
        <v>1</v>
      </c>
      <c r="X268" s="185" t="s">
        <v>2002</v>
      </c>
      <c r="Y268" s="185" t="s">
        <v>2002</v>
      </c>
      <c r="Z268" s="185" t="s">
        <v>2002</v>
      </c>
      <c r="AA268" s="185" t="s">
        <v>2002</v>
      </c>
      <c r="AB268" s="185" t="s">
        <v>2002</v>
      </c>
      <c r="AC268" s="185" t="s">
        <v>2002</v>
      </c>
      <c r="AD268" s="185" t="s">
        <v>2002</v>
      </c>
      <c r="AE268" s="185" t="s">
        <v>2002</v>
      </c>
      <c r="AF268" s="185" t="s">
        <v>2002</v>
      </c>
      <c r="AG268" s="185" t="s">
        <v>2002</v>
      </c>
      <c r="AH268" s="185" t="s">
        <v>2002</v>
      </c>
      <c r="AI268" s="185" t="s">
        <v>2002</v>
      </c>
      <c r="AJ268" s="185" t="s">
        <v>2002</v>
      </c>
      <c r="AK268" s="185" t="s">
        <v>2002</v>
      </c>
      <c r="AL268" s="183">
        <v>18</v>
      </c>
      <c r="AM268" s="194">
        <v>18</v>
      </c>
    </row>
    <row r="269" spans="1:39">
      <c r="A269" s="192">
        <v>85325</v>
      </c>
      <c r="B269" s="192" t="s">
        <v>863</v>
      </c>
      <c r="C269" s="192" t="s">
        <v>1618</v>
      </c>
      <c r="D269" s="185" t="s">
        <v>2002</v>
      </c>
      <c r="E269" s="185" t="s">
        <v>2002</v>
      </c>
      <c r="F269" s="185" t="s">
        <v>2002</v>
      </c>
      <c r="G269" s="185" t="s">
        <v>2002</v>
      </c>
      <c r="H269" s="185" t="s">
        <v>2002</v>
      </c>
      <c r="I269" s="185" t="s">
        <v>2002</v>
      </c>
      <c r="J269" s="185" t="s">
        <v>2002</v>
      </c>
      <c r="K269" s="185" t="s">
        <v>2002</v>
      </c>
      <c r="L269" s="185" t="s">
        <v>2002</v>
      </c>
      <c r="M269" s="185" t="s">
        <v>2002</v>
      </c>
      <c r="N269" s="185" t="s">
        <v>2002</v>
      </c>
      <c r="O269" s="185" t="s">
        <v>2002</v>
      </c>
      <c r="P269" s="185" t="s">
        <v>2002</v>
      </c>
      <c r="Q269" s="185" t="s">
        <v>2002</v>
      </c>
      <c r="R269" s="185" t="s">
        <v>2002</v>
      </c>
      <c r="S269" s="183" t="s">
        <v>2002</v>
      </c>
      <c r="T269" s="185" t="s">
        <v>2002</v>
      </c>
      <c r="U269" s="185" t="s">
        <v>2002</v>
      </c>
      <c r="V269" s="185">
        <v>1</v>
      </c>
      <c r="W269" s="185">
        <v>1</v>
      </c>
      <c r="X269" s="185" t="s">
        <v>2002</v>
      </c>
      <c r="Y269" s="185" t="s">
        <v>2002</v>
      </c>
      <c r="Z269" s="185" t="s">
        <v>2002</v>
      </c>
      <c r="AA269" s="185" t="s">
        <v>2002</v>
      </c>
      <c r="AB269" s="185" t="s">
        <v>2002</v>
      </c>
      <c r="AC269" s="185" t="s">
        <v>2002</v>
      </c>
      <c r="AD269" s="185" t="s">
        <v>2002</v>
      </c>
      <c r="AE269" s="185" t="s">
        <v>2002</v>
      </c>
      <c r="AF269" s="185" t="s">
        <v>2002</v>
      </c>
      <c r="AG269" s="185" t="s">
        <v>2002</v>
      </c>
      <c r="AH269" s="185" t="s">
        <v>2002</v>
      </c>
      <c r="AI269" s="185" t="s">
        <v>2002</v>
      </c>
      <c r="AJ269" s="185" t="s">
        <v>2002</v>
      </c>
      <c r="AK269" s="185" t="s">
        <v>2002</v>
      </c>
      <c r="AL269" s="183">
        <v>2</v>
      </c>
      <c r="AM269" s="194">
        <v>2</v>
      </c>
    </row>
    <row r="270" spans="1:39">
      <c r="A270" s="192">
        <v>85410</v>
      </c>
      <c r="B270" s="192" t="s">
        <v>865</v>
      </c>
      <c r="C270" s="192" t="s">
        <v>1620</v>
      </c>
      <c r="D270" s="185" t="s">
        <v>2002</v>
      </c>
      <c r="E270" s="185" t="s">
        <v>2002</v>
      </c>
      <c r="F270" s="185" t="s">
        <v>2002</v>
      </c>
      <c r="G270" s="185" t="s">
        <v>2002</v>
      </c>
      <c r="H270" s="185" t="s">
        <v>2002</v>
      </c>
      <c r="I270" s="185" t="s">
        <v>2002</v>
      </c>
      <c r="J270" s="185" t="s">
        <v>2002</v>
      </c>
      <c r="K270" s="185" t="s">
        <v>2002</v>
      </c>
      <c r="L270" s="185" t="s">
        <v>2002</v>
      </c>
      <c r="M270" s="185" t="s">
        <v>2002</v>
      </c>
      <c r="N270" s="185" t="s">
        <v>2002</v>
      </c>
      <c r="O270" s="185" t="s">
        <v>2002</v>
      </c>
      <c r="P270" s="185" t="s">
        <v>2002</v>
      </c>
      <c r="Q270" s="185" t="s">
        <v>2002</v>
      </c>
      <c r="R270" s="185" t="s">
        <v>2002</v>
      </c>
      <c r="S270" s="183" t="s">
        <v>2002</v>
      </c>
      <c r="T270" s="185" t="s">
        <v>2002</v>
      </c>
      <c r="U270" s="185">
        <v>3</v>
      </c>
      <c r="V270" s="185">
        <v>1</v>
      </c>
      <c r="W270" s="185" t="s">
        <v>2002</v>
      </c>
      <c r="X270" s="185" t="s">
        <v>2002</v>
      </c>
      <c r="Y270" s="185" t="s">
        <v>2002</v>
      </c>
      <c r="Z270" s="185" t="s">
        <v>2002</v>
      </c>
      <c r="AA270" s="185" t="s">
        <v>2002</v>
      </c>
      <c r="AB270" s="185" t="s">
        <v>2002</v>
      </c>
      <c r="AC270" s="185" t="s">
        <v>2002</v>
      </c>
      <c r="AD270" s="185" t="s">
        <v>2002</v>
      </c>
      <c r="AE270" s="185" t="s">
        <v>2002</v>
      </c>
      <c r="AF270" s="185" t="s">
        <v>2002</v>
      </c>
      <c r="AG270" s="185" t="s">
        <v>2002</v>
      </c>
      <c r="AH270" s="185" t="s">
        <v>2002</v>
      </c>
      <c r="AI270" s="185" t="s">
        <v>2002</v>
      </c>
      <c r="AJ270" s="185" t="s">
        <v>2002</v>
      </c>
      <c r="AK270" s="185" t="s">
        <v>2002</v>
      </c>
      <c r="AL270" s="183">
        <v>4</v>
      </c>
      <c r="AM270" s="194">
        <v>4</v>
      </c>
    </row>
    <row r="271" spans="1:39">
      <c r="A271" s="192">
        <v>85430</v>
      </c>
      <c r="B271" s="192" t="s">
        <v>866</v>
      </c>
      <c r="C271" s="192" t="s">
        <v>1621</v>
      </c>
      <c r="D271" s="185" t="s">
        <v>2002</v>
      </c>
      <c r="E271" s="185" t="s">
        <v>2002</v>
      </c>
      <c r="F271" s="185" t="s">
        <v>2002</v>
      </c>
      <c r="G271" s="185" t="s">
        <v>2002</v>
      </c>
      <c r="H271" s="185" t="s">
        <v>2002</v>
      </c>
      <c r="I271" s="185" t="s">
        <v>2002</v>
      </c>
      <c r="J271" s="185" t="s">
        <v>2002</v>
      </c>
      <c r="K271" s="185" t="s">
        <v>2002</v>
      </c>
      <c r="L271" s="185" t="s">
        <v>2002</v>
      </c>
      <c r="M271" s="185" t="s">
        <v>2002</v>
      </c>
      <c r="N271" s="185" t="s">
        <v>2002</v>
      </c>
      <c r="O271" s="185" t="s">
        <v>2002</v>
      </c>
      <c r="P271" s="185" t="s">
        <v>2002</v>
      </c>
      <c r="Q271" s="185" t="s">
        <v>2002</v>
      </c>
      <c r="R271" s="185" t="s">
        <v>2002</v>
      </c>
      <c r="S271" s="183" t="s">
        <v>2002</v>
      </c>
      <c r="T271" s="185" t="s">
        <v>2002</v>
      </c>
      <c r="U271" s="185" t="s">
        <v>2002</v>
      </c>
      <c r="V271" s="185">
        <v>2</v>
      </c>
      <c r="W271" s="185" t="s">
        <v>2002</v>
      </c>
      <c r="X271" s="185" t="s">
        <v>2002</v>
      </c>
      <c r="Y271" s="185" t="s">
        <v>2002</v>
      </c>
      <c r="Z271" s="185" t="s">
        <v>2002</v>
      </c>
      <c r="AA271" s="185" t="s">
        <v>2002</v>
      </c>
      <c r="AB271" s="185" t="s">
        <v>2002</v>
      </c>
      <c r="AC271" s="185" t="s">
        <v>2002</v>
      </c>
      <c r="AD271" s="185" t="s">
        <v>2002</v>
      </c>
      <c r="AE271" s="185" t="s">
        <v>2002</v>
      </c>
      <c r="AF271" s="185" t="s">
        <v>2002</v>
      </c>
      <c r="AG271" s="185" t="s">
        <v>2002</v>
      </c>
      <c r="AH271" s="185" t="s">
        <v>2002</v>
      </c>
      <c r="AI271" s="185" t="s">
        <v>2002</v>
      </c>
      <c r="AJ271" s="185" t="s">
        <v>2002</v>
      </c>
      <c r="AK271" s="185" t="s">
        <v>2002</v>
      </c>
      <c r="AL271" s="183">
        <v>2</v>
      </c>
      <c r="AM271" s="194">
        <v>2</v>
      </c>
    </row>
    <row r="272" spans="1:39">
      <c r="A272" s="192">
        <v>85440</v>
      </c>
      <c r="B272" s="192" t="s">
        <v>867</v>
      </c>
      <c r="C272" s="192" t="s">
        <v>1046</v>
      </c>
      <c r="D272" s="185" t="s">
        <v>2002</v>
      </c>
      <c r="E272" s="185" t="s">
        <v>2002</v>
      </c>
      <c r="F272" s="185" t="s">
        <v>2002</v>
      </c>
      <c r="G272" s="185" t="s">
        <v>2002</v>
      </c>
      <c r="H272" s="185" t="s">
        <v>2002</v>
      </c>
      <c r="I272" s="185" t="s">
        <v>2002</v>
      </c>
      <c r="J272" s="185" t="s">
        <v>2002</v>
      </c>
      <c r="K272" s="185" t="s">
        <v>2002</v>
      </c>
      <c r="L272" s="185" t="s">
        <v>2002</v>
      </c>
      <c r="M272" s="185" t="s">
        <v>2002</v>
      </c>
      <c r="N272" s="185" t="s">
        <v>2002</v>
      </c>
      <c r="O272" s="185" t="s">
        <v>2002</v>
      </c>
      <c r="P272" s="185" t="s">
        <v>2002</v>
      </c>
      <c r="Q272" s="185" t="s">
        <v>2002</v>
      </c>
      <c r="R272" s="185" t="s">
        <v>2002</v>
      </c>
      <c r="S272" s="183" t="s">
        <v>2002</v>
      </c>
      <c r="T272" s="185" t="s">
        <v>2002</v>
      </c>
      <c r="U272" s="185">
        <v>1</v>
      </c>
      <c r="V272" s="185">
        <v>3</v>
      </c>
      <c r="W272" s="185">
        <v>1</v>
      </c>
      <c r="X272" s="185">
        <v>1</v>
      </c>
      <c r="Y272" s="185" t="s">
        <v>2002</v>
      </c>
      <c r="Z272" s="185">
        <v>1</v>
      </c>
      <c r="AA272" s="185" t="s">
        <v>2002</v>
      </c>
      <c r="AB272" s="185" t="s">
        <v>2002</v>
      </c>
      <c r="AC272" s="185" t="s">
        <v>2002</v>
      </c>
      <c r="AD272" s="185" t="s">
        <v>2002</v>
      </c>
      <c r="AE272" s="185" t="s">
        <v>2002</v>
      </c>
      <c r="AF272" s="185" t="s">
        <v>2002</v>
      </c>
      <c r="AG272" s="185" t="s">
        <v>2002</v>
      </c>
      <c r="AH272" s="185" t="s">
        <v>2002</v>
      </c>
      <c r="AI272" s="185" t="s">
        <v>2002</v>
      </c>
      <c r="AJ272" s="185" t="s">
        <v>2002</v>
      </c>
      <c r="AK272" s="185" t="s">
        <v>2002</v>
      </c>
      <c r="AL272" s="183">
        <v>7</v>
      </c>
      <c r="AM272" s="194">
        <v>7</v>
      </c>
    </row>
    <row r="273" spans="1:39">
      <c r="A273" s="192">
        <v>85001</v>
      </c>
      <c r="B273" s="192" t="s">
        <v>851</v>
      </c>
      <c r="C273" s="192" t="s">
        <v>1610</v>
      </c>
      <c r="D273" s="185">
        <v>6</v>
      </c>
      <c r="E273" s="185">
        <v>8</v>
      </c>
      <c r="F273" s="185">
        <v>7</v>
      </c>
      <c r="G273" s="185">
        <v>1</v>
      </c>
      <c r="H273" s="185" t="s">
        <v>2002</v>
      </c>
      <c r="I273" s="185">
        <v>1</v>
      </c>
      <c r="J273" s="185" t="s">
        <v>2002</v>
      </c>
      <c r="K273" s="185" t="s">
        <v>2002</v>
      </c>
      <c r="L273" s="185" t="s">
        <v>2002</v>
      </c>
      <c r="M273" s="185" t="s">
        <v>2002</v>
      </c>
      <c r="N273" s="185" t="s">
        <v>2002</v>
      </c>
      <c r="O273" s="185">
        <v>1</v>
      </c>
      <c r="P273" s="185" t="s">
        <v>2002</v>
      </c>
      <c r="Q273" s="185" t="s">
        <v>2002</v>
      </c>
      <c r="R273" s="185" t="s">
        <v>2002</v>
      </c>
      <c r="S273" s="183">
        <v>24</v>
      </c>
      <c r="T273" s="185">
        <v>13</v>
      </c>
      <c r="U273" s="185">
        <v>27</v>
      </c>
      <c r="V273" s="185">
        <v>62</v>
      </c>
      <c r="W273" s="185">
        <v>9</v>
      </c>
      <c r="X273" s="185">
        <v>4</v>
      </c>
      <c r="Y273" s="185">
        <v>8</v>
      </c>
      <c r="Z273" s="185">
        <v>2</v>
      </c>
      <c r="AA273" s="185">
        <v>1</v>
      </c>
      <c r="AB273" s="185" t="s">
        <v>2002</v>
      </c>
      <c r="AC273" s="185" t="s">
        <v>2002</v>
      </c>
      <c r="AD273" s="185" t="s">
        <v>2002</v>
      </c>
      <c r="AE273" s="185" t="s">
        <v>2002</v>
      </c>
      <c r="AF273" s="185">
        <v>1</v>
      </c>
      <c r="AG273" s="185" t="s">
        <v>2002</v>
      </c>
      <c r="AH273" s="185" t="s">
        <v>2002</v>
      </c>
      <c r="AI273" s="185" t="s">
        <v>2002</v>
      </c>
      <c r="AJ273" s="185" t="s">
        <v>2002</v>
      </c>
      <c r="AK273" s="185" t="s">
        <v>2002</v>
      </c>
      <c r="AL273" s="183">
        <v>127</v>
      </c>
      <c r="AM273" s="194">
        <v>151</v>
      </c>
    </row>
    <row r="274" spans="1:39">
      <c r="A274" s="197">
        <v>19</v>
      </c>
      <c r="B274" s="197" t="s">
        <v>1709</v>
      </c>
      <c r="C274" s="197" t="s">
        <v>1120</v>
      </c>
      <c r="D274" s="196">
        <v>6</v>
      </c>
      <c r="E274" s="196">
        <v>8</v>
      </c>
      <c r="F274" s="196">
        <v>8</v>
      </c>
      <c r="G274" s="196">
        <v>2</v>
      </c>
      <c r="H274" s="196">
        <v>1</v>
      </c>
      <c r="I274" s="196" t="s">
        <v>2002</v>
      </c>
      <c r="J274" s="196" t="s">
        <v>2002</v>
      </c>
      <c r="K274" s="196">
        <v>2</v>
      </c>
      <c r="L274" s="196">
        <v>1</v>
      </c>
      <c r="M274" s="196" t="s">
        <v>2002</v>
      </c>
      <c r="N274" s="196" t="s">
        <v>2002</v>
      </c>
      <c r="O274" s="196" t="s">
        <v>2002</v>
      </c>
      <c r="P274" s="196" t="s">
        <v>2002</v>
      </c>
      <c r="Q274" s="196" t="s">
        <v>2002</v>
      </c>
      <c r="R274" s="196" t="s">
        <v>2002</v>
      </c>
      <c r="S274" s="186">
        <v>28</v>
      </c>
      <c r="T274" s="196">
        <v>16</v>
      </c>
      <c r="U274" s="196">
        <v>52</v>
      </c>
      <c r="V274" s="196">
        <v>99</v>
      </c>
      <c r="W274" s="196">
        <v>33</v>
      </c>
      <c r="X274" s="196">
        <v>10</v>
      </c>
      <c r="Y274" s="196">
        <v>18</v>
      </c>
      <c r="Z274" s="196">
        <v>10</v>
      </c>
      <c r="AA274" s="196">
        <v>10</v>
      </c>
      <c r="AB274" s="196">
        <v>4</v>
      </c>
      <c r="AC274" s="196">
        <v>2</v>
      </c>
      <c r="AD274" s="196">
        <v>2</v>
      </c>
      <c r="AE274" s="196">
        <v>2</v>
      </c>
      <c r="AF274" s="196" t="s">
        <v>2002</v>
      </c>
      <c r="AG274" s="196" t="s">
        <v>2002</v>
      </c>
      <c r="AH274" s="196">
        <v>1</v>
      </c>
      <c r="AI274" s="196">
        <v>1</v>
      </c>
      <c r="AJ274" s="196">
        <v>1</v>
      </c>
      <c r="AK274" s="196">
        <v>1</v>
      </c>
      <c r="AL274" s="186">
        <v>262</v>
      </c>
      <c r="AM274" s="196">
        <v>290</v>
      </c>
    </row>
    <row r="275" spans="1:39">
      <c r="A275" s="192">
        <v>19022</v>
      </c>
      <c r="B275" s="192" t="s">
        <v>272</v>
      </c>
      <c r="C275" s="192" t="s">
        <v>1122</v>
      </c>
      <c r="D275" s="185" t="s">
        <v>2002</v>
      </c>
      <c r="E275" s="185" t="s">
        <v>2002</v>
      </c>
      <c r="F275" s="185" t="s">
        <v>2002</v>
      </c>
      <c r="G275" s="185" t="s">
        <v>2002</v>
      </c>
      <c r="H275" s="185" t="s">
        <v>2002</v>
      </c>
      <c r="I275" s="185" t="s">
        <v>2002</v>
      </c>
      <c r="J275" s="185" t="s">
        <v>2002</v>
      </c>
      <c r="K275" s="185" t="s">
        <v>2002</v>
      </c>
      <c r="L275" s="185" t="s">
        <v>2002</v>
      </c>
      <c r="M275" s="185" t="s">
        <v>2002</v>
      </c>
      <c r="N275" s="185" t="s">
        <v>2002</v>
      </c>
      <c r="O275" s="185" t="s">
        <v>2002</v>
      </c>
      <c r="P275" s="185" t="s">
        <v>2002</v>
      </c>
      <c r="Q275" s="185" t="s">
        <v>2002</v>
      </c>
      <c r="R275" s="185" t="s">
        <v>2002</v>
      </c>
      <c r="S275" s="183" t="s">
        <v>2002</v>
      </c>
      <c r="T275" s="185" t="s">
        <v>2002</v>
      </c>
      <c r="U275" s="185" t="s">
        <v>2002</v>
      </c>
      <c r="V275" s="185">
        <v>1</v>
      </c>
      <c r="W275" s="185">
        <v>1</v>
      </c>
      <c r="X275" s="185" t="s">
        <v>2002</v>
      </c>
      <c r="Y275" s="185" t="s">
        <v>2002</v>
      </c>
      <c r="Z275" s="185" t="s">
        <v>2002</v>
      </c>
      <c r="AA275" s="185" t="s">
        <v>2002</v>
      </c>
      <c r="AB275" s="185" t="s">
        <v>2002</v>
      </c>
      <c r="AC275" s="185" t="s">
        <v>2002</v>
      </c>
      <c r="AD275" s="185" t="s">
        <v>2002</v>
      </c>
      <c r="AE275" s="185" t="s">
        <v>2002</v>
      </c>
      <c r="AF275" s="185" t="s">
        <v>2002</v>
      </c>
      <c r="AG275" s="185" t="s">
        <v>2002</v>
      </c>
      <c r="AH275" s="185" t="s">
        <v>2002</v>
      </c>
      <c r="AI275" s="185" t="s">
        <v>2002</v>
      </c>
      <c r="AJ275" s="185" t="s">
        <v>2002</v>
      </c>
      <c r="AK275" s="185" t="s">
        <v>2002</v>
      </c>
      <c r="AL275" s="183">
        <v>2</v>
      </c>
      <c r="AM275" s="194">
        <v>2</v>
      </c>
    </row>
    <row r="276" spans="1:39">
      <c r="A276" s="192">
        <v>19050</v>
      </c>
      <c r="B276" s="192" t="s">
        <v>273</v>
      </c>
      <c r="C276" s="192" t="s">
        <v>911</v>
      </c>
      <c r="D276" s="185" t="s">
        <v>2002</v>
      </c>
      <c r="E276" s="185" t="s">
        <v>2002</v>
      </c>
      <c r="F276" s="185" t="s">
        <v>2002</v>
      </c>
      <c r="G276" s="185" t="s">
        <v>2002</v>
      </c>
      <c r="H276" s="185" t="s">
        <v>2002</v>
      </c>
      <c r="I276" s="185" t="s">
        <v>2002</v>
      </c>
      <c r="J276" s="185" t="s">
        <v>2002</v>
      </c>
      <c r="K276" s="185" t="s">
        <v>2002</v>
      </c>
      <c r="L276" s="185" t="s">
        <v>2002</v>
      </c>
      <c r="M276" s="185" t="s">
        <v>2002</v>
      </c>
      <c r="N276" s="185" t="s">
        <v>2002</v>
      </c>
      <c r="O276" s="185" t="s">
        <v>2002</v>
      </c>
      <c r="P276" s="185" t="s">
        <v>2002</v>
      </c>
      <c r="Q276" s="185" t="s">
        <v>2002</v>
      </c>
      <c r="R276" s="185" t="s">
        <v>2002</v>
      </c>
      <c r="S276" s="183" t="s">
        <v>2002</v>
      </c>
      <c r="T276" s="185">
        <v>1</v>
      </c>
      <c r="U276" s="185" t="s">
        <v>2002</v>
      </c>
      <c r="V276" s="185" t="s">
        <v>2002</v>
      </c>
      <c r="W276" s="185" t="s">
        <v>2002</v>
      </c>
      <c r="X276" s="185" t="s">
        <v>2002</v>
      </c>
      <c r="Y276" s="185" t="s">
        <v>2002</v>
      </c>
      <c r="Z276" s="185">
        <v>1</v>
      </c>
      <c r="AA276" s="185" t="s">
        <v>2002</v>
      </c>
      <c r="AB276" s="185">
        <v>1</v>
      </c>
      <c r="AC276" s="185" t="s">
        <v>2002</v>
      </c>
      <c r="AD276" s="185" t="s">
        <v>2002</v>
      </c>
      <c r="AE276" s="185" t="s">
        <v>2002</v>
      </c>
      <c r="AF276" s="185" t="s">
        <v>2002</v>
      </c>
      <c r="AG276" s="185" t="s">
        <v>2002</v>
      </c>
      <c r="AH276" s="185" t="s">
        <v>2002</v>
      </c>
      <c r="AI276" s="185" t="s">
        <v>2002</v>
      </c>
      <c r="AJ276" s="185" t="s">
        <v>2002</v>
      </c>
      <c r="AK276" s="185" t="s">
        <v>2002</v>
      </c>
      <c r="AL276" s="183">
        <v>3</v>
      </c>
      <c r="AM276" s="194">
        <v>3</v>
      </c>
    </row>
    <row r="277" spans="1:39">
      <c r="A277" s="192">
        <v>19075</v>
      </c>
      <c r="B277" s="192" t="s">
        <v>274</v>
      </c>
      <c r="C277" s="192" t="s">
        <v>1123</v>
      </c>
      <c r="D277" s="185" t="s">
        <v>2002</v>
      </c>
      <c r="E277" s="185" t="s">
        <v>2002</v>
      </c>
      <c r="F277" s="185" t="s">
        <v>2002</v>
      </c>
      <c r="G277" s="185" t="s">
        <v>2002</v>
      </c>
      <c r="H277" s="185" t="s">
        <v>2002</v>
      </c>
      <c r="I277" s="185" t="s">
        <v>2002</v>
      </c>
      <c r="J277" s="185" t="s">
        <v>2002</v>
      </c>
      <c r="K277" s="185" t="s">
        <v>2002</v>
      </c>
      <c r="L277" s="185">
        <v>1</v>
      </c>
      <c r="M277" s="185" t="s">
        <v>2002</v>
      </c>
      <c r="N277" s="185" t="s">
        <v>2002</v>
      </c>
      <c r="O277" s="185" t="s">
        <v>2002</v>
      </c>
      <c r="P277" s="185" t="s">
        <v>2002</v>
      </c>
      <c r="Q277" s="185" t="s">
        <v>2002</v>
      </c>
      <c r="R277" s="185" t="s">
        <v>2002</v>
      </c>
      <c r="S277" s="183">
        <v>1</v>
      </c>
      <c r="T277" s="185" t="s">
        <v>2002</v>
      </c>
      <c r="U277" s="185">
        <v>1</v>
      </c>
      <c r="V277" s="185">
        <v>1</v>
      </c>
      <c r="W277" s="185">
        <v>1</v>
      </c>
      <c r="X277" s="185" t="s">
        <v>2002</v>
      </c>
      <c r="Y277" s="185" t="s">
        <v>2002</v>
      </c>
      <c r="Z277" s="185" t="s">
        <v>2002</v>
      </c>
      <c r="AA277" s="185" t="s">
        <v>2002</v>
      </c>
      <c r="AB277" s="185" t="s">
        <v>2002</v>
      </c>
      <c r="AC277" s="185" t="s">
        <v>2002</v>
      </c>
      <c r="AD277" s="185" t="s">
        <v>2002</v>
      </c>
      <c r="AE277" s="185" t="s">
        <v>2002</v>
      </c>
      <c r="AF277" s="185" t="s">
        <v>2002</v>
      </c>
      <c r="AG277" s="185" t="s">
        <v>2002</v>
      </c>
      <c r="AH277" s="185" t="s">
        <v>2002</v>
      </c>
      <c r="AI277" s="185" t="s">
        <v>2002</v>
      </c>
      <c r="AJ277" s="185" t="s">
        <v>2002</v>
      </c>
      <c r="AK277" s="185" t="s">
        <v>2002</v>
      </c>
      <c r="AL277" s="183">
        <v>3</v>
      </c>
      <c r="AM277" s="194">
        <v>4</v>
      </c>
    </row>
    <row r="278" spans="1:39">
      <c r="A278" s="192">
        <v>19100</v>
      </c>
      <c r="B278" s="192" t="s">
        <v>275</v>
      </c>
      <c r="C278" s="192" t="s">
        <v>1009</v>
      </c>
      <c r="D278" s="185" t="s">
        <v>2002</v>
      </c>
      <c r="E278" s="185">
        <v>1</v>
      </c>
      <c r="F278" s="185" t="s">
        <v>2002</v>
      </c>
      <c r="G278" s="185" t="s">
        <v>2002</v>
      </c>
      <c r="H278" s="185" t="s">
        <v>2002</v>
      </c>
      <c r="I278" s="185" t="s">
        <v>2002</v>
      </c>
      <c r="J278" s="185" t="s">
        <v>2002</v>
      </c>
      <c r="K278" s="185" t="s">
        <v>2002</v>
      </c>
      <c r="L278" s="185" t="s">
        <v>2002</v>
      </c>
      <c r="M278" s="185" t="s">
        <v>2002</v>
      </c>
      <c r="N278" s="185" t="s">
        <v>2002</v>
      </c>
      <c r="O278" s="185" t="s">
        <v>2002</v>
      </c>
      <c r="P278" s="185" t="s">
        <v>2002</v>
      </c>
      <c r="Q278" s="185" t="s">
        <v>2002</v>
      </c>
      <c r="R278" s="185" t="s">
        <v>2002</v>
      </c>
      <c r="S278" s="183">
        <v>1</v>
      </c>
      <c r="T278" s="185" t="s">
        <v>2002</v>
      </c>
      <c r="U278" s="185" t="s">
        <v>2002</v>
      </c>
      <c r="V278" s="185">
        <v>2</v>
      </c>
      <c r="W278" s="185" t="s">
        <v>2002</v>
      </c>
      <c r="X278" s="185" t="s">
        <v>2002</v>
      </c>
      <c r="Y278" s="185" t="s">
        <v>2002</v>
      </c>
      <c r="Z278" s="185" t="s">
        <v>2002</v>
      </c>
      <c r="AA278" s="185" t="s">
        <v>2002</v>
      </c>
      <c r="AB278" s="185" t="s">
        <v>2002</v>
      </c>
      <c r="AC278" s="185">
        <v>1</v>
      </c>
      <c r="AD278" s="185" t="s">
        <v>2002</v>
      </c>
      <c r="AE278" s="185" t="s">
        <v>2002</v>
      </c>
      <c r="AF278" s="185" t="s">
        <v>2002</v>
      </c>
      <c r="AG278" s="185" t="s">
        <v>2002</v>
      </c>
      <c r="AH278" s="185" t="s">
        <v>2002</v>
      </c>
      <c r="AI278" s="185" t="s">
        <v>2002</v>
      </c>
      <c r="AJ278" s="185" t="s">
        <v>2002</v>
      </c>
      <c r="AK278" s="185" t="s">
        <v>2002</v>
      </c>
      <c r="AL278" s="183">
        <v>3</v>
      </c>
      <c r="AM278" s="194">
        <v>4</v>
      </c>
    </row>
    <row r="279" spans="1:39">
      <c r="A279" s="192">
        <v>19110</v>
      </c>
      <c r="B279" s="192" t="s">
        <v>276</v>
      </c>
      <c r="C279" s="192" t="s">
        <v>1124</v>
      </c>
      <c r="D279" s="185" t="s">
        <v>2002</v>
      </c>
      <c r="E279" s="185" t="s">
        <v>2002</v>
      </c>
      <c r="F279" s="185" t="s">
        <v>2002</v>
      </c>
      <c r="G279" s="185" t="s">
        <v>2002</v>
      </c>
      <c r="H279" s="185" t="s">
        <v>2002</v>
      </c>
      <c r="I279" s="185" t="s">
        <v>2002</v>
      </c>
      <c r="J279" s="185" t="s">
        <v>2002</v>
      </c>
      <c r="K279" s="185" t="s">
        <v>2002</v>
      </c>
      <c r="L279" s="185" t="s">
        <v>2002</v>
      </c>
      <c r="M279" s="185" t="s">
        <v>2002</v>
      </c>
      <c r="N279" s="185" t="s">
        <v>2002</v>
      </c>
      <c r="O279" s="185" t="s">
        <v>2002</v>
      </c>
      <c r="P279" s="185" t="s">
        <v>2002</v>
      </c>
      <c r="Q279" s="185" t="s">
        <v>2002</v>
      </c>
      <c r="R279" s="185" t="s">
        <v>2002</v>
      </c>
      <c r="S279" s="183" t="s">
        <v>2002</v>
      </c>
      <c r="T279" s="185" t="s">
        <v>2002</v>
      </c>
      <c r="U279" s="185" t="s">
        <v>2002</v>
      </c>
      <c r="V279" s="185">
        <v>1</v>
      </c>
      <c r="W279" s="185" t="s">
        <v>2002</v>
      </c>
      <c r="X279" s="185" t="s">
        <v>2002</v>
      </c>
      <c r="Y279" s="185" t="s">
        <v>2002</v>
      </c>
      <c r="Z279" s="185" t="s">
        <v>2002</v>
      </c>
      <c r="AA279" s="185" t="s">
        <v>2002</v>
      </c>
      <c r="AB279" s="185" t="s">
        <v>2002</v>
      </c>
      <c r="AC279" s="185" t="s">
        <v>2002</v>
      </c>
      <c r="AD279" s="185" t="s">
        <v>2002</v>
      </c>
      <c r="AE279" s="185" t="s">
        <v>2002</v>
      </c>
      <c r="AF279" s="185" t="s">
        <v>2002</v>
      </c>
      <c r="AG279" s="185" t="s">
        <v>2002</v>
      </c>
      <c r="AH279" s="185" t="s">
        <v>2002</v>
      </c>
      <c r="AI279" s="185" t="s">
        <v>2002</v>
      </c>
      <c r="AJ279" s="185" t="s">
        <v>2002</v>
      </c>
      <c r="AK279" s="185" t="s">
        <v>2002</v>
      </c>
      <c r="AL279" s="183">
        <v>1</v>
      </c>
      <c r="AM279" s="194">
        <v>1</v>
      </c>
    </row>
    <row r="280" spans="1:39">
      <c r="A280" s="192">
        <v>19130</v>
      </c>
      <c r="B280" s="192" t="s">
        <v>277</v>
      </c>
      <c r="C280" s="192" t="s">
        <v>1125</v>
      </c>
      <c r="D280" s="185" t="s">
        <v>2002</v>
      </c>
      <c r="E280" s="185" t="s">
        <v>2002</v>
      </c>
      <c r="F280" s="185" t="s">
        <v>2002</v>
      </c>
      <c r="G280" s="185" t="s">
        <v>2002</v>
      </c>
      <c r="H280" s="185" t="s">
        <v>2002</v>
      </c>
      <c r="I280" s="185" t="s">
        <v>2002</v>
      </c>
      <c r="J280" s="185" t="s">
        <v>2002</v>
      </c>
      <c r="K280" s="185" t="s">
        <v>2002</v>
      </c>
      <c r="L280" s="185" t="s">
        <v>2002</v>
      </c>
      <c r="M280" s="185" t="s">
        <v>2002</v>
      </c>
      <c r="N280" s="185" t="s">
        <v>2002</v>
      </c>
      <c r="O280" s="185" t="s">
        <v>2002</v>
      </c>
      <c r="P280" s="185" t="s">
        <v>2002</v>
      </c>
      <c r="Q280" s="185" t="s">
        <v>2002</v>
      </c>
      <c r="R280" s="185" t="s">
        <v>2002</v>
      </c>
      <c r="S280" s="183" t="s">
        <v>2002</v>
      </c>
      <c r="T280" s="185" t="s">
        <v>2002</v>
      </c>
      <c r="U280" s="185">
        <v>1</v>
      </c>
      <c r="V280" s="185">
        <v>2</v>
      </c>
      <c r="W280" s="185" t="s">
        <v>2002</v>
      </c>
      <c r="X280" s="185" t="s">
        <v>2002</v>
      </c>
      <c r="Y280" s="185" t="s">
        <v>2002</v>
      </c>
      <c r="Z280" s="185" t="s">
        <v>2002</v>
      </c>
      <c r="AA280" s="185" t="s">
        <v>2002</v>
      </c>
      <c r="AB280" s="185" t="s">
        <v>2002</v>
      </c>
      <c r="AC280" s="185" t="s">
        <v>2002</v>
      </c>
      <c r="AD280" s="185" t="s">
        <v>2002</v>
      </c>
      <c r="AE280" s="185" t="s">
        <v>2002</v>
      </c>
      <c r="AF280" s="185" t="s">
        <v>2002</v>
      </c>
      <c r="AG280" s="185" t="s">
        <v>2002</v>
      </c>
      <c r="AH280" s="185" t="s">
        <v>2002</v>
      </c>
      <c r="AI280" s="185" t="s">
        <v>2002</v>
      </c>
      <c r="AJ280" s="185" t="s">
        <v>2002</v>
      </c>
      <c r="AK280" s="185" t="s">
        <v>2002</v>
      </c>
      <c r="AL280" s="183">
        <v>3</v>
      </c>
      <c r="AM280" s="194">
        <v>3</v>
      </c>
    </row>
    <row r="281" spans="1:39">
      <c r="A281" s="192">
        <v>19137</v>
      </c>
      <c r="B281" s="192" t="s">
        <v>278</v>
      </c>
      <c r="C281" s="192" t="s">
        <v>1126</v>
      </c>
      <c r="D281" s="185" t="s">
        <v>2002</v>
      </c>
      <c r="E281" s="185" t="s">
        <v>2002</v>
      </c>
      <c r="F281" s="185" t="s">
        <v>2002</v>
      </c>
      <c r="G281" s="185" t="s">
        <v>2002</v>
      </c>
      <c r="H281" s="185" t="s">
        <v>2002</v>
      </c>
      <c r="I281" s="185" t="s">
        <v>2002</v>
      </c>
      <c r="J281" s="185" t="s">
        <v>2002</v>
      </c>
      <c r="K281" s="185" t="s">
        <v>2002</v>
      </c>
      <c r="L281" s="185" t="s">
        <v>2002</v>
      </c>
      <c r="M281" s="185" t="s">
        <v>2002</v>
      </c>
      <c r="N281" s="185" t="s">
        <v>2002</v>
      </c>
      <c r="O281" s="185" t="s">
        <v>2002</v>
      </c>
      <c r="P281" s="185" t="s">
        <v>2002</v>
      </c>
      <c r="Q281" s="185" t="s">
        <v>2002</v>
      </c>
      <c r="R281" s="185" t="s">
        <v>2002</v>
      </c>
      <c r="S281" s="183" t="s">
        <v>2002</v>
      </c>
      <c r="T281" s="185" t="s">
        <v>2002</v>
      </c>
      <c r="U281" s="185" t="s">
        <v>2002</v>
      </c>
      <c r="V281" s="185">
        <v>1</v>
      </c>
      <c r="W281" s="185" t="s">
        <v>2002</v>
      </c>
      <c r="X281" s="185" t="s">
        <v>2002</v>
      </c>
      <c r="Y281" s="185" t="s">
        <v>2002</v>
      </c>
      <c r="Z281" s="185" t="s">
        <v>2002</v>
      </c>
      <c r="AA281" s="185" t="s">
        <v>2002</v>
      </c>
      <c r="AB281" s="185" t="s">
        <v>2002</v>
      </c>
      <c r="AC281" s="185" t="s">
        <v>2002</v>
      </c>
      <c r="AD281" s="185" t="s">
        <v>2002</v>
      </c>
      <c r="AE281" s="185" t="s">
        <v>2002</v>
      </c>
      <c r="AF281" s="185" t="s">
        <v>2002</v>
      </c>
      <c r="AG281" s="185" t="s">
        <v>2002</v>
      </c>
      <c r="AH281" s="185" t="s">
        <v>2002</v>
      </c>
      <c r="AI281" s="185" t="s">
        <v>2002</v>
      </c>
      <c r="AJ281" s="185" t="s">
        <v>2002</v>
      </c>
      <c r="AK281" s="185" t="s">
        <v>2002</v>
      </c>
      <c r="AL281" s="183">
        <v>1</v>
      </c>
      <c r="AM281" s="194">
        <v>1</v>
      </c>
    </row>
    <row r="282" spans="1:39">
      <c r="A282" s="192">
        <v>19142</v>
      </c>
      <c r="B282" s="192" t="s">
        <v>279</v>
      </c>
      <c r="C282" s="192" t="s">
        <v>1127</v>
      </c>
      <c r="D282" s="185" t="s">
        <v>2002</v>
      </c>
      <c r="E282" s="185" t="s">
        <v>2002</v>
      </c>
      <c r="F282" s="185" t="s">
        <v>2002</v>
      </c>
      <c r="G282" s="185" t="s">
        <v>2002</v>
      </c>
      <c r="H282" s="185" t="s">
        <v>2002</v>
      </c>
      <c r="I282" s="185" t="s">
        <v>2002</v>
      </c>
      <c r="J282" s="185" t="s">
        <v>2002</v>
      </c>
      <c r="K282" s="185" t="s">
        <v>2002</v>
      </c>
      <c r="L282" s="185" t="s">
        <v>2002</v>
      </c>
      <c r="M282" s="185" t="s">
        <v>2002</v>
      </c>
      <c r="N282" s="185" t="s">
        <v>2002</v>
      </c>
      <c r="O282" s="185" t="s">
        <v>2002</v>
      </c>
      <c r="P282" s="185" t="s">
        <v>2002</v>
      </c>
      <c r="Q282" s="185" t="s">
        <v>2002</v>
      </c>
      <c r="R282" s="185" t="s">
        <v>2002</v>
      </c>
      <c r="S282" s="183" t="s">
        <v>2002</v>
      </c>
      <c r="T282" s="185" t="s">
        <v>2002</v>
      </c>
      <c r="U282" s="185" t="s">
        <v>2002</v>
      </c>
      <c r="V282" s="185" t="s">
        <v>2002</v>
      </c>
      <c r="W282" s="185" t="s">
        <v>2002</v>
      </c>
      <c r="X282" s="185">
        <v>1</v>
      </c>
      <c r="Y282" s="185" t="s">
        <v>2002</v>
      </c>
      <c r="Z282" s="185" t="s">
        <v>2002</v>
      </c>
      <c r="AA282" s="185" t="s">
        <v>2002</v>
      </c>
      <c r="AB282" s="185" t="s">
        <v>2002</v>
      </c>
      <c r="AC282" s="185" t="s">
        <v>2002</v>
      </c>
      <c r="AD282" s="185" t="s">
        <v>2002</v>
      </c>
      <c r="AE282" s="185" t="s">
        <v>2002</v>
      </c>
      <c r="AF282" s="185" t="s">
        <v>2002</v>
      </c>
      <c r="AG282" s="185" t="s">
        <v>2002</v>
      </c>
      <c r="AH282" s="185" t="s">
        <v>2002</v>
      </c>
      <c r="AI282" s="185" t="s">
        <v>2002</v>
      </c>
      <c r="AJ282" s="185" t="s">
        <v>2002</v>
      </c>
      <c r="AK282" s="185" t="s">
        <v>2002</v>
      </c>
      <c r="AL282" s="183">
        <v>1</v>
      </c>
      <c r="AM282" s="194">
        <v>1</v>
      </c>
    </row>
    <row r="283" spans="1:39">
      <c r="A283" s="192">
        <v>19212</v>
      </c>
      <c r="B283" s="192" t="s">
        <v>280</v>
      </c>
      <c r="C283" s="192" t="s">
        <v>1128</v>
      </c>
      <c r="D283" s="185" t="s">
        <v>2002</v>
      </c>
      <c r="E283" s="185" t="s">
        <v>2002</v>
      </c>
      <c r="F283" s="185">
        <v>1</v>
      </c>
      <c r="G283" s="185" t="s">
        <v>2002</v>
      </c>
      <c r="H283" s="185" t="s">
        <v>2002</v>
      </c>
      <c r="I283" s="185" t="s">
        <v>2002</v>
      </c>
      <c r="J283" s="185" t="s">
        <v>2002</v>
      </c>
      <c r="K283" s="185" t="s">
        <v>2002</v>
      </c>
      <c r="L283" s="185" t="s">
        <v>2002</v>
      </c>
      <c r="M283" s="185" t="s">
        <v>2002</v>
      </c>
      <c r="N283" s="185" t="s">
        <v>2002</v>
      </c>
      <c r="O283" s="185" t="s">
        <v>2002</v>
      </c>
      <c r="P283" s="185" t="s">
        <v>2002</v>
      </c>
      <c r="Q283" s="185" t="s">
        <v>2002</v>
      </c>
      <c r="R283" s="185" t="s">
        <v>2002</v>
      </c>
      <c r="S283" s="183">
        <v>1</v>
      </c>
      <c r="T283" s="185" t="s">
        <v>2002</v>
      </c>
      <c r="U283" s="185">
        <v>2</v>
      </c>
      <c r="V283" s="185">
        <v>2</v>
      </c>
      <c r="W283" s="185" t="s">
        <v>2002</v>
      </c>
      <c r="X283" s="185" t="s">
        <v>2002</v>
      </c>
      <c r="Y283" s="185" t="s">
        <v>2002</v>
      </c>
      <c r="Z283" s="185" t="s">
        <v>2002</v>
      </c>
      <c r="AA283" s="185" t="s">
        <v>2002</v>
      </c>
      <c r="AB283" s="185" t="s">
        <v>2002</v>
      </c>
      <c r="AC283" s="185" t="s">
        <v>2002</v>
      </c>
      <c r="AD283" s="185" t="s">
        <v>2002</v>
      </c>
      <c r="AE283" s="185" t="s">
        <v>2002</v>
      </c>
      <c r="AF283" s="185" t="s">
        <v>2002</v>
      </c>
      <c r="AG283" s="185" t="s">
        <v>2002</v>
      </c>
      <c r="AH283" s="185" t="s">
        <v>2002</v>
      </c>
      <c r="AI283" s="185" t="s">
        <v>2002</v>
      </c>
      <c r="AJ283" s="185" t="s">
        <v>2002</v>
      </c>
      <c r="AK283" s="185" t="s">
        <v>2002</v>
      </c>
      <c r="AL283" s="183">
        <v>4</v>
      </c>
      <c r="AM283" s="194">
        <v>5</v>
      </c>
    </row>
    <row r="284" spans="1:39">
      <c r="A284" s="192">
        <v>19256</v>
      </c>
      <c r="B284" s="192" t="s">
        <v>281</v>
      </c>
      <c r="C284" s="192" t="s">
        <v>1129</v>
      </c>
      <c r="D284" s="185" t="s">
        <v>2002</v>
      </c>
      <c r="E284" s="185" t="s">
        <v>2002</v>
      </c>
      <c r="F284" s="185" t="s">
        <v>2002</v>
      </c>
      <c r="G284" s="185" t="s">
        <v>2002</v>
      </c>
      <c r="H284" s="185" t="s">
        <v>2002</v>
      </c>
      <c r="I284" s="185" t="s">
        <v>2002</v>
      </c>
      <c r="J284" s="185" t="s">
        <v>2002</v>
      </c>
      <c r="K284" s="185" t="s">
        <v>2002</v>
      </c>
      <c r="L284" s="185" t="s">
        <v>2002</v>
      </c>
      <c r="M284" s="185" t="s">
        <v>2002</v>
      </c>
      <c r="N284" s="185" t="s">
        <v>2002</v>
      </c>
      <c r="O284" s="185" t="s">
        <v>2002</v>
      </c>
      <c r="P284" s="185" t="s">
        <v>2002</v>
      </c>
      <c r="Q284" s="185" t="s">
        <v>2002</v>
      </c>
      <c r="R284" s="185" t="s">
        <v>2002</v>
      </c>
      <c r="S284" s="183" t="s">
        <v>2002</v>
      </c>
      <c r="T284" s="185" t="s">
        <v>2002</v>
      </c>
      <c r="U284" s="185">
        <v>3</v>
      </c>
      <c r="V284" s="185">
        <v>5</v>
      </c>
      <c r="W284" s="185" t="s">
        <v>2002</v>
      </c>
      <c r="X284" s="185" t="s">
        <v>2002</v>
      </c>
      <c r="Y284" s="185" t="s">
        <v>2002</v>
      </c>
      <c r="Z284" s="185">
        <v>1</v>
      </c>
      <c r="AA284" s="185" t="s">
        <v>2002</v>
      </c>
      <c r="AB284" s="185" t="s">
        <v>2002</v>
      </c>
      <c r="AC284" s="185" t="s">
        <v>2002</v>
      </c>
      <c r="AD284" s="185" t="s">
        <v>2002</v>
      </c>
      <c r="AE284" s="185" t="s">
        <v>2002</v>
      </c>
      <c r="AF284" s="185" t="s">
        <v>2002</v>
      </c>
      <c r="AG284" s="185" t="s">
        <v>2002</v>
      </c>
      <c r="AH284" s="185" t="s">
        <v>2002</v>
      </c>
      <c r="AI284" s="185" t="s">
        <v>2002</v>
      </c>
      <c r="AJ284" s="185" t="s">
        <v>2002</v>
      </c>
      <c r="AK284" s="185" t="s">
        <v>2002</v>
      </c>
      <c r="AL284" s="183">
        <v>9</v>
      </c>
      <c r="AM284" s="194">
        <v>9</v>
      </c>
    </row>
    <row r="285" spans="1:39">
      <c r="A285" s="192">
        <v>19318</v>
      </c>
      <c r="B285" s="192" t="s">
        <v>283</v>
      </c>
      <c r="C285" s="192" t="s">
        <v>2025</v>
      </c>
      <c r="D285" s="185" t="s">
        <v>2002</v>
      </c>
      <c r="E285" s="185" t="s">
        <v>2002</v>
      </c>
      <c r="F285" s="185" t="s">
        <v>2002</v>
      </c>
      <c r="G285" s="185" t="s">
        <v>2002</v>
      </c>
      <c r="H285" s="185" t="s">
        <v>2002</v>
      </c>
      <c r="I285" s="185" t="s">
        <v>2002</v>
      </c>
      <c r="J285" s="185" t="s">
        <v>2002</v>
      </c>
      <c r="K285" s="185" t="s">
        <v>2002</v>
      </c>
      <c r="L285" s="185" t="s">
        <v>2002</v>
      </c>
      <c r="M285" s="185" t="s">
        <v>2002</v>
      </c>
      <c r="N285" s="185" t="s">
        <v>2002</v>
      </c>
      <c r="O285" s="185" t="s">
        <v>2002</v>
      </c>
      <c r="P285" s="185" t="s">
        <v>2002</v>
      </c>
      <c r="Q285" s="185" t="s">
        <v>2002</v>
      </c>
      <c r="R285" s="185" t="s">
        <v>2002</v>
      </c>
      <c r="S285" s="183" t="s">
        <v>2002</v>
      </c>
      <c r="T285" s="185" t="s">
        <v>2002</v>
      </c>
      <c r="U285" s="185" t="s">
        <v>2002</v>
      </c>
      <c r="V285" s="185" t="s">
        <v>2002</v>
      </c>
      <c r="W285" s="185">
        <v>1</v>
      </c>
      <c r="X285" s="185" t="s">
        <v>2002</v>
      </c>
      <c r="Y285" s="185" t="s">
        <v>2002</v>
      </c>
      <c r="Z285" s="185" t="s">
        <v>2002</v>
      </c>
      <c r="AA285" s="185" t="s">
        <v>2002</v>
      </c>
      <c r="AB285" s="185" t="s">
        <v>2002</v>
      </c>
      <c r="AC285" s="185" t="s">
        <v>2002</v>
      </c>
      <c r="AD285" s="185" t="s">
        <v>2002</v>
      </c>
      <c r="AE285" s="185" t="s">
        <v>2002</v>
      </c>
      <c r="AF285" s="185" t="s">
        <v>2002</v>
      </c>
      <c r="AG285" s="185" t="s">
        <v>2002</v>
      </c>
      <c r="AH285" s="185" t="s">
        <v>2002</v>
      </c>
      <c r="AI285" s="185" t="s">
        <v>2002</v>
      </c>
      <c r="AJ285" s="185" t="s">
        <v>2002</v>
      </c>
      <c r="AK285" s="185" t="s">
        <v>2002</v>
      </c>
      <c r="AL285" s="183">
        <v>1</v>
      </c>
      <c r="AM285" s="194">
        <v>1</v>
      </c>
    </row>
    <row r="286" spans="1:39">
      <c r="A286" s="192">
        <v>19355</v>
      </c>
      <c r="B286" s="192" t="s">
        <v>284</v>
      </c>
      <c r="C286" s="192" t="s">
        <v>1131</v>
      </c>
      <c r="D286" s="185" t="s">
        <v>2002</v>
      </c>
      <c r="E286" s="185" t="s">
        <v>2002</v>
      </c>
      <c r="F286" s="185" t="s">
        <v>2002</v>
      </c>
      <c r="G286" s="185" t="s">
        <v>2002</v>
      </c>
      <c r="H286" s="185" t="s">
        <v>2002</v>
      </c>
      <c r="I286" s="185" t="s">
        <v>2002</v>
      </c>
      <c r="J286" s="185" t="s">
        <v>2002</v>
      </c>
      <c r="K286" s="185" t="s">
        <v>2002</v>
      </c>
      <c r="L286" s="185" t="s">
        <v>2002</v>
      </c>
      <c r="M286" s="185" t="s">
        <v>2002</v>
      </c>
      <c r="N286" s="185" t="s">
        <v>2002</v>
      </c>
      <c r="O286" s="185" t="s">
        <v>2002</v>
      </c>
      <c r="P286" s="185" t="s">
        <v>2002</v>
      </c>
      <c r="Q286" s="185" t="s">
        <v>2002</v>
      </c>
      <c r="R286" s="185" t="s">
        <v>2002</v>
      </c>
      <c r="S286" s="183" t="s">
        <v>2002</v>
      </c>
      <c r="T286" s="185" t="s">
        <v>2002</v>
      </c>
      <c r="U286" s="185">
        <v>4</v>
      </c>
      <c r="V286" s="185">
        <v>2</v>
      </c>
      <c r="W286" s="185" t="s">
        <v>2002</v>
      </c>
      <c r="X286" s="185" t="s">
        <v>2002</v>
      </c>
      <c r="Y286" s="185" t="s">
        <v>2002</v>
      </c>
      <c r="Z286" s="185" t="s">
        <v>2002</v>
      </c>
      <c r="AA286" s="185" t="s">
        <v>2002</v>
      </c>
      <c r="AB286" s="185" t="s">
        <v>2002</v>
      </c>
      <c r="AC286" s="185" t="s">
        <v>2002</v>
      </c>
      <c r="AD286" s="185" t="s">
        <v>2002</v>
      </c>
      <c r="AE286" s="185" t="s">
        <v>2002</v>
      </c>
      <c r="AF286" s="185" t="s">
        <v>2002</v>
      </c>
      <c r="AG286" s="185" t="s">
        <v>2002</v>
      </c>
      <c r="AH286" s="185" t="s">
        <v>2002</v>
      </c>
      <c r="AI286" s="185" t="s">
        <v>2002</v>
      </c>
      <c r="AJ286" s="185" t="s">
        <v>2002</v>
      </c>
      <c r="AK286" s="185" t="s">
        <v>2002</v>
      </c>
      <c r="AL286" s="183">
        <v>6</v>
      </c>
      <c r="AM286" s="194">
        <v>6</v>
      </c>
    </row>
    <row r="287" spans="1:39">
      <c r="A287" s="192">
        <v>19392</v>
      </c>
      <c r="B287" s="192" t="s">
        <v>286</v>
      </c>
      <c r="C287" s="192" t="s">
        <v>1133</v>
      </c>
      <c r="D287" s="185" t="s">
        <v>2002</v>
      </c>
      <c r="E287" s="185" t="s">
        <v>2002</v>
      </c>
      <c r="F287" s="185">
        <v>1</v>
      </c>
      <c r="G287" s="185" t="s">
        <v>2002</v>
      </c>
      <c r="H287" s="185" t="s">
        <v>2002</v>
      </c>
      <c r="I287" s="185" t="s">
        <v>2002</v>
      </c>
      <c r="J287" s="185" t="s">
        <v>2002</v>
      </c>
      <c r="K287" s="185" t="s">
        <v>2002</v>
      </c>
      <c r="L287" s="185" t="s">
        <v>2002</v>
      </c>
      <c r="M287" s="185" t="s">
        <v>2002</v>
      </c>
      <c r="N287" s="185" t="s">
        <v>2002</v>
      </c>
      <c r="O287" s="185" t="s">
        <v>2002</v>
      </c>
      <c r="P287" s="185" t="s">
        <v>2002</v>
      </c>
      <c r="Q287" s="185" t="s">
        <v>2002</v>
      </c>
      <c r="R287" s="185" t="s">
        <v>2002</v>
      </c>
      <c r="S287" s="183">
        <v>1</v>
      </c>
      <c r="T287" s="185" t="s">
        <v>2002</v>
      </c>
      <c r="U287" s="185" t="s">
        <v>2002</v>
      </c>
      <c r="V287" s="185" t="s">
        <v>2002</v>
      </c>
      <c r="W287" s="185" t="s">
        <v>2002</v>
      </c>
      <c r="X287" s="185" t="s">
        <v>2002</v>
      </c>
      <c r="Y287" s="185" t="s">
        <v>2002</v>
      </c>
      <c r="Z287" s="185" t="s">
        <v>2002</v>
      </c>
      <c r="AA287" s="185" t="s">
        <v>2002</v>
      </c>
      <c r="AB287" s="185" t="s">
        <v>2002</v>
      </c>
      <c r="AC287" s="185" t="s">
        <v>2002</v>
      </c>
      <c r="AD287" s="185" t="s">
        <v>2002</v>
      </c>
      <c r="AE287" s="185" t="s">
        <v>2002</v>
      </c>
      <c r="AF287" s="185" t="s">
        <v>2002</v>
      </c>
      <c r="AG287" s="185" t="s">
        <v>2002</v>
      </c>
      <c r="AH287" s="185" t="s">
        <v>2002</v>
      </c>
      <c r="AI287" s="185" t="s">
        <v>2002</v>
      </c>
      <c r="AJ287" s="185" t="s">
        <v>2002</v>
      </c>
      <c r="AK287" s="185" t="s">
        <v>2002</v>
      </c>
      <c r="AL287" s="183" t="s">
        <v>2002</v>
      </c>
      <c r="AM287" s="194">
        <v>1</v>
      </c>
    </row>
    <row r="288" spans="1:39">
      <c r="A288" s="192">
        <v>19397</v>
      </c>
      <c r="B288" s="192" t="s">
        <v>287</v>
      </c>
      <c r="C288" s="192" t="s">
        <v>1134</v>
      </c>
      <c r="D288" s="185" t="s">
        <v>2002</v>
      </c>
      <c r="E288" s="185" t="s">
        <v>2002</v>
      </c>
      <c r="F288" s="185" t="s">
        <v>2002</v>
      </c>
      <c r="G288" s="185" t="s">
        <v>2002</v>
      </c>
      <c r="H288" s="185" t="s">
        <v>2002</v>
      </c>
      <c r="I288" s="185" t="s">
        <v>2002</v>
      </c>
      <c r="J288" s="185" t="s">
        <v>2002</v>
      </c>
      <c r="K288" s="185" t="s">
        <v>2002</v>
      </c>
      <c r="L288" s="185" t="s">
        <v>2002</v>
      </c>
      <c r="M288" s="185" t="s">
        <v>2002</v>
      </c>
      <c r="N288" s="185" t="s">
        <v>2002</v>
      </c>
      <c r="O288" s="185" t="s">
        <v>2002</v>
      </c>
      <c r="P288" s="185" t="s">
        <v>2002</v>
      </c>
      <c r="Q288" s="185" t="s">
        <v>2002</v>
      </c>
      <c r="R288" s="185" t="s">
        <v>2002</v>
      </c>
      <c r="S288" s="183" t="s">
        <v>2002</v>
      </c>
      <c r="T288" s="185" t="s">
        <v>2002</v>
      </c>
      <c r="U288" s="185" t="s">
        <v>2002</v>
      </c>
      <c r="V288" s="185">
        <v>1</v>
      </c>
      <c r="W288" s="185">
        <v>1</v>
      </c>
      <c r="X288" s="185" t="s">
        <v>2002</v>
      </c>
      <c r="Y288" s="185" t="s">
        <v>2002</v>
      </c>
      <c r="Z288" s="185" t="s">
        <v>2002</v>
      </c>
      <c r="AA288" s="185" t="s">
        <v>2002</v>
      </c>
      <c r="AB288" s="185" t="s">
        <v>2002</v>
      </c>
      <c r="AC288" s="185" t="s">
        <v>2002</v>
      </c>
      <c r="AD288" s="185" t="s">
        <v>2002</v>
      </c>
      <c r="AE288" s="185" t="s">
        <v>2002</v>
      </c>
      <c r="AF288" s="185" t="s">
        <v>2002</v>
      </c>
      <c r="AG288" s="185" t="s">
        <v>2002</v>
      </c>
      <c r="AH288" s="185" t="s">
        <v>2002</v>
      </c>
      <c r="AI288" s="185" t="s">
        <v>2002</v>
      </c>
      <c r="AJ288" s="185" t="s">
        <v>2002</v>
      </c>
      <c r="AK288" s="185" t="s">
        <v>2002</v>
      </c>
      <c r="AL288" s="183">
        <v>2</v>
      </c>
      <c r="AM288" s="194">
        <v>2</v>
      </c>
    </row>
    <row r="289" spans="1:39">
      <c r="A289" s="192">
        <v>19450</v>
      </c>
      <c r="B289" s="192" t="s">
        <v>289</v>
      </c>
      <c r="C289" s="192" t="s">
        <v>1136</v>
      </c>
      <c r="D289" s="185" t="s">
        <v>2002</v>
      </c>
      <c r="E289" s="185" t="s">
        <v>2002</v>
      </c>
      <c r="F289" s="185" t="s">
        <v>2002</v>
      </c>
      <c r="G289" s="185" t="s">
        <v>2002</v>
      </c>
      <c r="H289" s="185" t="s">
        <v>2002</v>
      </c>
      <c r="I289" s="185" t="s">
        <v>2002</v>
      </c>
      <c r="J289" s="185" t="s">
        <v>2002</v>
      </c>
      <c r="K289" s="185" t="s">
        <v>2002</v>
      </c>
      <c r="L289" s="185" t="s">
        <v>2002</v>
      </c>
      <c r="M289" s="185" t="s">
        <v>2002</v>
      </c>
      <c r="N289" s="185" t="s">
        <v>2002</v>
      </c>
      <c r="O289" s="185" t="s">
        <v>2002</v>
      </c>
      <c r="P289" s="185" t="s">
        <v>2002</v>
      </c>
      <c r="Q289" s="185" t="s">
        <v>2002</v>
      </c>
      <c r="R289" s="185" t="s">
        <v>2002</v>
      </c>
      <c r="S289" s="183" t="s">
        <v>2002</v>
      </c>
      <c r="T289" s="185">
        <v>1</v>
      </c>
      <c r="U289" s="185" t="s">
        <v>2002</v>
      </c>
      <c r="V289" s="185" t="s">
        <v>2002</v>
      </c>
      <c r="W289" s="185" t="s">
        <v>2002</v>
      </c>
      <c r="X289" s="185" t="s">
        <v>2002</v>
      </c>
      <c r="Y289" s="185" t="s">
        <v>2002</v>
      </c>
      <c r="Z289" s="185" t="s">
        <v>2002</v>
      </c>
      <c r="AA289" s="185" t="s">
        <v>2002</v>
      </c>
      <c r="AB289" s="185" t="s">
        <v>2002</v>
      </c>
      <c r="AC289" s="185" t="s">
        <v>2002</v>
      </c>
      <c r="AD289" s="185" t="s">
        <v>2002</v>
      </c>
      <c r="AE289" s="185" t="s">
        <v>2002</v>
      </c>
      <c r="AF289" s="185" t="s">
        <v>2002</v>
      </c>
      <c r="AG289" s="185" t="s">
        <v>2002</v>
      </c>
      <c r="AH289" s="185" t="s">
        <v>2002</v>
      </c>
      <c r="AI289" s="185" t="s">
        <v>2002</v>
      </c>
      <c r="AJ289" s="185" t="s">
        <v>2002</v>
      </c>
      <c r="AK289" s="185" t="s">
        <v>2002</v>
      </c>
      <c r="AL289" s="183">
        <v>1</v>
      </c>
      <c r="AM289" s="194">
        <v>1</v>
      </c>
    </row>
    <row r="290" spans="1:39">
      <c r="A290" s="192">
        <v>19455</v>
      </c>
      <c r="B290" s="192" t="s">
        <v>290</v>
      </c>
      <c r="C290" s="192" t="s">
        <v>1137</v>
      </c>
      <c r="D290" s="185" t="s">
        <v>2002</v>
      </c>
      <c r="E290" s="185" t="s">
        <v>2002</v>
      </c>
      <c r="F290" s="185" t="s">
        <v>2002</v>
      </c>
      <c r="G290" s="185" t="s">
        <v>2002</v>
      </c>
      <c r="H290" s="185" t="s">
        <v>2002</v>
      </c>
      <c r="I290" s="185" t="s">
        <v>2002</v>
      </c>
      <c r="J290" s="185" t="s">
        <v>2002</v>
      </c>
      <c r="K290" s="185" t="s">
        <v>2002</v>
      </c>
      <c r="L290" s="185" t="s">
        <v>2002</v>
      </c>
      <c r="M290" s="185" t="s">
        <v>2002</v>
      </c>
      <c r="N290" s="185" t="s">
        <v>2002</v>
      </c>
      <c r="O290" s="185" t="s">
        <v>2002</v>
      </c>
      <c r="P290" s="185" t="s">
        <v>2002</v>
      </c>
      <c r="Q290" s="185" t="s">
        <v>2002</v>
      </c>
      <c r="R290" s="185" t="s">
        <v>2002</v>
      </c>
      <c r="S290" s="183" t="s">
        <v>2002</v>
      </c>
      <c r="T290" s="185">
        <v>1</v>
      </c>
      <c r="U290" s="185" t="s">
        <v>2002</v>
      </c>
      <c r="V290" s="185">
        <v>1</v>
      </c>
      <c r="W290" s="185" t="s">
        <v>2002</v>
      </c>
      <c r="X290" s="185" t="s">
        <v>2002</v>
      </c>
      <c r="Y290" s="185">
        <v>1</v>
      </c>
      <c r="Z290" s="185" t="s">
        <v>2002</v>
      </c>
      <c r="AA290" s="185" t="s">
        <v>2002</v>
      </c>
      <c r="AB290" s="185" t="s">
        <v>2002</v>
      </c>
      <c r="AC290" s="185" t="s">
        <v>2002</v>
      </c>
      <c r="AD290" s="185" t="s">
        <v>2002</v>
      </c>
      <c r="AE290" s="185" t="s">
        <v>2002</v>
      </c>
      <c r="AF290" s="185" t="s">
        <v>2002</v>
      </c>
      <c r="AG290" s="185" t="s">
        <v>2002</v>
      </c>
      <c r="AH290" s="185" t="s">
        <v>2002</v>
      </c>
      <c r="AI290" s="185" t="s">
        <v>2002</v>
      </c>
      <c r="AJ290" s="185" t="s">
        <v>2002</v>
      </c>
      <c r="AK290" s="185" t="s">
        <v>2002</v>
      </c>
      <c r="AL290" s="183">
        <v>3</v>
      </c>
      <c r="AM290" s="194">
        <v>3</v>
      </c>
    </row>
    <row r="291" spans="1:39">
      <c r="A291" s="192">
        <v>19473</v>
      </c>
      <c r="B291" s="192" t="s">
        <v>291</v>
      </c>
      <c r="C291" s="192" t="s">
        <v>1029</v>
      </c>
      <c r="D291" s="185" t="s">
        <v>2002</v>
      </c>
      <c r="E291" s="185">
        <v>1</v>
      </c>
      <c r="F291" s="185" t="s">
        <v>2002</v>
      </c>
      <c r="G291" s="185" t="s">
        <v>2002</v>
      </c>
      <c r="H291" s="185" t="s">
        <v>2002</v>
      </c>
      <c r="I291" s="185" t="s">
        <v>2002</v>
      </c>
      <c r="J291" s="185" t="s">
        <v>2002</v>
      </c>
      <c r="K291" s="185" t="s">
        <v>2002</v>
      </c>
      <c r="L291" s="185" t="s">
        <v>2002</v>
      </c>
      <c r="M291" s="185" t="s">
        <v>2002</v>
      </c>
      <c r="N291" s="185" t="s">
        <v>2002</v>
      </c>
      <c r="O291" s="185" t="s">
        <v>2002</v>
      </c>
      <c r="P291" s="185" t="s">
        <v>2002</v>
      </c>
      <c r="Q291" s="185" t="s">
        <v>2002</v>
      </c>
      <c r="R291" s="185" t="s">
        <v>2002</v>
      </c>
      <c r="S291" s="183">
        <v>1</v>
      </c>
      <c r="T291" s="185" t="s">
        <v>2002</v>
      </c>
      <c r="U291" s="185" t="s">
        <v>2002</v>
      </c>
      <c r="V291" s="185">
        <v>1</v>
      </c>
      <c r="W291" s="185" t="s">
        <v>2002</v>
      </c>
      <c r="X291" s="185" t="s">
        <v>2002</v>
      </c>
      <c r="Y291" s="185" t="s">
        <v>2002</v>
      </c>
      <c r="Z291" s="185" t="s">
        <v>2002</v>
      </c>
      <c r="AA291" s="185" t="s">
        <v>2002</v>
      </c>
      <c r="AB291" s="185" t="s">
        <v>2002</v>
      </c>
      <c r="AC291" s="185" t="s">
        <v>2002</v>
      </c>
      <c r="AD291" s="185" t="s">
        <v>2002</v>
      </c>
      <c r="AE291" s="185" t="s">
        <v>2002</v>
      </c>
      <c r="AF291" s="185" t="s">
        <v>2002</v>
      </c>
      <c r="AG291" s="185" t="s">
        <v>2002</v>
      </c>
      <c r="AH291" s="185" t="s">
        <v>2002</v>
      </c>
      <c r="AI291" s="185" t="s">
        <v>2002</v>
      </c>
      <c r="AJ291" s="185" t="s">
        <v>2002</v>
      </c>
      <c r="AK291" s="185" t="s">
        <v>2002</v>
      </c>
      <c r="AL291" s="183">
        <v>1</v>
      </c>
      <c r="AM291" s="194">
        <v>2</v>
      </c>
    </row>
    <row r="292" spans="1:39">
      <c r="A292" s="192">
        <v>19513</v>
      </c>
      <c r="B292" s="192" t="s">
        <v>292</v>
      </c>
      <c r="C292" s="192" t="s">
        <v>1138</v>
      </c>
      <c r="D292" s="185">
        <v>1</v>
      </c>
      <c r="E292" s="185" t="s">
        <v>2002</v>
      </c>
      <c r="F292" s="185" t="s">
        <v>2002</v>
      </c>
      <c r="G292" s="185" t="s">
        <v>2002</v>
      </c>
      <c r="H292" s="185" t="s">
        <v>2002</v>
      </c>
      <c r="I292" s="185" t="s">
        <v>2002</v>
      </c>
      <c r="J292" s="185" t="s">
        <v>2002</v>
      </c>
      <c r="K292" s="185" t="s">
        <v>2002</v>
      </c>
      <c r="L292" s="185" t="s">
        <v>2002</v>
      </c>
      <c r="M292" s="185" t="s">
        <v>2002</v>
      </c>
      <c r="N292" s="185" t="s">
        <v>2002</v>
      </c>
      <c r="O292" s="185" t="s">
        <v>2002</v>
      </c>
      <c r="P292" s="185" t="s">
        <v>2002</v>
      </c>
      <c r="Q292" s="185" t="s">
        <v>2002</v>
      </c>
      <c r="R292" s="185" t="s">
        <v>2002</v>
      </c>
      <c r="S292" s="183">
        <v>1</v>
      </c>
      <c r="T292" s="185" t="s">
        <v>2002</v>
      </c>
      <c r="U292" s="185" t="s">
        <v>2002</v>
      </c>
      <c r="V292" s="185" t="s">
        <v>2002</v>
      </c>
      <c r="W292" s="185" t="s">
        <v>2002</v>
      </c>
      <c r="X292" s="185" t="s">
        <v>2002</v>
      </c>
      <c r="Y292" s="185" t="s">
        <v>2002</v>
      </c>
      <c r="Z292" s="185" t="s">
        <v>2002</v>
      </c>
      <c r="AA292" s="185">
        <v>1</v>
      </c>
      <c r="AB292" s="185" t="s">
        <v>2002</v>
      </c>
      <c r="AC292" s="185" t="s">
        <v>2002</v>
      </c>
      <c r="AD292" s="185" t="s">
        <v>2002</v>
      </c>
      <c r="AE292" s="185" t="s">
        <v>2002</v>
      </c>
      <c r="AF292" s="185" t="s">
        <v>2002</v>
      </c>
      <c r="AG292" s="185" t="s">
        <v>2002</v>
      </c>
      <c r="AH292" s="185" t="s">
        <v>2002</v>
      </c>
      <c r="AI292" s="185" t="s">
        <v>2002</v>
      </c>
      <c r="AJ292" s="185" t="s">
        <v>2002</v>
      </c>
      <c r="AK292" s="185" t="s">
        <v>2002</v>
      </c>
      <c r="AL292" s="183">
        <v>1</v>
      </c>
      <c r="AM292" s="194">
        <v>2</v>
      </c>
    </row>
    <row r="293" spans="1:39">
      <c r="A293" s="192">
        <v>19517</v>
      </c>
      <c r="B293" s="192" t="s">
        <v>293</v>
      </c>
      <c r="C293" s="192" t="s">
        <v>1065</v>
      </c>
      <c r="D293" s="185" t="s">
        <v>2002</v>
      </c>
      <c r="E293" s="185" t="s">
        <v>2002</v>
      </c>
      <c r="F293" s="185" t="s">
        <v>2002</v>
      </c>
      <c r="G293" s="185" t="s">
        <v>2002</v>
      </c>
      <c r="H293" s="185" t="s">
        <v>2002</v>
      </c>
      <c r="I293" s="185" t="s">
        <v>2002</v>
      </c>
      <c r="J293" s="185" t="s">
        <v>2002</v>
      </c>
      <c r="K293" s="185" t="s">
        <v>2002</v>
      </c>
      <c r="L293" s="185" t="s">
        <v>2002</v>
      </c>
      <c r="M293" s="185" t="s">
        <v>2002</v>
      </c>
      <c r="N293" s="185" t="s">
        <v>2002</v>
      </c>
      <c r="O293" s="185" t="s">
        <v>2002</v>
      </c>
      <c r="P293" s="185" t="s">
        <v>2002</v>
      </c>
      <c r="Q293" s="185" t="s">
        <v>2002</v>
      </c>
      <c r="R293" s="185" t="s">
        <v>2002</v>
      </c>
      <c r="S293" s="183" t="s">
        <v>2002</v>
      </c>
      <c r="T293" s="185" t="s">
        <v>2002</v>
      </c>
      <c r="U293" s="185" t="s">
        <v>2002</v>
      </c>
      <c r="V293" s="185" t="s">
        <v>2002</v>
      </c>
      <c r="W293" s="185" t="s">
        <v>2002</v>
      </c>
      <c r="X293" s="185" t="s">
        <v>2002</v>
      </c>
      <c r="Y293" s="185" t="s">
        <v>2002</v>
      </c>
      <c r="Z293" s="185" t="s">
        <v>2002</v>
      </c>
      <c r="AA293" s="185" t="s">
        <v>2002</v>
      </c>
      <c r="AB293" s="185" t="s">
        <v>2002</v>
      </c>
      <c r="AC293" s="185" t="s">
        <v>2002</v>
      </c>
      <c r="AD293" s="185" t="s">
        <v>2002</v>
      </c>
      <c r="AE293" s="185" t="s">
        <v>2002</v>
      </c>
      <c r="AF293" s="185" t="s">
        <v>2002</v>
      </c>
      <c r="AG293" s="185" t="s">
        <v>2002</v>
      </c>
      <c r="AH293" s="185" t="s">
        <v>2002</v>
      </c>
      <c r="AI293" s="185" t="s">
        <v>2002</v>
      </c>
      <c r="AJ293" s="185">
        <v>1</v>
      </c>
      <c r="AK293" s="185" t="s">
        <v>2002</v>
      </c>
      <c r="AL293" s="183">
        <v>1</v>
      </c>
      <c r="AM293" s="194">
        <v>1</v>
      </c>
    </row>
    <row r="294" spans="1:39">
      <c r="A294" s="192">
        <v>19532</v>
      </c>
      <c r="B294" s="192" t="s">
        <v>294</v>
      </c>
      <c r="C294" s="192" t="s">
        <v>1140</v>
      </c>
      <c r="D294" s="185" t="s">
        <v>2002</v>
      </c>
      <c r="E294" s="185" t="s">
        <v>2002</v>
      </c>
      <c r="F294" s="185">
        <v>1</v>
      </c>
      <c r="G294" s="185" t="s">
        <v>2002</v>
      </c>
      <c r="H294" s="185" t="s">
        <v>2002</v>
      </c>
      <c r="I294" s="185" t="s">
        <v>2002</v>
      </c>
      <c r="J294" s="185" t="s">
        <v>2002</v>
      </c>
      <c r="K294" s="185" t="s">
        <v>2002</v>
      </c>
      <c r="L294" s="185" t="s">
        <v>2002</v>
      </c>
      <c r="M294" s="185" t="s">
        <v>2002</v>
      </c>
      <c r="N294" s="185" t="s">
        <v>2002</v>
      </c>
      <c r="O294" s="185" t="s">
        <v>2002</v>
      </c>
      <c r="P294" s="185" t="s">
        <v>2002</v>
      </c>
      <c r="Q294" s="185" t="s">
        <v>2002</v>
      </c>
      <c r="R294" s="185" t="s">
        <v>2002</v>
      </c>
      <c r="S294" s="183">
        <v>1</v>
      </c>
      <c r="T294" s="185">
        <v>1</v>
      </c>
      <c r="U294" s="185">
        <v>3</v>
      </c>
      <c r="V294" s="185">
        <v>3</v>
      </c>
      <c r="W294" s="185" t="s">
        <v>2002</v>
      </c>
      <c r="X294" s="185" t="s">
        <v>2002</v>
      </c>
      <c r="Y294" s="185" t="s">
        <v>2002</v>
      </c>
      <c r="Z294" s="185">
        <v>1</v>
      </c>
      <c r="AA294" s="185" t="s">
        <v>2002</v>
      </c>
      <c r="AB294" s="185" t="s">
        <v>2002</v>
      </c>
      <c r="AC294" s="185" t="s">
        <v>2002</v>
      </c>
      <c r="AD294" s="185" t="s">
        <v>2002</v>
      </c>
      <c r="AE294" s="185" t="s">
        <v>2002</v>
      </c>
      <c r="AF294" s="185" t="s">
        <v>2002</v>
      </c>
      <c r="AG294" s="185" t="s">
        <v>2002</v>
      </c>
      <c r="AH294" s="185" t="s">
        <v>2002</v>
      </c>
      <c r="AI294" s="185" t="s">
        <v>2002</v>
      </c>
      <c r="AJ294" s="185" t="s">
        <v>2002</v>
      </c>
      <c r="AK294" s="185" t="s">
        <v>2002</v>
      </c>
      <c r="AL294" s="183">
        <v>8</v>
      </c>
      <c r="AM294" s="194">
        <v>9</v>
      </c>
    </row>
    <row r="295" spans="1:39">
      <c r="A295" s="192">
        <v>19533</v>
      </c>
      <c r="B295" s="192" t="s">
        <v>295</v>
      </c>
      <c r="C295" s="192" t="s">
        <v>1141</v>
      </c>
      <c r="D295" s="185" t="s">
        <v>2002</v>
      </c>
      <c r="E295" s="185" t="s">
        <v>2002</v>
      </c>
      <c r="F295" s="185" t="s">
        <v>2002</v>
      </c>
      <c r="G295" s="185" t="s">
        <v>2002</v>
      </c>
      <c r="H295" s="185" t="s">
        <v>2002</v>
      </c>
      <c r="I295" s="185" t="s">
        <v>2002</v>
      </c>
      <c r="J295" s="185" t="s">
        <v>2002</v>
      </c>
      <c r="K295" s="185" t="s">
        <v>2002</v>
      </c>
      <c r="L295" s="185" t="s">
        <v>2002</v>
      </c>
      <c r="M295" s="185" t="s">
        <v>2002</v>
      </c>
      <c r="N295" s="185" t="s">
        <v>2002</v>
      </c>
      <c r="O295" s="185" t="s">
        <v>2002</v>
      </c>
      <c r="P295" s="185" t="s">
        <v>2002</v>
      </c>
      <c r="Q295" s="185" t="s">
        <v>2002</v>
      </c>
      <c r="R295" s="185" t="s">
        <v>2002</v>
      </c>
      <c r="S295" s="183" t="s">
        <v>2002</v>
      </c>
      <c r="T295" s="185" t="s">
        <v>2002</v>
      </c>
      <c r="U295" s="185" t="s">
        <v>2002</v>
      </c>
      <c r="V295" s="185">
        <v>1</v>
      </c>
      <c r="W295" s="185" t="s">
        <v>2002</v>
      </c>
      <c r="X295" s="185" t="s">
        <v>2002</v>
      </c>
      <c r="Y295" s="185" t="s">
        <v>2002</v>
      </c>
      <c r="Z295" s="185" t="s">
        <v>2002</v>
      </c>
      <c r="AA295" s="185" t="s">
        <v>2002</v>
      </c>
      <c r="AB295" s="185" t="s">
        <v>2002</v>
      </c>
      <c r="AC295" s="185" t="s">
        <v>2002</v>
      </c>
      <c r="AD295" s="185" t="s">
        <v>2002</v>
      </c>
      <c r="AE295" s="185" t="s">
        <v>2002</v>
      </c>
      <c r="AF295" s="185" t="s">
        <v>2002</v>
      </c>
      <c r="AG295" s="185" t="s">
        <v>2002</v>
      </c>
      <c r="AH295" s="185" t="s">
        <v>2002</v>
      </c>
      <c r="AI295" s="185" t="s">
        <v>2002</v>
      </c>
      <c r="AJ295" s="185" t="s">
        <v>2002</v>
      </c>
      <c r="AK295" s="185" t="s">
        <v>2002</v>
      </c>
      <c r="AL295" s="183">
        <v>1</v>
      </c>
      <c r="AM295" s="194">
        <v>1</v>
      </c>
    </row>
    <row r="296" spans="1:39">
      <c r="A296" s="192">
        <v>19548</v>
      </c>
      <c r="B296" s="192" t="s">
        <v>296</v>
      </c>
      <c r="C296" s="192" t="s">
        <v>1142</v>
      </c>
      <c r="D296" s="185" t="s">
        <v>2002</v>
      </c>
      <c r="E296" s="185" t="s">
        <v>2002</v>
      </c>
      <c r="F296" s="185" t="s">
        <v>2002</v>
      </c>
      <c r="G296" s="185" t="s">
        <v>2002</v>
      </c>
      <c r="H296" s="185" t="s">
        <v>2002</v>
      </c>
      <c r="I296" s="185" t="s">
        <v>2002</v>
      </c>
      <c r="J296" s="185" t="s">
        <v>2002</v>
      </c>
      <c r="K296" s="185" t="s">
        <v>2002</v>
      </c>
      <c r="L296" s="185" t="s">
        <v>2002</v>
      </c>
      <c r="M296" s="185" t="s">
        <v>2002</v>
      </c>
      <c r="N296" s="185" t="s">
        <v>2002</v>
      </c>
      <c r="O296" s="185" t="s">
        <v>2002</v>
      </c>
      <c r="P296" s="185" t="s">
        <v>2002</v>
      </c>
      <c r="Q296" s="185" t="s">
        <v>2002</v>
      </c>
      <c r="R296" s="185" t="s">
        <v>2002</v>
      </c>
      <c r="S296" s="183" t="s">
        <v>2002</v>
      </c>
      <c r="T296" s="185">
        <v>1</v>
      </c>
      <c r="U296" s="185">
        <v>1</v>
      </c>
      <c r="V296" s="185">
        <v>1</v>
      </c>
      <c r="W296" s="185" t="s">
        <v>2002</v>
      </c>
      <c r="X296" s="185">
        <v>1</v>
      </c>
      <c r="Y296" s="185" t="s">
        <v>2002</v>
      </c>
      <c r="Z296" s="185" t="s">
        <v>2002</v>
      </c>
      <c r="AA296" s="185" t="s">
        <v>2002</v>
      </c>
      <c r="AB296" s="185" t="s">
        <v>2002</v>
      </c>
      <c r="AC296" s="185" t="s">
        <v>2002</v>
      </c>
      <c r="AD296" s="185" t="s">
        <v>2002</v>
      </c>
      <c r="AE296" s="185" t="s">
        <v>2002</v>
      </c>
      <c r="AF296" s="185" t="s">
        <v>2002</v>
      </c>
      <c r="AG296" s="185" t="s">
        <v>2002</v>
      </c>
      <c r="AH296" s="185" t="s">
        <v>2002</v>
      </c>
      <c r="AI296" s="185" t="s">
        <v>2002</v>
      </c>
      <c r="AJ296" s="185" t="s">
        <v>2002</v>
      </c>
      <c r="AK296" s="185" t="s">
        <v>2002</v>
      </c>
      <c r="AL296" s="183">
        <v>4</v>
      </c>
      <c r="AM296" s="194">
        <v>4</v>
      </c>
    </row>
    <row r="297" spans="1:39">
      <c r="A297" s="192">
        <v>19001</v>
      </c>
      <c r="B297" s="192" t="s">
        <v>271</v>
      </c>
      <c r="C297" s="192" t="s">
        <v>1121</v>
      </c>
      <c r="D297" s="185">
        <v>3</v>
      </c>
      <c r="E297" s="185">
        <v>2</v>
      </c>
      <c r="F297" s="185">
        <v>4</v>
      </c>
      <c r="G297" s="185">
        <v>2</v>
      </c>
      <c r="H297" s="185">
        <v>1</v>
      </c>
      <c r="I297" s="185" t="s">
        <v>2002</v>
      </c>
      <c r="J297" s="185" t="s">
        <v>2002</v>
      </c>
      <c r="K297" s="185">
        <v>2</v>
      </c>
      <c r="L297" s="185" t="s">
        <v>2002</v>
      </c>
      <c r="M297" s="185" t="s">
        <v>2002</v>
      </c>
      <c r="N297" s="185" t="s">
        <v>2002</v>
      </c>
      <c r="O297" s="185" t="s">
        <v>2002</v>
      </c>
      <c r="P297" s="185" t="s">
        <v>2002</v>
      </c>
      <c r="Q297" s="185" t="s">
        <v>2002</v>
      </c>
      <c r="R297" s="185" t="s">
        <v>2002</v>
      </c>
      <c r="S297" s="183">
        <v>14</v>
      </c>
      <c r="T297" s="185">
        <v>7</v>
      </c>
      <c r="U297" s="185">
        <v>27</v>
      </c>
      <c r="V297" s="185">
        <v>52</v>
      </c>
      <c r="W297" s="185">
        <v>22</v>
      </c>
      <c r="X297" s="185">
        <v>5</v>
      </c>
      <c r="Y297" s="185">
        <v>16</v>
      </c>
      <c r="Z297" s="185">
        <v>7</v>
      </c>
      <c r="AA297" s="185">
        <v>7</v>
      </c>
      <c r="AB297" s="185">
        <v>2</v>
      </c>
      <c r="AC297" s="185" t="s">
        <v>2002</v>
      </c>
      <c r="AD297" s="185">
        <v>1</v>
      </c>
      <c r="AE297" s="185" t="s">
        <v>2002</v>
      </c>
      <c r="AF297" s="185" t="s">
        <v>2002</v>
      </c>
      <c r="AG297" s="185" t="s">
        <v>2002</v>
      </c>
      <c r="AH297" s="185">
        <v>1</v>
      </c>
      <c r="AI297" s="185" t="s">
        <v>2002</v>
      </c>
      <c r="AJ297" s="185" t="s">
        <v>2002</v>
      </c>
      <c r="AK297" s="185">
        <v>1</v>
      </c>
      <c r="AL297" s="183">
        <v>148</v>
      </c>
      <c r="AM297" s="194">
        <v>162</v>
      </c>
    </row>
    <row r="298" spans="1:39">
      <c r="A298" s="192">
        <v>19573</v>
      </c>
      <c r="B298" s="192" t="s">
        <v>297</v>
      </c>
      <c r="C298" s="192" t="s">
        <v>1143</v>
      </c>
      <c r="D298" s="185">
        <v>1</v>
      </c>
      <c r="E298" s="185" t="s">
        <v>2002</v>
      </c>
      <c r="F298" s="185" t="s">
        <v>2002</v>
      </c>
      <c r="G298" s="185" t="s">
        <v>2002</v>
      </c>
      <c r="H298" s="185" t="s">
        <v>2002</v>
      </c>
      <c r="I298" s="185" t="s">
        <v>2002</v>
      </c>
      <c r="J298" s="185" t="s">
        <v>2002</v>
      </c>
      <c r="K298" s="185" t="s">
        <v>2002</v>
      </c>
      <c r="L298" s="185" t="s">
        <v>2002</v>
      </c>
      <c r="M298" s="185" t="s">
        <v>2002</v>
      </c>
      <c r="N298" s="185" t="s">
        <v>2002</v>
      </c>
      <c r="O298" s="185" t="s">
        <v>2002</v>
      </c>
      <c r="P298" s="185" t="s">
        <v>2002</v>
      </c>
      <c r="Q298" s="185" t="s">
        <v>2002</v>
      </c>
      <c r="R298" s="185" t="s">
        <v>2002</v>
      </c>
      <c r="S298" s="183">
        <v>1</v>
      </c>
      <c r="T298" s="185">
        <v>2</v>
      </c>
      <c r="U298" s="185">
        <v>1</v>
      </c>
      <c r="V298" s="185">
        <v>1</v>
      </c>
      <c r="W298" s="185" t="s">
        <v>2002</v>
      </c>
      <c r="X298" s="185" t="s">
        <v>2002</v>
      </c>
      <c r="Y298" s="185" t="s">
        <v>2002</v>
      </c>
      <c r="Z298" s="185" t="s">
        <v>2002</v>
      </c>
      <c r="AA298" s="185" t="s">
        <v>2002</v>
      </c>
      <c r="AB298" s="185" t="s">
        <v>2002</v>
      </c>
      <c r="AC298" s="185" t="s">
        <v>2002</v>
      </c>
      <c r="AD298" s="185" t="s">
        <v>2002</v>
      </c>
      <c r="AE298" s="185" t="s">
        <v>2002</v>
      </c>
      <c r="AF298" s="185" t="s">
        <v>2002</v>
      </c>
      <c r="AG298" s="185" t="s">
        <v>2002</v>
      </c>
      <c r="AH298" s="185" t="s">
        <v>2002</v>
      </c>
      <c r="AI298" s="185" t="s">
        <v>2002</v>
      </c>
      <c r="AJ298" s="185" t="s">
        <v>2002</v>
      </c>
      <c r="AK298" s="185" t="s">
        <v>2002</v>
      </c>
      <c r="AL298" s="183">
        <v>4</v>
      </c>
      <c r="AM298" s="194">
        <v>5</v>
      </c>
    </row>
    <row r="299" spans="1:39">
      <c r="A299" s="192">
        <v>19585</v>
      </c>
      <c r="B299" s="192" t="s">
        <v>298</v>
      </c>
      <c r="C299" s="192" t="s">
        <v>1144</v>
      </c>
      <c r="D299" s="185" t="s">
        <v>2002</v>
      </c>
      <c r="E299" s="185" t="s">
        <v>2002</v>
      </c>
      <c r="F299" s="185" t="s">
        <v>2002</v>
      </c>
      <c r="G299" s="185" t="s">
        <v>2002</v>
      </c>
      <c r="H299" s="185" t="s">
        <v>2002</v>
      </c>
      <c r="I299" s="185" t="s">
        <v>2002</v>
      </c>
      <c r="J299" s="185" t="s">
        <v>2002</v>
      </c>
      <c r="K299" s="185" t="s">
        <v>2002</v>
      </c>
      <c r="L299" s="185" t="s">
        <v>2002</v>
      </c>
      <c r="M299" s="185" t="s">
        <v>2002</v>
      </c>
      <c r="N299" s="185" t="s">
        <v>2002</v>
      </c>
      <c r="O299" s="185" t="s">
        <v>2002</v>
      </c>
      <c r="P299" s="185" t="s">
        <v>2002</v>
      </c>
      <c r="Q299" s="185" t="s">
        <v>2002</v>
      </c>
      <c r="R299" s="185" t="s">
        <v>2002</v>
      </c>
      <c r="S299" s="183" t="s">
        <v>2002</v>
      </c>
      <c r="T299" s="185" t="s">
        <v>2002</v>
      </c>
      <c r="U299" s="185" t="s">
        <v>2002</v>
      </c>
      <c r="V299" s="185">
        <v>1</v>
      </c>
      <c r="W299" s="185" t="s">
        <v>2002</v>
      </c>
      <c r="X299" s="185" t="s">
        <v>2002</v>
      </c>
      <c r="Y299" s="185" t="s">
        <v>2002</v>
      </c>
      <c r="Z299" s="185" t="s">
        <v>2002</v>
      </c>
      <c r="AA299" s="185" t="s">
        <v>2002</v>
      </c>
      <c r="AB299" s="185" t="s">
        <v>2002</v>
      </c>
      <c r="AC299" s="185" t="s">
        <v>2002</v>
      </c>
      <c r="AD299" s="185" t="s">
        <v>2002</v>
      </c>
      <c r="AE299" s="185" t="s">
        <v>2002</v>
      </c>
      <c r="AF299" s="185" t="s">
        <v>2002</v>
      </c>
      <c r="AG299" s="185" t="s">
        <v>2002</v>
      </c>
      <c r="AH299" s="185" t="s">
        <v>2002</v>
      </c>
      <c r="AI299" s="185" t="s">
        <v>2002</v>
      </c>
      <c r="AJ299" s="185" t="s">
        <v>2002</v>
      </c>
      <c r="AK299" s="185" t="s">
        <v>2002</v>
      </c>
      <c r="AL299" s="183">
        <v>1</v>
      </c>
      <c r="AM299" s="194">
        <v>1</v>
      </c>
    </row>
    <row r="300" spans="1:39">
      <c r="A300" s="192">
        <v>19622</v>
      </c>
      <c r="B300" s="192" t="s">
        <v>299</v>
      </c>
      <c r="C300" s="192" t="s">
        <v>1145</v>
      </c>
      <c r="D300" s="185" t="s">
        <v>2002</v>
      </c>
      <c r="E300" s="185">
        <v>2</v>
      </c>
      <c r="F300" s="185" t="s">
        <v>2002</v>
      </c>
      <c r="G300" s="185" t="s">
        <v>2002</v>
      </c>
      <c r="H300" s="185" t="s">
        <v>2002</v>
      </c>
      <c r="I300" s="185" t="s">
        <v>2002</v>
      </c>
      <c r="J300" s="185" t="s">
        <v>2002</v>
      </c>
      <c r="K300" s="185" t="s">
        <v>2002</v>
      </c>
      <c r="L300" s="185" t="s">
        <v>2002</v>
      </c>
      <c r="M300" s="185" t="s">
        <v>2002</v>
      </c>
      <c r="N300" s="185" t="s">
        <v>2002</v>
      </c>
      <c r="O300" s="185" t="s">
        <v>2002</v>
      </c>
      <c r="P300" s="185" t="s">
        <v>2002</v>
      </c>
      <c r="Q300" s="185" t="s">
        <v>2002</v>
      </c>
      <c r="R300" s="185" t="s">
        <v>2002</v>
      </c>
      <c r="S300" s="183">
        <v>2</v>
      </c>
      <c r="T300" s="185" t="s">
        <v>2002</v>
      </c>
      <c r="U300" s="185" t="s">
        <v>2002</v>
      </c>
      <c r="V300" s="185">
        <v>2</v>
      </c>
      <c r="W300" s="185" t="s">
        <v>2002</v>
      </c>
      <c r="X300" s="185" t="s">
        <v>2002</v>
      </c>
      <c r="Y300" s="185" t="s">
        <v>2002</v>
      </c>
      <c r="Z300" s="185" t="s">
        <v>2002</v>
      </c>
      <c r="AA300" s="185">
        <v>1</v>
      </c>
      <c r="AB300" s="185" t="s">
        <v>2002</v>
      </c>
      <c r="AC300" s="185" t="s">
        <v>2002</v>
      </c>
      <c r="AD300" s="185" t="s">
        <v>2002</v>
      </c>
      <c r="AE300" s="185">
        <v>1</v>
      </c>
      <c r="AF300" s="185" t="s">
        <v>2002</v>
      </c>
      <c r="AG300" s="185" t="s">
        <v>2002</v>
      </c>
      <c r="AH300" s="185" t="s">
        <v>2002</v>
      </c>
      <c r="AI300" s="185" t="s">
        <v>2002</v>
      </c>
      <c r="AJ300" s="185" t="s">
        <v>2002</v>
      </c>
      <c r="AK300" s="185" t="s">
        <v>2002</v>
      </c>
      <c r="AL300" s="183">
        <v>4</v>
      </c>
      <c r="AM300" s="194">
        <v>6</v>
      </c>
    </row>
    <row r="301" spans="1:39">
      <c r="A301" s="192">
        <v>19698</v>
      </c>
      <c r="B301" s="192" t="s">
        <v>301</v>
      </c>
      <c r="C301" s="192" t="s">
        <v>1147</v>
      </c>
      <c r="D301" s="185" t="s">
        <v>2002</v>
      </c>
      <c r="E301" s="185">
        <v>2</v>
      </c>
      <c r="F301" s="185" t="s">
        <v>2002</v>
      </c>
      <c r="G301" s="185" t="s">
        <v>2002</v>
      </c>
      <c r="H301" s="185" t="s">
        <v>2002</v>
      </c>
      <c r="I301" s="185" t="s">
        <v>2002</v>
      </c>
      <c r="J301" s="185" t="s">
        <v>2002</v>
      </c>
      <c r="K301" s="185" t="s">
        <v>2002</v>
      </c>
      <c r="L301" s="185" t="s">
        <v>2002</v>
      </c>
      <c r="M301" s="185" t="s">
        <v>2002</v>
      </c>
      <c r="N301" s="185" t="s">
        <v>2002</v>
      </c>
      <c r="O301" s="185" t="s">
        <v>2002</v>
      </c>
      <c r="P301" s="185" t="s">
        <v>2002</v>
      </c>
      <c r="Q301" s="185" t="s">
        <v>2002</v>
      </c>
      <c r="R301" s="185" t="s">
        <v>2002</v>
      </c>
      <c r="S301" s="183">
        <v>2</v>
      </c>
      <c r="T301" s="185">
        <v>1</v>
      </c>
      <c r="U301" s="185">
        <v>3</v>
      </c>
      <c r="V301" s="185">
        <v>10</v>
      </c>
      <c r="W301" s="185">
        <v>5</v>
      </c>
      <c r="X301" s="185">
        <v>1</v>
      </c>
      <c r="Y301" s="185" t="s">
        <v>2002</v>
      </c>
      <c r="Z301" s="185" t="s">
        <v>2002</v>
      </c>
      <c r="AA301" s="185" t="s">
        <v>2002</v>
      </c>
      <c r="AB301" s="185" t="s">
        <v>2002</v>
      </c>
      <c r="AC301" s="185">
        <v>1</v>
      </c>
      <c r="AD301" s="185">
        <v>1</v>
      </c>
      <c r="AE301" s="185">
        <v>1</v>
      </c>
      <c r="AF301" s="185" t="s">
        <v>2002</v>
      </c>
      <c r="AG301" s="185" t="s">
        <v>2002</v>
      </c>
      <c r="AH301" s="185" t="s">
        <v>2002</v>
      </c>
      <c r="AI301" s="185">
        <v>1</v>
      </c>
      <c r="AJ301" s="185" t="s">
        <v>2002</v>
      </c>
      <c r="AK301" s="185" t="s">
        <v>2002</v>
      </c>
      <c r="AL301" s="183">
        <v>24</v>
      </c>
      <c r="AM301" s="194">
        <v>26</v>
      </c>
    </row>
    <row r="302" spans="1:39">
      <c r="A302" s="192">
        <v>19743</v>
      </c>
      <c r="B302" s="192" t="s">
        <v>303</v>
      </c>
      <c r="C302" s="192" t="s">
        <v>1148</v>
      </c>
      <c r="D302" s="185" t="s">
        <v>2002</v>
      </c>
      <c r="E302" s="185" t="s">
        <v>2002</v>
      </c>
      <c r="F302" s="185" t="s">
        <v>2002</v>
      </c>
      <c r="G302" s="185" t="s">
        <v>2002</v>
      </c>
      <c r="H302" s="185" t="s">
        <v>2002</v>
      </c>
      <c r="I302" s="185" t="s">
        <v>2002</v>
      </c>
      <c r="J302" s="185" t="s">
        <v>2002</v>
      </c>
      <c r="K302" s="185" t="s">
        <v>2002</v>
      </c>
      <c r="L302" s="185" t="s">
        <v>2002</v>
      </c>
      <c r="M302" s="185" t="s">
        <v>2002</v>
      </c>
      <c r="N302" s="185" t="s">
        <v>2002</v>
      </c>
      <c r="O302" s="185" t="s">
        <v>2002</v>
      </c>
      <c r="P302" s="185" t="s">
        <v>2002</v>
      </c>
      <c r="Q302" s="185" t="s">
        <v>2002</v>
      </c>
      <c r="R302" s="185" t="s">
        <v>2002</v>
      </c>
      <c r="S302" s="183" t="s">
        <v>2002</v>
      </c>
      <c r="T302" s="185" t="s">
        <v>2002</v>
      </c>
      <c r="U302" s="185" t="s">
        <v>2002</v>
      </c>
      <c r="V302" s="185">
        <v>1</v>
      </c>
      <c r="W302" s="185" t="s">
        <v>2002</v>
      </c>
      <c r="X302" s="185" t="s">
        <v>2002</v>
      </c>
      <c r="Y302" s="185" t="s">
        <v>2002</v>
      </c>
      <c r="Z302" s="185" t="s">
        <v>2002</v>
      </c>
      <c r="AA302" s="185" t="s">
        <v>2002</v>
      </c>
      <c r="AB302" s="185" t="s">
        <v>2002</v>
      </c>
      <c r="AC302" s="185" t="s">
        <v>2002</v>
      </c>
      <c r="AD302" s="185" t="s">
        <v>2002</v>
      </c>
      <c r="AE302" s="185" t="s">
        <v>2002</v>
      </c>
      <c r="AF302" s="185" t="s">
        <v>2002</v>
      </c>
      <c r="AG302" s="185" t="s">
        <v>2002</v>
      </c>
      <c r="AH302" s="185" t="s">
        <v>2002</v>
      </c>
      <c r="AI302" s="185" t="s">
        <v>2002</v>
      </c>
      <c r="AJ302" s="185" t="s">
        <v>2002</v>
      </c>
      <c r="AK302" s="185" t="s">
        <v>2002</v>
      </c>
      <c r="AL302" s="183">
        <v>1</v>
      </c>
      <c r="AM302" s="194">
        <v>1</v>
      </c>
    </row>
    <row r="303" spans="1:39">
      <c r="A303" s="192">
        <v>19760</v>
      </c>
      <c r="B303" s="192" t="s">
        <v>304</v>
      </c>
      <c r="C303" s="192" t="s">
        <v>1149</v>
      </c>
      <c r="D303" s="185" t="s">
        <v>2002</v>
      </c>
      <c r="E303" s="185" t="s">
        <v>2002</v>
      </c>
      <c r="F303" s="185" t="s">
        <v>2002</v>
      </c>
      <c r="G303" s="185" t="s">
        <v>2002</v>
      </c>
      <c r="H303" s="185" t="s">
        <v>2002</v>
      </c>
      <c r="I303" s="185" t="s">
        <v>2002</v>
      </c>
      <c r="J303" s="185" t="s">
        <v>2002</v>
      </c>
      <c r="K303" s="185" t="s">
        <v>2002</v>
      </c>
      <c r="L303" s="185" t="s">
        <v>2002</v>
      </c>
      <c r="M303" s="185" t="s">
        <v>2002</v>
      </c>
      <c r="N303" s="185" t="s">
        <v>2002</v>
      </c>
      <c r="O303" s="185" t="s">
        <v>2002</v>
      </c>
      <c r="P303" s="185" t="s">
        <v>2002</v>
      </c>
      <c r="Q303" s="185" t="s">
        <v>2002</v>
      </c>
      <c r="R303" s="185" t="s">
        <v>2002</v>
      </c>
      <c r="S303" s="183" t="s">
        <v>2002</v>
      </c>
      <c r="T303" s="185" t="s">
        <v>2002</v>
      </c>
      <c r="U303" s="185" t="s">
        <v>2002</v>
      </c>
      <c r="V303" s="185">
        <v>3</v>
      </c>
      <c r="W303" s="185" t="s">
        <v>2002</v>
      </c>
      <c r="X303" s="185" t="s">
        <v>2002</v>
      </c>
      <c r="Y303" s="185" t="s">
        <v>2002</v>
      </c>
      <c r="Z303" s="185" t="s">
        <v>2002</v>
      </c>
      <c r="AA303" s="185" t="s">
        <v>2002</v>
      </c>
      <c r="AB303" s="185" t="s">
        <v>2002</v>
      </c>
      <c r="AC303" s="185" t="s">
        <v>2002</v>
      </c>
      <c r="AD303" s="185" t="s">
        <v>2002</v>
      </c>
      <c r="AE303" s="185" t="s">
        <v>2002</v>
      </c>
      <c r="AF303" s="185" t="s">
        <v>2002</v>
      </c>
      <c r="AG303" s="185" t="s">
        <v>2002</v>
      </c>
      <c r="AH303" s="185" t="s">
        <v>2002</v>
      </c>
      <c r="AI303" s="185" t="s">
        <v>2002</v>
      </c>
      <c r="AJ303" s="185" t="s">
        <v>2002</v>
      </c>
      <c r="AK303" s="185" t="s">
        <v>2002</v>
      </c>
      <c r="AL303" s="183">
        <v>3</v>
      </c>
      <c r="AM303" s="194">
        <v>3</v>
      </c>
    </row>
    <row r="304" spans="1:39">
      <c r="A304" s="192">
        <v>19780</v>
      </c>
      <c r="B304" s="192" t="s">
        <v>305</v>
      </c>
      <c r="C304" s="192" t="s">
        <v>1150</v>
      </c>
      <c r="D304" s="185" t="s">
        <v>2002</v>
      </c>
      <c r="E304" s="185" t="s">
        <v>2002</v>
      </c>
      <c r="F304" s="185" t="s">
        <v>2002</v>
      </c>
      <c r="G304" s="185" t="s">
        <v>2002</v>
      </c>
      <c r="H304" s="185" t="s">
        <v>2002</v>
      </c>
      <c r="I304" s="185" t="s">
        <v>2002</v>
      </c>
      <c r="J304" s="185" t="s">
        <v>2002</v>
      </c>
      <c r="K304" s="185" t="s">
        <v>2002</v>
      </c>
      <c r="L304" s="185" t="s">
        <v>2002</v>
      </c>
      <c r="M304" s="185" t="s">
        <v>2002</v>
      </c>
      <c r="N304" s="185" t="s">
        <v>2002</v>
      </c>
      <c r="O304" s="185" t="s">
        <v>2002</v>
      </c>
      <c r="P304" s="185" t="s">
        <v>2002</v>
      </c>
      <c r="Q304" s="185" t="s">
        <v>2002</v>
      </c>
      <c r="R304" s="185" t="s">
        <v>2002</v>
      </c>
      <c r="S304" s="183" t="s">
        <v>2002</v>
      </c>
      <c r="T304" s="185" t="s">
        <v>2002</v>
      </c>
      <c r="U304" s="185">
        <v>1</v>
      </c>
      <c r="V304" s="185">
        <v>2</v>
      </c>
      <c r="W304" s="185" t="s">
        <v>2002</v>
      </c>
      <c r="X304" s="185" t="s">
        <v>2002</v>
      </c>
      <c r="Y304" s="185" t="s">
        <v>2002</v>
      </c>
      <c r="Z304" s="185" t="s">
        <v>2002</v>
      </c>
      <c r="AA304" s="185" t="s">
        <v>2002</v>
      </c>
      <c r="AB304" s="185" t="s">
        <v>2002</v>
      </c>
      <c r="AC304" s="185" t="s">
        <v>2002</v>
      </c>
      <c r="AD304" s="185" t="s">
        <v>2002</v>
      </c>
      <c r="AE304" s="185" t="s">
        <v>2002</v>
      </c>
      <c r="AF304" s="185" t="s">
        <v>2002</v>
      </c>
      <c r="AG304" s="185" t="s">
        <v>2002</v>
      </c>
      <c r="AH304" s="185" t="s">
        <v>2002</v>
      </c>
      <c r="AI304" s="185" t="s">
        <v>2002</v>
      </c>
      <c r="AJ304" s="185" t="s">
        <v>2002</v>
      </c>
      <c r="AK304" s="185" t="s">
        <v>2002</v>
      </c>
      <c r="AL304" s="183">
        <v>3</v>
      </c>
      <c r="AM304" s="194">
        <v>3</v>
      </c>
    </row>
    <row r="305" spans="1:39">
      <c r="A305" s="192">
        <v>19785</v>
      </c>
      <c r="B305" s="192" t="s">
        <v>306</v>
      </c>
      <c r="C305" s="192" t="s">
        <v>1151</v>
      </c>
      <c r="D305" s="185" t="s">
        <v>2002</v>
      </c>
      <c r="E305" s="185" t="s">
        <v>2002</v>
      </c>
      <c r="F305" s="185" t="s">
        <v>2002</v>
      </c>
      <c r="G305" s="185" t="s">
        <v>2002</v>
      </c>
      <c r="H305" s="185" t="s">
        <v>2002</v>
      </c>
      <c r="I305" s="185" t="s">
        <v>2002</v>
      </c>
      <c r="J305" s="185" t="s">
        <v>2002</v>
      </c>
      <c r="K305" s="185" t="s">
        <v>2002</v>
      </c>
      <c r="L305" s="185" t="s">
        <v>2002</v>
      </c>
      <c r="M305" s="185" t="s">
        <v>2002</v>
      </c>
      <c r="N305" s="185" t="s">
        <v>2002</v>
      </c>
      <c r="O305" s="185" t="s">
        <v>2002</v>
      </c>
      <c r="P305" s="185" t="s">
        <v>2002</v>
      </c>
      <c r="Q305" s="185" t="s">
        <v>2002</v>
      </c>
      <c r="R305" s="185" t="s">
        <v>2002</v>
      </c>
      <c r="S305" s="183" t="s">
        <v>2002</v>
      </c>
      <c r="T305" s="185" t="s">
        <v>2002</v>
      </c>
      <c r="U305" s="185">
        <v>1</v>
      </c>
      <c r="V305" s="185" t="s">
        <v>2002</v>
      </c>
      <c r="W305" s="185" t="s">
        <v>2002</v>
      </c>
      <c r="X305" s="185" t="s">
        <v>2002</v>
      </c>
      <c r="Y305" s="185" t="s">
        <v>2002</v>
      </c>
      <c r="Z305" s="185" t="s">
        <v>2002</v>
      </c>
      <c r="AA305" s="185" t="s">
        <v>2002</v>
      </c>
      <c r="AB305" s="185" t="s">
        <v>2002</v>
      </c>
      <c r="AC305" s="185" t="s">
        <v>2002</v>
      </c>
      <c r="AD305" s="185" t="s">
        <v>2002</v>
      </c>
      <c r="AE305" s="185" t="s">
        <v>2002</v>
      </c>
      <c r="AF305" s="185" t="s">
        <v>2002</v>
      </c>
      <c r="AG305" s="185" t="s">
        <v>2002</v>
      </c>
      <c r="AH305" s="185" t="s">
        <v>2002</v>
      </c>
      <c r="AI305" s="185" t="s">
        <v>2002</v>
      </c>
      <c r="AJ305" s="185" t="s">
        <v>2002</v>
      </c>
      <c r="AK305" s="185" t="s">
        <v>2002</v>
      </c>
      <c r="AL305" s="183">
        <v>1</v>
      </c>
      <c r="AM305" s="194">
        <v>1</v>
      </c>
    </row>
    <row r="306" spans="1:39">
      <c r="A306" s="192">
        <v>19807</v>
      </c>
      <c r="B306" s="192" t="s">
        <v>307</v>
      </c>
      <c r="C306" s="192" t="s">
        <v>1152</v>
      </c>
      <c r="D306" s="185">
        <v>1</v>
      </c>
      <c r="E306" s="185" t="s">
        <v>2002</v>
      </c>
      <c r="F306" s="185">
        <v>1</v>
      </c>
      <c r="G306" s="185" t="s">
        <v>2002</v>
      </c>
      <c r="H306" s="185" t="s">
        <v>2002</v>
      </c>
      <c r="I306" s="185" t="s">
        <v>2002</v>
      </c>
      <c r="J306" s="185" t="s">
        <v>2002</v>
      </c>
      <c r="K306" s="185" t="s">
        <v>2002</v>
      </c>
      <c r="L306" s="185" t="s">
        <v>2002</v>
      </c>
      <c r="M306" s="185" t="s">
        <v>2002</v>
      </c>
      <c r="N306" s="185" t="s">
        <v>2002</v>
      </c>
      <c r="O306" s="185" t="s">
        <v>2002</v>
      </c>
      <c r="P306" s="185" t="s">
        <v>2002</v>
      </c>
      <c r="Q306" s="185" t="s">
        <v>2002</v>
      </c>
      <c r="R306" s="185" t="s">
        <v>2002</v>
      </c>
      <c r="S306" s="183">
        <v>2</v>
      </c>
      <c r="T306" s="185">
        <v>1</v>
      </c>
      <c r="U306" s="185">
        <v>4</v>
      </c>
      <c r="V306" s="185">
        <v>1</v>
      </c>
      <c r="W306" s="185">
        <v>1</v>
      </c>
      <c r="X306" s="185" t="s">
        <v>2002</v>
      </c>
      <c r="Y306" s="185" t="s">
        <v>2002</v>
      </c>
      <c r="Z306" s="185" t="s">
        <v>2002</v>
      </c>
      <c r="AA306" s="185" t="s">
        <v>2002</v>
      </c>
      <c r="AB306" s="185">
        <v>1</v>
      </c>
      <c r="AC306" s="185" t="s">
        <v>2002</v>
      </c>
      <c r="AD306" s="185" t="s">
        <v>2002</v>
      </c>
      <c r="AE306" s="185" t="s">
        <v>2002</v>
      </c>
      <c r="AF306" s="185" t="s">
        <v>2002</v>
      </c>
      <c r="AG306" s="185" t="s">
        <v>2002</v>
      </c>
      <c r="AH306" s="185" t="s">
        <v>2002</v>
      </c>
      <c r="AI306" s="185" t="s">
        <v>2002</v>
      </c>
      <c r="AJ306" s="185" t="s">
        <v>2002</v>
      </c>
      <c r="AK306" s="185" t="s">
        <v>2002</v>
      </c>
      <c r="AL306" s="183">
        <v>8</v>
      </c>
      <c r="AM306" s="194">
        <v>10</v>
      </c>
    </row>
    <row r="307" spans="1:39">
      <c r="A307" s="192">
        <v>19821</v>
      </c>
      <c r="B307" s="192" t="s">
        <v>309</v>
      </c>
      <c r="C307" s="192" t="s">
        <v>2026</v>
      </c>
      <c r="D307" s="185" t="s">
        <v>2002</v>
      </c>
      <c r="E307" s="185" t="s">
        <v>2002</v>
      </c>
      <c r="F307" s="185" t="s">
        <v>2002</v>
      </c>
      <c r="G307" s="185" t="s">
        <v>2002</v>
      </c>
      <c r="H307" s="185" t="s">
        <v>2002</v>
      </c>
      <c r="I307" s="185" t="s">
        <v>2002</v>
      </c>
      <c r="J307" s="185" t="s">
        <v>2002</v>
      </c>
      <c r="K307" s="185" t="s">
        <v>2002</v>
      </c>
      <c r="L307" s="185" t="s">
        <v>2002</v>
      </c>
      <c r="M307" s="185" t="s">
        <v>2002</v>
      </c>
      <c r="N307" s="185" t="s">
        <v>2002</v>
      </c>
      <c r="O307" s="185" t="s">
        <v>2002</v>
      </c>
      <c r="P307" s="185" t="s">
        <v>2002</v>
      </c>
      <c r="Q307" s="185" t="s">
        <v>2002</v>
      </c>
      <c r="R307" s="185" t="s">
        <v>2002</v>
      </c>
      <c r="S307" s="183" t="s">
        <v>2002</v>
      </c>
      <c r="T307" s="185" t="s">
        <v>2002</v>
      </c>
      <c r="U307" s="185" t="s">
        <v>2002</v>
      </c>
      <c r="V307" s="185" t="s">
        <v>2002</v>
      </c>
      <c r="W307" s="185" t="s">
        <v>2002</v>
      </c>
      <c r="X307" s="185">
        <v>1</v>
      </c>
      <c r="Y307" s="185" t="s">
        <v>2002</v>
      </c>
      <c r="Z307" s="185" t="s">
        <v>2002</v>
      </c>
      <c r="AA307" s="185" t="s">
        <v>2002</v>
      </c>
      <c r="AB307" s="185" t="s">
        <v>2002</v>
      </c>
      <c r="AC307" s="185" t="s">
        <v>2002</v>
      </c>
      <c r="AD307" s="185" t="s">
        <v>2002</v>
      </c>
      <c r="AE307" s="185" t="s">
        <v>2002</v>
      </c>
      <c r="AF307" s="185" t="s">
        <v>2002</v>
      </c>
      <c r="AG307" s="185" t="s">
        <v>2002</v>
      </c>
      <c r="AH307" s="185" t="s">
        <v>2002</v>
      </c>
      <c r="AI307" s="185" t="s">
        <v>2002</v>
      </c>
      <c r="AJ307" s="185" t="s">
        <v>2002</v>
      </c>
      <c r="AK307" s="185" t="s">
        <v>2002</v>
      </c>
      <c r="AL307" s="183">
        <v>1</v>
      </c>
      <c r="AM307" s="194">
        <v>1</v>
      </c>
    </row>
    <row r="308" spans="1:39">
      <c r="A308" s="192">
        <v>19824</v>
      </c>
      <c r="B308" s="192" t="s">
        <v>310</v>
      </c>
      <c r="C308" s="192" t="s">
        <v>1155</v>
      </c>
      <c r="D308" s="185" t="s">
        <v>2002</v>
      </c>
      <c r="E308" s="185" t="s">
        <v>2002</v>
      </c>
      <c r="F308" s="185" t="s">
        <v>2002</v>
      </c>
      <c r="G308" s="185" t="s">
        <v>2002</v>
      </c>
      <c r="H308" s="185" t="s">
        <v>2002</v>
      </c>
      <c r="I308" s="185" t="s">
        <v>2002</v>
      </c>
      <c r="J308" s="185" t="s">
        <v>2002</v>
      </c>
      <c r="K308" s="185" t="s">
        <v>2002</v>
      </c>
      <c r="L308" s="185" t="s">
        <v>2002</v>
      </c>
      <c r="M308" s="185" t="s">
        <v>2002</v>
      </c>
      <c r="N308" s="185" t="s">
        <v>2002</v>
      </c>
      <c r="O308" s="185" t="s">
        <v>2002</v>
      </c>
      <c r="P308" s="185" t="s">
        <v>2002</v>
      </c>
      <c r="Q308" s="185" t="s">
        <v>2002</v>
      </c>
      <c r="R308" s="185" t="s">
        <v>2002</v>
      </c>
      <c r="S308" s="183" t="s">
        <v>2002</v>
      </c>
      <c r="T308" s="185" t="s">
        <v>2002</v>
      </c>
      <c r="U308" s="185" t="s">
        <v>2002</v>
      </c>
      <c r="V308" s="185" t="s">
        <v>2002</v>
      </c>
      <c r="W308" s="185">
        <v>1</v>
      </c>
      <c r="X308" s="185">
        <v>1</v>
      </c>
      <c r="Y308" s="185" t="s">
        <v>2002</v>
      </c>
      <c r="Z308" s="185" t="s">
        <v>2002</v>
      </c>
      <c r="AA308" s="185">
        <v>1</v>
      </c>
      <c r="AB308" s="185" t="s">
        <v>2002</v>
      </c>
      <c r="AC308" s="185" t="s">
        <v>2002</v>
      </c>
      <c r="AD308" s="185" t="s">
        <v>2002</v>
      </c>
      <c r="AE308" s="185" t="s">
        <v>2002</v>
      </c>
      <c r="AF308" s="185" t="s">
        <v>2002</v>
      </c>
      <c r="AG308" s="185" t="s">
        <v>2002</v>
      </c>
      <c r="AH308" s="185" t="s">
        <v>2002</v>
      </c>
      <c r="AI308" s="185" t="s">
        <v>2002</v>
      </c>
      <c r="AJ308" s="185" t="s">
        <v>2002</v>
      </c>
      <c r="AK308" s="185" t="s">
        <v>2002</v>
      </c>
      <c r="AL308" s="183">
        <v>3</v>
      </c>
      <c r="AM308" s="194">
        <v>3</v>
      </c>
    </row>
    <row r="309" spans="1:39">
      <c r="A309" s="192">
        <v>19845</v>
      </c>
      <c r="B309" s="192" t="s">
        <v>311</v>
      </c>
      <c r="C309" s="192" t="s">
        <v>1156</v>
      </c>
      <c r="D309" s="185" t="s">
        <v>2002</v>
      </c>
      <c r="E309" s="185" t="s">
        <v>2002</v>
      </c>
      <c r="F309" s="185" t="s">
        <v>2002</v>
      </c>
      <c r="G309" s="185" t="s">
        <v>2002</v>
      </c>
      <c r="H309" s="185" t="s">
        <v>2002</v>
      </c>
      <c r="I309" s="185" t="s">
        <v>2002</v>
      </c>
      <c r="J309" s="185" t="s">
        <v>2002</v>
      </c>
      <c r="K309" s="185" t="s">
        <v>2002</v>
      </c>
      <c r="L309" s="185" t="s">
        <v>2002</v>
      </c>
      <c r="M309" s="185" t="s">
        <v>2002</v>
      </c>
      <c r="N309" s="185" t="s">
        <v>2002</v>
      </c>
      <c r="O309" s="185" t="s">
        <v>2002</v>
      </c>
      <c r="P309" s="185" t="s">
        <v>2002</v>
      </c>
      <c r="Q309" s="185" t="s">
        <v>2002</v>
      </c>
      <c r="R309" s="185" t="s">
        <v>2002</v>
      </c>
      <c r="S309" s="183" t="s">
        <v>2002</v>
      </c>
      <c r="T309" s="185" t="s">
        <v>2002</v>
      </c>
      <c r="U309" s="185" t="s">
        <v>2002</v>
      </c>
      <c r="V309" s="185">
        <v>1</v>
      </c>
      <c r="W309" s="185" t="s">
        <v>2002</v>
      </c>
      <c r="X309" s="185" t="s">
        <v>2002</v>
      </c>
      <c r="Y309" s="185">
        <v>1</v>
      </c>
      <c r="Z309" s="185" t="s">
        <v>2002</v>
      </c>
      <c r="AA309" s="185" t="s">
        <v>2002</v>
      </c>
      <c r="AB309" s="185" t="s">
        <v>2002</v>
      </c>
      <c r="AC309" s="185" t="s">
        <v>2002</v>
      </c>
      <c r="AD309" s="185" t="s">
        <v>2002</v>
      </c>
      <c r="AE309" s="185" t="s">
        <v>2002</v>
      </c>
      <c r="AF309" s="185" t="s">
        <v>2002</v>
      </c>
      <c r="AG309" s="185" t="s">
        <v>2002</v>
      </c>
      <c r="AH309" s="185" t="s">
        <v>2002</v>
      </c>
      <c r="AI309" s="185" t="s">
        <v>2002</v>
      </c>
      <c r="AJ309" s="185" t="s">
        <v>2002</v>
      </c>
      <c r="AK309" s="185" t="s">
        <v>2002</v>
      </c>
      <c r="AL309" s="183">
        <v>2</v>
      </c>
      <c r="AM309" s="194">
        <v>2</v>
      </c>
    </row>
    <row r="310" spans="1:39">
      <c r="A310" s="197">
        <v>20</v>
      </c>
      <c r="B310" s="197" t="s">
        <v>1710</v>
      </c>
      <c r="C310" s="197" t="s">
        <v>1157</v>
      </c>
      <c r="D310" s="196">
        <v>10</v>
      </c>
      <c r="E310" s="196">
        <v>25</v>
      </c>
      <c r="F310" s="196">
        <v>22</v>
      </c>
      <c r="G310" s="196">
        <v>6</v>
      </c>
      <c r="H310" s="196">
        <v>1</v>
      </c>
      <c r="I310" s="196">
        <v>2</v>
      </c>
      <c r="J310" s="196">
        <v>1</v>
      </c>
      <c r="K310" s="196" t="s">
        <v>2002</v>
      </c>
      <c r="L310" s="196" t="s">
        <v>2002</v>
      </c>
      <c r="M310" s="196" t="s">
        <v>2002</v>
      </c>
      <c r="N310" s="196" t="s">
        <v>2002</v>
      </c>
      <c r="O310" s="196" t="s">
        <v>2002</v>
      </c>
      <c r="P310" s="196" t="s">
        <v>2002</v>
      </c>
      <c r="Q310" s="196" t="s">
        <v>2002</v>
      </c>
      <c r="R310" s="196" t="s">
        <v>2002</v>
      </c>
      <c r="S310" s="186">
        <v>67</v>
      </c>
      <c r="T310" s="196">
        <v>34</v>
      </c>
      <c r="U310" s="196">
        <v>98</v>
      </c>
      <c r="V310" s="196">
        <v>200</v>
      </c>
      <c r="W310" s="196">
        <v>32</v>
      </c>
      <c r="X310" s="196">
        <v>12</v>
      </c>
      <c r="Y310" s="196">
        <v>21</v>
      </c>
      <c r="Z310" s="196">
        <v>8</v>
      </c>
      <c r="AA310" s="196">
        <v>8</v>
      </c>
      <c r="AB310" s="196">
        <v>7</v>
      </c>
      <c r="AC310" s="196">
        <v>1</v>
      </c>
      <c r="AD310" s="196">
        <v>2</v>
      </c>
      <c r="AE310" s="196" t="s">
        <v>2002</v>
      </c>
      <c r="AF310" s="196">
        <v>1</v>
      </c>
      <c r="AG310" s="196" t="s">
        <v>2002</v>
      </c>
      <c r="AH310" s="196" t="s">
        <v>2002</v>
      </c>
      <c r="AI310" s="196" t="s">
        <v>2002</v>
      </c>
      <c r="AJ310" s="196" t="s">
        <v>2002</v>
      </c>
      <c r="AK310" s="196" t="s">
        <v>2002</v>
      </c>
      <c r="AL310" s="186">
        <v>424</v>
      </c>
      <c r="AM310" s="196">
        <v>491</v>
      </c>
    </row>
    <row r="311" spans="1:39">
      <c r="A311" s="192">
        <v>20011</v>
      </c>
      <c r="B311" s="192" t="s">
        <v>313</v>
      </c>
      <c r="C311" s="192" t="s">
        <v>1159</v>
      </c>
      <c r="D311" s="185">
        <v>1</v>
      </c>
      <c r="E311" s="185">
        <v>1</v>
      </c>
      <c r="F311" s="185">
        <v>1</v>
      </c>
      <c r="G311" s="185">
        <v>1</v>
      </c>
      <c r="H311" s="185" t="s">
        <v>2002</v>
      </c>
      <c r="I311" s="185" t="s">
        <v>2002</v>
      </c>
      <c r="J311" s="185" t="s">
        <v>2002</v>
      </c>
      <c r="K311" s="185" t="s">
        <v>2002</v>
      </c>
      <c r="L311" s="185" t="s">
        <v>2002</v>
      </c>
      <c r="M311" s="185" t="s">
        <v>2002</v>
      </c>
      <c r="N311" s="185" t="s">
        <v>2002</v>
      </c>
      <c r="O311" s="185" t="s">
        <v>2002</v>
      </c>
      <c r="P311" s="185" t="s">
        <v>2002</v>
      </c>
      <c r="Q311" s="185" t="s">
        <v>2002</v>
      </c>
      <c r="R311" s="185" t="s">
        <v>2002</v>
      </c>
      <c r="S311" s="183">
        <v>4</v>
      </c>
      <c r="T311" s="185">
        <v>2</v>
      </c>
      <c r="U311" s="185">
        <v>9</v>
      </c>
      <c r="V311" s="185">
        <v>26</v>
      </c>
      <c r="W311" s="185">
        <v>4</v>
      </c>
      <c r="X311" s="185" t="s">
        <v>2002</v>
      </c>
      <c r="Y311" s="185">
        <v>1</v>
      </c>
      <c r="Z311" s="185">
        <v>1</v>
      </c>
      <c r="AA311" s="185" t="s">
        <v>2002</v>
      </c>
      <c r="AB311" s="185">
        <v>2</v>
      </c>
      <c r="AC311" s="185" t="s">
        <v>2002</v>
      </c>
      <c r="AD311" s="185" t="s">
        <v>2002</v>
      </c>
      <c r="AE311" s="185" t="s">
        <v>2002</v>
      </c>
      <c r="AF311" s="185" t="s">
        <v>2002</v>
      </c>
      <c r="AG311" s="185" t="s">
        <v>2002</v>
      </c>
      <c r="AH311" s="185" t="s">
        <v>2002</v>
      </c>
      <c r="AI311" s="185" t="s">
        <v>2002</v>
      </c>
      <c r="AJ311" s="185" t="s">
        <v>2002</v>
      </c>
      <c r="AK311" s="185" t="s">
        <v>2002</v>
      </c>
      <c r="AL311" s="183">
        <v>45</v>
      </c>
      <c r="AM311" s="194">
        <v>49</v>
      </c>
    </row>
    <row r="312" spans="1:39">
      <c r="A312" s="192">
        <v>20013</v>
      </c>
      <c r="B312" s="192" t="s">
        <v>314</v>
      </c>
      <c r="C312" s="192" t="s">
        <v>1160</v>
      </c>
      <c r="D312" s="185" t="s">
        <v>2002</v>
      </c>
      <c r="E312" s="185">
        <v>1</v>
      </c>
      <c r="F312" s="185" t="s">
        <v>2002</v>
      </c>
      <c r="G312" s="185" t="s">
        <v>2002</v>
      </c>
      <c r="H312" s="185" t="s">
        <v>2002</v>
      </c>
      <c r="I312" s="185" t="s">
        <v>2002</v>
      </c>
      <c r="J312" s="185" t="s">
        <v>2002</v>
      </c>
      <c r="K312" s="185" t="s">
        <v>2002</v>
      </c>
      <c r="L312" s="185" t="s">
        <v>2002</v>
      </c>
      <c r="M312" s="185" t="s">
        <v>2002</v>
      </c>
      <c r="N312" s="185" t="s">
        <v>2002</v>
      </c>
      <c r="O312" s="185" t="s">
        <v>2002</v>
      </c>
      <c r="P312" s="185" t="s">
        <v>2002</v>
      </c>
      <c r="Q312" s="185" t="s">
        <v>2002</v>
      </c>
      <c r="R312" s="185" t="s">
        <v>2002</v>
      </c>
      <c r="S312" s="183">
        <v>1</v>
      </c>
      <c r="T312" s="185" t="s">
        <v>2002</v>
      </c>
      <c r="U312" s="185">
        <v>5</v>
      </c>
      <c r="V312" s="185">
        <v>10</v>
      </c>
      <c r="W312" s="185">
        <v>1</v>
      </c>
      <c r="X312" s="185" t="s">
        <v>2002</v>
      </c>
      <c r="Y312" s="185">
        <v>1</v>
      </c>
      <c r="Z312" s="185" t="s">
        <v>2002</v>
      </c>
      <c r="AA312" s="185" t="s">
        <v>2002</v>
      </c>
      <c r="AB312" s="185" t="s">
        <v>2002</v>
      </c>
      <c r="AC312" s="185" t="s">
        <v>2002</v>
      </c>
      <c r="AD312" s="185" t="s">
        <v>2002</v>
      </c>
      <c r="AE312" s="185" t="s">
        <v>2002</v>
      </c>
      <c r="AF312" s="185" t="s">
        <v>2002</v>
      </c>
      <c r="AG312" s="185" t="s">
        <v>2002</v>
      </c>
      <c r="AH312" s="185" t="s">
        <v>2002</v>
      </c>
      <c r="AI312" s="185" t="s">
        <v>2002</v>
      </c>
      <c r="AJ312" s="185" t="s">
        <v>2002</v>
      </c>
      <c r="AK312" s="185" t="s">
        <v>2002</v>
      </c>
      <c r="AL312" s="183">
        <v>17</v>
      </c>
      <c r="AM312" s="194">
        <v>18</v>
      </c>
    </row>
    <row r="313" spans="1:39">
      <c r="A313" s="192">
        <v>20032</v>
      </c>
      <c r="B313" s="192" t="s">
        <v>315</v>
      </c>
      <c r="C313" s="192" t="s">
        <v>1161</v>
      </c>
      <c r="D313" s="185" t="s">
        <v>2002</v>
      </c>
      <c r="E313" s="185" t="s">
        <v>2002</v>
      </c>
      <c r="F313" s="185" t="s">
        <v>2002</v>
      </c>
      <c r="G313" s="185" t="s">
        <v>2002</v>
      </c>
      <c r="H313" s="185" t="s">
        <v>2002</v>
      </c>
      <c r="I313" s="185" t="s">
        <v>2002</v>
      </c>
      <c r="J313" s="185" t="s">
        <v>2002</v>
      </c>
      <c r="K313" s="185" t="s">
        <v>2002</v>
      </c>
      <c r="L313" s="185" t="s">
        <v>2002</v>
      </c>
      <c r="M313" s="185" t="s">
        <v>2002</v>
      </c>
      <c r="N313" s="185" t="s">
        <v>2002</v>
      </c>
      <c r="O313" s="185" t="s">
        <v>2002</v>
      </c>
      <c r="P313" s="185" t="s">
        <v>2002</v>
      </c>
      <c r="Q313" s="185" t="s">
        <v>2002</v>
      </c>
      <c r="R313" s="185" t="s">
        <v>2002</v>
      </c>
      <c r="S313" s="183" t="s">
        <v>2002</v>
      </c>
      <c r="T313" s="185" t="s">
        <v>2002</v>
      </c>
      <c r="U313" s="185">
        <v>1</v>
      </c>
      <c r="V313" s="185" t="s">
        <v>2002</v>
      </c>
      <c r="W313" s="185" t="s">
        <v>2002</v>
      </c>
      <c r="X313" s="185" t="s">
        <v>2002</v>
      </c>
      <c r="Y313" s="185" t="s">
        <v>2002</v>
      </c>
      <c r="Z313" s="185" t="s">
        <v>2002</v>
      </c>
      <c r="AA313" s="185" t="s">
        <v>2002</v>
      </c>
      <c r="AB313" s="185" t="s">
        <v>2002</v>
      </c>
      <c r="AC313" s="185" t="s">
        <v>2002</v>
      </c>
      <c r="AD313" s="185" t="s">
        <v>2002</v>
      </c>
      <c r="AE313" s="185" t="s">
        <v>2002</v>
      </c>
      <c r="AF313" s="185" t="s">
        <v>2002</v>
      </c>
      <c r="AG313" s="185" t="s">
        <v>2002</v>
      </c>
      <c r="AH313" s="185" t="s">
        <v>2002</v>
      </c>
      <c r="AI313" s="185" t="s">
        <v>2002</v>
      </c>
      <c r="AJ313" s="185" t="s">
        <v>2002</v>
      </c>
      <c r="AK313" s="185" t="s">
        <v>2002</v>
      </c>
      <c r="AL313" s="183">
        <v>1</v>
      </c>
      <c r="AM313" s="194">
        <v>1</v>
      </c>
    </row>
    <row r="314" spans="1:39">
      <c r="A314" s="192">
        <v>20045</v>
      </c>
      <c r="B314" s="192" t="s">
        <v>316</v>
      </c>
      <c r="C314" s="192" t="s">
        <v>1162</v>
      </c>
      <c r="D314" s="185" t="s">
        <v>2002</v>
      </c>
      <c r="E314" s="185" t="s">
        <v>2002</v>
      </c>
      <c r="F314" s="185">
        <v>1</v>
      </c>
      <c r="G314" s="185" t="s">
        <v>2002</v>
      </c>
      <c r="H314" s="185" t="s">
        <v>2002</v>
      </c>
      <c r="I314" s="185" t="s">
        <v>2002</v>
      </c>
      <c r="J314" s="185" t="s">
        <v>2002</v>
      </c>
      <c r="K314" s="185" t="s">
        <v>2002</v>
      </c>
      <c r="L314" s="185" t="s">
        <v>2002</v>
      </c>
      <c r="M314" s="185" t="s">
        <v>2002</v>
      </c>
      <c r="N314" s="185" t="s">
        <v>2002</v>
      </c>
      <c r="O314" s="185" t="s">
        <v>2002</v>
      </c>
      <c r="P314" s="185" t="s">
        <v>2002</v>
      </c>
      <c r="Q314" s="185" t="s">
        <v>2002</v>
      </c>
      <c r="R314" s="185" t="s">
        <v>2002</v>
      </c>
      <c r="S314" s="183">
        <v>1</v>
      </c>
      <c r="T314" s="185" t="s">
        <v>2002</v>
      </c>
      <c r="U314" s="185" t="s">
        <v>2002</v>
      </c>
      <c r="V314" s="185" t="s">
        <v>2002</v>
      </c>
      <c r="W314" s="185" t="s">
        <v>2002</v>
      </c>
      <c r="X314" s="185" t="s">
        <v>2002</v>
      </c>
      <c r="Y314" s="185" t="s">
        <v>2002</v>
      </c>
      <c r="Z314" s="185" t="s">
        <v>2002</v>
      </c>
      <c r="AA314" s="185" t="s">
        <v>2002</v>
      </c>
      <c r="AB314" s="185" t="s">
        <v>2002</v>
      </c>
      <c r="AC314" s="185" t="s">
        <v>2002</v>
      </c>
      <c r="AD314" s="185" t="s">
        <v>2002</v>
      </c>
      <c r="AE314" s="185" t="s">
        <v>2002</v>
      </c>
      <c r="AF314" s="185" t="s">
        <v>2002</v>
      </c>
      <c r="AG314" s="185" t="s">
        <v>2002</v>
      </c>
      <c r="AH314" s="185" t="s">
        <v>2002</v>
      </c>
      <c r="AI314" s="185" t="s">
        <v>2002</v>
      </c>
      <c r="AJ314" s="185" t="s">
        <v>2002</v>
      </c>
      <c r="AK314" s="185" t="s">
        <v>2002</v>
      </c>
      <c r="AL314" s="183" t="s">
        <v>2002</v>
      </c>
      <c r="AM314" s="194">
        <v>1</v>
      </c>
    </row>
    <row r="315" spans="1:39">
      <c r="A315" s="192">
        <v>20060</v>
      </c>
      <c r="B315" s="192" t="s">
        <v>317</v>
      </c>
      <c r="C315" s="192" t="s">
        <v>1163</v>
      </c>
      <c r="D315" s="185" t="s">
        <v>2002</v>
      </c>
      <c r="E315" s="185" t="s">
        <v>2002</v>
      </c>
      <c r="F315" s="185" t="s">
        <v>2002</v>
      </c>
      <c r="G315" s="185" t="s">
        <v>2002</v>
      </c>
      <c r="H315" s="185" t="s">
        <v>2002</v>
      </c>
      <c r="I315" s="185" t="s">
        <v>2002</v>
      </c>
      <c r="J315" s="185" t="s">
        <v>2002</v>
      </c>
      <c r="K315" s="185" t="s">
        <v>2002</v>
      </c>
      <c r="L315" s="185" t="s">
        <v>2002</v>
      </c>
      <c r="M315" s="185" t="s">
        <v>2002</v>
      </c>
      <c r="N315" s="185" t="s">
        <v>2002</v>
      </c>
      <c r="O315" s="185" t="s">
        <v>2002</v>
      </c>
      <c r="P315" s="185" t="s">
        <v>2002</v>
      </c>
      <c r="Q315" s="185" t="s">
        <v>2002</v>
      </c>
      <c r="R315" s="185" t="s">
        <v>2002</v>
      </c>
      <c r="S315" s="183" t="s">
        <v>2002</v>
      </c>
      <c r="T315" s="185" t="s">
        <v>2002</v>
      </c>
      <c r="U315" s="185">
        <v>1</v>
      </c>
      <c r="V315" s="185">
        <v>2</v>
      </c>
      <c r="W315" s="185" t="s">
        <v>2002</v>
      </c>
      <c r="X315" s="185">
        <v>1</v>
      </c>
      <c r="Y315" s="185">
        <v>1</v>
      </c>
      <c r="Z315" s="185" t="s">
        <v>2002</v>
      </c>
      <c r="AA315" s="185" t="s">
        <v>2002</v>
      </c>
      <c r="AB315" s="185" t="s">
        <v>2002</v>
      </c>
      <c r="AC315" s="185" t="s">
        <v>2002</v>
      </c>
      <c r="AD315" s="185" t="s">
        <v>2002</v>
      </c>
      <c r="AE315" s="185" t="s">
        <v>2002</v>
      </c>
      <c r="AF315" s="185" t="s">
        <v>2002</v>
      </c>
      <c r="AG315" s="185" t="s">
        <v>2002</v>
      </c>
      <c r="AH315" s="185" t="s">
        <v>2002</v>
      </c>
      <c r="AI315" s="185" t="s">
        <v>2002</v>
      </c>
      <c r="AJ315" s="185" t="s">
        <v>2002</v>
      </c>
      <c r="AK315" s="185" t="s">
        <v>2002</v>
      </c>
      <c r="AL315" s="183">
        <v>5</v>
      </c>
      <c r="AM315" s="194">
        <v>5</v>
      </c>
    </row>
    <row r="316" spans="1:39">
      <c r="A316" s="192">
        <v>20175</v>
      </c>
      <c r="B316" s="192" t="s">
        <v>318</v>
      </c>
      <c r="C316" s="192" t="s">
        <v>1164</v>
      </c>
      <c r="D316" s="185" t="s">
        <v>2002</v>
      </c>
      <c r="E316" s="185" t="s">
        <v>2002</v>
      </c>
      <c r="F316" s="185" t="s">
        <v>2002</v>
      </c>
      <c r="G316" s="185" t="s">
        <v>2002</v>
      </c>
      <c r="H316" s="185" t="s">
        <v>2002</v>
      </c>
      <c r="I316" s="185" t="s">
        <v>2002</v>
      </c>
      <c r="J316" s="185" t="s">
        <v>2002</v>
      </c>
      <c r="K316" s="185" t="s">
        <v>2002</v>
      </c>
      <c r="L316" s="185" t="s">
        <v>2002</v>
      </c>
      <c r="M316" s="185" t="s">
        <v>2002</v>
      </c>
      <c r="N316" s="185" t="s">
        <v>2002</v>
      </c>
      <c r="O316" s="185" t="s">
        <v>2002</v>
      </c>
      <c r="P316" s="185" t="s">
        <v>2002</v>
      </c>
      <c r="Q316" s="185" t="s">
        <v>2002</v>
      </c>
      <c r="R316" s="185" t="s">
        <v>2002</v>
      </c>
      <c r="S316" s="183" t="s">
        <v>2002</v>
      </c>
      <c r="T316" s="185">
        <v>1</v>
      </c>
      <c r="U316" s="185" t="s">
        <v>2002</v>
      </c>
      <c r="V316" s="185">
        <v>2</v>
      </c>
      <c r="W316" s="185">
        <v>1</v>
      </c>
      <c r="X316" s="185" t="s">
        <v>2002</v>
      </c>
      <c r="Y316" s="185" t="s">
        <v>2002</v>
      </c>
      <c r="Z316" s="185" t="s">
        <v>2002</v>
      </c>
      <c r="AA316" s="185" t="s">
        <v>2002</v>
      </c>
      <c r="AB316" s="185" t="s">
        <v>2002</v>
      </c>
      <c r="AC316" s="185" t="s">
        <v>2002</v>
      </c>
      <c r="AD316" s="185" t="s">
        <v>2002</v>
      </c>
      <c r="AE316" s="185" t="s">
        <v>2002</v>
      </c>
      <c r="AF316" s="185" t="s">
        <v>2002</v>
      </c>
      <c r="AG316" s="185" t="s">
        <v>2002</v>
      </c>
      <c r="AH316" s="185" t="s">
        <v>2002</v>
      </c>
      <c r="AI316" s="185" t="s">
        <v>2002</v>
      </c>
      <c r="AJ316" s="185" t="s">
        <v>2002</v>
      </c>
      <c r="AK316" s="185" t="s">
        <v>2002</v>
      </c>
      <c r="AL316" s="183">
        <v>4</v>
      </c>
      <c r="AM316" s="194">
        <v>4</v>
      </c>
    </row>
    <row r="317" spans="1:39">
      <c r="A317" s="192">
        <v>20178</v>
      </c>
      <c r="B317" s="192" t="s">
        <v>319</v>
      </c>
      <c r="C317" s="192" t="s">
        <v>1165</v>
      </c>
      <c r="D317" s="185" t="s">
        <v>2002</v>
      </c>
      <c r="E317" s="185">
        <v>1</v>
      </c>
      <c r="F317" s="185">
        <v>1</v>
      </c>
      <c r="G317" s="185" t="s">
        <v>2002</v>
      </c>
      <c r="H317" s="185" t="s">
        <v>2002</v>
      </c>
      <c r="I317" s="185" t="s">
        <v>2002</v>
      </c>
      <c r="J317" s="185" t="s">
        <v>2002</v>
      </c>
      <c r="K317" s="185" t="s">
        <v>2002</v>
      </c>
      <c r="L317" s="185" t="s">
        <v>2002</v>
      </c>
      <c r="M317" s="185" t="s">
        <v>2002</v>
      </c>
      <c r="N317" s="185" t="s">
        <v>2002</v>
      </c>
      <c r="O317" s="185" t="s">
        <v>2002</v>
      </c>
      <c r="P317" s="185" t="s">
        <v>2002</v>
      </c>
      <c r="Q317" s="185" t="s">
        <v>2002</v>
      </c>
      <c r="R317" s="185" t="s">
        <v>2002</v>
      </c>
      <c r="S317" s="183">
        <v>2</v>
      </c>
      <c r="T317" s="185">
        <v>1</v>
      </c>
      <c r="U317" s="185">
        <v>6</v>
      </c>
      <c r="V317" s="185">
        <v>10</v>
      </c>
      <c r="W317" s="185">
        <v>1</v>
      </c>
      <c r="X317" s="185" t="s">
        <v>2002</v>
      </c>
      <c r="Y317" s="185">
        <v>1</v>
      </c>
      <c r="Z317" s="185">
        <v>1</v>
      </c>
      <c r="AA317" s="185" t="s">
        <v>2002</v>
      </c>
      <c r="AB317" s="185" t="s">
        <v>2002</v>
      </c>
      <c r="AC317" s="185" t="s">
        <v>2002</v>
      </c>
      <c r="AD317" s="185" t="s">
        <v>2002</v>
      </c>
      <c r="AE317" s="185" t="s">
        <v>2002</v>
      </c>
      <c r="AF317" s="185" t="s">
        <v>2002</v>
      </c>
      <c r="AG317" s="185" t="s">
        <v>2002</v>
      </c>
      <c r="AH317" s="185" t="s">
        <v>2002</v>
      </c>
      <c r="AI317" s="185" t="s">
        <v>2002</v>
      </c>
      <c r="AJ317" s="185" t="s">
        <v>2002</v>
      </c>
      <c r="AK317" s="185" t="s">
        <v>2002</v>
      </c>
      <c r="AL317" s="183">
        <v>20</v>
      </c>
      <c r="AM317" s="194">
        <v>22</v>
      </c>
    </row>
    <row r="318" spans="1:39">
      <c r="A318" s="192">
        <v>20228</v>
      </c>
      <c r="B318" s="192" t="s">
        <v>320</v>
      </c>
      <c r="C318" s="192" t="s">
        <v>1166</v>
      </c>
      <c r="D318" s="185" t="s">
        <v>2002</v>
      </c>
      <c r="E318" s="185" t="s">
        <v>2002</v>
      </c>
      <c r="F318" s="185" t="s">
        <v>2002</v>
      </c>
      <c r="G318" s="185" t="s">
        <v>2002</v>
      </c>
      <c r="H318" s="185" t="s">
        <v>2002</v>
      </c>
      <c r="I318" s="185" t="s">
        <v>2002</v>
      </c>
      <c r="J318" s="185" t="s">
        <v>2002</v>
      </c>
      <c r="K318" s="185" t="s">
        <v>2002</v>
      </c>
      <c r="L318" s="185" t="s">
        <v>2002</v>
      </c>
      <c r="M318" s="185" t="s">
        <v>2002</v>
      </c>
      <c r="N318" s="185" t="s">
        <v>2002</v>
      </c>
      <c r="O318" s="185" t="s">
        <v>2002</v>
      </c>
      <c r="P318" s="185" t="s">
        <v>2002</v>
      </c>
      <c r="Q318" s="185" t="s">
        <v>2002</v>
      </c>
      <c r="R318" s="185" t="s">
        <v>2002</v>
      </c>
      <c r="S318" s="183" t="s">
        <v>2002</v>
      </c>
      <c r="T318" s="185">
        <v>1</v>
      </c>
      <c r="U318" s="185">
        <v>2</v>
      </c>
      <c r="V318" s="185" t="s">
        <v>2002</v>
      </c>
      <c r="W318" s="185">
        <v>1</v>
      </c>
      <c r="X318" s="185" t="s">
        <v>2002</v>
      </c>
      <c r="Y318" s="185" t="s">
        <v>2002</v>
      </c>
      <c r="Z318" s="185" t="s">
        <v>2002</v>
      </c>
      <c r="AA318" s="185">
        <v>1</v>
      </c>
      <c r="AB318" s="185" t="s">
        <v>2002</v>
      </c>
      <c r="AC318" s="185" t="s">
        <v>2002</v>
      </c>
      <c r="AD318" s="185" t="s">
        <v>2002</v>
      </c>
      <c r="AE318" s="185" t="s">
        <v>2002</v>
      </c>
      <c r="AF318" s="185" t="s">
        <v>2002</v>
      </c>
      <c r="AG318" s="185" t="s">
        <v>2002</v>
      </c>
      <c r="AH318" s="185" t="s">
        <v>2002</v>
      </c>
      <c r="AI318" s="185" t="s">
        <v>2002</v>
      </c>
      <c r="AJ318" s="185" t="s">
        <v>2002</v>
      </c>
      <c r="AK318" s="185" t="s">
        <v>2002</v>
      </c>
      <c r="AL318" s="183">
        <v>5</v>
      </c>
      <c r="AM318" s="194">
        <v>5</v>
      </c>
    </row>
    <row r="319" spans="1:39">
      <c r="A319" s="192">
        <v>20238</v>
      </c>
      <c r="B319" s="192" t="s">
        <v>321</v>
      </c>
      <c r="C319" s="192" t="s">
        <v>1167</v>
      </c>
      <c r="D319" s="185" t="s">
        <v>2002</v>
      </c>
      <c r="E319" s="185" t="s">
        <v>2002</v>
      </c>
      <c r="F319" s="185" t="s">
        <v>2002</v>
      </c>
      <c r="G319" s="185" t="s">
        <v>2002</v>
      </c>
      <c r="H319" s="185" t="s">
        <v>2002</v>
      </c>
      <c r="I319" s="185" t="s">
        <v>2002</v>
      </c>
      <c r="J319" s="185" t="s">
        <v>2002</v>
      </c>
      <c r="K319" s="185" t="s">
        <v>2002</v>
      </c>
      <c r="L319" s="185" t="s">
        <v>2002</v>
      </c>
      <c r="M319" s="185" t="s">
        <v>2002</v>
      </c>
      <c r="N319" s="185" t="s">
        <v>2002</v>
      </c>
      <c r="O319" s="185" t="s">
        <v>2002</v>
      </c>
      <c r="P319" s="185" t="s">
        <v>2002</v>
      </c>
      <c r="Q319" s="185" t="s">
        <v>2002</v>
      </c>
      <c r="R319" s="185" t="s">
        <v>2002</v>
      </c>
      <c r="S319" s="183" t="s">
        <v>2002</v>
      </c>
      <c r="T319" s="185" t="s">
        <v>2002</v>
      </c>
      <c r="U319" s="185">
        <v>1</v>
      </c>
      <c r="V319" s="185">
        <v>2</v>
      </c>
      <c r="W319" s="185" t="s">
        <v>2002</v>
      </c>
      <c r="X319" s="185" t="s">
        <v>2002</v>
      </c>
      <c r="Y319" s="185" t="s">
        <v>2002</v>
      </c>
      <c r="Z319" s="185" t="s">
        <v>2002</v>
      </c>
      <c r="AA319" s="185" t="s">
        <v>2002</v>
      </c>
      <c r="AB319" s="185" t="s">
        <v>2002</v>
      </c>
      <c r="AC319" s="185" t="s">
        <v>2002</v>
      </c>
      <c r="AD319" s="185" t="s">
        <v>2002</v>
      </c>
      <c r="AE319" s="185" t="s">
        <v>2002</v>
      </c>
      <c r="AF319" s="185" t="s">
        <v>2002</v>
      </c>
      <c r="AG319" s="185" t="s">
        <v>2002</v>
      </c>
      <c r="AH319" s="185" t="s">
        <v>2002</v>
      </c>
      <c r="AI319" s="185" t="s">
        <v>2002</v>
      </c>
      <c r="AJ319" s="185" t="s">
        <v>2002</v>
      </c>
      <c r="AK319" s="185" t="s">
        <v>2002</v>
      </c>
      <c r="AL319" s="183">
        <v>3</v>
      </c>
      <c r="AM319" s="194">
        <v>3</v>
      </c>
    </row>
    <row r="320" spans="1:39">
      <c r="A320" s="192">
        <v>20250</v>
      </c>
      <c r="B320" s="192" t="s">
        <v>322</v>
      </c>
      <c r="C320" s="192" t="s">
        <v>1168</v>
      </c>
      <c r="D320" s="185" t="s">
        <v>2002</v>
      </c>
      <c r="E320" s="185" t="s">
        <v>2002</v>
      </c>
      <c r="F320" s="185" t="s">
        <v>2002</v>
      </c>
      <c r="G320" s="185" t="s">
        <v>2002</v>
      </c>
      <c r="H320" s="185" t="s">
        <v>2002</v>
      </c>
      <c r="I320" s="185" t="s">
        <v>2002</v>
      </c>
      <c r="J320" s="185" t="s">
        <v>2002</v>
      </c>
      <c r="K320" s="185" t="s">
        <v>2002</v>
      </c>
      <c r="L320" s="185" t="s">
        <v>2002</v>
      </c>
      <c r="M320" s="185" t="s">
        <v>2002</v>
      </c>
      <c r="N320" s="185" t="s">
        <v>2002</v>
      </c>
      <c r="O320" s="185" t="s">
        <v>2002</v>
      </c>
      <c r="P320" s="185" t="s">
        <v>2002</v>
      </c>
      <c r="Q320" s="185" t="s">
        <v>2002</v>
      </c>
      <c r="R320" s="185" t="s">
        <v>2002</v>
      </c>
      <c r="S320" s="183" t="s">
        <v>2002</v>
      </c>
      <c r="T320" s="185" t="s">
        <v>2002</v>
      </c>
      <c r="U320" s="185" t="s">
        <v>2002</v>
      </c>
      <c r="V320" s="185">
        <v>2</v>
      </c>
      <c r="W320" s="185" t="s">
        <v>2002</v>
      </c>
      <c r="X320" s="185" t="s">
        <v>2002</v>
      </c>
      <c r="Y320" s="185" t="s">
        <v>2002</v>
      </c>
      <c r="Z320" s="185" t="s">
        <v>2002</v>
      </c>
      <c r="AA320" s="185" t="s">
        <v>2002</v>
      </c>
      <c r="AB320" s="185" t="s">
        <v>2002</v>
      </c>
      <c r="AC320" s="185" t="s">
        <v>2002</v>
      </c>
      <c r="AD320" s="185" t="s">
        <v>2002</v>
      </c>
      <c r="AE320" s="185" t="s">
        <v>2002</v>
      </c>
      <c r="AF320" s="185" t="s">
        <v>2002</v>
      </c>
      <c r="AG320" s="185" t="s">
        <v>2002</v>
      </c>
      <c r="AH320" s="185" t="s">
        <v>2002</v>
      </c>
      <c r="AI320" s="185" t="s">
        <v>2002</v>
      </c>
      <c r="AJ320" s="185" t="s">
        <v>2002</v>
      </c>
      <c r="AK320" s="185" t="s">
        <v>2002</v>
      </c>
      <c r="AL320" s="183">
        <v>2</v>
      </c>
      <c r="AM320" s="194">
        <v>2</v>
      </c>
    </row>
    <row r="321" spans="1:39">
      <c r="A321" s="192">
        <v>20295</v>
      </c>
      <c r="B321" s="192" t="s">
        <v>323</v>
      </c>
      <c r="C321" s="192" t="s">
        <v>1169</v>
      </c>
      <c r="D321" s="185" t="s">
        <v>2002</v>
      </c>
      <c r="E321" s="185" t="s">
        <v>2002</v>
      </c>
      <c r="F321" s="185" t="s">
        <v>2002</v>
      </c>
      <c r="G321" s="185" t="s">
        <v>2002</v>
      </c>
      <c r="H321" s="185" t="s">
        <v>2002</v>
      </c>
      <c r="I321" s="185" t="s">
        <v>2002</v>
      </c>
      <c r="J321" s="185" t="s">
        <v>2002</v>
      </c>
      <c r="K321" s="185" t="s">
        <v>2002</v>
      </c>
      <c r="L321" s="185" t="s">
        <v>2002</v>
      </c>
      <c r="M321" s="185" t="s">
        <v>2002</v>
      </c>
      <c r="N321" s="185" t="s">
        <v>2002</v>
      </c>
      <c r="O321" s="185" t="s">
        <v>2002</v>
      </c>
      <c r="P321" s="185" t="s">
        <v>2002</v>
      </c>
      <c r="Q321" s="185" t="s">
        <v>2002</v>
      </c>
      <c r="R321" s="185" t="s">
        <v>2002</v>
      </c>
      <c r="S321" s="183" t="s">
        <v>2002</v>
      </c>
      <c r="T321" s="185" t="s">
        <v>2002</v>
      </c>
      <c r="U321" s="185" t="s">
        <v>2002</v>
      </c>
      <c r="V321" s="185">
        <v>1</v>
      </c>
      <c r="W321" s="185" t="s">
        <v>2002</v>
      </c>
      <c r="X321" s="185" t="s">
        <v>2002</v>
      </c>
      <c r="Y321" s="185">
        <v>1</v>
      </c>
      <c r="Z321" s="185" t="s">
        <v>2002</v>
      </c>
      <c r="AA321" s="185" t="s">
        <v>2002</v>
      </c>
      <c r="AB321" s="185" t="s">
        <v>2002</v>
      </c>
      <c r="AC321" s="185" t="s">
        <v>2002</v>
      </c>
      <c r="AD321" s="185" t="s">
        <v>2002</v>
      </c>
      <c r="AE321" s="185" t="s">
        <v>2002</v>
      </c>
      <c r="AF321" s="185" t="s">
        <v>2002</v>
      </c>
      <c r="AG321" s="185" t="s">
        <v>2002</v>
      </c>
      <c r="AH321" s="185" t="s">
        <v>2002</v>
      </c>
      <c r="AI321" s="185" t="s">
        <v>2002</v>
      </c>
      <c r="AJ321" s="185" t="s">
        <v>2002</v>
      </c>
      <c r="AK321" s="185" t="s">
        <v>2002</v>
      </c>
      <c r="AL321" s="183">
        <v>2</v>
      </c>
      <c r="AM321" s="194">
        <v>2</v>
      </c>
    </row>
    <row r="322" spans="1:39">
      <c r="A322" s="192">
        <v>20310</v>
      </c>
      <c r="B322" s="192" t="s">
        <v>324</v>
      </c>
      <c r="C322" s="192" t="s">
        <v>1170</v>
      </c>
      <c r="D322" s="185" t="s">
        <v>2002</v>
      </c>
      <c r="E322" s="185" t="s">
        <v>2002</v>
      </c>
      <c r="F322" s="185">
        <v>1</v>
      </c>
      <c r="G322" s="185" t="s">
        <v>2002</v>
      </c>
      <c r="H322" s="185" t="s">
        <v>2002</v>
      </c>
      <c r="I322" s="185" t="s">
        <v>2002</v>
      </c>
      <c r="J322" s="185" t="s">
        <v>2002</v>
      </c>
      <c r="K322" s="185" t="s">
        <v>2002</v>
      </c>
      <c r="L322" s="185" t="s">
        <v>2002</v>
      </c>
      <c r="M322" s="185" t="s">
        <v>2002</v>
      </c>
      <c r="N322" s="185" t="s">
        <v>2002</v>
      </c>
      <c r="O322" s="185" t="s">
        <v>2002</v>
      </c>
      <c r="P322" s="185" t="s">
        <v>2002</v>
      </c>
      <c r="Q322" s="185" t="s">
        <v>2002</v>
      </c>
      <c r="R322" s="185" t="s">
        <v>2002</v>
      </c>
      <c r="S322" s="183">
        <v>1</v>
      </c>
      <c r="T322" s="185" t="s">
        <v>2002</v>
      </c>
      <c r="U322" s="185">
        <v>2</v>
      </c>
      <c r="V322" s="185" t="s">
        <v>2002</v>
      </c>
      <c r="W322" s="185" t="s">
        <v>2002</v>
      </c>
      <c r="X322" s="185">
        <v>1</v>
      </c>
      <c r="Y322" s="185" t="s">
        <v>2002</v>
      </c>
      <c r="Z322" s="185" t="s">
        <v>2002</v>
      </c>
      <c r="AA322" s="185" t="s">
        <v>2002</v>
      </c>
      <c r="AB322" s="185" t="s">
        <v>2002</v>
      </c>
      <c r="AC322" s="185" t="s">
        <v>2002</v>
      </c>
      <c r="AD322" s="185" t="s">
        <v>2002</v>
      </c>
      <c r="AE322" s="185" t="s">
        <v>2002</v>
      </c>
      <c r="AF322" s="185" t="s">
        <v>2002</v>
      </c>
      <c r="AG322" s="185" t="s">
        <v>2002</v>
      </c>
      <c r="AH322" s="185" t="s">
        <v>2002</v>
      </c>
      <c r="AI322" s="185" t="s">
        <v>2002</v>
      </c>
      <c r="AJ322" s="185" t="s">
        <v>2002</v>
      </c>
      <c r="AK322" s="185" t="s">
        <v>2002</v>
      </c>
      <c r="AL322" s="183">
        <v>3</v>
      </c>
      <c r="AM322" s="194">
        <v>4</v>
      </c>
    </row>
    <row r="323" spans="1:39">
      <c r="A323" s="192">
        <v>20383</v>
      </c>
      <c r="B323" s="192" t="s">
        <v>325</v>
      </c>
      <c r="C323" s="192" t="s">
        <v>1171</v>
      </c>
      <c r="D323" s="185" t="s">
        <v>2002</v>
      </c>
      <c r="E323" s="185">
        <v>1</v>
      </c>
      <c r="F323" s="185" t="s">
        <v>2002</v>
      </c>
      <c r="G323" s="185" t="s">
        <v>2002</v>
      </c>
      <c r="H323" s="185" t="s">
        <v>2002</v>
      </c>
      <c r="I323" s="185" t="s">
        <v>2002</v>
      </c>
      <c r="J323" s="185" t="s">
        <v>2002</v>
      </c>
      <c r="K323" s="185" t="s">
        <v>2002</v>
      </c>
      <c r="L323" s="185" t="s">
        <v>2002</v>
      </c>
      <c r="M323" s="185" t="s">
        <v>2002</v>
      </c>
      <c r="N323" s="185" t="s">
        <v>2002</v>
      </c>
      <c r="O323" s="185" t="s">
        <v>2002</v>
      </c>
      <c r="P323" s="185" t="s">
        <v>2002</v>
      </c>
      <c r="Q323" s="185" t="s">
        <v>2002</v>
      </c>
      <c r="R323" s="185" t="s">
        <v>2002</v>
      </c>
      <c r="S323" s="183">
        <v>1</v>
      </c>
      <c r="T323" s="185" t="s">
        <v>2002</v>
      </c>
      <c r="U323" s="185" t="s">
        <v>2002</v>
      </c>
      <c r="V323" s="185">
        <v>3</v>
      </c>
      <c r="W323" s="185" t="s">
        <v>2002</v>
      </c>
      <c r="X323" s="185" t="s">
        <v>2002</v>
      </c>
      <c r="Y323" s="185" t="s">
        <v>2002</v>
      </c>
      <c r="Z323" s="185" t="s">
        <v>2002</v>
      </c>
      <c r="AA323" s="185" t="s">
        <v>2002</v>
      </c>
      <c r="AB323" s="185" t="s">
        <v>2002</v>
      </c>
      <c r="AC323" s="185" t="s">
        <v>2002</v>
      </c>
      <c r="AD323" s="185" t="s">
        <v>2002</v>
      </c>
      <c r="AE323" s="185" t="s">
        <v>2002</v>
      </c>
      <c r="AF323" s="185" t="s">
        <v>2002</v>
      </c>
      <c r="AG323" s="185" t="s">
        <v>2002</v>
      </c>
      <c r="AH323" s="185" t="s">
        <v>2002</v>
      </c>
      <c r="AI323" s="185" t="s">
        <v>2002</v>
      </c>
      <c r="AJ323" s="185" t="s">
        <v>2002</v>
      </c>
      <c r="AK323" s="185" t="s">
        <v>2002</v>
      </c>
      <c r="AL323" s="183">
        <v>3</v>
      </c>
      <c r="AM323" s="194">
        <v>4</v>
      </c>
    </row>
    <row r="324" spans="1:39">
      <c r="A324" s="192">
        <v>20400</v>
      </c>
      <c r="B324" s="192" t="s">
        <v>326</v>
      </c>
      <c r="C324" s="192" t="s">
        <v>1172</v>
      </c>
      <c r="D324" s="185" t="s">
        <v>2002</v>
      </c>
      <c r="E324" s="185" t="s">
        <v>2002</v>
      </c>
      <c r="F324" s="185" t="s">
        <v>2002</v>
      </c>
      <c r="G324" s="185" t="s">
        <v>2002</v>
      </c>
      <c r="H324" s="185" t="s">
        <v>2002</v>
      </c>
      <c r="I324" s="185" t="s">
        <v>2002</v>
      </c>
      <c r="J324" s="185" t="s">
        <v>2002</v>
      </c>
      <c r="K324" s="185" t="s">
        <v>2002</v>
      </c>
      <c r="L324" s="185" t="s">
        <v>2002</v>
      </c>
      <c r="M324" s="185" t="s">
        <v>2002</v>
      </c>
      <c r="N324" s="185" t="s">
        <v>2002</v>
      </c>
      <c r="O324" s="185" t="s">
        <v>2002</v>
      </c>
      <c r="P324" s="185" t="s">
        <v>2002</v>
      </c>
      <c r="Q324" s="185" t="s">
        <v>2002</v>
      </c>
      <c r="R324" s="185" t="s">
        <v>2002</v>
      </c>
      <c r="S324" s="183" t="s">
        <v>2002</v>
      </c>
      <c r="T324" s="185" t="s">
        <v>2002</v>
      </c>
      <c r="U324" s="185">
        <v>2</v>
      </c>
      <c r="V324" s="185">
        <v>3</v>
      </c>
      <c r="W324" s="185" t="s">
        <v>2002</v>
      </c>
      <c r="X324" s="185" t="s">
        <v>2002</v>
      </c>
      <c r="Y324" s="185" t="s">
        <v>2002</v>
      </c>
      <c r="Z324" s="185" t="s">
        <v>2002</v>
      </c>
      <c r="AA324" s="185" t="s">
        <v>2002</v>
      </c>
      <c r="AB324" s="185" t="s">
        <v>2002</v>
      </c>
      <c r="AC324" s="185" t="s">
        <v>2002</v>
      </c>
      <c r="AD324" s="185" t="s">
        <v>2002</v>
      </c>
      <c r="AE324" s="185" t="s">
        <v>2002</v>
      </c>
      <c r="AF324" s="185" t="s">
        <v>2002</v>
      </c>
      <c r="AG324" s="185" t="s">
        <v>2002</v>
      </c>
      <c r="AH324" s="185" t="s">
        <v>2002</v>
      </c>
      <c r="AI324" s="185" t="s">
        <v>2002</v>
      </c>
      <c r="AJ324" s="185" t="s">
        <v>2002</v>
      </c>
      <c r="AK324" s="185" t="s">
        <v>2002</v>
      </c>
      <c r="AL324" s="183">
        <v>5</v>
      </c>
      <c r="AM324" s="194">
        <v>5</v>
      </c>
    </row>
    <row r="325" spans="1:39">
      <c r="A325" s="192">
        <v>20621</v>
      </c>
      <c r="B325" s="192" t="s">
        <v>332</v>
      </c>
      <c r="C325" s="192" t="s">
        <v>1178</v>
      </c>
      <c r="D325" s="185" t="s">
        <v>2002</v>
      </c>
      <c r="E325" s="185" t="s">
        <v>2002</v>
      </c>
      <c r="F325" s="185" t="s">
        <v>2002</v>
      </c>
      <c r="G325" s="185" t="s">
        <v>2002</v>
      </c>
      <c r="H325" s="185" t="s">
        <v>2002</v>
      </c>
      <c r="I325" s="185" t="s">
        <v>2002</v>
      </c>
      <c r="J325" s="185" t="s">
        <v>2002</v>
      </c>
      <c r="K325" s="185" t="s">
        <v>2002</v>
      </c>
      <c r="L325" s="185" t="s">
        <v>2002</v>
      </c>
      <c r="M325" s="185" t="s">
        <v>2002</v>
      </c>
      <c r="N325" s="185" t="s">
        <v>2002</v>
      </c>
      <c r="O325" s="185" t="s">
        <v>2002</v>
      </c>
      <c r="P325" s="185" t="s">
        <v>2002</v>
      </c>
      <c r="Q325" s="185" t="s">
        <v>2002</v>
      </c>
      <c r="R325" s="185" t="s">
        <v>2002</v>
      </c>
      <c r="S325" s="183" t="s">
        <v>2002</v>
      </c>
      <c r="T325" s="185">
        <v>1</v>
      </c>
      <c r="U325" s="185">
        <v>2</v>
      </c>
      <c r="V325" s="185">
        <v>4</v>
      </c>
      <c r="W325" s="185" t="s">
        <v>2002</v>
      </c>
      <c r="X325" s="185" t="s">
        <v>2002</v>
      </c>
      <c r="Y325" s="185" t="s">
        <v>2002</v>
      </c>
      <c r="Z325" s="185" t="s">
        <v>2002</v>
      </c>
      <c r="AA325" s="185" t="s">
        <v>2002</v>
      </c>
      <c r="AB325" s="185" t="s">
        <v>2002</v>
      </c>
      <c r="AC325" s="185" t="s">
        <v>2002</v>
      </c>
      <c r="AD325" s="185">
        <v>1</v>
      </c>
      <c r="AE325" s="185" t="s">
        <v>2002</v>
      </c>
      <c r="AF325" s="185" t="s">
        <v>2002</v>
      </c>
      <c r="AG325" s="185" t="s">
        <v>2002</v>
      </c>
      <c r="AH325" s="185" t="s">
        <v>2002</v>
      </c>
      <c r="AI325" s="185" t="s">
        <v>2002</v>
      </c>
      <c r="AJ325" s="185" t="s">
        <v>2002</v>
      </c>
      <c r="AK325" s="185" t="s">
        <v>2002</v>
      </c>
      <c r="AL325" s="183">
        <v>8</v>
      </c>
      <c r="AM325" s="194">
        <v>8</v>
      </c>
    </row>
    <row r="326" spans="1:39">
      <c r="A326" s="192">
        <v>20443</v>
      </c>
      <c r="B326" s="192" t="s">
        <v>327</v>
      </c>
      <c r="C326" s="192" t="s">
        <v>2027</v>
      </c>
      <c r="D326" s="185">
        <v>1</v>
      </c>
      <c r="E326" s="185" t="s">
        <v>2002</v>
      </c>
      <c r="F326" s="185" t="s">
        <v>2002</v>
      </c>
      <c r="G326" s="185" t="s">
        <v>2002</v>
      </c>
      <c r="H326" s="185" t="s">
        <v>2002</v>
      </c>
      <c r="I326" s="185" t="s">
        <v>2002</v>
      </c>
      <c r="J326" s="185" t="s">
        <v>2002</v>
      </c>
      <c r="K326" s="185" t="s">
        <v>2002</v>
      </c>
      <c r="L326" s="185" t="s">
        <v>2002</v>
      </c>
      <c r="M326" s="185" t="s">
        <v>2002</v>
      </c>
      <c r="N326" s="185" t="s">
        <v>2002</v>
      </c>
      <c r="O326" s="185" t="s">
        <v>2002</v>
      </c>
      <c r="P326" s="185" t="s">
        <v>2002</v>
      </c>
      <c r="Q326" s="185" t="s">
        <v>2002</v>
      </c>
      <c r="R326" s="185" t="s">
        <v>2002</v>
      </c>
      <c r="S326" s="183">
        <v>1</v>
      </c>
      <c r="T326" s="185" t="s">
        <v>2002</v>
      </c>
      <c r="U326" s="185" t="s">
        <v>2002</v>
      </c>
      <c r="V326" s="185">
        <v>1</v>
      </c>
      <c r="W326" s="185" t="s">
        <v>2002</v>
      </c>
      <c r="X326" s="185" t="s">
        <v>2002</v>
      </c>
      <c r="Y326" s="185" t="s">
        <v>2002</v>
      </c>
      <c r="Z326" s="185" t="s">
        <v>2002</v>
      </c>
      <c r="AA326" s="185" t="s">
        <v>2002</v>
      </c>
      <c r="AB326" s="185" t="s">
        <v>2002</v>
      </c>
      <c r="AC326" s="185" t="s">
        <v>2002</v>
      </c>
      <c r="AD326" s="185" t="s">
        <v>2002</v>
      </c>
      <c r="AE326" s="185" t="s">
        <v>2002</v>
      </c>
      <c r="AF326" s="185" t="s">
        <v>2002</v>
      </c>
      <c r="AG326" s="185" t="s">
        <v>2002</v>
      </c>
      <c r="AH326" s="185" t="s">
        <v>2002</v>
      </c>
      <c r="AI326" s="185" t="s">
        <v>2002</v>
      </c>
      <c r="AJ326" s="185" t="s">
        <v>2002</v>
      </c>
      <c r="AK326" s="185" t="s">
        <v>2002</v>
      </c>
      <c r="AL326" s="183">
        <v>1</v>
      </c>
      <c r="AM326" s="194">
        <v>2</v>
      </c>
    </row>
    <row r="327" spans="1:39">
      <c r="A327" s="192">
        <v>20517</v>
      </c>
      <c r="B327" s="192" t="s">
        <v>328</v>
      </c>
      <c r="C327" s="192" t="s">
        <v>1174</v>
      </c>
      <c r="D327" s="185" t="s">
        <v>2002</v>
      </c>
      <c r="E327" s="185" t="s">
        <v>2002</v>
      </c>
      <c r="F327" s="185" t="s">
        <v>2002</v>
      </c>
      <c r="G327" s="185" t="s">
        <v>2002</v>
      </c>
      <c r="H327" s="185" t="s">
        <v>2002</v>
      </c>
      <c r="I327" s="185" t="s">
        <v>2002</v>
      </c>
      <c r="J327" s="185" t="s">
        <v>2002</v>
      </c>
      <c r="K327" s="185" t="s">
        <v>2002</v>
      </c>
      <c r="L327" s="185" t="s">
        <v>2002</v>
      </c>
      <c r="M327" s="185" t="s">
        <v>2002</v>
      </c>
      <c r="N327" s="185" t="s">
        <v>2002</v>
      </c>
      <c r="O327" s="185" t="s">
        <v>2002</v>
      </c>
      <c r="P327" s="185" t="s">
        <v>2002</v>
      </c>
      <c r="Q327" s="185" t="s">
        <v>2002</v>
      </c>
      <c r="R327" s="185" t="s">
        <v>2002</v>
      </c>
      <c r="S327" s="183" t="s">
        <v>2002</v>
      </c>
      <c r="T327" s="185" t="s">
        <v>2002</v>
      </c>
      <c r="U327" s="185">
        <v>1</v>
      </c>
      <c r="V327" s="185">
        <v>1</v>
      </c>
      <c r="W327" s="185" t="s">
        <v>2002</v>
      </c>
      <c r="X327" s="185" t="s">
        <v>2002</v>
      </c>
      <c r="Y327" s="185" t="s">
        <v>2002</v>
      </c>
      <c r="Z327" s="185" t="s">
        <v>2002</v>
      </c>
      <c r="AA327" s="185" t="s">
        <v>2002</v>
      </c>
      <c r="AB327" s="185" t="s">
        <v>2002</v>
      </c>
      <c r="AC327" s="185" t="s">
        <v>2002</v>
      </c>
      <c r="AD327" s="185" t="s">
        <v>2002</v>
      </c>
      <c r="AE327" s="185" t="s">
        <v>2002</v>
      </c>
      <c r="AF327" s="185" t="s">
        <v>2002</v>
      </c>
      <c r="AG327" s="185" t="s">
        <v>2002</v>
      </c>
      <c r="AH327" s="185" t="s">
        <v>2002</v>
      </c>
      <c r="AI327" s="185" t="s">
        <v>2002</v>
      </c>
      <c r="AJ327" s="185" t="s">
        <v>2002</v>
      </c>
      <c r="AK327" s="185" t="s">
        <v>2002</v>
      </c>
      <c r="AL327" s="183">
        <v>2</v>
      </c>
      <c r="AM327" s="194">
        <v>2</v>
      </c>
    </row>
    <row r="328" spans="1:39">
      <c r="A328" s="192">
        <v>20550</v>
      </c>
      <c r="B328" s="192" t="s">
        <v>329</v>
      </c>
      <c r="C328" s="192" t="s">
        <v>1175</v>
      </c>
      <c r="D328" s="185" t="s">
        <v>2002</v>
      </c>
      <c r="E328" s="185" t="s">
        <v>2002</v>
      </c>
      <c r="F328" s="185" t="s">
        <v>2002</v>
      </c>
      <c r="G328" s="185" t="s">
        <v>2002</v>
      </c>
      <c r="H328" s="185" t="s">
        <v>2002</v>
      </c>
      <c r="I328" s="185" t="s">
        <v>2002</v>
      </c>
      <c r="J328" s="185" t="s">
        <v>2002</v>
      </c>
      <c r="K328" s="185" t="s">
        <v>2002</v>
      </c>
      <c r="L328" s="185" t="s">
        <v>2002</v>
      </c>
      <c r="M328" s="185" t="s">
        <v>2002</v>
      </c>
      <c r="N328" s="185" t="s">
        <v>2002</v>
      </c>
      <c r="O328" s="185" t="s">
        <v>2002</v>
      </c>
      <c r="P328" s="185" t="s">
        <v>2002</v>
      </c>
      <c r="Q328" s="185" t="s">
        <v>2002</v>
      </c>
      <c r="R328" s="185" t="s">
        <v>2002</v>
      </c>
      <c r="S328" s="183" t="s">
        <v>2002</v>
      </c>
      <c r="T328" s="185" t="s">
        <v>2002</v>
      </c>
      <c r="U328" s="185">
        <v>1</v>
      </c>
      <c r="V328" s="185">
        <v>2</v>
      </c>
      <c r="W328" s="185" t="s">
        <v>2002</v>
      </c>
      <c r="X328" s="185" t="s">
        <v>2002</v>
      </c>
      <c r="Y328" s="185" t="s">
        <v>2002</v>
      </c>
      <c r="Z328" s="185" t="s">
        <v>2002</v>
      </c>
      <c r="AA328" s="185" t="s">
        <v>2002</v>
      </c>
      <c r="AB328" s="185" t="s">
        <v>2002</v>
      </c>
      <c r="AC328" s="185" t="s">
        <v>2002</v>
      </c>
      <c r="AD328" s="185" t="s">
        <v>2002</v>
      </c>
      <c r="AE328" s="185" t="s">
        <v>2002</v>
      </c>
      <c r="AF328" s="185" t="s">
        <v>2002</v>
      </c>
      <c r="AG328" s="185" t="s">
        <v>2002</v>
      </c>
      <c r="AH328" s="185" t="s">
        <v>2002</v>
      </c>
      <c r="AI328" s="185" t="s">
        <v>2002</v>
      </c>
      <c r="AJ328" s="185" t="s">
        <v>2002</v>
      </c>
      <c r="AK328" s="185" t="s">
        <v>2002</v>
      </c>
      <c r="AL328" s="183">
        <v>3</v>
      </c>
      <c r="AM328" s="194">
        <v>3</v>
      </c>
    </row>
    <row r="329" spans="1:39">
      <c r="A329" s="192">
        <v>20570</v>
      </c>
      <c r="B329" s="192" t="s">
        <v>330</v>
      </c>
      <c r="C329" s="192" t="s">
        <v>1176</v>
      </c>
      <c r="D329" s="185" t="s">
        <v>2002</v>
      </c>
      <c r="E329" s="185" t="s">
        <v>2002</v>
      </c>
      <c r="F329" s="185" t="s">
        <v>2002</v>
      </c>
      <c r="G329" s="185" t="s">
        <v>2002</v>
      </c>
      <c r="H329" s="185" t="s">
        <v>2002</v>
      </c>
      <c r="I329" s="185" t="s">
        <v>2002</v>
      </c>
      <c r="J329" s="185" t="s">
        <v>2002</v>
      </c>
      <c r="K329" s="185" t="s">
        <v>2002</v>
      </c>
      <c r="L329" s="185" t="s">
        <v>2002</v>
      </c>
      <c r="M329" s="185" t="s">
        <v>2002</v>
      </c>
      <c r="N329" s="185" t="s">
        <v>2002</v>
      </c>
      <c r="O329" s="185" t="s">
        <v>2002</v>
      </c>
      <c r="P329" s="185" t="s">
        <v>2002</v>
      </c>
      <c r="Q329" s="185" t="s">
        <v>2002</v>
      </c>
      <c r="R329" s="185" t="s">
        <v>2002</v>
      </c>
      <c r="S329" s="183" t="s">
        <v>2002</v>
      </c>
      <c r="T329" s="185" t="s">
        <v>2002</v>
      </c>
      <c r="U329" s="185">
        <v>1</v>
      </c>
      <c r="V329" s="185">
        <v>3</v>
      </c>
      <c r="W329" s="185">
        <v>1</v>
      </c>
      <c r="X329" s="185" t="s">
        <v>2002</v>
      </c>
      <c r="Y329" s="185" t="s">
        <v>2002</v>
      </c>
      <c r="Z329" s="185">
        <v>1</v>
      </c>
      <c r="AA329" s="185" t="s">
        <v>2002</v>
      </c>
      <c r="AB329" s="185" t="s">
        <v>2002</v>
      </c>
      <c r="AC329" s="185" t="s">
        <v>2002</v>
      </c>
      <c r="AD329" s="185" t="s">
        <v>2002</v>
      </c>
      <c r="AE329" s="185" t="s">
        <v>2002</v>
      </c>
      <c r="AF329" s="185" t="s">
        <v>2002</v>
      </c>
      <c r="AG329" s="185" t="s">
        <v>2002</v>
      </c>
      <c r="AH329" s="185" t="s">
        <v>2002</v>
      </c>
      <c r="AI329" s="185" t="s">
        <v>2002</v>
      </c>
      <c r="AJ329" s="185" t="s">
        <v>2002</v>
      </c>
      <c r="AK329" s="185" t="s">
        <v>2002</v>
      </c>
      <c r="AL329" s="183">
        <v>6</v>
      </c>
      <c r="AM329" s="194">
        <v>6</v>
      </c>
    </row>
    <row r="330" spans="1:39">
      <c r="A330" s="192">
        <v>20614</v>
      </c>
      <c r="B330" s="192" t="s">
        <v>331</v>
      </c>
      <c r="C330" s="192" t="s">
        <v>1177</v>
      </c>
      <c r="D330" s="185">
        <v>1</v>
      </c>
      <c r="E330" s="185" t="s">
        <v>2002</v>
      </c>
      <c r="F330" s="185" t="s">
        <v>2002</v>
      </c>
      <c r="G330" s="185" t="s">
        <v>2002</v>
      </c>
      <c r="H330" s="185" t="s">
        <v>2002</v>
      </c>
      <c r="I330" s="185" t="s">
        <v>2002</v>
      </c>
      <c r="J330" s="185" t="s">
        <v>2002</v>
      </c>
      <c r="K330" s="185" t="s">
        <v>2002</v>
      </c>
      <c r="L330" s="185" t="s">
        <v>2002</v>
      </c>
      <c r="M330" s="185" t="s">
        <v>2002</v>
      </c>
      <c r="N330" s="185" t="s">
        <v>2002</v>
      </c>
      <c r="O330" s="185" t="s">
        <v>2002</v>
      </c>
      <c r="P330" s="185" t="s">
        <v>2002</v>
      </c>
      <c r="Q330" s="185" t="s">
        <v>2002</v>
      </c>
      <c r="R330" s="185" t="s">
        <v>2002</v>
      </c>
      <c r="S330" s="183">
        <v>1</v>
      </c>
      <c r="T330" s="185">
        <v>2</v>
      </c>
      <c r="U330" s="185">
        <v>1</v>
      </c>
      <c r="V330" s="185">
        <v>3</v>
      </c>
      <c r="W330" s="185">
        <v>1</v>
      </c>
      <c r="X330" s="185" t="s">
        <v>2002</v>
      </c>
      <c r="Y330" s="185" t="s">
        <v>2002</v>
      </c>
      <c r="Z330" s="185" t="s">
        <v>2002</v>
      </c>
      <c r="AA330" s="185">
        <v>1</v>
      </c>
      <c r="AB330" s="185" t="s">
        <v>2002</v>
      </c>
      <c r="AC330" s="185" t="s">
        <v>2002</v>
      </c>
      <c r="AD330" s="185" t="s">
        <v>2002</v>
      </c>
      <c r="AE330" s="185" t="s">
        <v>2002</v>
      </c>
      <c r="AF330" s="185" t="s">
        <v>2002</v>
      </c>
      <c r="AG330" s="185" t="s">
        <v>2002</v>
      </c>
      <c r="AH330" s="185" t="s">
        <v>2002</v>
      </c>
      <c r="AI330" s="185" t="s">
        <v>2002</v>
      </c>
      <c r="AJ330" s="185" t="s">
        <v>2002</v>
      </c>
      <c r="AK330" s="185" t="s">
        <v>2002</v>
      </c>
      <c r="AL330" s="183">
        <v>8</v>
      </c>
      <c r="AM330" s="194">
        <v>9</v>
      </c>
    </row>
    <row r="331" spans="1:39">
      <c r="A331" s="192">
        <v>20710</v>
      </c>
      <c r="B331" s="192" t="s">
        <v>333</v>
      </c>
      <c r="C331" s="192" t="s">
        <v>1179</v>
      </c>
      <c r="D331" s="185" t="s">
        <v>2002</v>
      </c>
      <c r="E331" s="185" t="s">
        <v>2002</v>
      </c>
      <c r="F331" s="185" t="s">
        <v>2002</v>
      </c>
      <c r="G331" s="185" t="s">
        <v>2002</v>
      </c>
      <c r="H331" s="185" t="s">
        <v>2002</v>
      </c>
      <c r="I331" s="185" t="s">
        <v>2002</v>
      </c>
      <c r="J331" s="185" t="s">
        <v>2002</v>
      </c>
      <c r="K331" s="185" t="s">
        <v>2002</v>
      </c>
      <c r="L331" s="185" t="s">
        <v>2002</v>
      </c>
      <c r="M331" s="185" t="s">
        <v>2002</v>
      </c>
      <c r="N331" s="185" t="s">
        <v>2002</v>
      </c>
      <c r="O331" s="185" t="s">
        <v>2002</v>
      </c>
      <c r="P331" s="185" t="s">
        <v>2002</v>
      </c>
      <c r="Q331" s="185" t="s">
        <v>2002</v>
      </c>
      <c r="R331" s="185" t="s">
        <v>2002</v>
      </c>
      <c r="S331" s="183" t="s">
        <v>2002</v>
      </c>
      <c r="T331" s="185">
        <v>1</v>
      </c>
      <c r="U331" s="185">
        <v>2</v>
      </c>
      <c r="V331" s="185">
        <v>6</v>
      </c>
      <c r="W331" s="185">
        <v>1</v>
      </c>
      <c r="X331" s="185">
        <v>1</v>
      </c>
      <c r="Y331" s="185">
        <v>3</v>
      </c>
      <c r="Z331" s="185">
        <v>1</v>
      </c>
      <c r="AA331" s="185" t="s">
        <v>2002</v>
      </c>
      <c r="AB331" s="185" t="s">
        <v>2002</v>
      </c>
      <c r="AC331" s="185" t="s">
        <v>2002</v>
      </c>
      <c r="AD331" s="185" t="s">
        <v>2002</v>
      </c>
      <c r="AE331" s="185" t="s">
        <v>2002</v>
      </c>
      <c r="AF331" s="185" t="s">
        <v>2002</v>
      </c>
      <c r="AG331" s="185" t="s">
        <v>2002</v>
      </c>
      <c r="AH331" s="185" t="s">
        <v>2002</v>
      </c>
      <c r="AI331" s="185" t="s">
        <v>2002</v>
      </c>
      <c r="AJ331" s="185" t="s">
        <v>2002</v>
      </c>
      <c r="AK331" s="185" t="s">
        <v>2002</v>
      </c>
      <c r="AL331" s="183">
        <v>15</v>
      </c>
      <c r="AM331" s="194">
        <v>15</v>
      </c>
    </row>
    <row r="332" spans="1:39">
      <c r="A332" s="192">
        <v>20750</v>
      </c>
      <c r="B332" s="192" t="s">
        <v>334</v>
      </c>
      <c r="C332" s="192" t="s">
        <v>1180</v>
      </c>
      <c r="D332" s="185" t="s">
        <v>2002</v>
      </c>
      <c r="E332" s="185">
        <v>1</v>
      </c>
      <c r="F332" s="185" t="s">
        <v>2002</v>
      </c>
      <c r="G332" s="185" t="s">
        <v>2002</v>
      </c>
      <c r="H332" s="185" t="s">
        <v>2002</v>
      </c>
      <c r="I332" s="185" t="s">
        <v>2002</v>
      </c>
      <c r="J332" s="185" t="s">
        <v>2002</v>
      </c>
      <c r="K332" s="185" t="s">
        <v>2002</v>
      </c>
      <c r="L332" s="185" t="s">
        <v>2002</v>
      </c>
      <c r="M332" s="185" t="s">
        <v>2002</v>
      </c>
      <c r="N332" s="185" t="s">
        <v>2002</v>
      </c>
      <c r="O332" s="185" t="s">
        <v>2002</v>
      </c>
      <c r="P332" s="185" t="s">
        <v>2002</v>
      </c>
      <c r="Q332" s="185" t="s">
        <v>2002</v>
      </c>
      <c r="R332" s="185" t="s">
        <v>2002</v>
      </c>
      <c r="S332" s="183">
        <v>1</v>
      </c>
      <c r="T332" s="185" t="s">
        <v>2002</v>
      </c>
      <c r="U332" s="185">
        <v>1</v>
      </c>
      <c r="V332" s="185">
        <v>1</v>
      </c>
      <c r="W332" s="185">
        <v>1</v>
      </c>
      <c r="X332" s="185" t="s">
        <v>2002</v>
      </c>
      <c r="Y332" s="185" t="s">
        <v>2002</v>
      </c>
      <c r="Z332" s="185" t="s">
        <v>2002</v>
      </c>
      <c r="AA332" s="185">
        <v>2</v>
      </c>
      <c r="AB332" s="185" t="s">
        <v>2002</v>
      </c>
      <c r="AC332" s="185" t="s">
        <v>2002</v>
      </c>
      <c r="AD332" s="185" t="s">
        <v>2002</v>
      </c>
      <c r="AE332" s="185" t="s">
        <v>2002</v>
      </c>
      <c r="AF332" s="185" t="s">
        <v>2002</v>
      </c>
      <c r="AG332" s="185" t="s">
        <v>2002</v>
      </c>
      <c r="AH332" s="185" t="s">
        <v>2002</v>
      </c>
      <c r="AI332" s="185" t="s">
        <v>2002</v>
      </c>
      <c r="AJ332" s="185" t="s">
        <v>2002</v>
      </c>
      <c r="AK332" s="185" t="s">
        <v>2002</v>
      </c>
      <c r="AL332" s="183">
        <v>5</v>
      </c>
      <c r="AM332" s="194">
        <v>6</v>
      </c>
    </row>
    <row r="333" spans="1:39">
      <c r="A333" s="192">
        <v>20770</v>
      </c>
      <c r="B333" s="192" t="s">
        <v>335</v>
      </c>
      <c r="C333" s="192" t="s">
        <v>1181</v>
      </c>
      <c r="D333" s="185" t="s">
        <v>2002</v>
      </c>
      <c r="E333" s="185" t="s">
        <v>2002</v>
      </c>
      <c r="F333" s="185" t="s">
        <v>2002</v>
      </c>
      <c r="G333" s="185" t="s">
        <v>2002</v>
      </c>
      <c r="H333" s="185" t="s">
        <v>2002</v>
      </c>
      <c r="I333" s="185" t="s">
        <v>2002</v>
      </c>
      <c r="J333" s="185" t="s">
        <v>2002</v>
      </c>
      <c r="K333" s="185" t="s">
        <v>2002</v>
      </c>
      <c r="L333" s="185" t="s">
        <v>2002</v>
      </c>
      <c r="M333" s="185" t="s">
        <v>2002</v>
      </c>
      <c r="N333" s="185" t="s">
        <v>2002</v>
      </c>
      <c r="O333" s="185" t="s">
        <v>2002</v>
      </c>
      <c r="P333" s="185" t="s">
        <v>2002</v>
      </c>
      <c r="Q333" s="185" t="s">
        <v>2002</v>
      </c>
      <c r="R333" s="185" t="s">
        <v>2002</v>
      </c>
      <c r="S333" s="183" t="s">
        <v>2002</v>
      </c>
      <c r="T333" s="185">
        <v>1</v>
      </c>
      <c r="U333" s="185" t="s">
        <v>2002</v>
      </c>
      <c r="V333" s="185">
        <v>1</v>
      </c>
      <c r="W333" s="185" t="s">
        <v>2002</v>
      </c>
      <c r="X333" s="185" t="s">
        <v>2002</v>
      </c>
      <c r="Y333" s="185" t="s">
        <v>2002</v>
      </c>
      <c r="Z333" s="185" t="s">
        <v>2002</v>
      </c>
      <c r="AA333" s="185">
        <v>1</v>
      </c>
      <c r="AB333" s="185" t="s">
        <v>2002</v>
      </c>
      <c r="AC333" s="185" t="s">
        <v>2002</v>
      </c>
      <c r="AD333" s="185" t="s">
        <v>2002</v>
      </c>
      <c r="AE333" s="185" t="s">
        <v>2002</v>
      </c>
      <c r="AF333" s="185" t="s">
        <v>2002</v>
      </c>
      <c r="AG333" s="185" t="s">
        <v>2002</v>
      </c>
      <c r="AH333" s="185" t="s">
        <v>2002</v>
      </c>
      <c r="AI333" s="185" t="s">
        <v>2002</v>
      </c>
      <c r="AJ333" s="185" t="s">
        <v>2002</v>
      </c>
      <c r="AK333" s="185" t="s">
        <v>2002</v>
      </c>
      <c r="AL333" s="183">
        <v>3</v>
      </c>
      <c r="AM333" s="194">
        <v>3</v>
      </c>
    </row>
    <row r="334" spans="1:39">
      <c r="A334" s="192">
        <v>20787</v>
      </c>
      <c r="B334" s="192" t="s">
        <v>336</v>
      </c>
      <c r="C334" s="192" t="s">
        <v>1182</v>
      </c>
      <c r="D334" s="185" t="s">
        <v>2002</v>
      </c>
      <c r="E334" s="185" t="s">
        <v>2002</v>
      </c>
      <c r="F334" s="185" t="s">
        <v>2002</v>
      </c>
      <c r="G334" s="185" t="s">
        <v>2002</v>
      </c>
      <c r="H334" s="185" t="s">
        <v>2002</v>
      </c>
      <c r="I334" s="185" t="s">
        <v>2002</v>
      </c>
      <c r="J334" s="185" t="s">
        <v>2002</v>
      </c>
      <c r="K334" s="185" t="s">
        <v>2002</v>
      </c>
      <c r="L334" s="185" t="s">
        <v>2002</v>
      </c>
      <c r="M334" s="185" t="s">
        <v>2002</v>
      </c>
      <c r="N334" s="185" t="s">
        <v>2002</v>
      </c>
      <c r="O334" s="185" t="s">
        <v>2002</v>
      </c>
      <c r="P334" s="185" t="s">
        <v>2002</v>
      </c>
      <c r="Q334" s="185" t="s">
        <v>2002</v>
      </c>
      <c r="R334" s="185" t="s">
        <v>2002</v>
      </c>
      <c r="S334" s="183" t="s">
        <v>2002</v>
      </c>
      <c r="T334" s="185" t="s">
        <v>2002</v>
      </c>
      <c r="U334" s="185" t="s">
        <v>2002</v>
      </c>
      <c r="V334" s="185">
        <v>1</v>
      </c>
      <c r="W334" s="185" t="s">
        <v>2002</v>
      </c>
      <c r="X334" s="185" t="s">
        <v>2002</v>
      </c>
      <c r="Y334" s="185" t="s">
        <v>2002</v>
      </c>
      <c r="Z334" s="185" t="s">
        <v>2002</v>
      </c>
      <c r="AA334" s="185" t="s">
        <v>2002</v>
      </c>
      <c r="AB334" s="185" t="s">
        <v>2002</v>
      </c>
      <c r="AC334" s="185" t="s">
        <v>2002</v>
      </c>
      <c r="AD334" s="185" t="s">
        <v>2002</v>
      </c>
      <c r="AE334" s="185" t="s">
        <v>2002</v>
      </c>
      <c r="AF334" s="185" t="s">
        <v>2002</v>
      </c>
      <c r="AG334" s="185" t="s">
        <v>2002</v>
      </c>
      <c r="AH334" s="185" t="s">
        <v>2002</v>
      </c>
      <c r="AI334" s="185" t="s">
        <v>2002</v>
      </c>
      <c r="AJ334" s="185" t="s">
        <v>2002</v>
      </c>
      <c r="AK334" s="185" t="s">
        <v>2002</v>
      </c>
      <c r="AL334" s="183">
        <v>1</v>
      </c>
      <c r="AM334" s="194">
        <v>1</v>
      </c>
    </row>
    <row r="335" spans="1:39">
      <c r="A335" s="192">
        <v>20001</v>
      </c>
      <c r="B335" s="192" t="s">
        <v>312</v>
      </c>
      <c r="C335" s="192" t="s">
        <v>1158</v>
      </c>
      <c r="D335" s="185">
        <v>7</v>
      </c>
      <c r="E335" s="185">
        <v>20</v>
      </c>
      <c r="F335" s="185">
        <v>18</v>
      </c>
      <c r="G335" s="185">
        <v>5</v>
      </c>
      <c r="H335" s="185">
        <v>1</v>
      </c>
      <c r="I335" s="185">
        <v>2</v>
      </c>
      <c r="J335" s="185">
        <v>1</v>
      </c>
      <c r="K335" s="185" t="s">
        <v>2002</v>
      </c>
      <c r="L335" s="185" t="s">
        <v>2002</v>
      </c>
      <c r="M335" s="185" t="s">
        <v>2002</v>
      </c>
      <c r="N335" s="185" t="s">
        <v>2002</v>
      </c>
      <c r="O335" s="185" t="s">
        <v>2002</v>
      </c>
      <c r="P335" s="185" t="s">
        <v>2002</v>
      </c>
      <c r="Q335" s="185" t="s">
        <v>2002</v>
      </c>
      <c r="R335" s="185" t="s">
        <v>2002</v>
      </c>
      <c r="S335" s="183">
        <v>54</v>
      </c>
      <c r="T335" s="185">
        <v>24</v>
      </c>
      <c r="U335" s="185">
        <v>60</v>
      </c>
      <c r="V335" s="185">
        <v>116</v>
      </c>
      <c r="W335" s="185">
        <v>20</v>
      </c>
      <c r="X335" s="185">
        <v>9</v>
      </c>
      <c r="Y335" s="185">
        <v>13</v>
      </c>
      <c r="Z335" s="185">
        <v>4</v>
      </c>
      <c r="AA335" s="185">
        <v>3</v>
      </c>
      <c r="AB335" s="185">
        <v>5</v>
      </c>
      <c r="AC335" s="185">
        <v>1</v>
      </c>
      <c r="AD335" s="185">
        <v>1</v>
      </c>
      <c r="AE335" s="185" t="s">
        <v>2002</v>
      </c>
      <c r="AF335" s="185">
        <v>1</v>
      </c>
      <c r="AG335" s="185" t="s">
        <v>2002</v>
      </c>
      <c r="AH335" s="185" t="s">
        <v>2002</v>
      </c>
      <c r="AI335" s="185" t="s">
        <v>2002</v>
      </c>
      <c r="AJ335" s="185" t="s">
        <v>2002</v>
      </c>
      <c r="AK335" s="185" t="s">
        <v>2002</v>
      </c>
      <c r="AL335" s="183">
        <v>257</v>
      </c>
      <c r="AM335" s="194">
        <v>311</v>
      </c>
    </row>
    <row r="336" spans="1:39">
      <c r="A336" s="197">
        <v>27</v>
      </c>
      <c r="B336" s="197" t="s">
        <v>1711</v>
      </c>
      <c r="C336" s="197" t="s">
        <v>1264</v>
      </c>
      <c r="D336" s="196">
        <v>3</v>
      </c>
      <c r="E336" s="196">
        <v>4</v>
      </c>
      <c r="F336" s="196">
        <v>3</v>
      </c>
      <c r="G336" s="196" t="s">
        <v>2002</v>
      </c>
      <c r="H336" s="196" t="s">
        <v>2002</v>
      </c>
      <c r="I336" s="196" t="s">
        <v>2002</v>
      </c>
      <c r="J336" s="196">
        <v>1</v>
      </c>
      <c r="K336" s="196" t="s">
        <v>2002</v>
      </c>
      <c r="L336" s="196">
        <v>1</v>
      </c>
      <c r="M336" s="196" t="s">
        <v>2002</v>
      </c>
      <c r="N336" s="196" t="s">
        <v>2002</v>
      </c>
      <c r="O336" s="196" t="s">
        <v>2002</v>
      </c>
      <c r="P336" s="196" t="s">
        <v>2002</v>
      </c>
      <c r="Q336" s="196" t="s">
        <v>2002</v>
      </c>
      <c r="R336" s="196" t="s">
        <v>2002</v>
      </c>
      <c r="S336" s="186">
        <v>12</v>
      </c>
      <c r="T336" s="196">
        <v>21</v>
      </c>
      <c r="U336" s="196">
        <v>42</v>
      </c>
      <c r="V336" s="196">
        <v>64</v>
      </c>
      <c r="W336" s="196">
        <v>12</v>
      </c>
      <c r="X336" s="196">
        <v>3</v>
      </c>
      <c r="Y336" s="196">
        <v>11</v>
      </c>
      <c r="Z336" s="196">
        <v>6</v>
      </c>
      <c r="AA336" s="196">
        <v>6</v>
      </c>
      <c r="AB336" s="196">
        <v>2</v>
      </c>
      <c r="AC336" s="196">
        <v>1</v>
      </c>
      <c r="AD336" s="196">
        <v>1</v>
      </c>
      <c r="AE336" s="196" t="s">
        <v>2002</v>
      </c>
      <c r="AF336" s="196" t="s">
        <v>2002</v>
      </c>
      <c r="AG336" s="196" t="s">
        <v>2002</v>
      </c>
      <c r="AH336" s="196" t="s">
        <v>2002</v>
      </c>
      <c r="AI336" s="196" t="s">
        <v>2002</v>
      </c>
      <c r="AJ336" s="196" t="s">
        <v>2002</v>
      </c>
      <c r="AK336" s="196" t="s">
        <v>2002</v>
      </c>
      <c r="AL336" s="186">
        <v>169</v>
      </c>
      <c r="AM336" s="196">
        <v>181</v>
      </c>
    </row>
    <row r="337" spans="1:39">
      <c r="A337" s="192">
        <v>27025</v>
      </c>
      <c r="B337" s="192" t="s">
        <v>435</v>
      </c>
      <c r="C337" s="192" t="s">
        <v>1966</v>
      </c>
      <c r="D337" s="185" t="s">
        <v>2002</v>
      </c>
      <c r="E337" s="185" t="s">
        <v>2002</v>
      </c>
      <c r="F337" s="185" t="s">
        <v>2002</v>
      </c>
      <c r="G337" s="185" t="s">
        <v>2002</v>
      </c>
      <c r="H337" s="185" t="s">
        <v>2002</v>
      </c>
      <c r="I337" s="185" t="s">
        <v>2002</v>
      </c>
      <c r="J337" s="185" t="s">
        <v>2002</v>
      </c>
      <c r="K337" s="185" t="s">
        <v>2002</v>
      </c>
      <c r="L337" s="185" t="s">
        <v>2002</v>
      </c>
      <c r="M337" s="185" t="s">
        <v>2002</v>
      </c>
      <c r="N337" s="185" t="s">
        <v>2002</v>
      </c>
      <c r="O337" s="185" t="s">
        <v>2002</v>
      </c>
      <c r="P337" s="185" t="s">
        <v>2002</v>
      </c>
      <c r="Q337" s="185" t="s">
        <v>2002</v>
      </c>
      <c r="R337" s="185" t="s">
        <v>2002</v>
      </c>
      <c r="S337" s="183" t="s">
        <v>2002</v>
      </c>
      <c r="T337" s="185" t="s">
        <v>2002</v>
      </c>
      <c r="U337" s="185">
        <v>1</v>
      </c>
      <c r="V337" s="185" t="s">
        <v>2002</v>
      </c>
      <c r="W337" s="185" t="s">
        <v>2002</v>
      </c>
      <c r="X337" s="185" t="s">
        <v>2002</v>
      </c>
      <c r="Y337" s="185" t="s">
        <v>2002</v>
      </c>
      <c r="Z337" s="185" t="s">
        <v>2002</v>
      </c>
      <c r="AA337" s="185" t="s">
        <v>2002</v>
      </c>
      <c r="AB337" s="185" t="s">
        <v>2002</v>
      </c>
      <c r="AC337" s="185" t="s">
        <v>2002</v>
      </c>
      <c r="AD337" s="185" t="s">
        <v>2002</v>
      </c>
      <c r="AE337" s="185" t="s">
        <v>2002</v>
      </c>
      <c r="AF337" s="185" t="s">
        <v>2002</v>
      </c>
      <c r="AG337" s="185" t="s">
        <v>2002</v>
      </c>
      <c r="AH337" s="185" t="s">
        <v>2002</v>
      </c>
      <c r="AI337" s="185" t="s">
        <v>2002</v>
      </c>
      <c r="AJ337" s="185" t="s">
        <v>2002</v>
      </c>
      <c r="AK337" s="185" t="s">
        <v>2002</v>
      </c>
      <c r="AL337" s="183">
        <v>1</v>
      </c>
      <c r="AM337" s="194">
        <v>1</v>
      </c>
    </row>
    <row r="338" spans="1:39">
      <c r="A338" s="192">
        <v>27050</v>
      </c>
      <c r="B338" s="192" t="s">
        <v>436</v>
      </c>
      <c r="C338" s="192" t="s">
        <v>1267</v>
      </c>
      <c r="D338" s="185" t="s">
        <v>2002</v>
      </c>
      <c r="E338" s="185" t="s">
        <v>2002</v>
      </c>
      <c r="F338" s="185" t="s">
        <v>2002</v>
      </c>
      <c r="G338" s="185" t="s">
        <v>2002</v>
      </c>
      <c r="H338" s="185" t="s">
        <v>2002</v>
      </c>
      <c r="I338" s="185" t="s">
        <v>2002</v>
      </c>
      <c r="J338" s="185" t="s">
        <v>2002</v>
      </c>
      <c r="K338" s="185" t="s">
        <v>2002</v>
      </c>
      <c r="L338" s="185" t="s">
        <v>2002</v>
      </c>
      <c r="M338" s="185" t="s">
        <v>2002</v>
      </c>
      <c r="N338" s="185" t="s">
        <v>2002</v>
      </c>
      <c r="O338" s="185" t="s">
        <v>2002</v>
      </c>
      <c r="P338" s="185" t="s">
        <v>2002</v>
      </c>
      <c r="Q338" s="185" t="s">
        <v>2002</v>
      </c>
      <c r="R338" s="185" t="s">
        <v>2002</v>
      </c>
      <c r="S338" s="183" t="s">
        <v>2002</v>
      </c>
      <c r="T338" s="185" t="s">
        <v>2002</v>
      </c>
      <c r="U338" s="185">
        <v>2</v>
      </c>
      <c r="V338" s="185" t="s">
        <v>2002</v>
      </c>
      <c r="W338" s="185" t="s">
        <v>2002</v>
      </c>
      <c r="X338" s="185" t="s">
        <v>2002</v>
      </c>
      <c r="Y338" s="185" t="s">
        <v>2002</v>
      </c>
      <c r="Z338" s="185" t="s">
        <v>2002</v>
      </c>
      <c r="AA338" s="185" t="s">
        <v>2002</v>
      </c>
      <c r="AB338" s="185" t="s">
        <v>2002</v>
      </c>
      <c r="AC338" s="185" t="s">
        <v>2002</v>
      </c>
      <c r="AD338" s="185" t="s">
        <v>2002</v>
      </c>
      <c r="AE338" s="185" t="s">
        <v>2002</v>
      </c>
      <c r="AF338" s="185" t="s">
        <v>2002</v>
      </c>
      <c r="AG338" s="185" t="s">
        <v>2002</v>
      </c>
      <c r="AH338" s="185" t="s">
        <v>2002</v>
      </c>
      <c r="AI338" s="185" t="s">
        <v>2002</v>
      </c>
      <c r="AJ338" s="185" t="s">
        <v>2002</v>
      </c>
      <c r="AK338" s="185" t="s">
        <v>2002</v>
      </c>
      <c r="AL338" s="183">
        <v>2</v>
      </c>
      <c r="AM338" s="194">
        <v>2</v>
      </c>
    </row>
    <row r="339" spans="1:39">
      <c r="A339" s="192">
        <v>27073</v>
      </c>
      <c r="B339" s="192" t="s">
        <v>437</v>
      </c>
      <c r="C339" s="192" t="s">
        <v>1268</v>
      </c>
      <c r="D339" s="185" t="s">
        <v>2002</v>
      </c>
      <c r="E339" s="185" t="s">
        <v>2002</v>
      </c>
      <c r="F339" s="185" t="s">
        <v>2002</v>
      </c>
      <c r="G339" s="185" t="s">
        <v>2002</v>
      </c>
      <c r="H339" s="185" t="s">
        <v>2002</v>
      </c>
      <c r="I339" s="185" t="s">
        <v>2002</v>
      </c>
      <c r="J339" s="185" t="s">
        <v>2002</v>
      </c>
      <c r="K339" s="185" t="s">
        <v>2002</v>
      </c>
      <c r="L339" s="185" t="s">
        <v>2002</v>
      </c>
      <c r="M339" s="185" t="s">
        <v>2002</v>
      </c>
      <c r="N339" s="185" t="s">
        <v>2002</v>
      </c>
      <c r="O339" s="185" t="s">
        <v>2002</v>
      </c>
      <c r="P339" s="185" t="s">
        <v>2002</v>
      </c>
      <c r="Q339" s="185" t="s">
        <v>2002</v>
      </c>
      <c r="R339" s="185" t="s">
        <v>2002</v>
      </c>
      <c r="S339" s="183" t="s">
        <v>2002</v>
      </c>
      <c r="T339" s="185" t="s">
        <v>2002</v>
      </c>
      <c r="U339" s="185">
        <v>1</v>
      </c>
      <c r="V339" s="185" t="s">
        <v>2002</v>
      </c>
      <c r="W339" s="185">
        <v>1</v>
      </c>
      <c r="X339" s="185" t="s">
        <v>2002</v>
      </c>
      <c r="Y339" s="185" t="s">
        <v>2002</v>
      </c>
      <c r="Z339" s="185" t="s">
        <v>2002</v>
      </c>
      <c r="AA339" s="185" t="s">
        <v>2002</v>
      </c>
      <c r="AB339" s="185" t="s">
        <v>2002</v>
      </c>
      <c r="AC339" s="185" t="s">
        <v>2002</v>
      </c>
      <c r="AD339" s="185" t="s">
        <v>2002</v>
      </c>
      <c r="AE339" s="185" t="s">
        <v>2002</v>
      </c>
      <c r="AF339" s="185" t="s">
        <v>2002</v>
      </c>
      <c r="AG339" s="185" t="s">
        <v>2002</v>
      </c>
      <c r="AH339" s="185" t="s">
        <v>2002</v>
      </c>
      <c r="AI339" s="185" t="s">
        <v>2002</v>
      </c>
      <c r="AJ339" s="185" t="s">
        <v>2002</v>
      </c>
      <c r="AK339" s="185" t="s">
        <v>2002</v>
      </c>
      <c r="AL339" s="183">
        <v>2</v>
      </c>
      <c r="AM339" s="194">
        <v>2</v>
      </c>
    </row>
    <row r="340" spans="1:39">
      <c r="A340" s="192">
        <v>27075</v>
      </c>
      <c r="B340" s="192" t="s">
        <v>438</v>
      </c>
      <c r="C340" s="192" t="s">
        <v>1269</v>
      </c>
      <c r="D340" s="185" t="s">
        <v>2002</v>
      </c>
      <c r="E340" s="185" t="s">
        <v>2002</v>
      </c>
      <c r="F340" s="185" t="s">
        <v>2002</v>
      </c>
      <c r="G340" s="185" t="s">
        <v>2002</v>
      </c>
      <c r="H340" s="185" t="s">
        <v>2002</v>
      </c>
      <c r="I340" s="185" t="s">
        <v>2002</v>
      </c>
      <c r="J340" s="185" t="s">
        <v>2002</v>
      </c>
      <c r="K340" s="185" t="s">
        <v>2002</v>
      </c>
      <c r="L340" s="185" t="s">
        <v>2002</v>
      </c>
      <c r="M340" s="185" t="s">
        <v>2002</v>
      </c>
      <c r="N340" s="185" t="s">
        <v>2002</v>
      </c>
      <c r="O340" s="185" t="s">
        <v>2002</v>
      </c>
      <c r="P340" s="185" t="s">
        <v>2002</v>
      </c>
      <c r="Q340" s="185" t="s">
        <v>2002</v>
      </c>
      <c r="R340" s="185" t="s">
        <v>2002</v>
      </c>
      <c r="S340" s="183" t="s">
        <v>2002</v>
      </c>
      <c r="T340" s="185" t="s">
        <v>2002</v>
      </c>
      <c r="U340" s="185">
        <v>1</v>
      </c>
      <c r="V340" s="185">
        <v>1</v>
      </c>
      <c r="W340" s="185" t="s">
        <v>2002</v>
      </c>
      <c r="X340" s="185" t="s">
        <v>2002</v>
      </c>
      <c r="Y340" s="185" t="s">
        <v>2002</v>
      </c>
      <c r="Z340" s="185" t="s">
        <v>2002</v>
      </c>
      <c r="AA340" s="185" t="s">
        <v>2002</v>
      </c>
      <c r="AB340" s="185" t="s">
        <v>2002</v>
      </c>
      <c r="AC340" s="185" t="s">
        <v>2002</v>
      </c>
      <c r="AD340" s="185" t="s">
        <v>2002</v>
      </c>
      <c r="AE340" s="185" t="s">
        <v>2002</v>
      </c>
      <c r="AF340" s="185" t="s">
        <v>2002</v>
      </c>
      <c r="AG340" s="185" t="s">
        <v>2002</v>
      </c>
      <c r="AH340" s="185" t="s">
        <v>2002</v>
      </c>
      <c r="AI340" s="185" t="s">
        <v>2002</v>
      </c>
      <c r="AJ340" s="185" t="s">
        <v>2002</v>
      </c>
      <c r="AK340" s="185" t="s">
        <v>2002</v>
      </c>
      <c r="AL340" s="183">
        <v>2</v>
      </c>
      <c r="AM340" s="194">
        <v>2</v>
      </c>
    </row>
    <row r="341" spans="1:39">
      <c r="A341" s="192">
        <v>27077</v>
      </c>
      <c r="B341" s="192" t="s">
        <v>439</v>
      </c>
      <c r="C341" s="192" t="s">
        <v>1270</v>
      </c>
      <c r="D341" s="185" t="s">
        <v>2002</v>
      </c>
      <c r="E341" s="185" t="s">
        <v>2002</v>
      </c>
      <c r="F341" s="185" t="s">
        <v>2002</v>
      </c>
      <c r="G341" s="185" t="s">
        <v>2002</v>
      </c>
      <c r="H341" s="185" t="s">
        <v>2002</v>
      </c>
      <c r="I341" s="185" t="s">
        <v>2002</v>
      </c>
      <c r="J341" s="185" t="s">
        <v>2002</v>
      </c>
      <c r="K341" s="185" t="s">
        <v>2002</v>
      </c>
      <c r="L341" s="185" t="s">
        <v>2002</v>
      </c>
      <c r="M341" s="185" t="s">
        <v>2002</v>
      </c>
      <c r="N341" s="185" t="s">
        <v>2002</v>
      </c>
      <c r="O341" s="185" t="s">
        <v>2002</v>
      </c>
      <c r="P341" s="185" t="s">
        <v>2002</v>
      </c>
      <c r="Q341" s="185" t="s">
        <v>2002</v>
      </c>
      <c r="R341" s="185" t="s">
        <v>2002</v>
      </c>
      <c r="S341" s="183" t="s">
        <v>2002</v>
      </c>
      <c r="T341" s="185" t="s">
        <v>2002</v>
      </c>
      <c r="U341" s="185" t="s">
        <v>2002</v>
      </c>
      <c r="V341" s="185">
        <v>1</v>
      </c>
      <c r="W341" s="185" t="s">
        <v>2002</v>
      </c>
      <c r="X341" s="185" t="s">
        <v>2002</v>
      </c>
      <c r="Y341" s="185" t="s">
        <v>2002</v>
      </c>
      <c r="Z341" s="185" t="s">
        <v>2002</v>
      </c>
      <c r="AA341" s="185">
        <v>1</v>
      </c>
      <c r="AB341" s="185" t="s">
        <v>2002</v>
      </c>
      <c r="AC341" s="185" t="s">
        <v>2002</v>
      </c>
      <c r="AD341" s="185" t="s">
        <v>2002</v>
      </c>
      <c r="AE341" s="185" t="s">
        <v>2002</v>
      </c>
      <c r="AF341" s="185" t="s">
        <v>2002</v>
      </c>
      <c r="AG341" s="185" t="s">
        <v>2002</v>
      </c>
      <c r="AH341" s="185" t="s">
        <v>2002</v>
      </c>
      <c r="AI341" s="185" t="s">
        <v>2002</v>
      </c>
      <c r="AJ341" s="185" t="s">
        <v>2002</v>
      </c>
      <c r="AK341" s="185" t="s">
        <v>2002</v>
      </c>
      <c r="AL341" s="183">
        <v>2</v>
      </c>
      <c r="AM341" s="194">
        <v>2</v>
      </c>
    </row>
    <row r="342" spans="1:39">
      <c r="A342" s="192">
        <v>27160</v>
      </c>
      <c r="B342" s="192" t="s">
        <v>443</v>
      </c>
      <c r="C342" s="192" t="s">
        <v>1273</v>
      </c>
      <c r="D342" s="185" t="s">
        <v>2002</v>
      </c>
      <c r="E342" s="185" t="s">
        <v>2002</v>
      </c>
      <c r="F342" s="185" t="s">
        <v>2002</v>
      </c>
      <c r="G342" s="185" t="s">
        <v>2002</v>
      </c>
      <c r="H342" s="185" t="s">
        <v>2002</v>
      </c>
      <c r="I342" s="185" t="s">
        <v>2002</v>
      </c>
      <c r="J342" s="185" t="s">
        <v>2002</v>
      </c>
      <c r="K342" s="185" t="s">
        <v>2002</v>
      </c>
      <c r="L342" s="185" t="s">
        <v>2002</v>
      </c>
      <c r="M342" s="185" t="s">
        <v>2002</v>
      </c>
      <c r="N342" s="185" t="s">
        <v>2002</v>
      </c>
      <c r="O342" s="185" t="s">
        <v>2002</v>
      </c>
      <c r="P342" s="185" t="s">
        <v>2002</v>
      </c>
      <c r="Q342" s="185" t="s">
        <v>2002</v>
      </c>
      <c r="R342" s="185" t="s">
        <v>2002</v>
      </c>
      <c r="S342" s="183" t="s">
        <v>2002</v>
      </c>
      <c r="T342" s="185" t="s">
        <v>2002</v>
      </c>
      <c r="U342" s="185">
        <v>1</v>
      </c>
      <c r="V342" s="185" t="s">
        <v>2002</v>
      </c>
      <c r="W342" s="185" t="s">
        <v>2002</v>
      </c>
      <c r="X342" s="185" t="s">
        <v>2002</v>
      </c>
      <c r="Y342" s="185" t="s">
        <v>2002</v>
      </c>
      <c r="Z342" s="185" t="s">
        <v>2002</v>
      </c>
      <c r="AA342" s="185" t="s">
        <v>2002</v>
      </c>
      <c r="AB342" s="185" t="s">
        <v>2002</v>
      </c>
      <c r="AC342" s="185" t="s">
        <v>2002</v>
      </c>
      <c r="AD342" s="185" t="s">
        <v>2002</v>
      </c>
      <c r="AE342" s="185" t="s">
        <v>2002</v>
      </c>
      <c r="AF342" s="185" t="s">
        <v>2002</v>
      </c>
      <c r="AG342" s="185" t="s">
        <v>2002</v>
      </c>
      <c r="AH342" s="185" t="s">
        <v>2002</v>
      </c>
      <c r="AI342" s="185" t="s">
        <v>2002</v>
      </c>
      <c r="AJ342" s="185" t="s">
        <v>2002</v>
      </c>
      <c r="AK342" s="185" t="s">
        <v>2002</v>
      </c>
      <c r="AL342" s="183">
        <v>1</v>
      </c>
      <c r="AM342" s="194">
        <v>1</v>
      </c>
    </row>
    <row r="343" spans="1:39">
      <c r="A343" s="192">
        <v>27205</v>
      </c>
      <c r="B343" s="192" t="s">
        <v>444</v>
      </c>
      <c r="C343" s="192" t="s">
        <v>1274</v>
      </c>
      <c r="D343" s="185" t="s">
        <v>2002</v>
      </c>
      <c r="E343" s="185" t="s">
        <v>2002</v>
      </c>
      <c r="F343" s="185" t="s">
        <v>2002</v>
      </c>
      <c r="G343" s="185" t="s">
        <v>2002</v>
      </c>
      <c r="H343" s="185" t="s">
        <v>2002</v>
      </c>
      <c r="I343" s="185" t="s">
        <v>2002</v>
      </c>
      <c r="J343" s="185" t="s">
        <v>2002</v>
      </c>
      <c r="K343" s="185" t="s">
        <v>2002</v>
      </c>
      <c r="L343" s="185" t="s">
        <v>2002</v>
      </c>
      <c r="M343" s="185" t="s">
        <v>2002</v>
      </c>
      <c r="N343" s="185" t="s">
        <v>2002</v>
      </c>
      <c r="O343" s="185" t="s">
        <v>2002</v>
      </c>
      <c r="P343" s="185" t="s">
        <v>2002</v>
      </c>
      <c r="Q343" s="185" t="s">
        <v>2002</v>
      </c>
      <c r="R343" s="185" t="s">
        <v>2002</v>
      </c>
      <c r="S343" s="183" t="s">
        <v>2002</v>
      </c>
      <c r="T343" s="185">
        <v>1</v>
      </c>
      <c r="U343" s="185" t="s">
        <v>2002</v>
      </c>
      <c r="V343" s="185">
        <v>5</v>
      </c>
      <c r="W343" s="185" t="s">
        <v>2002</v>
      </c>
      <c r="X343" s="185" t="s">
        <v>2002</v>
      </c>
      <c r="Y343" s="185" t="s">
        <v>2002</v>
      </c>
      <c r="Z343" s="185" t="s">
        <v>2002</v>
      </c>
      <c r="AA343" s="185" t="s">
        <v>2002</v>
      </c>
      <c r="AB343" s="185" t="s">
        <v>2002</v>
      </c>
      <c r="AC343" s="185" t="s">
        <v>2002</v>
      </c>
      <c r="AD343" s="185" t="s">
        <v>2002</v>
      </c>
      <c r="AE343" s="185" t="s">
        <v>2002</v>
      </c>
      <c r="AF343" s="185" t="s">
        <v>2002</v>
      </c>
      <c r="AG343" s="185" t="s">
        <v>2002</v>
      </c>
      <c r="AH343" s="185" t="s">
        <v>2002</v>
      </c>
      <c r="AI343" s="185" t="s">
        <v>2002</v>
      </c>
      <c r="AJ343" s="185" t="s">
        <v>2002</v>
      </c>
      <c r="AK343" s="185" t="s">
        <v>2002</v>
      </c>
      <c r="AL343" s="183">
        <v>6</v>
      </c>
      <c r="AM343" s="194">
        <v>6</v>
      </c>
    </row>
    <row r="344" spans="1:39">
      <c r="A344" s="192">
        <v>27135</v>
      </c>
      <c r="B344" s="192" t="s">
        <v>441</v>
      </c>
      <c r="C344" s="192" t="s">
        <v>1272</v>
      </c>
      <c r="D344" s="185" t="s">
        <v>2002</v>
      </c>
      <c r="E344" s="185" t="s">
        <v>2002</v>
      </c>
      <c r="F344" s="185" t="s">
        <v>2002</v>
      </c>
      <c r="G344" s="185" t="s">
        <v>2002</v>
      </c>
      <c r="H344" s="185" t="s">
        <v>2002</v>
      </c>
      <c r="I344" s="185" t="s">
        <v>2002</v>
      </c>
      <c r="J344" s="185" t="s">
        <v>2002</v>
      </c>
      <c r="K344" s="185" t="s">
        <v>2002</v>
      </c>
      <c r="L344" s="185" t="s">
        <v>2002</v>
      </c>
      <c r="M344" s="185" t="s">
        <v>2002</v>
      </c>
      <c r="N344" s="185" t="s">
        <v>2002</v>
      </c>
      <c r="O344" s="185" t="s">
        <v>2002</v>
      </c>
      <c r="P344" s="185" t="s">
        <v>2002</v>
      </c>
      <c r="Q344" s="185" t="s">
        <v>2002</v>
      </c>
      <c r="R344" s="185" t="s">
        <v>2002</v>
      </c>
      <c r="S344" s="183" t="s">
        <v>2002</v>
      </c>
      <c r="T344" s="185">
        <v>2</v>
      </c>
      <c r="U344" s="185">
        <v>1</v>
      </c>
      <c r="V344" s="185">
        <v>1</v>
      </c>
      <c r="W344" s="185" t="s">
        <v>2002</v>
      </c>
      <c r="X344" s="185" t="s">
        <v>2002</v>
      </c>
      <c r="Y344" s="185" t="s">
        <v>2002</v>
      </c>
      <c r="Z344" s="185" t="s">
        <v>2002</v>
      </c>
      <c r="AA344" s="185" t="s">
        <v>2002</v>
      </c>
      <c r="AB344" s="185" t="s">
        <v>2002</v>
      </c>
      <c r="AC344" s="185" t="s">
        <v>2002</v>
      </c>
      <c r="AD344" s="185" t="s">
        <v>2002</v>
      </c>
      <c r="AE344" s="185" t="s">
        <v>2002</v>
      </c>
      <c r="AF344" s="185" t="s">
        <v>2002</v>
      </c>
      <c r="AG344" s="185" t="s">
        <v>2002</v>
      </c>
      <c r="AH344" s="185" t="s">
        <v>2002</v>
      </c>
      <c r="AI344" s="185" t="s">
        <v>2002</v>
      </c>
      <c r="AJ344" s="185" t="s">
        <v>2002</v>
      </c>
      <c r="AK344" s="185" t="s">
        <v>2002</v>
      </c>
      <c r="AL344" s="183">
        <v>4</v>
      </c>
      <c r="AM344" s="194">
        <v>4</v>
      </c>
    </row>
    <row r="345" spans="1:39">
      <c r="A345" s="192">
        <v>27245</v>
      </c>
      <c r="B345" s="192" t="s">
        <v>445</v>
      </c>
      <c r="C345" s="192" t="s">
        <v>1275</v>
      </c>
      <c r="D345" s="185" t="s">
        <v>2002</v>
      </c>
      <c r="E345" s="185" t="s">
        <v>2002</v>
      </c>
      <c r="F345" s="185" t="s">
        <v>2002</v>
      </c>
      <c r="G345" s="185" t="s">
        <v>2002</v>
      </c>
      <c r="H345" s="185" t="s">
        <v>2002</v>
      </c>
      <c r="I345" s="185" t="s">
        <v>2002</v>
      </c>
      <c r="J345" s="185" t="s">
        <v>2002</v>
      </c>
      <c r="K345" s="185" t="s">
        <v>2002</v>
      </c>
      <c r="L345" s="185" t="s">
        <v>2002</v>
      </c>
      <c r="M345" s="185" t="s">
        <v>2002</v>
      </c>
      <c r="N345" s="185" t="s">
        <v>2002</v>
      </c>
      <c r="O345" s="185" t="s">
        <v>2002</v>
      </c>
      <c r="P345" s="185" t="s">
        <v>2002</v>
      </c>
      <c r="Q345" s="185" t="s">
        <v>2002</v>
      </c>
      <c r="R345" s="185" t="s">
        <v>2002</v>
      </c>
      <c r="S345" s="183" t="s">
        <v>2002</v>
      </c>
      <c r="T345" s="185" t="s">
        <v>2002</v>
      </c>
      <c r="U345" s="185">
        <v>1</v>
      </c>
      <c r="V345" s="185" t="s">
        <v>2002</v>
      </c>
      <c r="W345" s="185" t="s">
        <v>2002</v>
      </c>
      <c r="X345" s="185" t="s">
        <v>2002</v>
      </c>
      <c r="Y345" s="185" t="s">
        <v>2002</v>
      </c>
      <c r="Z345" s="185" t="s">
        <v>2002</v>
      </c>
      <c r="AA345" s="185" t="s">
        <v>2002</v>
      </c>
      <c r="AB345" s="185" t="s">
        <v>2002</v>
      </c>
      <c r="AC345" s="185" t="s">
        <v>2002</v>
      </c>
      <c r="AD345" s="185" t="s">
        <v>2002</v>
      </c>
      <c r="AE345" s="185" t="s">
        <v>2002</v>
      </c>
      <c r="AF345" s="185" t="s">
        <v>2002</v>
      </c>
      <c r="AG345" s="185" t="s">
        <v>2002</v>
      </c>
      <c r="AH345" s="185" t="s">
        <v>2002</v>
      </c>
      <c r="AI345" s="185" t="s">
        <v>2002</v>
      </c>
      <c r="AJ345" s="185" t="s">
        <v>2002</v>
      </c>
      <c r="AK345" s="185" t="s">
        <v>2002</v>
      </c>
      <c r="AL345" s="183">
        <v>1</v>
      </c>
      <c r="AM345" s="194">
        <v>1</v>
      </c>
    </row>
    <row r="346" spans="1:39">
      <c r="A346" s="192">
        <v>27361</v>
      </c>
      <c r="B346" s="192" t="s">
        <v>447</v>
      </c>
      <c r="C346" s="192" t="s">
        <v>1276</v>
      </c>
      <c r="D346" s="185" t="s">
        <v>2002</v>
      </c>
      <c r="E346" s="185" t="s">
        <v>2002</v>
      </c>
      <c r="F346" s="185">
        <v>1</v>
      </c>
      <c r="G346" s="185" t="s">
        <v>2002</v>
      </c>
      <c r="H346" s="185" t="s">
        <v>2002</v>
      </c>
      <c r="I346" s="185" t="s">
        <v>2002</v>
      </c>
      <c r="J346" s="185" t="s">
        <v>2002</v>
      </c>
      <c r="K346" s="185" t="s">
        <v>2002</v>
      </c>
      <c r="L346" s="185" t="s">
        <v>2002</v>
      </c>
      <c r="M346" s="185" t="s">
        <v>2002</v>
      </c>
      <c r="N346" s="185" t="s">
        <v>2002</v>
      </c>
      <c r="O346" s="185" t="s">
        <v>2002</v>
      </c>
      <c r="P346" s="185" t="s">
        <v>2002</v>
      </c>
      <c r="Q346" s="185" t="s">
        <v>2002</v>
      </c>
      <c r="R346" s="185" t="s">
        <v>2002</v>
      </c>
      <c r="S346" s="183">
        <v>1</v>
      </c>
      <c r="T346" s="185">
        <v>3</v>
      </c>
      <c r="U346" s="185">
        <v>7</v>
      </c>
      <c r="V346" s="185">
        <v>7</v>
      </c>
      <c r="W346" s="185">
        <v>1</v>
      </c>
      <c r="X346" s="185" t="s">
        <v>2002</v>
      </c>
      <c r="Y346" s="185">
        <v>2</v>
      </c>
      <c r="Z346" s="185" t="s">
        <v>2002</v>
      </c>
      <c r="AA346" s="185" t="s">
        <v>2002</v>
      </c>
      <c r="AB346" s="185" t="s">
        <v>2002</v>
      </c>
      <c r="AC346" s="185" t="s">
        <v>2002</v>
      </c>
      <c r="AD346" s="185" t="s">
        <v>2002</v>
      </c>
      <c r="AE346" s="185" t="s">
        <v>2002</v>
      </c>
      <c r="AF346" s="185" t="s">
        <v>2002</v>
      </c>
      <c r="AG346" s="185" t="s">
        <v>2002</v>
      </c>
      <c r="AH346" s="185" t="s">
        <v>2002</v>
      </c>
      <c r="AI346" s="185" t="s">
        <v>2002</v>
      </c>
      <c r="AJ346" s="185" t="s">
        <v>2002</v>
      </c>
      <c r="AK346" s="185" t="s">
        <v>2002</v>
      </c>
      <c r="AL346" s="183">
        <v>20</v>
      </c>
      <c r="AM346" s="194">
        <v>21</v>
      </c>
    </row>
    <row r="347" spans="1:39">
      <c r="A347" s="192">
        <v>27413</v>
      </c>
      <c r="B347" s="192" t="s">
        <v>448</v>
      </c>
      <c r="C347" s="192" t="s">
        <v>1277</v>
      </c>
      <c r="D347" s="185" t="s">
        <v>2002</v>
      </c>
      <c r="E347" s="185" t="s">
        <v>2002</v>
      </c>
      <c r="F347" s="185" t="s">
        <v>2002</v>
      </c>
      <c r="G347" s="185" t="s">
        <v>2002</v>
      </c>
      <c r="H347" s="185" t="s">
        <v>2002</v>
      </c>
      <c r="I347" s="185" t="s">
        <v>2002</v>
      </c>
      <c r="J347" s="185" t="s">
        <v>2002</v>
      </c>
      <c r="K347" s="185" t="s">
        <v>2002</v>
      </c>
      <c r="L347" s="185" t="s">
        <v>2002</v>
      </c>
      <c r="M347" s="185" t="s">
        <v>2002</v>
      </c>
      <c r="N347" s="185" t="s">
        <v>2002</v>
      </c>
      <c r="O347" s="185" t="s">
        <v>2002</v>
      </c>
      <c r="P347" s="185" t="s">
        <v>2002</v>
      </c>
      <c r="Q347" s="185" t="s">
        <v>2002</v>
      </c>
      <c r="R347" s="185" t="s">
        <v>2002</v>
      </c>
      <c r="S347" s="183" t="s">
        <v>2002</v>
      </c>
      <c r="T347" s="185" t="s">
        <v>2002</v>
      </c>
      <c r="U347" s="185">
        <v>1</v>
      </c>
      <c r="V347" s="185">
        <v>2</v>
      </c>
      <c r="W347" s="185" t="s">
        <v>2002</v>
      </c>
      <c r="X347" s="185" t="s">
        <v>2002</v>
      </c>
      <c r="Y347" s="185" t="s">
        <v>2002</v>
      </c>
      <c r="Z347" s="185" t="s">
        <v>2002</v>
      </c>
      <c r="AA347" s="185" t="s">
        <v>2002</v>
      </c>
      <c r="AB347" s="185" t="s">
        <v>2002</v>
      </c>
      <c r="AC347" s="185" t="s">
        <v>2002</v>
      </c>
      <c r="AD347" s="185" t="s">
        <v>2002</v>
      </c>
      <c r="AE347" s="185" t="s">
        <v>2002</v>
      </c>
      <c r="AF347" s="185" t="s">
        <v>2002</v>
      </c>
      <c r="AG347" s="185" t="s">
        <v>2002</v>
      </c>
      <c r="AH347" s="185" t="s">
        <v>2002</v>
      </c>
      <c r="AI347" s="185" t="s">
        <v>2002</v>
      </c>
      <c r="AJ347" s="185" t="s">
        <v>2002</v>
      </c>
      <c r="AK347" s="185" t="s">
        <v>2002</v>
      </c>
      <c r="AL347" s="183">
        <v>3</v>
      </c>
      <c r="AM347" s="194">
        <v>3</v>
      </c>
    </row>
    <row r="348" spans="1:39">
      <c r="A348" s="192">
        <v>27430</v>
      </c>
      <c r="B348" s="192" t="s">
        <v>450</v>
      </c>
      <c r="C348" s="192" t="s">
        <v>1279</v>
      </c>
      <c r="D348" s="185" t="s">
        <v>2002</v>
      </c>
      <c r="E348" s="185" t="s">
        <v>2002</v>
      </c>
      <c r="F348" s="185" t="s">
        <v>2002</v>
      </c>
      <c r="G348" s="185" t="s">
        <v>2002</v>
      </c>
      <c r="H348" s="185" t="s">
        <v>2002</v>
      </c>
      <c r="I348" s="185" t="s">
        <v>2002</v>
      </c>
      <c r="J348" s="185" t="s">
        <v>2002</v>
      </c>
      <c r="K348" s="185" t="s">
        <v>2002</v>
      </c>
      <c r="L348" s="185" t="s">
        <v>2002</v>
      </c>
      <c r="M348" s="185" t="s">
        <v>2002</v>
      </c>
      <c r="N348" s="185" t="s">
        <v>2002</v>
      </c>
      <c r="O348" s="185" t="s">
        <v>2002</v>
      </c>
      <c r="P348" s="185" t="s">
        <v>2002</v>
      </c>
      <c r="Q348" s="185" t="s">
        <v>2002</v>
      </c>
      <c r="R348" s="185" t="s">
        <v>2002</v>
      </c>
      <c r="S348" s="183" t="s">
        <v>2002</v>
      </c>
      <c r="T348" s="185" t="s">
        <v>2002</v>
      </c>
      <c r="U348" s="185">
        <v>1</v>
      </c>
      <c r="V348" s="185" t="s">
        <v>2002</v>
      </c>
      <c r="W348" s="185" t="s">
        <v>2002</v>
      </c>
      <c r="X348" s="185" t="s">
        <v>2002</v>
      </c>
      <c r="Y348" s="185" t="s">
        <v>2002</v>
      </c>
      <c r="Z348" s="185" t="s">
        <v>2002</v>
      </c>
      <c r="AA348" s="185" t="s">
        <v>2002</v>
      </c>
      <c r="AB348" s="185" t="s">
        <v>2002</v>
      </c>
      <c r="AC348" s="185" t="s">
        <v>2002</v>
      </c>
      <c r="AD348" s="185" t="s">
        <v>2002</v>
      </c>
      <c r="AE348" s="185" t="s">
        <v>2002</v>
      </c>
      <c r="AF348" s="185" t="s">
        <v>2002</v>
      </c>
      <c r="AG348" s="185" t="s">
        <v>2002</v>
      </c>
      <c r="AH348" s="185" t="s">
        <v>2002</v>
      </c>
      <c r="AI348" s="185" t="s">
        <v>2002</v>
      </c>
      <c r="AJ348" s="185" t="s">
        <v>2002</v>
      </c>
      <c r="AK348" s="185" t="s">
        <v>2002</v>
      </c>
      <c r="AL348" s="183">
        <v>1</v>
      </c>
      <c r="AM348" s="194">
        <v>1</v>
      </c>
    </row>
    <row r="349" spans="1:39">
      <c r="A349" s="192">
        <v>27450</v>
      </c>
      <c r="B349" s="192" t="s">
        <v>451</v>
      </c>
      <c r="C349" s="192" t="s">
        <v>1280</v>
      </c>
      <c r="D349" s="185" t="s">
        <v>2002</v>
      </c>
      <c r="E349" s="185" t="s">
        <v>2002</v>
      </c>
      <c r="F349" s="185" t="s">
        <v>2002</v>
      </c>
      <c r="G349" s="185" t="s">
        <v>2002</v>
      </c>
      <c r="H349" s="185" t="s">
        <v>2002</v>
      </c>
      <c r="I349" s="185" t="s">
        <v>2002</v>
      </c>
      <c r="J349" s="185" t="s">
        <v>2002</v>
      </c>
      <c r="K349" s="185" t="s">
        <v>2002</v>
      </c>
      <c r="L349" s="185" t="s">
        <v>2002</v>
      </c>
      <c r="M349" s="185" t="s">
        <v>2002</v>
      </c>
      <c r="N349" s="185" t="s">
        <v>2002</v>
      </c>
      <c r="O349" s="185" t="s">
        <v>2002</v>
      </c>
      <c r="P349" s="185" t="s">
        <v>2002</v>
      </c>
      <c r="Q349" s="185" t="s">
        <v>2002</v>
      </c>
      <c r="R349" s="185" t="s">
        <v>2002</v>
      </c>
      <c r="S349" s="183" t="s">
        <v>2002</v>
      </c>
      <c r="T349" s="185" t="s">
        <v>2002</v>
      </c>
      <c r="U349" s="185" t="s">
        <v>2002</v>
      </c>
      <c r="V349" s="185">
        <v>1</v>
      </c>
      <c r="W349" s="185" t="s">
        <v>2002</v>
      </c>
      <c r="X349" s="185" t="s">
        <v>2002</v>
      </c>
      <c r="Y349" s="185" t="s">
        <v>2002</v>
      </c>
      <c r="Z349" s="185" t="s">
        <v>2002</v>
      </c>
      <c r="AA349" s="185" t="s">
        <v>2002</v>
      </c>
      <c r="AB349" s="185" t="s">
        <v>2002</v>
      </c>
      <c r="AC349" s="185" t="s">
        <v>2002</v>
      </c>
      <c r="AD349" s="185" t="s">
        <v>2002</v>
      </c>
      <c r="AE349" s="185" t="s">
        <v>2002</v>
      </c>
      <c r="AF349" s="185" t="s">
        <v>2002</v>
      </c>
      <c r="AG349" s="185" t="s">
        <v>2002</v>
      </c>
      <c r="AH349" s="185" t="s">
        <v>2002</v>
      </c>
      <c r="AI349" s="185" t="s">
        <v>2002</v>
      </c>
      <c r="AJ349" s="185" t="s">
        <v>2002</v>
      </c>
      <c r="AK349" s="185" t="s">
        <v>2002</v>
      </c>
      <c r="AL349" s="183">
        <v>1</v>
      </c>
      <c r="AM349" s="194">
        <v>1</v>
      </c>
    </row>
    <row r="350" spans="1:39">
      <c r="A350" s="192">
        <v>27491</v>
      </c>
      <c r="B350" s="192" t="s">
        <v>452</v>
      </c>
      <c r="C350" s="192" t="s">
        <v>1281</v>
      </c>
      <c r="D350" s="185" t="s">
        <v>2002</v>
      </c>
      <c r="E350" s="185" t="s">
        <v>2002</v>
      </c>
      <c r="F350" s="185" t="s">
        <v>2002</v>
      </c>
      <c r="G350" s="185" t="s">
        <v>2002</v>
      </c>
      <c r="H350" s="185" t="s">
        <v>2002</v>
      </c>
      <c r="I350" s="185" t="s">
        <v>2002</v>
      </c>
      <c r="J350" s="185" t="s">
        <v>2002</v>
      </c>
      <c r="K350" s="185" t="s">
        <v>2002</v>
      </c>
      <c r="L350" s="185" t="s">
        <v>2002</v>
      </c>
      <c r="M350" s="185" t="s">
        <v>2002</v>
      </c>
      <c r="N350" s="185" t="s">
        <v>2002</v>
      </c>
      <c r="O350" s="185" t="s">
        <v>2002</v>
      </c>
      <c r="P350" s="185" t="s">
        <v>2002</v>
      </c>
      <c r="Q350" s="185" t="s">
        <v>2002</v>
      </c>
      <c r="R350" s="185" t="s">
        <v>2002</v>
      </c>
      <c r="S350" s="183" t="s">
        <v>2002</v>
      </c>
      <c r="T350" s="185" t="s">
        <v>2002</v>
      </c>
      <c r="U350" s="185">
        <v>1</v>
      </c>
      <c r="V350" s="185">
        <v>3</v>
      </c>
      <c r="W350" s="185">
        <v>1</v>
      </c>
      <c r="X350" s="185" t="s">
        <v>2002</v>
      </c>
      <c r="Y350" s="185" t="s">
        <v>2002</v>
      </c>
      <c r="Z350" s="185" t="s">
        <v>2002</v>
      </c>
      <c r="AA350" s="185" t="s">
        <v>2002</v>
      </c>
      <c r="AB350" s="185" t="s">
        <v>2002</v>
      </c>
      <c r="AC350" s="185" t="s">
        <v>2002</v>
      </c>
      <c r="AD350" s="185" t="s">
        <v>2002</v>
      </c>
      <c r="AE350" s="185" t="s">
        <v>2002</v>
      </c>
      <c r="AF350" s="185" t="s">
        <v>2002</v>
      </c>
      <c r="AG350" s="185" t="s">
        <v>2002</v>
      </c>
      <c r="AH350" s="185" t="s">
        <v>2002</v>
      </c>
      <c r="AI350" s="185" t="s">
        <v>2002</v>
      </c>
      <c r="AJ350" s="185" t="s">
        <v>2002</v>
      </c>
      <c r="AK350" s="185" t="s">
        <v>2002</v>
      </c>
      <c r="AL350" s="183">
        <v>5</v>
      </c>
      <c r="AM350" s="194">
        <v>5</v>
      </c>
    </row>
    <row r="351" spans="1:39">
      <c r="A351" s="192">
        <v>27495</v>
      </c>
      <c r="B351" s="192" t="s">
        <v>453</v>
      </c>
      <c r="C351" s="192" t="s">
        <v>1282</v>
      </c>
      <c r="D351" s="185" t="s">
        <v>2002</v>
      </c>
      <c r="E351" s="185" t="s">
        <v>2002</v>
      </c>
      <c r="F351" s="185" t="s">
        <v>2002</v>
      </c>
      <c r="G351" s="185" t="s">
        <v>2002</v>
      </c>
      <c r="H351" s="185" t="s">
        <v>2002</v>
      </c>
      <c r="I351" s="185" t="s">
        <v>2002</v>
      </c>
      <c r="J351" s="185" t="s">
        <v>2002</v>
      </c>
      <c r="K351" s="185" t="s">
        <v>2002</v>
      </c>
      <c r="L351" s="185" t="s">
        <v>2002</v>
      </c>
      <c r="M351" s="185" t="s">
        <v>2002</v>
      </c>
      <c r="N351" s="185" t="s">
        <v>2002</v>
      </c>
      <c r="O351" s="185" t="s">
        <v>2002</v>
      </c>
      <c r="P351" s="185" t="s">
        <v>2002</v>
      </c>
      <c r="Q351" s="185" t="s">
        <v>2002</v>
      </c>
      <c r="R351" s="185" t="s">
        <v>2002</v>
      </c>
      <c r="S351" s="183" t="s">
        <v>2002</v>
      </c>
      <c r="T351" s="185">
        <v>1</v>
      </c>
      <c r="U351" s="185">
        <v>1</v>
      </c>
      <c r="V351" s="185">
        <v>1</v>
      </c>
      <c r="W351" s="185" t="s">
        <v>2002</v>
      </c>
      <c r="X351" s="185" t="s">
        <v>2002</v>
      </c>
      <c r="Y351" s="185">
        <v>1</v>
      </c>
      <c r="Z351" s="185" t="s">
        <v>2002</v>
      </c>
      <c r="AA351" s="185" t="s">
        <v>2002</v>
      </c>
      <c r="AB351" s="185" t="s">
        <v>2002</v>
      </c>
      <c r="AC351" s="185" t="s">
        <v>2002</v>
      </c>
      <c r="AD351" s="185" t="s">
        <v>2002</v>
      </c>
      <c r="AE351" s="185" t="s">
        <v>2002</v>
      </c>
      <c r="AF351" s="185" t="s">
        <v>2002</v>
      </c>
      <c r="AG351" s="185" t="s">
        <v>2002</v>
      </c>
      <c r="AH351" s="185" t="s">
        <v>2002</v>
      </c>
      <c r="AI351" s="185" t="s">
        <v>2002</v>
      </c>
      <c r="AJ351" s="185" t="s">
        <v>2002</v>
      </c>
      <c r="AK351" s="185" t="s">
        <v>2002</v>
      </c>
      <c r="AL351" s="183">
        <v>4</v>
      </c>
      <c r="AM351" s="194">
        <v>4</v>
      </c>
    </row>
    <row r="352" spans="1:39">
      <c r="A352" s="192">
        <v>27001</v>
      </c>
      <c r="B352" s="192" t="s">
        <v>433</v>
      </c>
      <c r="C352" s="192" t="s">
        <v>1265</v>
      </c>
      <c r="D352" s="185">
        <v>2</v>
      </c>
      <c r="E352" s="185">
        <v>3</v>
      </c>
      <c r="F352" s="185">
        <v>1</v>
      </c>
      <c r="G352" s="185" t="s">
        <v>2002</v>
      </c>
      <c r="H352" s="185" t="s">
        <v>2002</v>
      </c>
      <c r="I352" s="185" t="s">
        <v>2002</v>
      </c>
      <c r="J352" s="185" t="s">
        <v>2002</v>
      </c>
      <c r="K352" s="185" t="s">
        <v>2002</v>
      </c>
      <c r="L352" s="185">
        <v>1</v>
      </c>
      <c r="M352" s="185" t="s">
        <v>2002</v>
      </c>
      <c r="N352" s="185" t="s">
        <v>2002</v>
      </c>
      <c r="O352" s="185" t="s">
        <v>2002</v>
      </c>
      <c r="P352" s="185" t="s">
        <v>2002</v>
      </c>
      <c r="Q352" s="185" t="s">
        <v>2002</v>
      </c>
      <c r="R352" s="185" t="s">
        <v>2002</v>
      </c>
      <c r="S352" s="183">
        <v>7</v>
      </c>
      <c r="T352" s="185">
        <v>13</v>
      </c>
      <c r="U352" s="185">
        <v>19</v>
      </c>
      <c r="V352" s="185">
        <v>34</v>
      </c>
      <c r="W352" s="185">
        <v>5</v>
      </c>
      <c r="X352" s="185">
        <v>3</v>
      </c>
      <c r="Y352" s="185">
        <v>7</v>
      </c>
      <c r="Z352" s="185">
        <v>6</v>
      </c>
      <c r="AA352" s="185">
        <v>4</v>
      </c>
      <c r="AB352" s="185">
        <v>2</v>
      </c>
      <c r="AC352" s="185" t="s">
        <v>2002</v>
      </c>
      <c r="AD352" s="185" t="s">
        <v>2002</v>
      </c>
      <c r="AE352" s="185" t="s">
        <v>2002</v>
      </c>
      <c r="AF352" s="185" t="s">
        <v>2002</v>
      </c>
      <c r="AG352" s="185" t="s">
        <v>2002</v>
      </c>
      <c r="AH352" s="185" t="s">
        <v>2002</v>
      </c>
      <c r="AI352" s="185" t="s">
        <v>2002</v>
      </c>
      <c r="AJ352" s="185" t="s">
        <v>2002</v>
      </c>
      <c r="AK352" s="185" t="s">
        <v>2002</v>
      </c>
      <c r="AL352" s="183">
        <v>93</v>
      </c>
      <c r="AM352" s="194">
        <v>100</v>
      </c>
    </row>
    <row r="353" spans="1:39">
      <c r="A353" s="192">
        <v>27580</v>
      </c>
      <c r="B353" s="192" t="s">
        <v>454</v>
      </c>
      <c r="C353" s="192" t="s">
        <v>2028</v>
      </c>
      <c r="D353" s="185" t="s">
        <v>2002</v>
      </c>
      <c r="E353" s="185" t="s">
        <v>2002</v>
      </c>
      <c r="F353" s="185" t="s">
        <v>2002</v>
      </c>
      <c r="G353" s="185" t="s">
        <v>2002</v>
      </c>
      <c r="H353" s="185" t="s">
        <v>2002</v>
      </c>
      <c r="I353" s="185" t="s">
        <v>2002</v>
      </c>
      <c r="J353" s="185" t="s">
        <v>2002</v>
      </c>
      <c r="K353" s="185" t="s">
        <v>2002</v>
      </c>
      <c r="L353" s="185" t="s">
        <v>2002</v>
      </c>
      <c r="M353" s="185" t="s">
        <v>2002</v>
      </c>
      <c r="N353" s="185" t="s">
        <v>2002</v>
      </c>
      <c r="O353" s="185" t="s">
        <v>2002</v>
      </c>
      <c r="P353" s="185" t="s">
        <v>2002</v>
      </c>
      <c r="Q353" s="185" t="s">
        <v>2002</v>
      </c>
      <c r="R353" s="185" t="s">
        <v>2002</v>
      </c>
      <c r="S353" s="183" t="s">
        <v>2002</v>
      </c>
      <c r="T353" s="185" t="s">
        <v>2002</v>
      </c>
      <c r="U353" s="185" t="s">
        <v>2002</v>
      </c>
      <c r="V353" s="185">
        <v>1</v>
      </c>
      <c r="W353" s="185" t="s">
        <v>2002</v>
      </c>
      <c r="X353" s="185" t="s">
        <v>2002</v>
      </c>
      <c r="Y353" s="185" t="s">
        <v>2002</v>
      </c>
      <c r="Z353" s="185" t="s">
        <v>2002</v>
      </c>
      <c r="AA353" s="185" t="s">
        <v>2002</v>
      </c>
      <c r="AB353" s="185" t="s">
        <v>2002</v>
      </c>
      <c r="AC353" s="185" t="s">
        <v>2002</v>
      </c>
      <c r="AD353" s="185" t="s">
        <v>2002</v>
      </c>
      <c r="AE353" s="185" t="s">
        <v>2002</v>
      </c>
      <c r="AF353" s="185" t="s">
        <v>2002</v>
      </c>
      <c r="AG353" s="185" t="s">
        <v>2002</v>
      </c>
      <c r="AH353" s="185" t="s">
        <v>2002</v>
      </c>
      <c r="AI353" s="185" t="s">
        <v>2002</v>
      </c>
      <c r="AJ353" s="185" t="s">
        <v>2002</v>
      </c>
      <c r="AK353" s="185" t="s">
        <v>2002</v>
      </c>
      <c r="AL353" s="183">
        <v>1</v>
      </c>
      <c r="AM353" s="194">
        <v>1</v>
      </c>
    </row>
    <row r="354" spans="1:39">
      <c r="A354" s="192">
        <v>27600</v>
      </c>
      <c r="B354" s="192" t="s">
        <v>455</v>
      </c>
      <c r="C354" s="192" t="s">
        <v>1284</v>
      </c>
      <c r="D354" s="185" t="s">
        <v>2002</v>
      </c>
      <c r="E354" s="185" t="s">
        <v>2002</v>
      </c>
      <c r="F354" s="185" t="s">
        <v>2002</v>
      </c>
      <c r="G354" s="185" t="s">
        <v>2002</v>
      </c>
      <c r="H354" s="185" t="s">
        <v>2002</v>
      </c>
      <c r="I354" s="185" t="s">
        <v>2002</v>
      </c>
      <c r="J354" s="185" t="s">
        <v>2002</v>
      </c>
      <c r="K354" s="185" t="s">
        <v>2002</v>
      </c>
      <c r="L354" s="185" t="s">
        <v>2002</v>
      </c>
      <c r="M354" s="185" t="s">
        <v>2002</v>
      </c>
      <c r="N354" s="185" t="s">
        <v>2002</v>
      </c>
      <c r="O354" s="185" t="s">
        <v>2002</v>
      </c>
      <c r="P354" s="185" t="s">
        <v>2002</v>
      </c>
      <c r="Q354" s="185" t="s">
        <v>2002</v>
      </c>
      <c r="R354" s="185" t="s">
        <v>2002</v>
      </c>
      <c r="S354" s="183" t="s">
        <v>2002</v>
      </c>
      <c r="T354" s="185">
        <v>1</v>
      </c>
      <c r="U354" s="185">
        <v>2</v>
      </c>
      <c r="V354" s="185">
        <v>1</v>
      </c>
      <c r="W354" s="185" t="s">
        <v>2002</v>
      </c>
      <c r="X354" s="185" t="s">
        <v>2002</v>
      </c>
      <c r="Y354" s="185" t="s">
        <v>2002</v>
      </c>
      <c r="Z354" s="185" t="s">
        <v>2002</v>
      </c>
      <c r="AA354" s="185" t="s">
        <v>2002</v>
      </c>
      <c r="AB354" s="185" t="s">
        <v>2002</v>
      </c>
      <c r="AC354" s="185" t="s">
        <v>2002</v>
      </c>
      <c r="AD354" s="185" t="s">
        <v>2002</v>
      </c>
      <c r="AE354" s="185" t="s">
        <v>2002</v>
      </c>
      <c r="AF354" s="185" t="s">
        <v>2002</v>
      </c>
      <c r="AG354" s="185" t="s">
        <v>2002</v>
      </c>
      <c r="AH354" s="185" t="s">
        <v>2002</v>
      </c>
      <c r="AI354" s="185" t="s">
        <v>2002</v>
      </c>
      <c r="AJ354" s="185" t="s">
        <v>2002</v>
      </c>
      <c r="AK354" s="185" t="s">
        <v>2002</v>
      </c>
      <c r="AL354" s="183">
        <v>4</v>
      </c>
      <c r="AM354" s="194">
        <v>4</v>
      </c>
    </row>
    <row r="355" spans="1:39">
      <c r="A355" s="192">
        <v>27615</v>
      </c>
      <c r="B355" s="192" t="s">
        <v>456</v>
      </c>
      <c r="C355" s="192" t="s">
        <v>1097</v>
      </c>
      <c r="D355" s="185" t="s">
        <v>2002</v>
      </c>
      <c r="E355" s="185" t="s">
        <v>2002</v>
      </c>
      <c r="F355" s="185" t="s">
        <v>2002</v>
      </c>
      <c r="G355" s="185" t="s">
        <v>2002</v>
      </c>
      <c r="H355" s="185" t="s">
        <v>2002</v>
      </c>
      <c r="I355" s="185" t="s">
        <v>2002</v>
      </c>
      <c r="J355" s="185" t="s">
        <v>2002</v>
      </c>
      <c r="K355" s="185" t="s">
        <v>2002</v>
      </c>
      <c r="L355" s="185" t="s">
        <v>2002</v>
      </c>
      <c r="M355" s="185" t="s">
        <v>2002</v>
      </c>
      <c r="N355" s="185" t="s">
        <v>2002</v>
      </c>
      <c r="O355" s="185" t="s">
        <v>2002</v>
      </c>
      <c r="P355" s="185" t="s">
        <v>2002</v>
      </c>
      <c r="Q355" s="185" t="s">
        <v>2002</v>
      </c>
      <c r="R355" s="185" t="s">
        <v>2002</v>
      </c>
      <c r="S355" s="183" t="s">
        <v>2002</v>
      </c>
      <c r="T355" s="185" t="s">
        <v>2002</v>
      </c>
      <c r="U355" s="185" t="s">
        <v>2002</v>
      </c>
      <c r="V355" s="185" t="s">
        <v>2002</v>
      </c>
      <c r="W355" s="185" t="s">
        <v>2002</v>
      </c>
      <c r="X355" s="185" t="s">
        <v>2002</v>
      </c>
      <c r="Y355" s="185">
        <v>1</v>
      </c>
      <c r="Z355" s="185" t="s">
        <v>2002</v>
      </c>
      <c r="AA355" s="185">
        <v>1</v>
      </c>
      <c r="AB355" s="185" t="s">
        <v>2002</v>
      </c>
      <c r="AC355" s="185">
        <v>1</v>
      </c>
      <c r="AD355" s="185">
        <v>1</v>
      </c>
      <c r="AE355" s="185" t="s">
        <v>2002</v>
      </c>
      <c r="AF355" s="185" t="s">
        <v>2002</v>
      </c>
      <c r="AG355" s="185" t="s">
        <v>2002</v>
      </c>
      <c r="AH355" s="185" t="s">
        <v>2002</v>
      </c>
      <c r="AI355" s="185" t="s">
        <v>2002</v>
      </c>
      <c r="AJ355" s="185" t="s">
        <v>2002</v>
      </c>
      <c r="AK355" s="185" t="s">
        <v>2002</v>
      </c>
      <c r="AL355" s="183">
        <v>4</v>
      </c>
      <c r="AM355" s="194">
        <v>4</v>
      </c>
    </row>
    <row r="356" spans="1:39">
      <c r="A356" s="192">
        <v>27660</v>
      </c>
      <c r="B356" s="192" t="s">
        <v>457</v>
      </c>
      <c r="C356" s="192" t="s">
        <v>1285</v>
      </c>
      <c r="D356" s="185" t="s">
        <v>2002</v>
      </c>
      <c r="E356" s="185" t="s">
        <v>2002</v>
      </c>
      <c r="F356" s="185" t="s">
        <v>2002</v>
      </c>
      <c r="G356" s="185" t="s">
        <v>2002</v>
      </c>
      <c r="H356" s="185" t="s">
        <v>2002</v>
      </c>
      <c r="I356" s="185" t="s">
        <v>2002</v>
      </c>
      <c r="J356" s="185" t="s">
        <v>2002</v>
      </c>
      <c r="K356" s="185" t="s">
        <v>2002</v>
      </c>
      <c r="L356" s="185" t="s">
        <v>2002</v>
      </c>
      <c r="M356" s="185" t="s">
        <v>2002</v>
      </c>
      <c r="N356" s="185" t="s">
        <v>2002</v>
      </c>
      <c r="O356" s="185" t="s">
        <v>2002</v>
      </c>
      <c r="P356" s="185" t="s">
        <v>2002</v>
      </c>
      <c r="Q356" s="185" t="s">
        <v>2002</v>
      </c>
      <c r="R356" s="185" t="s">
        <v>2002</v>
      </c>
      <c r="S356" s="183" t="s">
        <v>2002</v>
      </c>
      <c r="T356" s="185" t="s">
        <v>2002</v>
      </c>
      <c r="U356" s="185">
        <v>1</v>
      </c>
      <c r="V356" s="185" t="s">
        <v>2002</v>
      </c>
      <c r="W356" s="185">
        <v>2</v>
      </c>
      <c r="X356" s="185" t="s">
        <v>2002</v>
      </c>
      <c r="Y356" s="185" t="s">
        <v>2002</v>
      </c>
      <c r="Z356" s="185" t="s">
        <v>2002</v>
      </c>
      <c r="AA356" s="185" t="s">
        <v>2002</v>
      </c>
      <c r="AB356" s="185" t="s">
        <v>2002</v>
      </c>
      <c r="AC356" s="185" t="s">
        <v>2002</v>
      </c>
      <c r="AD356" s="185" t="s">
        <v>2002</v>
      </c>
      <c r="AE356" s="185" t="s">
        <v>2002</v>
      </c>
      <c r="AF356" s="185" t="s">
        <v>2002</v>
      </c>
      <c r="AG356" s="185" t="s">
        <v>2002</v>
      </c>
      <c r="AH356" s="185" t="s">
        <v>2002</v>
      </c>
      <c r="AI356" s="185" t="s">
        <v>2002</v>
      </c>
      <c r="AJ356" s="185" t="s">
        <v>2002</v>
      </c>
      <c r="AK356" s="185" t="s">
        <v>2002</v>
      </c>
      <c r="AL356" s="183">
        <v>3</v>
      </c>
      <c r="AM356" s="194">
        <v>3</v>
      </c>
    </row>
    <row r="357" spans="1:39">
      <c r="A357" s="192">
        <v>27787</v>
      </c>
      <c r="B357" s="192" t="s">
        <v>459</v>
      </c>
      <c r="C357" s="192" t="s">
        <v>1287</v>
      </c>
      <c r="D357" s="185">
        <v>1</v>
      </c>
      <c r="E357" s="185">
        <v>1</v>
      </c>
      <c r="F357" s="185" t="s">
        <v>2002</v>
      </c>
      <c r="G357" s="185" t="s">
        <v>2002</v>
      </c>
      <c r="H357" s="185" t="s">
        <v>2002</v>
      </c>
      <c r="I357" s="185" t="s">
        <v>2002</v>
      </c>
      <c r="J357" s="185" t="s">
        <v>2002</v>
      </c>
      <c r="K357" s="185" t="s">
        <v>2002</v>
      </c>
      <c r="L357" s="185" t="s">
        <v>2002</v>
      </c>
      <c r="M357" s="185" t="s">
        <v>2002</v>
      </c>
      <c r="N357" s="185" t="s">
        <v>2002</v>
      </c>
      <c r="O357" s="185" t="s">
        <v>2002</v>
      </c>
      <c r="P357" s="185" t="s">
        <v>2002</v>
      </c>
      <c r="Q357" s="185" t="s">
        <v>2002</v>
      </c>
      <c r="R357" s="185" t="s">
        <v>2002</v>
      </c>
      <c r="S357" s="183">
        <v>2</v>
      </c>
      <c r="T357" s="185" t="s">
        <v>2002</v>
      </c>
      <c r="U357" s="185">
        <v>1</v>
      </c>
      <c r="V357" s="185">
        <v>4</v>
      </c>
      <c r="W357" s="185">
        <v>1</v>
      </c>
      <c r="X357" s="185" t="s">
        <v>2002</v>
      </c>
      <c r="Y357" s="185" t="s">
        <v>2002</v>
      </c>
      <c r="Z357" s="185" t="s">
        <v>2002</v>
      </c>
      <c r="AA357" s="185" t="s">
        <v>2002</v>
      </c>
      <c r="AB357" s="185" t="s">
        <v>2002</v>
      </c>
      <c r="AC357" s="185" t="s">
        <v>2002</v>
      </c>
      <c r="AD357" s="185" t="s">
        <v>2002</v>
      </c>
      <c r="AE357" s="185" t="s">
        <v>2002</v>
      </c>
      <c r="AF357" s="185" t="s">
        <v>2002</v>
      </c>
      <c r="AG357" s="185" t="s">
        <v>2002</v>
      </c>
      <c r="AH357" s="185" t="s">
        <v>2002</v>
      </c>
      <c r="AI357" s="185" t="s">
        <v>2002</v>
      </c>
      <c r="AJ357" s="185" t="s">
        <v>2002</v>
      </c>
      <c r="AK357" s="185" t="s">
        <v>2002</v>
      </c>
      <c r="AL357" s="183">
        <v>6</v>
      </c>
      <c r="AM357" s="194">
        <v>8</v>
      </c>
    </row>
    <row r="358" spans="1:39">
      <c r="A358" s="192">
        <v>27810</v>
      </c>
      <c r="B358" s="192" t="s">
        <v>460</v>
      </c>
      <c r="C358" s="192" t="s">
        <v>1288</v>
      </c>
      <c r="D358" s="185" t="s">
        <v>2002</v>
      </c>
      <c r="E358" s="185" t="s">
        <v>2002</v>
      </c>
      <c r="F358" s="185">
        <v>1</v>
      </c>
      <c r="G358" s="185" t="s">
        <v>2002</v>
      </c>
      <c r="H358" s="185" t="s">
        <v>2002</v>
      </c>
      <c r="I358" s="185" t="s">
        <v>2002</v>
      </c>
      <c r="J358" s="185">
        <v>1</v>
      </c>
      <c r="K358" s="185" t="s">
        <v>2002</v>
      </c>
      <c r="L358" s="185" t="s">
        <v>2002</v>
      </c>
      <c r="M358" s="185" t="s">
        <v>2002</v>
      </c>
      <c r="N358" s="185" t="s">
        <v>2002</v>
      </c>
      <c r="O358" s="185" t="s">
        <v>2002</v>
      </c>
      <c r="P358" s="185" t="s">
        <v>2002</v>
      </c>
      <c r="Q358" s="185" t="s">
        <v>2002</v>
      </c>
      <c r="R358" s="185" t="s">
        <v>2002</v>
      </c>
      <c r="S358" s="183">
        <v>2</v>
      </c>
      <c r="T358" s="185" t="s">
        <v>2002</v>
      </c>
      <c r="U358" s="185" t="s">
        <v>2002</v>
      </c>
      <c r="V358" s="185">
        <v>2</v>
      </c>
      <c r="W358" s="185">
        <v>1</v>
      </c>
      <c r="X358" s="185" t="s">
        <v>2002</v>
      </c>
      <c r="Y358" s="185" t="s">
        <v>2002</v>
      </c>
      <c r="Z358" s="185" t="s">
        <v>2002</v>
      </c>
      <c r="AA358" s="185" t="s">
        <v>2002</v>
      </c>
      <c r="AB358" s="185" t="s">
        <v>2002</v>
      </c>
      <c r="AC358" s="185" t="s">
        <v>2002</v>
      </c>
      <c r="AD358" s="185" t="s">
        <v>2002</v>
      </c>
      <c r="AE358" s="185" t="s">
        <v>2002</v>
      </c>
      <c r="AF358" s="185" t="s">
        <v>2002</v>
      </c>
      <c r="AG358" s="185" t="s">
        <v>2002</v>
      </c>
      <c r="AH358" s="185" t="s">
        <v>2002</v>
      </c>
      <c r="AI358" s="185" t="s">
        <v>2002</v>
      </c>
      <c r="AJ358" s="185" t="s">
        <v>2002</v>
      </c>
      <c r="AK358" s="185" t="s">
        <v>2002</v>
      </c>
      <c r="AL358" s="183">
        <v>3</v>
      </c>
      <c r="AM358" s="194">
        <v>5</v>
      </c>
    </row>
    <row r="359" spans="1:39">
      <c r="A359" s="197">
        <v>23</v>
      </c>
      <c r="B359" s="197" t="s">
        <v>1712</v>
      </c>
      <c r="C359" s="197" t="s">
        <v>1019</v>
      </c>
      <c r="D359" s="196">
        <v>4</v>
      </c>
      <c r="E359" s="196">
        <v>29</v>
      </c>
      <c r="F359" s="196">
        <v>11</v>
      </c>
      <c r="G359" s="196">
        <v>3</v>
      </c>
      <c r="H359" s="196" t="s">
        <v>2002</v>
      </c>
      <c r="I359" s="196" t="s">
        <v>2002</v>
      </c>
      <c r="J359" s="196" t="s">
        <v>2002</v>
      </c>
      <c r="K359" s="196">
        <v>1</v>
      </c>
      <c r="L359" s="196" t="s">
        <v>2002</v>
      </c>
      <c r="M359" s="196" t="s">
        <v>2002</v>
      </c>
      <c r="N359" s="196" t="s">
        <v>2002</v>
      </c>
      <c r="O359" s="196" t="s">
        <v>2002</v>
      </c>
      <c r="P359" s="196" t="s">
        <v>2002</v>
      </c>
      <c r="Q359" s="196" t="s">
        <v>2002</v>
      </c>
      <c r="R359" s="196" t="s">
        <v>2002</v>
      </c>
      <c r="S359" s="186">
        <v>48</v>
      </c>
      <c r="T359" s="196">
        <v>22</v>
      </c>
      <c r="U359" s="196">
        <v>60</v>
      </c>
      <c r="V359" s="196">
        <v>201</v>
      </c>
      <c r="W359" s="196">
        <v>51</v>
      </c>
      <c r="X359" s="196">
        <v>15</v>
      </c>
      <c r="Y359" s="196">
        <v>17</v>
      </c>
      <c r="Z359" s="196">
        <v>8</v>
      </c>
      <c r="AA359" s="196">
        <v>8</v>
      </c>
      <c r="AB359" s="196" t="s">
        <v>2002</v>
      </c>
      <c r="AC359" s="196">
        <v>4</v>
      </c>
      <c r="AD359" s="196" t="s">
        <v>2002</v>
      </c>
      <c r="AE359" s="196">
        <v>1</v>
      </c>
      <c r="AF359" s="196">
        <v>1</v>
      </c>
      <c r="AG359" s="196" t="s">
        <v>2002</v>
      </c>
      <c r="AH359" s="196" t="s">
        <v>2002</v>
      </c>
      <c r="AI359" s="196" t="s">
        <v>2002</v>
      </c>
      <c r="AJ359" s="196" t="s">
        <v>2002</v>
      </c>
      <c r="AK359" s="196" t="s">
        <v>2002</v>
      </c>
      <c r="AL359" s="186">
        <v>388</v>
      </c>
      <c r="AM359" s="196">
        <v>436</v>
      </c>
    </row>
    <row r="360" spans="1:39">
      <c r="A360" s="192">
        <v>23068</v>
      </c>
      <c r="B360" s="192" t="s">
        <v>338</v>
      </c>
      <c r="C360" s="192" t="s">
        <v>1184</v>
      </c>
      <c r="D360" s="185" t="s">
        <v>2002</v>
      </c>
      <c r="E360" s="185" t="s">
        <v>2002</v>
      </c>
      <c r="F360" s="185" t="s">
        <v>2002</v>
      </c>
      <c r="G360" s="185" t="s">
        <v>2002</v>
      </c>
      <c r="H360" s="185" t="s">
        <v>2002</v>
      </c>
      <c r="I360" s="185" t="s">
        <v>2002</v>
      </c>
      <c r="J360" s="185" t="s">
        <v>2002</v>
      </c>
      <c r="K360" s="185" t="s">
        <v>2002</v>
      </c>
      <c r="L360" s="185" t="s">
        <v>2002</v>
      </c>
      <c r="M360" s="185" t="s">
        <v>2002</v>
      </c>
      <c r="N360" s="185" t="s">
        <v>2002</v>
      </c>
      <c r="O360" s="185" t="s">
        <v>2002</v>
      </c>
      <c r="P360" s="185" t="s">
        <v>2002</v>
      </c>
      <c r="Q360" s="185" t="s">
        <v>2002</v>
      </c>
      <c r="R360" s="185" t="s">
        <v>2002</v>
      </c>
      <c r="S360" s="183" t="s">
        <v>2002</v>
      </c>
      <c r="T360" s="185" t="s">
        <v>2002</v>
      </c>
      <c r="U360" s="185" t="s">
        <v>2002</v>
      </c>
      <c r="V360" s="185">
        <v>1</v>
      </c>
      <c r="W360" s="185" t="s">
        <v>2002</v>
      </c>
      <c r="X360" s="185" t="s">
        <v>2002</v>
      </c>
      <c r="Y360" s="185" t="s">
        <v>2002</v>
      </c>
      <c r="Z360" s="185" t="s">
        <v>2002</v>
      </c>
      <c r="AA360" s="185" t="s">
        <v>2002</v>
      </c>
      <c r="AB360" s="185" t="s">
        <v>2002</v>
      </c>
      <c r="AC360" s="185" t="s">
        <v>2002</v>
      </c>
      <c r="AD360" s="185" t="s">
        <v>2002</v>
      </c>
      <c r="AE360" s="185" t="s">
        <v>2002</v>
      </c>
      <c r="AF360" s="185" t="s">
        <v>2002</v>
      </c>
      <c r="AG360" s="185" t="s">
        <v>2002</v>
      </c>
      <c r="AH360" s="185" t="s">
        <v>2002</v>
      </c>
      <c r="AI360" s="185" t="s">
        <v>2002</v>
      </c>
      <c r="AJ360" s="185" t="s">
        <v>2002</v>
      </c>
      <c r="AK360" s="185" t="s">
        <v>2002</v>
      </c>
      <c r="AL360" s="183">
        <v>1</v>
      </c>
      <c r="AM360" s="194">
        <v>1</v>
      </c>
    </row>
    <row r="361" spans="1:39">
      <c r="A361" s="192">
        <v>23079</v>
      </c>
      <c r="B361" s="192" t="s">
        <v>339</v>
      </c>
      <c r="C361" s="192" t="s">
        <v>1185</v>
      </c>
      <c r="D361" s="185" t="s">
        <v>2002</v>
      </c>
      <c r="E361" s="185" t="s">
        <v>2002</v>
      </c>
      <c r="F361" s="185" t="s">
        <v>2002</v>
      </c>
      <c r="G361" s="185" t="s">
        <v>2002</v>
      </c>
      <c r="H361" s="185" t="s">
        <v>2002</v>
      </c>
      <c r="I361" s="185" t="s">
        <v>2002</v>
      </c>
      <c r="J361" s="185" t="s">
        <v>2002</v>
      </c>
      <c r="K361" s="185" t="s">
        <v>2002</v>
      </c>
      <c r="L361" s="185" t="s">
        <v>2002</v>
      </c>
      <c r="M361" s="185" t="s">
        <v>2002</v>
      </c>
      <c r="N361" s="185" t="s">
        <v>2002</v>
      </c>
      <c r="O361" s="185" t="s">
        <v>2002</v>
      </c>
      <c r="P361" s="185" t="s">
        <v>2002</v>
      </c>
      <c r="Q361" s="185" t="s">
        <v>2002</v>
      </c>
      <c r="R361" s="185" t="s">
        <v>2002</v>
      </c>
      <c r="S361" s="183" t="s">
        <v>2002</v>
      </c>
      <c r="T361" s="185" t="s">
        <v>2002</v>
      </c>
      <c r="U361" s="185">
        <v>1</v>
      </c>
      <c r="V361" s="185">
        <v>1</v>
      </c>
      <c r="W361" s="185" t="s">
        <v>2002</v>
      </c>
      <c r="X361" s="185" t="s">
        <v>2002</v>
      </c>
      <c r="Y361" s="185" t="s">
        <v>2002</v>
      </c>
      <c r="Z361" s="185" t="s">
        <v>2002</v>
      </c>
      <c r="AA361" s="185" t="s">
        <v>2002</v>
      </c>
      <c r="AB361" s="185" t="s">
        <v>2002</v>
      </c>
      <c r="AC361" s="185" t="s">
        <v>2002</v>
      </c>
      <c r="AD361" s="185" t="s">
        <v>2002</v>
      </c>
      <c r="AE361" s="185" t="s">
        <v>2002</v>
      </c>
      <c r="AF361" s="185" t="s">
        <v>2002</v>
      </c>
      <c r="AG361" s="185" t="s">
        <v>2002</v>
      </c>
      <c r="AH361" s="185" t="s">
        <v>2002</v>
      </c>
      <c r="AI361" s="185" t="s">
        <v>2002</v>
      </c>
      <c r="AJ361" s="185" t="s">
        <v>2002</v>
      </c>
      <c r="AK361" s="185" t="s">
        <v>2002</v>
      </c>
      <c r="AL361" s="183">
        <v>2</v>
      </c>
      <c r="AM361" s="194">
        <v>2</v>
      </c>
    </row>
    <row r="362" spans="1:39">
      <c r="A362" s="192">
        <v>23090</v>
      </c>
      <c r="B362" s="192" t="s">
        <v>340</v>
      </c>
      <c r="C362" s="192" t="s">
        <v>1186</v>
      </c>
      <c r="D362" s="185" t="s">
        <v>2002</v>
      </c>
      <c r="E362" s="185" t="s">
        <v>2002</v>
      </c>
      <c r="F362" s="185" t="s">
        <v>2002</v>
      </c>
      <c r="G362" s="185">
        <v>1</v>
      </c>
      <c r="H362" s="185" t="s">
        <v>2002</v>
      </c>
      <c r="I362" s="185" t="s">
        <v>2002</v>
      </c>
      <c r="J362" s="185" t="s">
        <v>2002</v>
      </c>
      <c r="K362" s="185" t="s">
        <v>2002</v>
      </c>
      <c r="L362" s="185" t="s">
        <v>2002</v>
      </c>
      <c r="M362" s="185" t="s">
        <v>2002</v>
      </c>
      <c r="N362" s="185" t="s">
        <v>2002</v>
      </c>
      <c r="O362" s="185" t="s">
        <v>2002</v>
      </c>
      <c r="P362" s="185" t="s">
        <v>2002</v>
      </c>
      <c r="Q362" s="185" t="s">
        <v>2002</v>
      </c>
      <c r="R362" s="185" t="s">
        <v>2002</v>
      </c>
      <c r="S362" s="183">
        <v>1</v>
      </c>
      <c r="T362" s="185" t="s">
        <v>2002</v>
      </c>
      <c r="U362" s="185" t="s">
        <v>2002</v>
      </c>
      <c r="V362" s="185">
        <v>4</v>
      </c>
      <c r="W362" s="185" t="s">
        <v>2002</v>
      </c>
      <c r="X362" s="185" t="s">
        <v>2002</v>
      </c>
      <c r="Y362" s="185" t="s">
        <v>2002</v>
      </c>
      <c r="Z362" s="185" t="s">
        <v>2002</v>
      </c>
      <c r="AA362" s="185">
        <v>1</v>
      </c>
      <c r="AB362" s="185" t="s">
        <v>2002</v>
      </c>
      <c r="AC362" s="185" t="s">
        <v>2002</v>
      </c>
      <c r="AD362" s="185" t="s">
        <v>2002</v>
      </c>
      <c r="AE362" s="185" t="s">
        <v>2002</v>
      </c>
      <c r="AF362" s="185" t="s">
        <v>2002</v>
      </c>
      <c r="AG362" s="185" t="s">
        <v>2002</v>
      </c>
      <c r="AH362" s="185" t="s">
        <v>2002</v>
      </c>
      <c r="AI362" s="185" t="s">
        <v>2002</v>
      </c>
      <c r="AJ362" s="185" t="s">
        <v>2002</v>
      </c>
      <c r="AK362" s="185" t="s">
        <v>2002</v>
      </c>
      <c r="AL362" s="183">
        <v>5</v>
      </c>
      <c r="AM362" s="194">
        <v>6</v>
      </c>
    </row>
    <row r="363" spans="1:39">
      <c r="A363" s="192">
        <v>23162</v>
      </c>
      <c r="B363" s="192" t="s">
        <v>341</v>
      </c>
      <c r="C363" s="192" t="s">
        <v>1187</v>
      </c>
      <c r="D363" s="185" t="s">
        <v>2002</v>
      </c>
      <c r="E363" s="185">
        <v>2</v>
      </c>
      <c r="F363" s="185" t="s">
        <v>2002</v>
      </c>
      <c r="G363" s="185" t="s">
        <v>2002</v>
      </c>
      <c r="H363" s="185" t="s">
        <v>2002</v>
      </c>
      <c r="I363" s="185" t="s">
        <v>2002</v>
      </c>
      <c r="J363" s="185" t="s">
        <v>2002</v>
      </c>
      <c r="K363" s="185" t="s">
        <v>2002</v>
      </c>
      <c r="L363" s="185" t="s">
        <v>2002</v>
      </c>
      <c r="M363" s="185" t="s">
        <v>2002</v>
      </c>
      <c r="N363" s="185" t="s">
        <v>2002</v>
      </c>
      <c r="O363" s="185" t="s">
        <v>2002</v>
      </c>
      <c r="P363" s="185" t="s">
        <v>2002</v>
      </c>
      <c r="Q363" s="185" t="s">
        <v>2002</v>
      </c>
      <c r="R363" s="185" t="s">
        <v>2002</v>
      </c>
      <c r="S363" s="183">
        <v>2</v>
      </c>
      <c r="T363" s="185">
        <v>3</v>
      </c>
      <c r="U363" s="185">
        <v>4</v>
      </c>
      <c r="V363" s="185">
        <v>11</v>
      </c>
      <c r="W363" s="185">
        <v>6</v>
      </c>
      <c r="X363" s="185">
        <v>2</v>
      </c>
      <c r="Y363" s="185">
        <v>2</v>
      </c>
      <c r="Z363" s="185">
        <v>1</v>
      </c>
      <c r="AA363" s="185">
        <v>1</v>
      </c>
      <c r="AB363" s="185" t="s">
        <v>2002</v>
      </c>
      <c r="AC363" s="185" t="s">
        <v>2002</v>
      </c>
      <c r="AD363" s="185" t="s">
        <v>2002</v>
      </c>
      <c r="AE363" s="185" t="s">
        <v>2002</v>
      </c>
      <c r="AF363" s="185" t="s">
        <v>2002</v>
      </c>
      <c r="AG363" s="185" t="s">
        <v>2002</v>
      </c>
      <c r="AH363" s="185" t="s">
        <v>2002</v>
      </c>
      <c r="AI363" s="185" t="s">
        <v>2002</v>
      </c>
      <c r="AJ363" s="185" t="s">
        <v>2002</v>
      </c>
      <c r="AK363" s="185" t="s">
        <v>2002</v>
      </c>
      <c r="AL363" s="183">
        <v>30</v>
      </c>
      <c r="AM363" s="194">
        <v>32</v>
      </c>
    </row>
    <row r="364" spans="1:39">
      <c r="A364" s="192">
        <v>23168</v>
      </c>
      <c r="B364" s="192" t="s">
        <v>342</v>
      </c>
      <c r="C364" s="192" t="s">
        <v>1188</v>
      </c>
      <c r="D364" s="185" t="s">
        <v>2002</v>
      </c>
      <c r="E364" s="185" t="s">
        <v>2002</v>
      </c>
      <c r="F364" s="185" t="s">
        <v>2002</v>
      </c>
      <c r="G364" s="185" t="s">
        <v>2002</v>
      </c>
      <c r="H364" s="185" t="s">
        <v>2002</v>
      </c>
      <c r="I364" s="185" t="s">
        <v>2002</v>
      </c>
      <c r="J364" s="185" t="s">
        <v>2002</v>
      </c>
      <c r="K364" s="185" t="s">
        <v>2002</v>
      </c>
      <c r="L364" s="185" t="s">
        <v>2002</v>
      </c>
      <c r="M364" s="185" t="s">
        <v>2002</v>
      </c>
      <c r="N364" s="185" t="s">
        <v>2002</v>
      </c>
      <c r="O364" s="185" t="s">
        <v>2002</v>
      </c>
      <c r="P364" s="185" t="s">
        <v>2002</v>
      </c>
      <c r="Q364" s="185" t="s">
        <v>2002</v>
      </c>
      <c r="R364" s="185" t="s">
        <v>2002</v>
      </c>
      <c r="S364" s="183" t="s">
        <v>2002</v>
      </c>
      <c r="T364" s="185" t="s">
        <v>2002</v>
      </c>
      <c r="U364" s="185" t="s">
        <v>2002</v>
      </c>
      <c r="V364" s="185" t="s">
        <v>2002</v>
      </c>
      <c r="W364" s="185">
        <v>1</v>
      </c>
      <c r="X364" s="185" t="s">
        <v>2002</v>
      </c>
      <c r="Y364" s="185">
        <v>1</v>
      </c>
      <c r="Z364" s="185" t="s">
        <v>2002</v>
      </c>
      <c r="AA364" s="185" t="s">
        <v>2002</v>
      </c>
      <c r="AB364" s="185" t="s">
        <v>2002</v>
      </c>
      <c r="AC364" s="185" t="s">
        <v>2002</v>
      </c>
      <c r="AD364" s="185" t="s">
        <v>2002</v>
      </c>
      <c r="AE364" s="185" t="s">
        <v>2002</v>
      </c>
      <c r="AF364" s="185" t="s">
        <v>2002</v>
      </c>
      <c r="AG364" s="185" t="s">
        <v>2002</v>
      </c>
      <c r="AH364" s="185" t="s">
        <v>2002</v>
      </c>
      <c r="AI364" s="185" t="s">
        <v>2002</v>
      </c>
      <c r="AJ364" s="185" t="s">
        <v>2002</v>
      </c>
      <c r="AK364" s="185" t="s">
        <v>2002</v>
      </c>
      <c r="AL364" s="183">
        <v>2</v>
      </c>
      <c r="AM364" s="194">
        <v>2</v>
      </c>
    </row>
    <row r="365" spans="1:39">
      <c r="A365" s="192">
        <v>23182</v>
      </c>
      <c r="B365" s="192" t="s">
        <v>343</v>
      </c>
      <c r="C365" s="192" t="s">
        <v>1189</v>
      </c>
      <c r="D365" s="185">
        <v>1</v>
      </c>
      <c r="E365" s="185">
        <v>1</v>
      </c>
      <c r="F365" s="185" t="s">
        <v>2002</v>
      </c>
      <c r="G365" s="185" t="s">
        <v>2002</v>
      </c>
      <c r="H365" s="185" t="s">
        <v>2002</v>
      </c>
      <c r="I365" s="185" t="s">
        <v>2002</v>
      </c>
      <c r="J365" s="185" t="s">
        <v>2002</v>
      </c>
      <c r="K365" s="185" t="s">
        <v>2002</v>
      </c>
      <c r="L365" s="185" t="s">
        <v>2002</v>
      </c>
      <c r="M365" s="185" t="s">
        <v>2002</v>
      </c>
      <c r="N365" s="185" t="s">
        <v>2002</v>
      </c>
      <c r="O365" s="185" t="s">
        <v>2002</v>
      </c>
      <c r="P365" s="185" t="s">
        <v>2002</v>
      </c>
      <c r="Q365" s="185" t="s">
        <v>2002</v>
      </c>
      <c r="R365" s="185" t="s">
        <v>2002</v>
      </c>
      <c r="S365" s="183">
        <v>2</v>
      </c>
      <c r="T365" s="185" t="s">
        <v>2002</v>
      </c>
      <c r="U365" s="185">
        <v>1</v>
      </c>
      <c r="V365" s="185">
        <v>6</v>
      </c>
      <c r="W365" s="185">
        <v>3</v>
      </c>
      <c r="X365" s="185" t="s">
        <v>2002</v>
      </c>
      <c r="Y365" s="185" t="s">
        <v>2002</v>
      </c>
      <c r="Z365" s="185">
        <v>1</v>
      </c>
      <c r="AA365" s="185" t="s">
        <v>2002</v>
      </c>
      <c r="AB365" s="185" t="s">
        <v>2002</v>
      </c>
      <c r="AC365" s="185">
        <v>1</v>
      </c>
      <c r="AD365" s="185" t="s">
        <v>2002</v>
      </c>
      <c r="AE365" s="185" t="s">
        <v>2002</v>
      </c>
      <c r="AF365" s="185" t="s">
        <v>2002</v>
      </c>
      <c r="AG365" s="185" t="s">
        <v>2002</v>
      </c>
      <c r="AH365" s="185" t="s">
        <v>2002</v>
      </c>
      <c r="AI365" s="185" t="s">
        <v>2002</v>
      </c>
      <c r="AJ365" s="185" t="s">
        <v>2002</v>
      </c>
      <c r="AK365" s="185" t="s">
        <v>2002</v>
      </c>
      <c r="AL365" s="183">
        <v>12</v>
      </c>
      <c r="AM365" s="194">
        <v>14</v>
      </c>
    </row>
    <row r="366" spans="1:39">
      <c r="A366" s="192">
        <v>23189</v>
      </c>
      <c r="B366" s="192" t="s">
        <v>344</v>
      </c>
      <c r="C366" s="192" t="s">
        <v>1190</v>
      </c>
      <c r="D366" s="185" t="s">
        <v>2002</v>
      </c>
      <c r="E366" s="185">
        <v>3</v>
      </c>
      <c r="F366" s="185">
        <v>1</v>
      </c>
      <c r="G366" s="185" t="s">
        <v>2002</v>
      </c>
      <c r="H366" s="185" t="s">
        <v>2002</v>
      </c>
      <c r="I366" s="185" t="s">
        <v>2002</v>
      </c>
      <c r="J366" s="185" t="s">
        <v>2002</v>
      </c>
      <c r="K366" s="185" t="s">
        <v>2002</v>
      </c>
      <c r="L366" s="185" t="s">
        <v>2002</v>
      </c>
      <c r="M366" s="185" t="s">
        <v>2002</v>
      </c>
      <c r="N366" s="185" t="s">
        <v>2002</v>
      </c>
      <c r="O366" s="185" t="s">
        <v>2002</v>
      </c>
      <c r="P366" s="185" t="s">
        <v>2002</v>
      </c>
      <c r="Q366" s="185" t="s">
        <v>2002</v>
      </c>
      <c r="R366" s="185" t="s">
        <v>2002</v>
      </c>
      <c r="S366" s="183">
        <v>4</v>
      </c>
      <c r="T366" s="185">
        <v>2</v>
      </c>
      <c r="U366" s="185">
        <v>3</v>
      </c>
      <c r="V366" s="185">
        <v>2</v>
      </c>
      <c r="W366" s="185" t="s">
        <v>2002</v>
      </c>
      <c r="X366" s="185" t="s">
        <v>2002</v>
      </c>
      <c r="Y366" s="185" t="s">
        <v>2002</v>
      </c>
      <c r="Z366" s="185" t="s">
        <v>2002</v>
      </c>
      <c r="AA366" s="185" t="s">
        <v>2002</v>
      </c>
      <c r="AB366" s="185" t="s">
        <v>2002</v>
      </c>
      <c r="AC366" s="185" t="s">
        <v>2002</v>
      </c>
      <c r="AD366" s="185" t="s">
        <v>2002</v>
      </c>
      <c r="AE366" s="185" t="s">
        <v>2002</v>
      </c>
      <c r="AF366" s="185" t="s">
        <v>2002</v>
      </c>
      <c r="AG366" s="185" t="s">
        <v>2002</v>
      </c>
      <c r="AH366" s="185" t="s">
        <v>2002</v>
      </c>
      <c r="AI366" s="185" t="s">
        <v>2002</v>
      </c>
      <c r="AJ366" s="185" t="s">
        <v>2002</v>
      </c>
      <c r="AK366" s="185" t="s">
        <v>2002</v>
      </c>
      <c r="AL366" s="183">
        <v>7</v>
      </c>
      <c r="AM366" s="194">
        <v>11</v>
      </c>
    </row>
    <row r="367" spans="1:39">
      <c r="A367" s="192">
        <v>23300</v>
      </c>
      <c r="B367" s="192" t="s">
        <v>345</v>
      </c>
      <c r="C367" s="192" t="s">
        <v>1191</v>
      </c>
      <c r="D367" s="185" t="s">
        <v>2002</v>
      </c>
      <c r="E367" s="185">
        <v>1</v>
      </c>
      <c r="F367" s="185" t="s">
        <v>2002</v>
      </c>
      <c r="G367" s="185" t="s">
        <v>2002</v>
      </c>
      <c r="H367" s="185" t="s">
        <v>2002</v>
      </c>
      <c r="I367" s="185" t="s">
        <v>2002</v>
      </c>
      <c r="J367" s="185" t="s">
        <v>2002</v>
      </c>
      <c r="K367" s="185" t="s">
        <v>2002</v>
      </c>
      <c r="L367" s="185" t="s">
        <v>2002</v>
      </c>
      <c r="M367" s="185" t="s">
        <v>2002</v>
      </c>
      <c r="N367" s="185" t="s">
        <v>2002</v>
      </c>
      <c r="O367" s="185" t="s">
        <v>2002</v>
      </c>
      <c r="P367" s="185" t="s">
        <v>2002</v>
      </c>
      <c r="Q367" s="185" t="s">
        <v>2002</v>
      </c>
      <c r="R367" s="185" t="s">
        <v>2002</v>
      </c>
      <c r="S367" s="183">
        <v>1</v>
      </c>
      <c r="T367" s="185" t="s">
        <v>2002</v>
      </c>
      <c r="U367" s="185" t="s">
        <v>2002</v>
      </c>
      <c r="V367" s="185">
        <v>2</v>
      </c>
      <c r="W367" s="185" t="s">
        <v>2002</v>
      </c>
      <c r="X367" s="185">
        <v>1</v>
      </c>
      <c r="Y367" s="185" t="s">
        <v>2002</v>
      </c>
      <c r="Z367" s="185" t="s">
        <v>2002</v>
      </c>
      <c r="AA367" s="185" t="s">
        <v>2002</v>
      </c>
      <c r="AB367" s="185" t="s">
        <v>2002</v>
      </c>
      <c r="AC367" s="185" t="s">
        <v>2002</v>
      </c>
      <c r="AD367" s="185" t="s">
        <v>2002</v>
      </c>
      <c r="AE367" s="185" t="s">
        <v>2002</v>
      </c>
      <c r="AF367" s="185" t="s">
        <v>2002</v>
      </c>
      <c r="AG367" s="185" t="s">
        <v>2002</v>
      </c>
      <c r="AH367" s="185" t="s">
        <v>2002</v>
      </c>
      <c r="AI367" s="185" t="s">
        <v>2002</v>
      </c>
      <c r="AJ367" s="185" t="s">
        <v>2002</v>
      </c>
      <c r="AK367" s="185" t="s">
        <v>2002</v>
      </c>
      <c r="AL367" s="183">
        <v>3</v>
      </c>
      <c r="AM367" s="194">
        <v>4</v>
      </c>
    </row>
    <row r="368" spans="1:39">
      <c r="A368" s="192">
        <v>23417</v>
      </c>
      <c r="B368" s="192" t="s">
        <v>347</v>
      </c>
      <c r="C368" s="192" t="s">
        <v>1193</v>
      </c>
      <c r="D368" s="185" t="s">
        <v>2002</v>
      </c>
      <c r="E368" s="185">
        <v>3</v>
      </c>
      <c r="F368" s="185">
        <v>3</v>
      </c>
      <c r="G368" s="185">
        <v>1</v>
      </c>
      <c r="H368" s="185" t="s">
        <v>2002</v>
      </c>
      <c r="I368" s="185" t="s">
        <v>2002</v>
      </c>
      <c r="J368" s="185" t="s">
        <v>2002</v>
      </c>
      <c r="K368" s="185" t="s">
        <v>2002</v>
      </c>
      <c r="L368" s="185" t="s">
        <v>2002</v>
      </c>
      <c r="M368" s="185" t="s">
        <v>2002</v>
      </c>
      <c r="N368" s="185" t="s">
        <v>2002</v>
      </c>
      <c r="O368" s="185" t="s">
        <v>2002</v>
      </c>
      <c r="P368" s="185" t="s">
        <v>2002</v>
      </c>
      <c r="Q368" s="185" t="s">
        <v>2002</v>
      </c>
      <c r="R368" s="185" t="s">
        <v>2002</v>
      </c>
      <c r="S368" s="183">
        <v>7</v>
      </c>
      <c r="T368" s="185" t="s">
        <v>2002</v>
      </c>
      <c r="U368" s="185">
        <v>7</v>
      </c>
      <c r="V368" s="185">
        <v>24</v>
      </c>
      <c r="W368" s="185">
        <v>5</v>
      </c>
      <c r="X368" s="185">
        <v>1</v>
      </c>
      <c r="Y368" s="185">
        <v>4</v>
      </c>
      <c r="Z368" s="185" t="s">
        <v>2002</v>
      </c>
      <c r="AA368" s="185">
        <v>1</v>
      </c>
      <c r="AB368" s="185" t="s">
        <v>2002</v>
      </c>
      <c r="AC368" s="185" t="s">
        <v>2002</v>
      </c>
      <c r="AD368" s="185" t="s">
        <v>2002</v>
      </c>
      <c r="AE368" s="185" t="s">
        <v>2002</v>
      </c>
      <c r="AF368" s="185">
        <v>1</v>
      </c>
      <c r="AG368" s="185" t="s">
        <v>2002</v>
      </c>
      <c r="AH368" s="185" t="s">
        <v>2002</v>
      </c>
      <c r="AI368" s="185" t="s">
        <v>2002</v>
      </c>
      <c r="AJ368" s="185" t="s">
        <v>2002</v>
      </c>
      <c r="AK368" s="185" t="s">
        <v>2002</v>
      </c>
      <c r="AL368" s="183">
        <v>43</v>
      </c>
      <c r="AM368" s="194">
        <v>50</v>
      </c>
    </row>
    <row r="369" spans="1:39">
      <c r="A369" s="192">
        <v>23419</v>
      </c>
      <c r="B369" s="192" t="s">
        <v>348</v>
      </c>
      <c r="C369" s="192" t="s">
        <v>1194</v>
      </c>
      <c r="D369" s="185" t="s">
        <v>2002</v>
      </c>
      <c r="E369" s="185">
        <v>1</v>
      </c>
      <c r="F369" s="185" t="s">
        <v>2002</v>
      </c>
      <c r="G369" s="185" t="s">
        <v>2002</v>
      </c>
      <c r="H369" s="185" t="s">
        <v>2002</v>
      </c>
      <c r="I369" s="185" t="s">
        <v>2002</v>
      </c>
      <c r="J369" s="185" t="s">
        <v>2002</v>
      </c>
      <c r="K369" s="185" t="s">
        <v>2002</v>
      </c>
      <c r="L369" s="185" t="s">
        <v>2002</v>
      </c>
      <c r="M369" s="185" t="s">
        <v>2002</v>
      </c>
      <c r="N369" s="185" t="s">
        <v>2002</v>
      </c>
      <c r="O369" s="185" t="s">
        <v>2002</v>
      </c>
      <c r="P369" s="185" t="s">
        <v>2002</v>
      </c>
      <c r="Q369" s="185" t="s">
        <v>2002</v>
      </c>
      <c r="R369" s="185" t="s">
        <v>2002</v>
      </c>
      <c r="S369" s="183">
        <v>1</v>
      </c>
      <c r="T369" s="185" t="s">
        <v>2002</v>
      </c>
      <c r="U369" s="185" t="s">
        <v>2002</v>
      </c>
      <c r="V369" s="185">
        <v>4</v>
      </c>
      <c r="W369" s="185">
        <v>2</v>
      </c>
      <c r="X369" s="185" t="s">
        <v>2002</v>
      </c>
      <c r="Y369" s="185" t="s">
        <v>2002</v>
      </c>
      <c r="Z369" s="185" t="s">
        <v>2002</v>
      </c>
      <c r="AA369" s="185" t="s">
        <v>2002</v>
      </c>
      <c r="AB369" s="185" t="s">
        <v>2002</v>
      </c>
      <c r="AC369" s="185" t="s">
        <v>2002</v>
      </c>
      <c r="AD369" s="185" t="s">
        <v>2002</v>
      </c>
      <c r="AE369" s="185" t="s">
        <v>2002</v>
      </c>
      <c r="AF369" s="185" t="s">
        <v>2002</v>
      </c>
      <c r="AG369" s="185" t="s">
        <v>2002</v>
      </c>
      <c r="AH369" s="185" t="s">
        <v>2002</v>
      </c>
      <c r="AI369" s="185" t="s">
        <v>2002</v>
      </c>
      <c r="AJ369" s="185" t="s">
        <v>2002</v>
      </c>
      <c r="AK369" s="185" t="s">
        <v>2002</v>
      </c>
      <c r="AL369" s="183">
        <v>6</v>
      </c>
      <c r="AM369" s="194">
        <v>7</v>
      </c>
    </row>
    <row r="370" spans="1:39">
      <c r="A370" s="192">
        <v>23464</v>
      </c>
      <c r="B370" s="192" t="s">
        <v>349</v>
      </c>
      <c r="C370" s="192" t="s">
        <v>1195</v>
      </c>
      <c r="D370" s="185" t="s">
        <v>2002</v>
      </c>
      <c r="E370" s="185" t="s">
        <v>2002</v>
      </c>
      <c r="F370" s="185" t="s">
        <v>2002</v>
      </c>
      <c r="G370" s="185" t="s">
        <v>2002</v>
      </c>
      <c r="H370" s="185" t="s">
        <v>2002</v>
      </c>
      <c r="I370" s="185" t="s">
        <v>2002</v>
      </c>
      <c r="J370" s="185" t="s">
        <v>2002</v>
      </c>
      <c r="K370" s="185" t="s">
        <v>2002</v>
      </c>
      <c r="L370" s="185" t="s">
        <v>2002</v>
      </c>
      <c r="M370" s="185" t="s">
        <v>2002</v>
      </c>
      <c r="N370" s="185" t="s">
        <v>2002</v>
      </c>
      <c r="O370" s="185" t="s">
        <v>2002</v>
      </c>
      <c r="P370" s="185" t="s">
        <v>2002</v>
      </c>
      <c r="Q370" s="185" t="s">
        <v>2002</v>
      </c>
      <c r="R370" s="185" t="s">
        <v>2002</v>
      </c>
      <c r="S370" s="183" t="s">
        <v>2002</v>
      </c>
      <c r="T370" s="185" t="s">
        <v>2002</v>
      </c>
      <c r="U370" s="185" t="s">
        <v>2002</v>
      </c>
      <c r="V370" s="185">
        <v>4</v>
      </c>
      <c r="W370" s="185">
        <v>1</v>
      </c>
      <c r="X370" s="185" t="s">
        <v>2002</v>
      </c>
      <c r="Y370" s="185" t="s">
        <v>2002</v>
      </c>
      <c r="Z370" s="185" t="s">
        <v>2002</v>
      </c>
      <c r="AA370" s="185" t="s">
        <v>2002</v>
      </c>
      <c r="AB370" s="185" t="s">
        <v>2002</v>
      </c>
      <c r="AC370" s="185" t="s">
        <v>2002</v>
      </c>
      <c r="AD370" s="185" t="s">
        <v>2002</v>
      </c>
      <c r="AE370" s="185" t="s">
        <v>2002</v>
      </c>
      <c r="AF370" s="185" t="s">
        <v>2002</v>
      </c>
      <c r="AG370" s="185" t="s">
        <v>2002</v>
      </c>
      <c r="AH370" s="185" t="s">
        <v>2002</v>
      </c>
      <c r="AI370" s="185" t="s">
        <v>2002</v>
      </c>
      <c r="AJ370" s="185" t="s">
        <v>2002</v>
      </c>
      <c r="AK370" s="185" t="s">
        <v>2002</v>
      </c>
      <c r="AL370" s="183">
        <v>5</v>
      </c>
      <c r="AM370" s="194">
        <v>5</v>
      </c>
    </row>
    <row r="371" spans="1:39">
      <c r="A371" s="192">
        <v>23466</v>
      </c>
      <c r="B371" s="192" t="s">
        <v>350</v>
      </c>
      <c r="C371" s="192" t="s">
        <v>1758</v>
      </c>
      <c r="D371" s="185" t="s">
        <v>2002</v>
      </c>
      <c r="E371" s="185">
        <v>1</v>
      </c>
      <c r="F371" s="185" t="s">
        <v>2002</v>
      </c>
      <c r="G371" s="185" t="s">
        <v>2002</v>
      </c>
      <c r="H371" s="185" t="s">
        <v>2002</v>
      </c>
      <c r="I371" s="185" t="s">
        <v>2002</v>
      </c>
      <c r="J371" s="185" t="s">
        <v>2002</v>
      </c>
      <c r="K371" s="185" t="s">
        <v>2002</v>
      </c>
      <c r="L371" s="185" t="s">
        <v>2002</v>
      </c>
      <c r="M371" s="185" t="s">
        <v>2002</v>
      </c>
      <c r="N371" s="185" t="s">
        <v>2002</v>
      </c>
      <c r="O371" s="185" t="s">
        <v>2002</v>
      </c>
      <c r="P371" s="185" t="s">
        <v>2002</v>
      </c>
      <c r="Q371" s="185" t="s">
        <v>2002</v>
      </c>
      <c r="R371" s="185" t="s">
        <v>2002</v>
      </c>
      <c r="S371" s="183">
        <v>1</v>
      </c>
      <c r="T371" s="185" t="s">
        <v>2002</v>
      </c>
      <c r="U371" s="185" t="s">
        <v>2002</v>
      </c>
      <c r="V371" s="185">
        <v>2</v>
      </c>
      <c r="W371" s="185" t="s">
        <v>2002</v>
      </c>
      <c r="X371" s="185" t="s">
        <v>2002</v>
      </c>
      <c r="Y371" s="185" t="s">
        <v>2002</v>
      </c>
      <c r="Z371" s="185">
        <v>1</v>
      </c>
      <c r="AA371" s="185" t="s">
        <v>2002</v>
      </c>
      <c r="AB371" s="185" t="s">
        <v>2002</v>
      </c>
      <c r="AC371" s="185" t="s">
        <v>2002</v>
      </c>
      <c r="AD371" s="185" t="s">
        <v>2002</v>
      </c>
      <c r="AE371" s="185" t="s">
        <v>2002</v>
      </c>
      <c r="AF371" s="185" t="s">
        <v>2002</v>
      </c>
      <c r="AG371" s="185" t="s">
        <v>2002</v>
      </c>
      <c r="AH371" s="185" t="s">
        <v>2002</v>
      </c>
      <c r="AI371" s="185" t="s">
        <v>2002</v>
      </c>
      <c r="AJ371" s="185" t="s">
        <v>2002</v>
      </c>
      <c r="AK371" s="185" t="s">
        <v>2002</v>
      </c>
      <c r="AL371" s="183">
        <v>3</v>
      </c>
      <c r="AM371" s="194">
        <v>4</v>
      </c>
    </row>
    <row r="372" spans="1:39">
      <c r="A372" s="192">
        <v>23001</v>
      </c>
      <c r="B372" s="192" t="s">
        <v>337</v>
      </c>
      <c r="C372" s="192" t="s">
        <v>1183</v>
      </c>
      <c r="D372" s="185">
        <v>3</v>
      </c>
      <c r="E372" s="185">
        <v>11</v>
      </c>
      <c r="F372" s="185">
        <v>6</v>
      </c>
      <c r="G372" s="185" t="s">
        <v>2002</v>
      </c>
      <c r="H372" s="185" t="s">
        <v>2002</v>
      </c>
      <c r="I372" s="185" t="s">
        <v>2002</v>
      </c>
      <c r="J372" s="185" t="s">
        <v>2002</v>
      </c>
      <c r="K372" s="185">
        <v>1</v>
      </c>
      <c r="L372" s="185" t="s">
        <v>2002</v>
      </c>
      <c r="M372" s="185" t="s">
        <v>2002</v>
      </c>
      <c r="N372" s="185" t="s">
        <v>2002</v>
      </c>
      <c r="O372" s="185" t="s">
        <v>2002</v>
      </c>
      <c r="P372" s="185" t="s">
        <v>2002</v>
      </c>
      <c r="Q372" s="185" t="s">
        <v>2002</v>
      </c>
      <c r="R372" s="185" t="s">
        <v>2002</v>
      </c>
      <c r="S372" s="183">
        <v>21</v>
      </c>
      <c r="T372" s="185">
        <v>10</v>
      </c>
      <c r="U372" s="185">
        <v>34</v>
      </c>
      <c r="V372" s="185">
        <v>100</v>
      </c>
      <c r="W372" s="185">
        <v>26</v>
      </c>
      <c r="X372" s="185">
        <v>8</v>
      </c>
      <c r="Y372" s="185">
        <v>10</v>
      </c>
      <c r="Z372" s="185">
        <v>5</v>
      </c>
      <c r="AA372" s="185">
        <v>3</v>
      </c>
      <c r="AB372" s="185" t="s">
        <v>2002</v>
      </c>
      <c r="AC372" s="185" t="s">
        <v>2002</v>
      </c>
      <c r="AD372" s="185" t="s">
        <v>2002</v>
      </c>
      <c r="AE372" s="185">
        <v>1</v>
      </c>
      <c r="AF372" s="185" t="s">
        <v>2002</v>
      </c>
      <c r="AG372" s="185" t="s">
        <v>2002</v>
      </c>
      <c r="AH372" s="185" t="s">
        <v>2002</v>
      </c>
      <c r="AI372" s="185" t="s">
        <v>2002</v>
      </c>
      <c r="AJ372" s="185" t="s">
        <v>2002</v>
      </c>
      <c r="AK372" s="185" t="s">
        <v>2002</v>
      </c>
      <c r="AL372" s="183">
        <v>197</v>
      </c>
      <c r="AM372" s="194">
        <v>218</v>
      </c>
    </row>
    <row r="373" spans="1:39">
      <c r="A373" s="192">
        <v>23500</v>
      </c>
      <c r="B373" s="192" t="s">
        <v>351</v>
      </c>
      <c r="C373" s="192" t="s">
        <v>1196</v>
      </c>
      <c r="D373" s="185" t="s">
        <v>2002</v>
      </c>
      <c r="E373" s="185">
        <v>1</v>
      </c>
      <c r="F373" s="185" t="s">
        <v>2002</v>
      </c>
      <c r="G373" s="185" t="s">
        <v>2002</v>
      </c>
      <c r="H373" s="185" t="s">
        <v>2002</v>
      </c>
      <c r="I373" s="185" t="s">
        <v>2002</v>
      </c>
      <c r="J373" s="185" t="s">
        <v>2002</v>
      </c>
      <c r="K373" s="185" t="s">
        <v>2002</v>
      </c>
      <c r="L373" s="185" t="s">
        <v>2002</v>
      </c>
      <c r="M373" s="185" t="s">
        <v>2002</v>
      </c>
      <c r="N373" s="185" t="s">
        <v>2002</v>
      </c>
      <c r="O373" s="185" t="s">
        <v>2002</v>
      </c>
      <c r="P373" s="185" t="s">
        <v>2002</v>
      </c>
      <c r="Q373" s="185" t="s">
        <v>2002</v>
      </c>
      <c r="R373" s="185" t="s">
        <v>2002</v>
      </c>
      <c r="S373" s="183">
        <v>1</v>
      </c>
      <c r="T373" s="185" t="s">
        <v>2002</v>
      </c>
      <c r="U373" s="185" t="s">
        <v>2002</v>
      </c>
      <c r="V373" s="185">
        <v>4</v>
      </c>
      <c r="W373" s="185" t="s">
        <v>2002</v>
      </c>
      <c r="X373" s="185" t="s">
        <v>2002</v>
      </c>
      <c r="Y373" s="185" t="s">
        <v>2002</v>
      </c>
      <c r="Z373" s="185" t="s">
        <v>2002</v>
      </c>
      <c r="AA373" s="185" t="s">
        <v>2002</v>
      </c>
      <c r="AB373" s="185" t="s">
        <v>2002</v>
      </c>
      <c r="AC373" s="185" t="s">
        <v>2002</v>
      </c>
      <c r="AD373" s="185" t="s">
        <v>2002</v>
      </c>
      <c r="AE373" s="185" t="s">
        <v>2002</v>
      </c>
      <c r="AF373" s="185" t="s">
        <v>2002</v>
      </c>
      <c r="AG373" s="185" t="s">
        <v>2002</v>
      </c>
      <c r="AH373" s="185" t="s">
        <v>2002</v>
      </c>
      <c r="AI373" s="185" t="s">
        <v>2002</v>
      </c>
      <c r="AJ373" s="185" t="s">
        <v>2002</v>
      </c>
      <c r="AK373" s="185" t="s">
        <v>2002</v>
      </c>
      <c r="AL373" s="183">
        <v>4</v>
      </c>
      <c r="AM373" s="194">
        <v>5</v>
      </c>
    </row>
    <row r="374" spans="1:39">
      <c r="A374" s="192">
        <v>23555</v>
      </c>
      <c r="B374" s="192" t="s">
        <v>352</v>
      </c>
      <c r="C374" s="192" t="s">
        <v>1197</v>
      </c>
      <c r="D374" s="185" t="s">
        <v>2002</v>
      </c>
      <c r="E374" s="185" t="s">
        <v>2002</v>
      </c>
      <c r="F374" s="185" t="s">
        <v>2002</v>
      </c>
      <c r="G374" s="185" t="s">
        <v>2002</v>
      </c>
      <c r="H374" s="185" t="s">
        <v>2002</v>
      </c>
      <c r="I374" s="185" t="s">
        <v>2002</v>
      </c>
      <c r="J374" s="185" t="s">
        <v>2002</v>
      </c>
      <c r="K374" s="185" t="s">
        <v>2002</v>
      </c>
      <c r="L374" s="185" t="s">
        <v>2002</v>
      </c>
      <c r="M374" s="185" t="s">
        <v>2002</v>
      </c>
      <c r="N374" s="185" t="s">
        <v>2002</v>
      </c>
      <c r="O374" s="185" t="s">
        <v>2002</v>
      </c>
      <c r="P374" s="185" t="s">
        <v>2002</v>
      </c>
      <c r="Q374" s="185" t="s">
        <v>2002</v>
      </c>
      <c r="R374" s="185" t="s">
        <v>2002</v>
      </c>
      <c r="S374" s="183" t="s">
        <v>2002</v>
      </c>
      <c r="T374" s="185">
        <v>1</v>
      </c>
      <c r="U374" s="185" t="s">
        <v>2002</v>
      </c>
      <c r="V374" s="185">
        <v>5</v>
      </c>
      <c r="W374" s="185">
        <v>2</v>
      </c>
      <c r="X374" s="185">
        <v>1</v>
      </c>
      <c r="Y374" s="185" t="s">
        <v>2002</v>
      </c>
      <c r="Z374" s="185" t="s">
        <v>2002</v>
      </c>
      <c r="AA374" s="185" t="s">
        <v>2002</v>
      </c>
      <c r="AB374" s="185" t="s">
        <v>2002</v>
      </c>
      <c r="AC374" s="185" t="s">
        <v>2002</v>
      </c>
      <c r="AD374" s="185" t="s">
        <v>2002</v>
      </c>
      <c r="AE374" s="185" t="s">
        <v>2002</v>
      </c>
      <c r="AF374" s="185" t="s">
        <v>2002</v>
      </c>
      <c r="AG374" s="185" t="s">
        <v>2002</v>
      </c>
      <c r="AH374" s="185" t="s">
        <v>2002</v>
      </c>
      <c r="AI374" s="185" t="s">
        <v>2002</v>
      </c>
      <c r="AJ374" s="185" t="s">
        <v>2002</v>
      </c>
      <c r="AK374" s="185" t="s">
        <v>2002</v>
      </c>
      <c r="AL374" s="183">
        <v>9</v>
      </c>
      <c r="AM374" s="194">
        <v>9</v>
      </c>
    </row>
    <row r="375" spans="1:39">
      <c r="A375" s="192">
        <v>23570</v>
      </c>
      <c r="B375" s="192" t="s">
        <v>353</v>
      </c>
      <c r="C375" s="192" t="s">
        <v>1198</v>
      </c>
      <c r="D375" s="185" t="s">
        <v>2002</v>
      </c>
      <c r="E375" s="185" t="s">
        <v>2002</v>
      </c>
      <c r="F375" s="185" t="s">
        <v>2002</v>
      </c>
      <c r="G375" s="185" t="s">
        <v>2002</v>
      </c>
      <c r="H375" s="185" t="s">
        <v>2002</v>
      </c>
      <c r="I375" s="185" t="s">
        <v>2002</v>
      </c>
      <c r="J375" s="185" t="s">
        <v>2002</v>
      </c>
      <c r="K375" s="185" t="s">
        <v>2002</v>
      </c>
      <c r="L375" s="185" t="s">
        <v>2002</v>
      </c>
      <c r="M375" s="185" t="s">
        <v>2002</v>
      </c>
      <c r="N375" s="185" t="s">
        <v>2002</v>
      </c>
      <c r="O375" s="185" t="s">
        <v>2002</v>
      </c>
      <c r="P375" s="185" t="s">
        <v>2002</v>
      </c>
      <c r="Q375" s="185" t="s">
        <v>2002</v>
      </c>
      <c r="R375" s="185" t="s">
        <v>2002</v>
      </c>
      <c r="S375" s="183" t="s">
        <v>2002</v>
      </c>
      <c r="T375" s="185">
        <v>1</v>
      </c>
      <c r="U375" s="185">
        <v>2</v>
      </c>
      <c r="V375" s="185">
        <v>2</v>
      </c>
      <c r="W375" s="185">
        <v>1</v>
      </c>
      <c r="X375" s="185">
        <v>2</v>
      </c>
      <c r="Y375" s="185" t="s">
        <v>2002</v>
      </c>
      <c r="Z375" s="185" t="s">
        <v>2002</v>
      </c>
      <c r="AA375" s="185" t="s">
        <v>2002</v>
      </c>
      <c r="AB375" s="185" t="s">
        <v>2002</v>
      </c>
      <c r="AC375" s="185" t="s">
        <v>2002</v>
      </c>
      <c r="AD375" s="185" t="s">
        <v>2002</v>
      </c>
      <c r="AE375" s="185" t="s">
        <v>2002</v>
      </c>
      <c r="AF375" s="185" t="s">
        <v>2002</v>
      </c>
      <c r="AG375" s="185" t="s">
        <v>2002</v>
      </c>
      <c r="AH375" s="185" t="s">
        <v>2002</v>
      </c>
      <c r="AI375" s="185" t="s">
        <v>2002</v>
      </c>
      <c r="AJ375" s="185" t="s">
        <v>2002</v>
      </c>
      <c r="AK375" s="185" t="s">
        <v>2002</v>
      </c>
      <c r="AL375" s="183">
        <v>8</v>
      </c>
      <c r="AM375" s="194">
        <v>8</v>
      </c>
    </row>
    <row r="376" spans="1:39">
      <c r="A376" s="192">
        <v>23574</v>
      </c>
      <c r="B376" s="192" t="s">
        <v>354</v>
      </c>
      <c r="C376" s="192" t="s">
        <v>1199</v>
      </c>
      <c r="D376" s="185" t="s">
        <v>2002</v>
      </c>
      <c r="E376" s="185">
        <v>1</v>
      </c>
      <c r="F376" s="185" t="s">
        <v>2002</v>
      </c>
      <c r="G376" s="185">
        <v>1</v>
      </c>
      <c r="H376" s="185" t="s">
        <v>2002</v>
      </c>
      <c r="I376" s="185" t="s">
        <v>2002</v>
      </c>
      <c r="J376" s="185" t="s">
        <v>2002</v>
      </c>
      <c r="K376" s="185" t="s">
        <v>2002</v>
      </c>
      <c r="L376" s="185" t="s">
        <v>2002</v>
      </c>
      <c r="M376" s="185" t="s">
        <v>2002</v>
      </c>
      <c r="N376" s="185" t="s">
        <v>2002</v>
      </c>
      <c r="O376" s="185" t="s">
        <v>2002</v>
      </c>
      <c r="P376" s="185" t="s">
        <v>2002</v>
      </c>
      <c r="Q376" s="185" t="s">
        <v>2002</v>
      </c>
      <c r="R376" s="185" t="s">
        <v>2002</v>
      </c>
      <c r="S376" s="183">
        <v>2</v>
      </c>
      <c r="T376" s="185">
        <v>1</v>
      </c>
      <c r="U376" s="185" t="s">
        <v>2002</v>
      </c>
      <c r="V376" s="185">
        <v>3</v>
      </c>
      <c r="W376" s="185" t="s">
        <v>2002</v>
      </c>
      <c r="X376" s="185" t="s">
        <v>2002</v>
      </c>
      <c r="Y376" s="185" t="s">
        <v>2002</v>
      </c>
      <c r="Z376" s="185" t="s">
        <v>2002</v>
      </c>
      <c r="AA376" s="185">
        <v>1</v>
      </c>
      <c r="AB376" s="185" t="s">
        <v>2002</v>
      </c>
      <c r="AC376" s="185" t="s">
        <v>2002</v>
      </c>
      <c r="AD376" s="185" t="s">
        <v>2002</v>
      </c>
      <c r="AE376" s="185" t="s">
        <v>2002</v>
      </c>
      <c r="AF376" s="185" t="s">
        <v>2002</v>
      </c>
      <c r="AG376" s="185" t="s">
        <v>2002</v>
      </c>
      <c r="AH376" s="185" t="s">
        <v>2002</v>
      </c>
      <c r="AI376" s="185" t="s">
        <v>2002</v>
      </c>
      <c r="AJ376" s="185" t="s">
        <v>2002</v>
      </c>
      <c r="AK376" s="185" t="s">
        <v>2002</v>
      </c>
      <c r="AL376" s="183">
        <v>5</v>
      </c>
      <c r="AM376" s="194">
        <v>7</v>
      </c>
    </row>
    <row r="377" spans="1:39">
      <c r="A377" s="192">
        <v>23580</v>
      </c>
      <c r="B377" s="192" t="s">
        <v>355</v>
      </c>
      <c r="C377" s="192" t="s">
        <v>1200</v>
      </c>
      <c r="D377" s="185" t="s">
        <v>2002</v>
      </c>
      <c r="E377" s="185" t="s">
        <v>2002</v>
      </c>
      <c r="F377" s="185" t="s">
        <v>2002</v>
      </c>
      <c r="G377" s="185" t="s">
        <v>2002</v>
      </c>
      <c r="H377" s="185" t="s">
        <v>2002</v>
      </c>
      <c r="I377" s="185" t="s">
        <v>2002</v>
      </c>
      <c r="J377" s="185" t="s">
        <v>2002</v>
      </c>
      <c r="K377" s="185" t="s">
        <v>2002</v>
      </c>
      <c r="L377" s="185" t="s">
        <v>2002</v>
      </c>
      <c r="M377" s="185" t="s">
        <v>2002</v>
      </c>
      <c r="N377" s="185" t="s">
        <v>2002</v>
      </c>
      <c r="O377" s="185" t="s">
        <v>2002</v>
      </c>
      <c r="P377" s="185" t="s">
        <v>2002</v>
      </c>
      <c r="Q377" s="185" t="s">
        <v>2002</v>
      </c>
      <c r="R377" s="185" t="s">
        <v>2002</v>
      </c>
      <c r="S377" s="183" t="s">
        <v>2002</v>
      </c>
      <c r="T377" s="185">
        <v>1</v>
      </c>
      <c r="U377" s="185" t="s">
        <v>2002</v>
      </c>
      <c r="V377" s="185" t="s">
        <v>2002</v>
      </c>
      <c r="W377" s="185" t="s">
        <v>2002</v>
      </c>
      <c r="X377" s="185" t="s">
        <v>2002</v>
      </c>
      <c r="Y377" s="185" t="s">
        <v>2002</v>
      </c>
      <c r="Z377" s="185" t="s">
        <v>2002</v>
      </c>
      <c r="AA377" s="185" t="s">
        <v>2002</v>
      </c>
      <c r="AB377" s="185" t="s">
        <v>2002</v>
      </c>
      <c r="AC377" s="185">
        <v>1</v>
      </c>
      <c r="AD377" s="185" t="s">
        <v>2002</v>
      </c>
      <c r="AE377" s="185" t="s">
        <v>2002</v>
      </c>
      <c r="AF377" s="185" t="s">
        <v>2002</v>
      </c>
      <c r="AG377" s="185" t="s">
        <v>2002</v>
      </c>
      <c r="AH377" s="185" t="s">
        <v>2002</v>
      </c>
      <c r="AI377" s="185" t="s">
        <v>2002</v>
      </c>
      <c r="AJ377" s="185" t="s">
        <v>2002</v>
      </c>
      <c r="AK377" s="185" t="s">
        <v>2002</v>
      </c>
      <c r="AL377" s="183">
        <v>2</v>
      </c>
      <c r="AM377" s="194">
        <v>2</v>
      </c>
    </row>
    <row r="378" spans="1:39">
      <c r="A378" s="192">
        <v>23586</v>
      </c>
      <c r="B378" s="192" t="s">
        <v>356</v>
      </c>
      <c r="C378" s="192" t="s">
        <v>2029</v>
      </c>
      <c r="D378" s="185" t="s">
        <v>2002</v>
      </c>
      <c r="E378" s="185" t="s">
        <v>2002</v>
      </c>
      <c r="F378" s="185" t="s">
        <v>2002</v>
      </c>
      <c r="G378" s="185" t="s">
        <v>2002</v>
      </c>
      <c r="H378" s="185" t="s">
        <v>2002</v>
      </c>
      <c r="I378" s="185" t="s">
        <v>2002</v>
      </c>
      <c r="J378" s="185" t="s">
        <v>2002</v>
      </c>
      <c r="K378" s="185" t="s">
        <v>2002</v>
      </c>
      <c r="L378" s="185" t="s">
        <v>2002</v>
      </c>
      <c r="M378" s="185" t="s">
        <v>2002</v>
      </c>
      <c r="N378" s="185" t="s">
        <v>2002</v>
      </c>
      <c r="O378" s="185" t="s">
        <v>2002</v>
      </c>
      <c r="P378" s="185" t="s">
        <v>2002</v>
      </c>
      <c r="Q378" s="185" t="s">
        <v>2002</v>
      </c>
      <c r="R378" s="185" t="s">
        <v>2002</v>
      </c>
      <c r="S378" s="183" t="s">
        <v>2002</v>
      </c>
      <c r="T378" s="185" t="s">
        <v>2002</v>
      </c>
      <c r="U378" s="185">
        <v>1</v>
      </c>
      <c r="V378" s="185">
        <v>1</v>
      </c>
      <c r="W378" s="185">
        <v>1</v>
      </c>
      <c r="X378" s="185" t="s">
        <v>2002</v>
      </c>
      <c r="Y378" s="185" t="s">
        <v>2002</v>
      </c>
      <c r="Z378" s="185" t="s">
        <v>2002</v>
      </c>
      <c r="AA378" s="185" t="s">
        <v>2002</v>
      </c>
      <c r="AB378" s="185" t="s">
        <v>2002</v>
      </c>
      <c r="AC378" s="185" t="s">
        <v>2002</v>
      </c>
      <c r="AD378" s="185" t="s">
        <v>2002</v>
      </c>
      <c r="AE378" s="185" t="s">
        <v>2002</v>
      </c>
      <c r="AF378" s="185" t="s">
        <v>2002</v>
      </c>
      <c r="AG378" s="185" t="s">
        <v>2002</v>
      </c>
      <c r="AH378" s="185" t="s">
        <v>2002</v>
      </c>
      <c r="AI378" s="185" t="s">
        <v>2002</v>
      </c>
      <c r="AJ378" s="185" t="s">
        <v>2002</v>
      </c>
      <c r="AK378" s="185" t="s">
        <v>2002</v>
      </c>
      <c r="AL378" s="183">
        <v>3</v>
      </c>
      <c r="AM378" s="194">
        <v>3</v>
      </c>
    </row>
    <row r="379" spans="1:39">
      <c r="A379" s="192">
        <v>23660</v>
      </c>
      <c r="B379" s="192" t="s">
        <v>357</v>
      </c>
      <c r="C379" s="192" t="s">
        <v>1201</v>
      </c>
      <c r="D379" s="185" t="s">
        <v>2002</v>
      </c>
      <c r="E379" s="185" t="s">
        <v>2002</v>
      </c>
      <c r="F379" s="185" t="s">
        <v>2002</v>
      </c>
      <c r="G379" s="185" t="s">
        <v>2002</v>
      </c>
      <c r="H379" s="185" t="s">
        <v>2002</v>
      </c>
      <c r="I379" s="185" t="s">
        <v>2002</v>
      </c>
      <c r="J379" s="185" t="s">
        <v>2002</v>
      </c>
      <c r="K379" s="185" t="s">
        <v>2002</v>
      </c>
      <c r="L379" s="185" t="s">
        <v>2002</v>
      </c>
      <c r="M379" s="185" t="s">
        <v>2002</v>
      </c>
      <c r="N379" s="185" t="s">
        <v>2002</v>
      </c>
      <c r="O379" s="185" t="s">
        <v>2002</v>
      </c>
      <c r="P379" s="185" t="s">
        <v>2002</v>
      </c>
      <c r="Q379" s="185" t="s">
        <v>2002</v>
      </c>
      <c r="R379" s="185" t="s">
        <v>2002</v>
      </c>
      <c r="S379" s="183" t="s">
        <v>2002</v>
      </c>
      <c r="T379" s="185" t="s">
        <v>2002</v>
      </c>
      <c r="U379" s="185">
        <v>2</v>
      </c>
      <c r="V379" s="185">
        <v>3</v>
      </c>
      <c r="W379" s="185">
        <v>1</v>
      </c>
      <c r="X379" s="185" t="s">
        <v>2002</v>
      </c>
      <c r="Y379" s="185" t="s">
        <v>2002</v>
      </c>
      <c r="Z379" s="185" t="s">
        <v>2002</v>
      </c>
      <c r="AA379" s="185" t="s">
        <v>2002</v>
      </c>
      <c r="AB379" s="185" t="s">
        <v>2002</v>
      </c>
      <c r="AC379" s="185" t="s">
        <v>2002</v>
      </c>
      <c r="AD379" s="185" t="s">
        <v>2002</v>
      </c>
      <c r="AE379" s="185" t="s">
        <v>2002</v>
      </c>
      <c r="AF379" s="185" t="s">
        <v>2002</v>
      </c>
      <c r="AG379" s="185" t="s">
        <v>2002</v>
      </c>
      <c r="AH379" s="185" t="s">
        <v>2002</v>
      </c>
      <c r="AI379" s="185" t="s">
        <v>2002</v>
      </c>
      <c r="AJ379" s="185" t="s">
        <v>2002</v>
      </c>
      <c r="AK379" s="185" t="s">
        <v>2002</v>
      </c>
      <c r="AL379" s="183">
        <v>6</v>
      </c>
      <c r="AM379" s="194">
        <v>6</v>
      </c>
    </row>
    <row r="380" spans="1:39">
      <c r="A380" s="192">
        <v>23670</v>
      </c>
      <c r="B380" s="192" t="s">
        <v>358</v>
      </c>
      <c r="C380" s="192" t="s">
        <v>2030</v>
      </c>
      <c r="D380" s="185" t="s">
        <v>2002</v>
      </c>
      <c r="E380" s="185" t="s">
        <v>2002</v>
      </c>
      <c r="F380" s="185" t="s">
        <v>2002</v>
      </c>
      <c r="G380" s="185" t="s">
        <v>2002</v>
      </c>
      <c r="H380" s="185" t="s">
        <v>2002</v>
      </c>
      <c r="I380" s="185" t="s">
        <v>2002</v>
      </c>
      <c r="J380" s="185" t="s">
        <v>2002</v>
      </c>
      <c r="K380" s="185" t="s">
        <v>2002</v>
      </c>
      <c r="L380" s="185" t="s">
        <v>2002</v>
      </c>
      <c r="M380" s="185" t="s">
        <v>2002</v>
      </c>
      <c r="N380" s="185" t="s">
        <v>2002</v>
      </c>
      <c r="O380" s="185" t="s">
        <v>2002</v>
      </c>
      <c r="P380" s="185" t="s">
        <v>2002</v>
      </c>
      <c r="Q380" s="185" t="s">
        <v>2002</v>
      </c>
      <c r="R380" s="185" t="s">
        <v>2002</v>
      </c>
      <c r="S380" s="183" t="s">
        <v>2002</v>
      </c>
      <c r="T380" s="185" t="s">
        <v>2002</v>
      </c>
      <c r="U380" s="185" t="s">
        <v>2002</v>
      </c>
      <c r="V380" s="185">
        <v>4</v>
      </c>
      <c r="W380" s="185" t="s">
        <v>2002</v>
      </c>
      <c r="X380" s="185" t="s">
        <v>2002</v>
      </c>
      <c r="Y380" s="185" t="s">
        <v>2002</v>
      </c>
      <c r="Z380" s="185" t="s">
        <v>2002</v>
      </c>
      <c r="AA380" s="185" t="s">
        <v>2002</v>
      </c>
      <c r="AB380" s="185" t="s">
        <v>2002</v>
      </c>
      <c r="AC380" s="185" t="s">
        <v>2002</v>
      </c>
      <c r="AD380" s="185" t="s">
        <v>2002</v>
      </c>
      <c r="AE380" s="185" t="s">
        <v>2002</v>
      </c>
      <c r="AF380" s="185" t="s">
        <v>2002</v>
      </c>
      <c r="AG380" s="185" t="s">
        <v>2002</v>
      </c>
      <c r="AH380" s="185" t="s">
        <v>2002</v>
      </c>
      <c r="AI380" s="185" t="s">
        <v>2002</v>
      </c>
      <c r="AJ380" s="185" t="s">
        <v>2002</v>
      </c>
      <c r="AK380" s="185" t="s">
        <v>2002</v>
      </c>
      <c r="AL380" s="183">
        <v>4</v>
      </c>
      <c r="AM380" s="194">
        <v>4</v>
      </c>
    </row>
    <row r="381" spans="1:39">
      <c r="A381" s="192">
        <v>23672</v>
      </c>
      <c r="B381" s="192" t="s">
        <v>359</v>
      </c>
      <c r="C381" s="192" t="s">
        <v>1202</v>
      </c>
      <c r="D381" s="185" t="s">
        <v>2002</v>
      </c>
      <c r="E381" s="185">
        <v>1</v>
      </c>
      <c r="F381" s="185" t="s">
        <v>2002</v>
      </c>
      <c r="G381" s="185" t="s">
        <v>2002</v>
      </c>
      <c r="H381" s="185" t="s">
        <v>2002</v>
      </c>
      <c r="I381" s="185" t="s">
        <v>2002</v>
      </c>
      <c r="J381" s="185" t="s">
        <v>2002</v>
      </c>
      <c r="K381" s="185" t="s">
        <v>2002</v>
      </c>
      <c r="L381" s="185" t="s">
        <v>2002</v>
      </c>
      <c r="M381" s="185" t="s">
        <v>2002</v>
      </c>
      <c r="N381" s="185" t="s">
        <v>2002</v>
      </c>
      <c r="O381" s="185" t="s">
        <v>2002</v>
      </c>
      <c r="P381" s="185" t="s">
        <v>2002</v>
      </c>
      <c r="Q381" s="185" t="s">
        <v>2002</v>
      </c>
      <c r="R381" s="185" t="s">
        <v>2002</v>
      </c>
      <c r="S381" s="183">
        <v>1</v>
      </c>
      <c r="T381" s="185">
        <v>2</v>
      </c>
      <c r="U381" s="185" t="s">
        <v>2002</v>
      </c>
      <c r="V381" s="185">
        <v>4</v>
      </c>
      <c r="W381" s="185" t="s">
        <v>2002</v>
      </c>
      <c r="X381" s="185" t="s">
        <v>2002</v>
      </c>
      <c r="Y381" s="185" t="s">
        <v>2002</v>
      </c>
      <c r="Z381" s="185" t="s">
        <v>2002</v>
      </c>
      <c r="AA381" s="185" t="s">
        <v>2002</v>
      </c>
      <c r="AB381" s="185" t="s">
        <v>2002</v>
      </c>
      <c r="AC381" s="185" t="s">
        <v>2002</v>
      </c>
      <c r="AD381" s="185" t="s">
        <v>2002</v>
      </c>
      <c r="AE381" s="185" t="s">
        <v>2002</v>
      </c>
      <c r="AF381" s="185" t="s">
        <v>2002</v>
      </c>
      <c r="AG381" s="185" t="s">
        <v>2002</v>
      </c>
      <c r="AH381" s="185" t="s">
        <v>2002</v>
      </c>
      <c r="AI381" s="185" t="s">
        <v>2002</v>
      </c>
      <c r="AJ381" s="185" t="s">
        <v>2002</v>
      </c>
      <c r="AK381" s="185" t="s">
        <v>2002</v>
      </c>
      <c r="AL381" s="183">
        <v>6</v>
      </c>
      <c r="AM381" s="194">
        <v>7</v>
      </c>
    </row>
    <row r="382" spans="1:39">
      <c r="A382" s="192">
        <v>23675</v>
      </c>
      <c r="B382" s="192" t="s">
        <v>360</v>
      </c>
      <c r="C382" s="192" t="s">
        <v>1203</v>
      </c>
      <c r="D382" s="185" t="s">
        <v>2002</v>
      </c>
      <c r="E382" s="185" t="s">
        <v>2002</v>
      </c>
      <c r="F382" s="185" t="s">
        <v>2002</v>
      </c>
      <c r="G382" s="185" t="s">
        <v>2002</v>
      </c>
      <c r="H382" s="185" t="s">
        <v>2002</v>
      </c>
      <c r="I382" s="185" t="s">
        <v>2002</v>
      </c>
      <c r="J382" s="185" t="s">
        <v>2002</v>
      </c>
      <c r="K382" s="185" t="s">
        <v>2002</v>
      </c>
      <c r="L382" s="185" t="s">
        <v>2002</v>
      </c>
      <c r="M382" s="185" t="s">
        <v>2002</v>
      </c>
      <c r="N382" s="185" t="s">
        <v>2002</v>
      </c>
      <c r="O382" s="185" t="s">
        <v>2002</v>
      </c>
      <c r="P382" s="185" t="s">
        <v>2002</v>
      </c>
      <c r="Q382" s="185" t="s">
        <v>2002</v>
      </c>
      <c r="R382" s="185" t="s">
        <v>2002</v>
      </c>
      <c r="S382" s="183" t="s">
        <v>2002</v>
      </c>
      <c r="T382" s="185" t="s">
        <v>2002</v>
      </c>
      <c r="U382" s="185" t="s">
        <v>2002</v>
      </c>
      <c r="V382" s="185">
        <v>3</v>
      </c>
      <c r="W382" s="185">
        <v>1</v>
      </c>
      <c r="X382" s="185" t="s">
        <v>2002</v>
      </c>
      <c r="Y382" s="185" t="s">
        <v>2002</v>
      </c>
      <c r="Z382" s="185" t="s">
        <v>2002</v>
      </c>
      <c r="AA382" s="185" t="s">
        <v>2002</v>
      </c>
      <c r="AB382" s="185" t="s">
        <v>2002</v>
      </c>
      <c r="AC382" s="185" t="s">
        <v>2002</v>
      </c>
      <c r="AD382" s="185" t="s">
        <v>2002</v>
      </c>
      <c r="AE382" s="185" t="s">
        <v>2002</v>
      </c>
      <c r="AF382" s="185" t="s">
        <v>2002</v>
      </c>
      <c r="AG382" s="185" t="s">
        <v>2002</v>
      </c>
      <c r="AH382" s="185" t="s">
        <v>2002</v>
      </c>
      <c r="AI382" s="185" t="s">
        <v>2002</v>
      </c>
      <c r="AJ382" s="185" t="s">
        <v>2002</v>
      </c>
      <c r="AK382" s="185" t="s">
        <v>2002</v>
      </c>
      <c r="AL382" s="183">
        <v>4</v>
      </c>
      <c r="AM382" s="194">
        <v>4</v>
      </c>
    </row>
    <row r="383" spans="1:39">
      <c r="A383" s="192">
        <v>23678</v>
      </c>
      <c r="B383" s="192" t="s">
        <v>361</v>
      </c>
      <c r="C383" s="192" t="s">
        <v>967</v>
      </c>
      <c r="D383" s="185" t="s">
        <v>2002</v>
      </c>
      <c r="E383" s="185" t="s">
        <v>2002</v>
      </c>
      <c r="F383" s="185">
        <v>1</v>
      </c>
      <c r="G383" s="185" t="s">
        <v>2002</v>
      </c>
      <c r="H383" s="185" t="s">
        <v>2002</v>
      </c>
      <c r="I383" s="185" t="s">
        <v>2002</v>
      </c>
      <c r="J383" s="185" t="s">
        <v>2002</v>
      </c>
      <c r="K383" s="185" t="s">
        <v>2002</v>
      </c>
      <c r="L383" s="185" t="s">
        <v>2002</v>
      </c>
      <c r="M383" s="185" t="s">
        <v>2002</v>
      </c>
      <c r="N383" s="185" t="s">
        <v>2002</v>
      </c>
      <c r="O383" s="185" t="s">
        <v>2002</v>
      </c>
      <c r="P383" s="185" t="s">
        <v>2002</v>
      </c>
      <c r="Q383" s="185" t="s">
        <v>2002</v>
      </c>
      <c r="R383" s="185" t="s">
        <v>2002</v>
      </c>
      <c r="S383" s="183">
        <v>1</v>
      </c>
      <c r="T383" s="185">
        <v>1</v>
      </c>
      <c r="U383" s="185">
        <v>1</v>
      </c>
      <c r="V383" s="185">
        <v>4</v>
      </c>
      <c r="W383" s="185" t="s">
        <v>2002</v>
      </c>
      <c r="X383" s="185" t="s">
        <v>2002</v>
      </c>
      <c r="Y383" s="185" t="s">
        <v>2002</v>
      </c>
      <c r="Z383" s="185" t="s">
        <v>2002</v>
      </c>
      <c r="AA383" s="185" t="s">
        <v>2002</v>
      </c>
      <c r="AB383" s="185" t="s">
        <v>2002</v>
      </c>
      <c r="AC383" s="185">
        <v>1</v>
      </c>
      <c r="AD383" s="185" t="s">
        <v>2002</v>
      </c>
      <c r="AE383" s="185" t="s">
        <v>2002</v>
      </c>
      <c r="AF383" s="185" t="s">
        <v>2002</v>
      </c>
      <c r="AG383" s="185" t="s">
        <v>2002</v>
      </c>
      <c r="AH383" s="185" t="s">
        <v>2002</v>
      </c>
      <c r="AI383" s="185" t="s">
        <v>2002</v>
      </c>
      <c r="AJ383" s="185" t="s">
        <v>2002</v>
      </c>
      <c r="AK383" s="185" t="s">
        <v>2002</v>
      </c>
      <c r="AL383" s="183">
        <v>7</v>
      </c>
      <c r="AM383" s="194">
        <v>8</v>
      </c>
    </row>
    <row r="384" spans="1:39">
      <c r="A384" s="192">
        <v>23686</v>
      </c>
      <c r="B384" s="192" t="s">
        <v>363</v>
      </c>
      <c r="C384" s="192" t="s">
        <v>1204</v>
      </c>
      <c r="D384" s="185" t="s">
        <v>2002</v>
      </c>
      <c r="E384" s="185">
        <v>2</v>
      </c>
      <c r="F384" s="185" t="s">
        <v>2002</v>
      </c>
      <c r="G384" s="185" t="s">
        <v>2002</v>
      </c>
      <c r="H384" s="185" t="s">
        <v>2002</v>
      </c>
      <c r="I384" s="185" t="s">
        <v>2002</v>
      </c>
      <c r="J384" s="185" t="s">
        <v>2002</v>
      </c>
      <c r="K384" s="185" t="s">
        <v>2002</v>
      </c>
      <c r="L384" s="185" t="s">
        <v>2002</v>
      </c>
      <c r="M384" s="185" t="s">
        <v>2002</v>
      </c>
      <c r="N384" s="185" t="s">
        <v>2002</v>
      </c>
      <c r="O384" s="185" t="s">
        <v>2002</v>
      </c>
      <c r="P384" s="185" t="s">
        <v>2002</v>
      </c>
      <c r="Q384" s="185" t="s">
        <v>2002</v>
      </c>
      <c r="R384" s="185" t="s">
        <v>2002</v>
      </c>
      <c r="S384" s="183">
        <v>2</v>
      </c>
      <c r="T384" s="185" t="s">
        <v>2002</v>
      </c>
      <c r="U384" s="185">
        <v>2</v>
      </c>
      <c r="V384" s="185">
        <v>3</v>
      </c>
      <c r="W384" s="185" t="s">
        <v>2002</v>
      </c>
      <c r="X384" s="185" t="s">
        <v>2002</v>
      </c>
      <c r="Y384" s="185" t="s">
        <v>2002</v>
      </c>
      <c r="Z384" s="185" t="s">
        <v>2002</v>
      </c>
      <c r="AA384" s="185" t="s">
        <v>2002</v>
      </c>
      <c r="AB384" s="185" t="s">
        <v>2002</v>
      </c>
      <c r="AC384" s="185">
        <v>1</v>
      </c>
      <c r="AD384" s="185" t="s">
        <v>2002</v>
      </c>
      <c r="AE384" s="185" t="s">
        <v>2002</v>
      </c>
      <c r="AF384" s="185" t="s">
        <v>2002</v>
      </c>
      <c r="AG384" s="185" t="s">
        <v>2002</v>
      </c>
      <c r="AH384" s="185" t="s">
        <v>2002</v>
      </c>
      <c r="AI384" s="185" t="s">
        <v>2002</v>
      </c>
      <c r="AJ384" s="185" t="s">
        <v>2002</v>
      </c>
      <c r="AK384" s="185" t="s">
        <v>2002</v>
      </c>
      <c r="AL384" s="183">
        <v>6</v>
      </c>
      <c r="AM384" s="194">
        <v>8</v>
      </c>
    </row>
    <row r="385" spans="1:39">
      <c r="A385" s="192">
        <v>23807</v>
      </c>
      <c r="B385" s="192" t="s">
        <v>364</v>
      </c>
      <c r="C385" s="192" t="s">
        <v>1205</v>
      </c>
      <c r="D385" s="185" t="s">
        <v>2002</v>
      </c>
      <c r="E385" s="185">
        <v>1</v>
      </c>
      <c r="F385" s="185" t="s">
        <v>2002</v>
      </c>
      <c r="G385" s="185" t="s">
        <v>2002</v>
      </c>
      <c r="H385" s="185" t="s">
        <v>2002</v>
      </c>
      <c r="I385" s="185" t="s">
        <v>2002</v>
      </c>
      <c r="J385" s="185" t="s">
        <v>2002</v>
      </c>
      <c r="K385" s="185" t="s">
        <v>2002</v>
      </c>
      <c r="L385" s="185" t="s">
        <v>2002</v>
      </c>
      <c r="M385" s="185" t="s">
        <v>2002</v>
      </c>
      <c r="N385" s="185" t="s">
        <v>2002</v>
      </c>
      <c r="O385" s="185" t="s">
        <v>2002</v>
      </c>
      <c r="P385" s="185" t="s">
        <v>2002</v>
      </c>
      <c r="Q385" s="185" t="s">
        <v>2002</v>
      </c>
      <c r="R385" s="185" t="s">
        <v>2002</v>
      </c>
      <c r="S385" s="183">
        <v>1</v>
      </c>
      <c r="T385" s="185" t="s">
        <v>2002</v>
      </c>
      <c r="U385" s="185">
        <v>2</v>
      </c>
      <c r="V385" s="185">
        <v>3</v>
      </c>
      <c r="W385" s="185">
        <v>1</v>
      </c>
      <c r="X385" s="185" t="s">
        <v>2002</v>
      </c>
      <c r="Y385" s="185" t="s">
        <v>2002</v>
      </c>
      <c r="Z385" s="185" t="s">
        <v>2002</v>
      </c>
      <c r="AA385" s="185">
        <v>1</v>
      </c>
      <c r="AB385" s="185" t="s">
        <v>2002</v>
      </c>
      <c r="AC385" s="185" t="s">
        <v>2002</v>
      </c>
      <c r="AD385" s="185" t="s">
        <v>2002</v>
      </c>
      <c r="AE385" s="185" t="s">
        <v>2002</v>
      </c>
      <c r="AF385" s="185" t="s">
        <v>2002</v>
      </c>
      <c r="AG385" s="185" t="s">
        <v>2002</v>
      </c>
      <c r="AH385" s="185" t="s">
        <v>2002</v>
      </c>
      <c r="AI385" s="185" t="s">
        <v>2002</v>
      </c>
      <c r="AJ385" s="185" t="s">
        <v>2002</v>
      </c>
      <c r="AK385" s="185" t="s">
        <v>2002</v>
      </c>
      <c r="AL385" s="183">
        <v>7</v>
      </c>
      <c r="AM385" s="194">
        <v>8</v>
      </c>
    </row>
    <row r="386" spans="1:39">
      <c r="A386" s="192">
        <v>23815</v>
      </c>
      <c r="B386" s="192" t="s">
        <v>365</v>
      </c>
      <c r="C386" s="192" t="s">
        <v>2031</v>
      </c>
      <c r="D386" s="185" t="s">
        <v>2002</v>
      </c>
      <c r="E386" s="185" t="s">
        <v>2002</v>
      </c>
      <c r="F386" s="185" t="s">
        <v>2002</v>
      </c>
      <c r="G386" s="185" t="s">
        <v>2002</v>
      </c>
      <c r="H386" s="185" t="s">
        <v>2002</v>
      </c>
      <c r="I386" s="185" t="s">
        <v>2002</v>
      </c>
      <c r="J386" s="185" t="s">
        <v>2002</v>
      </c>
      <c r="K386" s="185" t="s">
        <v>2002</v>
      </c>
      <c r="L386" s="185" t="s">
        <v>2002</v>
      </c>
      <c r="M386" s="185" t="s">
        <v>2002</v>
      </c>
      <c r="N386" s="185" t="s">
        <v>2002</v>
      </c>
      <c r="O386" s="185" t="s">
        <v>2002</v>
      </c>
      <c r="P386" s="185" t="s">
        <v>2002</v>
      </c>
      <c r="Q386" s="185" t="s">
        <v>2002</v>
      </c>
      <c r="R386" s="185" t="s">
        <v>2002</v>
      </c>
      <c r="S386" s="183" t="s">
        <v>2002</v>
      </c>
      <c r="T386" s="185" t="s">
        <v>2002</v>
      </c>
      <c r="U386" s="185" t="s">
        <v>2002</v>
      </c>
      <c r="V386" s="185">
        <v>1</v>
      </c>
      <c r="W386" s="185" t="s">
        <v>2002</v>
      </c>
      <c r="X386" s="185" t="s">
        <v>2002</v>
      </c>
      <c r="Y386" s="185" t="s">
        <v>2002</v>
      </c>
      <c r="Z386" s="185" t="s">
        <v>2002</v>
      </c>
      <c r="AA386" s="185" t="s">
        <v>2002</v>
      </c>
      <c r="AB386" s="185" t="s">
        <v>2002</v>
      </c>
      <c r="AC386" s="185" t="s">
        <v>2002</v>
      </c>
      <c r="AD386" s="185" t="s">
        <v>2002</v>
      </c>
      <c r="AE386" s="185" t="s">
        <v>2002</v>
      </c>
      <c r="AF386" s="185" t="s">
        <v>2002</v>
      </c>
      <c r="AG386" s="185" t="s">
        <v>2002</v>
      </c>
      <c r="AH386" s="185" t="s">
        <v>2002</v>
      </c>
      <c r="AI386" s="185" t="s">
        <v>2002</v>
      </c>
      <c r="AJ386" s="185" t="s">
        <v>2002</v>
      </c>
      <c r="AK386" s="185" t="s">
        <v>2002</v>
      </c>
      <c r="AL386" s="183">
        <v>1</v>
      </c>
      <c r="AM386" s="194">
        <v>1</v>
      </c>
    </row>
    <row r="387" spans="1:39">
      <c r="A387" s="197">
        <v>25</v>
      </c>
      <c r="B387" s="197" t="s">
        <v>1713</v>
      </c>
      <c r="C387" s="197" t="s">
        <v>1207</v>
      </c>
      <c r="D387" s="196">
        <v>31</v>
      </c>
      <c r="E387" s="196">
        <v>75</v>
      </c>
      <c r="F387" s="196">
        <v>55</v>
      </c>
      <c r="G387" s="196">
        <v>11</v>
      </c>
      <c r="H387" s="196">
        <v>3</v>
      </c>
      <c r="I387" s="196">
        <v>9</v>
      </c>
      <c r="J387" s="196">
        <v>4</v>
      </c>
      <c r="K387" s="196">
        <v>1</v>
      </c>
      <c r="L387" s="196" t="s">
        <v>2002</v>
      </c>
      <c r="M387" s="196">
        <v>1</v>
      </c>
      <c r="N387" s="196">
        <v>1</v>
      </c>
      <c r="O387" s="196">
        <v>1</v>
      </c>
      <c r="P387" s="196" t="s">
        <v>2002</v>
      </c>
      <c r="Q387" s="196" t="s">
        <v>2002</v>
      </c>
      <c r="R387" s="196" t="s">
        <v>2002</v>
      </c>
      <c r="S387" s="186">
        <v>192</v>
      </c>
      <c r="T387" s="196">
        <v>90</v>
      </c>
      <c r="U387" s="196">
        <v>212</v>
      </c>
      <c r="V387" s="196">
        <v>443</v>
      </c>
      <c r="W387" s="196">
        <v>101</v>
      </c>
      <c r="X387" s="196">
        <v>24</v>
      </c>
      <c r="Y387" s="196">
        <v>39</v>
      </c>
      <c r="Z387" s="196">
        <v>21</v>
      </c>
      <c r="AA387" s="196">
        <v>9</v>
      </c>
      <c r="AB387" s="196">
        <v>11</v>
      </c>
      <c r="AC387" s="196">
        <v>8</v>
      </c>
      <c r="AD387" s="196">
        <v>6</v>
      </c>
      <c r="AE387" s="196">
        <v>1</v>
      </c>
      <c r="AF387" s="196" t="s">
        <v>2002</v>
      </c>
      <c r="AG387" s="196" t="s">
        <v>2002</v>
      </c>
      <c r="AH387" s="196" t="s">
        <v>2002</v>
      </c>
      <c r="AI387" s="196">
        <v>1</v>
      </c>
      <c r="AJ387" s="196" t="s">
        <v>2002</v>
      </c>
      <c r="AK387" s="196" t="s">
        <v>2002</v>
      </c>
      <c r="AL387" s="186">
        <v>966</v>
      </c>
      <c r="AM387" s="196">
        <v>1158</v>
      </c>
    </row>
    <row r="388" spans="1:39">
      <c r="A388" s="192">
        <v>25001</v>
      </c>
      <c r="B388" s="192" t="s">
        <v>367</v>
      </c>
      <c r="C388" s="192" t="s">
        <v>1208</v>
      </c>
      <c r="D388" s="185" t="s">
        <v>2002</v>
      </c>
      <c r="E388" s="185" t="s">
        <v>2002</v>
      </c>
      <c r="F388" s="185" t="s">
        <v>2002</v>
      </c>
      <c r="G388" s="185" t="s">
        <v>2002</v>
      </c>
      <c r="H388" s="185" t="s">
        <v>2002</v>
      </c>
      <c r="I388" s="185" t="s">
        <v>2002</v>
      </c>
      <c r="J388" s="185" t="s">
        <v>2002</v>
      </c>
      <c r="K388" s="185" t="s">
        <v>2002</v>
      </c>
      <c r="L388" s="185" t="s">
        <v>2002</v>
      </c>
      <c r="M388" s="185" t="s">
        <v>2002</v>
      </c>
      <c r="N388" s="185" t="s">
        <v>2002</v>
      </c>
      <c r="O388" s="185" t="s">
        <v>2002</v>
      </c>
      <c r="P388" s="185" t="s">
        <v>2002</v>
      </c>
      <c r="Q388" s="185" t="s">
        <v>2002</v>
      </c>
      <c r="R388" s="185" t="s">
        <v>2002</v>
      </c>
      <c r="S388" s="183" t="s">
        <v>2002</v>
      </c>
      <c r="T388" s="185">
        <v>1</v>
      </c>
      <c r="U388" s="185" t="s">
        <v>2002</v>
      </c>
      <c r="V388" s="185">
        <v>1</v>
      </c>
      <c r="W388" s="185" t="s">
        <v>2002</v>
      </c>
      <c r="X388" s="185" t="s">
        <v>2002</v>
      </c>
      <c r="Y388" s="185">
        <v>1</v>
      </c>
      <c r="Z388" s="185" t="s">
        <v>2002</v>
      </c>
      <c r="AA388" s="185" t="s">
        <v>2002</v>
      </c>
      <c r="AB388" s="185" t="s">
        <v>2002</v>
      </c>
      <c r="AC388" s="185" t="s">
        <v>2002</v>
      </c>
      <c r="AD388" s="185" t="s">
        <v>2002</v>
      </c>
      <c r="AE388" s="185" t="s">
        <v>2002</v>
      </c>
      <c r="AF388" s="185" t="s">
        <v>2002</v>
      </c>
      <c r="AG388" s="185" t="s">
        <v>2002</v>
      </c>
      <c r="AH388" s="185" t="s">
        <v>2002</v>
      </c>
      <c r="AI388" s="185" t="s">
        <v>2002</v>
      </c>
      <c r="AJ388" s="185" t="s">
        <v>2002</v>
      </c>
      <c r="AK388" s="185" t="s">
        <v>2002</v>
      </c>
      <c r="AL388" s="183">
        <v>3</v>
      </c>
      <c r="AM388" s="194">
        <v>3</v>
      </c>
    </row>
    <row r="389" spans="1:39">
      <c r="A389" s="192">
        <v>25019</v>
      </c>
      <c r="B389" s="192" t="s">
        <v>368</v>
      </c>
      <c r="C389" s="192" t="s">
        <v>1209</v>
      </c>
      <c r="D389" s="185" t="s">
        <v>2002</v>
      </c>
      <c r="E389" s="185" t="s">
        <v>2002</v>
      </c>
      <c r="F389" s="185">
        <v>1</v>
      </c>
      <c r="G389" s="185" t="s">
        <v>2002</v>
      </c>
      <c r="H389" s="185" t="s">
        <v>2002</v>
      </c>
      <c r="I389" s="185" t="s">
        <v>2002</v>
      </c>
      <c r="J389" s="185" t="s">
        <v>2002</v>
      </c>
      <c r="K389" s="185" t="s">
        <v>2002</v>
      </c>
      <c r="L389" s="185" t="s">
        <v>2002</v>
      </c>
      <c r="M389" s="185" t="s">
        <v>2002</v>
      </c>
      <c r="N389" s="185" t="s">
        <v>2002</v>
      </c>
      <c r="O389" s="185" t="s">
        <v>2002</v>
      </c>
      <c r="P389" s="185" t="s">
        <v>2002</v>
      </c>
      <c r="Q389" s="185" t="s">
        <v>2002</v>
      </c>
      <c r="R389" s="185" t="s">
        <v>2002</v>
      </c>
      <c r="S389" s="183">
        <v>1</v>
      </c>
      <c r="T389" s="185" t="s">
        <v>2002</v>
      </c>
      <c r="U389" s="185" t="s">
        <v>2002</v>
      </c>
      <c r="V389" s="185">
        <v>1</v>
      </c>
      <c r="W389" s="185" t="s">
        <v>2002</v>
      </c>
      <c r="X389" s="185" t="s">
        <v>2002</v>
      </c>
      <c r="Y389" s="185">
        <v>1</v>
      </c>
      <c r="Z389" s="185" t="s">
        <v>2002</v>
      </c>
      <c r="AA389" s="185" t="s">
        <v>2002</v>
      </c>
      <c r="AB389" s="185" t="s">
        <v>2002</v>
      </c>
      <c r="AC389" s="185">
        <v>1</v>
      </c>
      <c r="AD389" s="185" t="s">
        <v>2002</v>
      </c>
      <c r="AE389" s="185" t="s">
        <v>2002</v>
      </c>
      <c r="AF389" s="185" t="s">
        <v>2002</v>
      </c>
      <c r="AG389" s="185" t="s">
        <v>2002</v>
      </c>
      <c r="AH389" s="185" t="s">
        <v>2002</v>
      </c>
      <c r="AI389" s="185" t="s">
        <v>2002</v>
      </c>
      <c r="AJ389" s="185" t="s">
        <v>2002</v>
      </c>
      <c r="AK389" s="185" t="s">
        <v>2002</v>
      </c>
      <c r="AL389" s="183">
        <v>3</v>
      </c>
      <c r="AM389" s="194">
        <v>4</v>
      </c>
    </row>
    <row r="390" spans="1:39">
      <c r="A390" s="192">
        <v>25035</v>
      </c>
      <c r="B390" s="192" t="s">
        <v>369</v>
      </c>
      <c r="C390" s="192" t="s">
        <v>1210</v>
      </c>
      <c r="D390" s="185" t="s">
        <v>2002</v>
      </c>
      <c r="E390" s="185">
        <v>1</v>
      </c>
      <c r="F390" s="185" t="s">
        <v>2002</v>
      </c>
      <c r="G390" s="185" t="s">
        <v>2002</v>
      </c>
      <c r="H390" s="185" t="s">
        <v>2002</v>
      </c>
      <c r="I390" s="185" t="s">
        <v>2002</v>
      </c>
      <c r="J390" s="185" t="s">
        <v>2002</v>
      </c>
      <c r="K390" s="185" t="s">
        <v>2002</v>
      </c>
      <c r="L390" s="185" t="s">
        <v>2002</v>
      </c>
      <c r="M390" s="185" t="s">
        <v>2002</v>
      </c>
      <c r="N390" s="185" t="s">
        <v>2002</v>
      </c>
      <c r="O390" s="185" t="s">
        <v>2002</v>
      </c>
      <c r="P390" s="185" t="s">
        <v>2002</v>
      </c>
      <c r="Q390" s="185" t="s">
        <v>2002</v>
      </c>
      <c r="R390" s="185" t="s">
        <v>2002</v>
      </c>
      <c r="S390" s="183">
        <v>1</v>
      </c>
      <c r="T390" s="185" t="s">
        <v>2002</v>
      </c>
      <c r="U390" s="185" t="s">
        <v>2002</v>
      </c>
      <c r="V390" s="185" t="s">
        <v>2002</v>
      </c>
      <c r="W390" s="185">
        <v>1</v>
      </c>
      <c r="X390" s="185" t="s">
        <v>2002</v>
      </c>
      <c r="Y390" s="185" t="s">
        <v>2002</v>
      </c>
      <c r="Z390" s="185" t="s">
        <v>2002</v>
      </c>
      <c r="AA390" s="185" t="s">
        <v>2002</v>
      </c>
      <c r="AB390" s="185" t="s">
        <v>2002</v>
      </c>
      <c r="AC390" s="185" t="s">
        <v>2002</v>
      </c>
      <c r="AD390" s="185" t="s">
        <v>2002</v>
      </c>
      <c r="AE390" s="185" t="s">
        <v>2002</v>
      </c>
      <c r="AF390" s="185" t="s">
        <v>2002</v>
      </c>
      <c r="AG390" s="185" t="s">
        <v>2002</v>
      </c>
      <c r="AH390" s="185" t="s">
        <v>2002</v>
      </c>
      <c r="AI390" s="185" t="s">
        <v>2002</v>
      </c>
      <c r="AJ390" s="185" t="s">
        <v>2002</v>
      </c>
      <c r="AK390" s="185" t="s">
        <v>2002</v>
      </c>
      <c r="AL390" s="183">
        <v>1</v>
      </c>
      <c r="AM390" s="194">
        <v>2</v>
      </c>
    </row>
    <row r="391" spans="1:39">
      <c r="A391" s="192">
        <v>25040</v>
      </c>
      <c r="B391" s="192" t="s">
        <v>370</v>
      </c>
      <c r="C391" s="192" t="s">
        <v>1211</v>
      </c>
      <c r="D391" s="185" t="s">
        <v>2002</v>
      </c>
      <c r="E391" s="185" t="s">
        <v>2002</v>
      </c>
      <c r="F391" s="185" t="s">
        <v>2002</v>
      </c>
      <c r="G391" s="185" t="s">
        <v>2002</v>
      </c>
      <c r="H391" s="185" t="s">
        <v>2002</v>
      </c>
      <c r="I391" s="185" t="s">
        <v>2002</v>
      </c>
      <c r="J391" s="185" t="s">
        <v>2002</v>
      </c>
      <c r="K391" s="185" t="s">
        <v>2002</v>
      </c>
      <c r="L391" s="185" t="s">
        <v>2002</v>
      </c>
      <c r="M391" s="185" t="s">
        <v>2002</v>
      </c>
      <c r="N391" s="185" t="s">
        <v>2002</v>
      </c>
      <c r="O391" s="185" t="s">
        <v>2002</v>
      </c>
      <c r="P391" s="185" t="s">
        <v>2002</v>
      </c>
      <c r="Q391" s="185" t="s">
        <v>2002</v>
      </c>
      <c r="R391" s="185" t="s">
        <v>2002</v>
      </c>
      <c r="S391" s="183" t="s">
        <v>2002</v>
      </c>
      <c r="T391" s="185" t="s">
        <v>2002</v>
      </c>
      <c r="U391" s="185" t="s">
        <v>2002</v>
      </c>
      <c r="V391" s="185" t="s">
        <v>2002</v>
      </c>
      <c r="W391" s="185" t="s">
        <v>2002</v>
      </c>
      <c r="X391" s="185">
        <v>1</v>
      </c>
      <c r="Y391" s="185" t="s">
        <v>2002</v>
      </c>
      <c r="Z391" s="185" t="s">
        <v>2002</v>
      </c>
      <c r="AA391" s="185" t="s">
        <v>2002</v>
      </c>
      <c r="AB391" s="185" t="s">
        <v>2002</v>
      </c>
      <c r="AC391" s="185" t="s">
        <v>2002</v>
      </c>
      <c r="AD391" s="185" t="s">
        <v>2002</v>
      </c>
      <c r="AE391" s="185" t="s">
        <v>2002</v>
      </c>
      <c r="AF391" s="185" t="s">
        <v>2002</v>
      </c>
      <c r="AG391" s="185" t="s">
        <v>2002</v>
      </c>
      <c r="AH391" s="185" t="s">
        <v>2002</v>
      </c>
      <c r="AI391" s="185" t="s">
        <v>2002</v>
      </c>
      <c r="AJ391" s="185" t="s">
        <v>2002</v>
      </c>
      <c r="AK391" s="185" t="s">
        <v>2002</v>
      </c>
      <c r="AL391" s="183">
        <v>1</v>
      </c>
      <c r="AM391" s="194">
        <v>1</v>
      </c>
    </row>
    <row r="392" spans="1:39">
      <c r="A392" s="192">
        <v>25053</v>
      </c>
      <c r="B392" s="192" t="s">
        <v>371</v>
      </c>
      <c r="C392" s="192" t="s">
        <v>1212</v>
      </c>
      <c r="D392" s="185" t="s">
        <v>2002</v>
      </c>
      <c r="E392" s="185" t="s">
        <v>2002</v>
      </c>
      <c r="F392" s="185" t="s">
        <v>2002</v>
      </c>
      <c r="G392" s="185" t="s">
        <v>2002</v>
      </c>
      <c r="H392" s="185" t="s">
        <v>2002</v>
      </c>
      <c r="I392" s="185" t="s">
        <v>2002</v>
      </c>
      <c r="J392" s="185" t="s">
        <v>2002</v>
      </c>
      <c r="K392" s="185" t="s">
        <v>2002</v>
      </c>
      <c r="L392" s="185" t="s">
        <v>2002</v>
      </c>
      <c r="M392" s="185" t="s">
        <v>2002</v>
      </c>
      <c r="N392" s="185" t="s">
        <v>2002</v>
      </c>
      <c r="O392" s="185" t="s">
        <v>2002</v>
      </c>
      <c r="P392" s="185" t="s">
        <v>2002</v>
      </c>
      <c r="Q392" s="185" t="s">
        <v>2002</v>
      </c>
      <c r="R392" s="185" t="s">
        <v>2002</v>
      </c>
      <c r="S392" s="183" t="s">
        <v>2002</v>
      </c>
      <c r="T392" s="185" t="s">
        <v>2002</v>
      </c>
      <c r="U392" s="185">
        <v>1</v>
      </c>
      <c r="V392" s="185">
        <v>1</v>
      </c>
      <c r="W392" s="185" t="s">
        <v>2002</v>
      </c>
      <c r="X392" s="185" t="s">
        <v>2002</v>
      </c>
      <c r="Y392" s="185" t="s">
        <v>2002</v>
      </c>
      <c r="Z392" s="185" t="s">
        <v>2002</v>
      </c>
      <c r="AA392" s="185" t="s">
        <v>2002</v>
      </c>
      <c r="AB392" s="185" t="s">
        <v>2002</v>
      </c>
      <c r="AC392" s="185" t="s">
        <v>2002</v>
      </c>
      <c r="AD392" s="185" t="s">
        <v>2002</v>
      </c>
      <c r="AE392" s="185" t="s">
        <v>2002</v>
      </c>
      <c r="AF392" s="185" t="s">
        <v>2002</v>
      </c>
      <c r="AG392" s="185" t="s">
        <v>2002</v>
      </c>
      <c r="AH392" s="185" t="s">
        <v>2002</v>
      </c>
      <c r="AI392" s="185" t="s">
        <v>2002</v>
      </c>
      <c r="AJ392" s="185" t="s">
        <v>2002</v>
      </c>
      <c r="AK392" s="185" t="s">
        <v>2002</v>
      </c>
      <c r="AL392" s="183">
        <v>2</v>
      </c>
      <c r="AM392" s="194">
        <v>2</v>
      </c>
    </row>
    <row r="393" spans="1:39">
      <c r="A393" s="192">
        <v>25086</v>
      </c>
      <c r="B393" s="192" t="s">
        <v>372</v>
      </c>
      <c r="C393" s="192" t="s">
        <v>1213</v>
      </c>
      <c r="D393" s="185" t="s">
        <v>2002</v>
      </c>
      <c r="E393" s="185" t="s">
        <v>2002</v>
      </c>
      <c r="F393" s="185" t="s">
        <v>2002</v>
      </c>
      <c r="G393" s="185" t="s">
        <v>2002</v>
      </c>
      <c r="H393" s="185" t="s">
        <v>2002</v>
      </c>
      <c r="I393" s="185" t="s">
        <v>2002</v>
      </c>
      <c r="J393" s="185" t="s">
        <v>2002</v>
      </c>
      <c r="K393" s="185" t="s">
        <v>2002</v>
      </c>
      <c r="L393" s="185" t="s">
        <v>2002</v>
      </c>
      <c r="M393" s="185" t="s">
        <v>2002</v>
      </c>
      <c r="N393" s="185" t="s">
        <v>2002</v>
      </c>
      <c r="O393" s="185" t="s">
        <v>2002</v>
      </c>
      <c r="P393" s="185" t="s">
        <v>2002</v>
      </c>
      <c r="Q393" s="185" t="s">
        <v>2002</v>
      </c>
      <c r="R393" s="185" t="s">
        <v>2002</v>
      </c>
      <c r="S393" s="183" t="s">
        <v>2002</v>
      </c>
      <c r="T393" s="185" t="s">
        <v>2002</v>
      </c>
      <c r="U393" s="185" t="s">
        <v>2002</v>
      </c>
      <c r="V393" s="185" t="s">
        <v>2002</v>
      </c>
      <c r="W393" s="185" t="s">
        <v>2002</v>
      </c>
      <c r="X393" s="185" t="s">
        <v>2002</v>
      </c>
      <c r="Y393" s="185" t="s">
        <v>2002</v>
      </c>
      <c r="Z393" s="185">
        <v>1</v>
      </c>
      <c r="AA393" s="185" t="s">
        <v>2002</v>
      </c>
      <c r="AB393" s="185" t="s">
        <v>2002</v>
      </c>
      <c r="AC393" s="185" t="s">
        <v>2002</v>
      </c>
      <c r="AD393" s="185" t="s">
        <v>2002</v>
      </c>
      <c r="AE393" s="185" t="s">
        <v>2002</v>
      </c>
      <c r="AF393" s="185" t="s">
        <v>2002</v>
      </c>
      <c r="AG393" s="185" t="s">
        <v>2002</v>
      </c>
      <c r="AH393" s="185" t="s">
        <v>2002</v>
      </c>
      <c r="AI393" s="185" t="s">
        <v>2002</v>
      </c>
      <c r="AJ393" s="185" t="s">
        <v>2002</v>
      </c>
      <c r="AK393" s="185" t="s">
        <v>2002</v>
      </c>
      <c r="AL393" s="183">
        <v>1</v>
      </c>
      <c r="AM393" s="194">
        <v>1</v>
      </c>
    </row>
    <row r="394" spans="1:39">
      <c r="A394" s="192">
        <v>25095</v>
      </c>
      <c r="B394" s="192" t="s">
        <v>1894</v>
      </c>
      <c r="C394" s="192" t="s">
        <v>1899</v>
      </c>
      <c r="D394" s="185" t="s">
        <v>2002</v>
      </c>
      <c r="E394" s="185" t="s">
        <v>2002</v>
      </c>
      <c r="F394" s="185" t="s">
        <v>2002</v>
      </c>
      <c r="G394" s="185" t="s">
        <v>2002</v>
      </c>
      <c r="H394" s="185" t="s">
        <v>2002</v>
      </c>
      <c r="I394" s="185" t="s">
        <v>2002</v>
      </c>
      <c r="J394" s="185" t="s">
        <v>2002</v>
      </c>
      <c r="K394" s="185" t="s">
        <v>2002</v>
      </c>
      <c r="L394" s="185" t="s">
        <v>2002</v>
      </c>
      <c r="M394" s="185" t="s">
        <v>2002</v>
      </c>
      <c r="N394" s="185" t="s">
        <v>2002</v>
      </c>
      <c r="O394" s="185" t="s">
        <v>2002</v>
      </c>
      <c r="P394" s="185" t="s">
        <v>2002</v>
      </c>
      <c r="Q394" s="185" t="s">
        <v>2002</v>
      </c>
      <c r="R394" s="185" t="s">
        <v>2002</v>
      </c>
      <c r="S394" s="183" t="s">
        <v>2002</v>
      </c>
      <c r="T394" s="185" t="s">
        <v>2002</v>
      </c>
      <c r="U394" s="185" t="s">
        <v>2002</v>
      </c>
      <c r="V394" s="185">
        <v>1</v>
      </c>
      <c r="W394" s="185" t="s">
        <v>2002</v>
      </c>
      <c r="X394" s="185" t="s">
        <v>2002</v>
      </c>
      <c r="Y394" s="185" t="s">
        <v>2002</v>
      </c>
      <c r="Z394" s="185" t="s">
        <v>2002</v>
      </c>
      <c r="AA394" s="185" t="s">
        <v>2002</v>
      </c>
      <c r="AB394" s="185" t="s">
        <v>2002</v>
      </c>
      <c r="AC394" s="185" t="s">
        <v>2002</v>
      </c>
      <c r="AD394" s="185" t="s">
        <v>2002</v>
      </c>
      <c r="AE394" s="185" t="s">
        <v>2002</v>
      </c>
      <c r="AF394" s="185" t="s">
        <v>2002</v>
      </c>
      <c r="AG394" s="185" t="s">
        <v>2002</v>
      </c>
      <c r="AH394" s="185" t="s">
        <v>2002</v>
      </c>
      <c r="AI394" s="185" t="s">
        <v>2002</v>
      </c>
      <c r="AJ394" s="185" t="s">
        <v>2002</v>
      </c>
      <c r="AK394" s="185" t="s">
        <v>2002</v>
      </c>
      <c r="AL394" s="183">
        <v>1</v>
      </c>
      <c r="AM394" s="194">
        <v>1</v>
      </c>
    </row>
    <row r="395" spans="1:39">
      <c r="A395" s="192">
        <v>25099</v>
      </c>
      <c r="B395" s="192" t="s">
        <v>1823</v>
      </c>
      <c r="C395" s="192" t="s">
        <v>1875</v>
      </c>
      <c r="D395" s="185">
        <v>1</v>
      </c>
      <c r="E395" s="185" t="s">
        <v>2002</v>
      </c>
      <c r="F395" s="185">
        <v>1</v>
      </c>
      <c r="G395" s="185" t="s">
        <v>2002</v>
      </c>
      <c r="H395" s="185" t="s">
        <v>2002</v>
      </c>
      <c r="I395" s="185" t="s">
        <v>2002</v>
      </c>
      <c r="J395" s="185" t="s">
        <v>2002</v>
      </c>
      <c r="K395" s="185" t="s">
        <v>2002</v>
      </c>
      <c r="L395" s="185" t="s">
        <v>2002</v>
      </c>
      <c r="M395" s="185">
        <v>1</v>
      </c>
      <c r="N395" s="185" t="s">
        <v>2002</v>
      </c>
      <c r="O395" s="185" t="s">
        <v>2002</v>
      </c>
      <c r="P395" s="185" t="s">
        <v>2002</v>
      </c>
      <c r="Q395" s="185" t="s">
        <v>2002</v>
      </c>
      <c r="R395" s="185" t="s">
        <v>2002</v>
      </c>
      <c r="S395" s="183">
        <v>3</v>
      </c>
      <c r="T395" s="185">
        <v>1</v>
      </c>
      <c r="U395" s="185" t="s">
        <v>2002</v>
      </c>
      <c r="V395" s="185">
        <v>2</v>
      </c>
      <c r="W395" s="185">
        <v>2</v>
      </c>
      <c r="X395" s="185" t="s">
        <v>2002</v>
      </c>
      <c r="Y395" s="185" t="s">
        <v>2002</v>
      </c>
      <c r="Z395" s="185" t="s">
        <v>2002</v>
      </c>
      <c r="AA395" s="185" t="s">
        <v>2002</v>
      </c>
      <c r="AB395" s="185" t="s">
        <v>2002</v>
      </c>
      <c r="AC395" s="185" t="s">
        <v>2002</v>
      </c>
      <c r="AD395" s="185" t="s">
        <v>2002</v>
      </c>
      <c r="AE395" s="185" t="s">
        <v>2002</v>
      </c>
      <c r="AF395" s="185" t="s">
        <v>2002</v>
      </c>
      <c r="AG395" s="185" t="s">
        <v>2002</v>
      </c>
      <c r="AH395" s="185" t="s">
        <v>2002</v>
      </c>
      <c r="AI395" s="185" t="s">
        <v>2002</v>
      </c>
      <c r="AJ395" s="185" t="s">
        <v>2002</v>
      </c>
      <c r="AK395" s="185" t="s">
        <v>2002</v>
      </c>
      <c r="AL395" s="183">
        <v>5</v>
      </c>
      <c r="AM395" s="194">
        <v>8</v>
      </c>
    </row>
    <row r="396" spans="1:39">
      <c r="A396" s="192">
        <v>25120</v>
      </c>
      <c r="B396" s="192" t="s">
        <v>373</v>
      </c>
      <c r="C396" s="192" t="s">
        <v>1214</v>
      </c>
      <c r="D396" s="185" t="s">
        <v>2002</v>
      </c>
      <c r="E396" s="185" t="s">
        <v>2002</v>
      </c>
      <c r="F396" s="185" t="s">
        <v>2002</v>
      </c>
      <c r="G396" s="185" t="s">
        <v>2002</v>
      </c>
      <c r="H396" s="185" t="s">
        <v>2002</v>
      </c>
      <c r="I396" s="185" t="s">
        <v>2002</v>
      </c>
      <c r="J396" s="185" t="s">
        <v>2002</v>
      </c>
      <c r="K396" s="185" t="s">
        <v>2002</v>
      </c>
      <c r="L396" s="185" t="s">
        <v>2002</v>
      </c>
      <c r="M396" s="185" t="s">
        <v>2002</v>
      </c>
      <c r="N396" s="185" t="s">
        <v>2002</v>
      </c>
      <c r="O396" s="185" t="s">
        <v>2002</v>
      </c>
      <c r="P396" s="185" t="s">
        <v>2002</v>
      </c>
      <c r="Q396" s="185" t="s">
        <v>2002</v>
      </c>
      <c r="R396" s="185" t="s">
        <v>2002</v>
      </c>
      <c r="S396" s="183" t="s">
        <v>2002</v>
      </c>
      <c r="T396" s="185" t="s">
        <v>2002</v>
      </c>
      <c r="U396" s="185" t="s">
        <v>2002</v>
      </c>
      <c r="V396" s="185" t="s">
        <v>2002</v>
      </c>
      <c r="W396" s="185">
        <v>1</v>
      </c>
      <c r="X396" s="185" t="s">
        <v>2002</v>
      </c>
      <c r="Y396" s="185" t="s">
        <v>2002</v>
      </c>
      <c r="Z396" s="185" t="s">
        <v>2002</v>
      </c>
      <c r="AA396" s="185" t="s">
        <v>2002</v>
      </c>
      <c r="AB396" s="185" t="s">
        <v>2002</v>
      </c>
      <c r="AC396" s="185" t="s">
        <v>2002</v>
      </c>
      <c r="AD396" s="185" t="s">
        <v>2002</v>
      </c>
      <c r="AE396" s="185" t="s">
        <v>2002</v>
      </c>
      <c r="AF396" s="185" t="s">
        <v>2002</v>
      </c>
      <c r="AG396" s="185" t="s">
        <v>2002</v>
      </c>
      <c r="AH396" s="185" t="s">
        <v>2002</v>
      </c>
      <c r="AI396" s="185" t="s">
        <v>2002</v>
      </c>
      <c r="AJ396" s="185" t="s">
        <v>2002</v>
      </c>
      <c r="AK396" s="185" t="s">
        <v>2002</v>
      </c>
      <c r="AL396" s="183">
        <v>1</v>
      </c>
      <c r="AM396" s="194">
        <v>1</v>
      </c>
    </row>
    <row r="397" spans="1:39">
      <c r="A397" s="192">
        <v>25123</v>
      </c>
      <c r="B397" s="192" t="s">
        <v>1824</v>
      </c>
      <c r="C397" s="192" t="s">
        <v>1876</v>
      </c>
      <c r="D397" s="185" t="s">
        <v>2002</v>
      </c>
      <c r="E397" s="185" t="s">
        <v>2002</v>
      </c>
      <c r="F397" s="185" t="s">
        <v>2002</v>
      </c>
      <c r="G397" s="185" t="s">
        <v>2002</v>
      </c>
      <c r="H397" s="185" t="s">
        <v>2002</v>
      </c>
      <c r="I397" s="185" t="s">
        <v>2002</v>
      </c>
      <c r="J397" s="185" t="s">
        <v>2002</v>
      </c>
      <c r="K397" s="185" t="s">
        <v>2002</v>
      </c>
      <c r="L397" s="185" t="s">
        <v>2002</v>
      </c>
      <c r="M397" s="185" t="s">
        <v>2002</v>
      </c>
      <c r="N397" s="185" t="s">
        <v>2002</v>
      </c>
      <c r="O397" s="185" t="s">
        <v>2002</v>
      </c>
      <c r="P397" s="185" t="s">
        <v>2002</v>
      </c>
      <c r="Q397" s="185" t="s">
        <v>2002</v>
      </c>
      <c r="R397" s="185" t="s">
        <v>2002</v>
      </c>
      <c r="S397" s="183" t="s">
        <v>2002</v>
      </c>
      <c r="T397" s="185" t="s">
        <v>2002</v>
      </c>
      <c r="U397" s="185">
        <v>2</v>
      </c>
      <c r="V397" s="185">
        <v>1</v>
      </c>
      <c r="W397" s="185" t="s">
        <v>2002</v>
      </c>
      <c r="X397" s="185" t="s">
        <v>2002</v>
      </c>
      <c r="Y397" s="185" t="s">
        <v>2002</v>
      </c>
      <c r="Z397" s="185" t="s">
        <v>2002</v>
      </c>
      <c r="AA397" s="185" t="s">
        <v>2002</v>
      </c>
      <c r="AB397" s="185" t="s">
        <v>2002</v>
      </c>
      <c r="AC397" s="185" t="s">
        <v>2002</v>
      </c>
      <c r="AD397" s="185" t="s">
        <v>2002</v>
      </c>
      <c r="AE397" s="185" t="s">
        <v>2002</v>
      </c>
      <c r="AF397" s="185" t="s">
        <v>2002</v>
      </c>
      <c r="AG397" s="185" t="s">
        <v>2002</v>
      </c>
      <c r="AH397" s="185" t="s">
        <v>2002</v>
      </c>
      <c r="AI397" s="185" t="s">
        <v>2002</v>
      </c>
      <c r="AJ397" s="185" t="s">
        <v>2002</v>
      </c>
      <c r="AK397" s="185" t="s">
        <v>2002</v>
      </c>
      <c r="AL397" s="183">
        <v>3</v>
      </c>
      <c r="AM397" s="194">
        <v>3</v>
      </c>
    </row>
    <row r="398" spans="1:39">
      <c r="A398" s="192">
        <v>25126</v>
      </c>
      <c r="B398" s="192" t="s">
        <v>374</v>
      </c>
      <c r="C398" s="192" t="s">
        <v>1215</v>
      </c>
      <c r="D398" s="185" t="s">
        <v>2002</v>
      </c>
      <c r="E398" s="185" t="s">
        <v>2002</v>
      </c>
      <c r="F398" s="185">
        <v>1</v>
      </c>
      <c r="G398" s="185" t="s">
        <v>2002</v>
      </c>
      <c r="H398" s="185" t="s">
        <v>2002</v>
      </c>
      <c r="I398" s="185" t="s">
        <v>2002</v>
      </c>
      <c r="J398" s="185" t="s">
        <v>2002</v>
      </c>
      <c r="K398" s="185" t="s">
        <v>2002</v>
      </c>
      <c r="L398" s="185" t="s">
        <v>2002</v>
      </c>
      <c r="M398" s="185" t="s">
        <v>2002</v>
      </c>
      <c r="N398" s="185" t="s">
        <v>2002</v>
      </c>
      <c r="O398" s="185" t="s">
        <v>2002</v>
      </c>
      <c r="P398" s="185" t="s">
        <v>2002</v>
      </c>
      <c r="Q398" s="185" t="s">
        <v>2002</v>
      </c>
      <c r="R398" s="185" t="s">
        <v>2002</v>
      </c>
      <c r="S398" s="183">
        <v>1</v>
      </c>
      <c r="T398" s="185" t="s">
        <v>2002</v>
      </c>
      <c r="U398" s="185" t="s">
        <v>2002</v>
      </c>
      <c r="V398" s="185" t="s">
        <v>2002</v>
      </c>
      <c r="W398" s="185">
        <v>1</v>
      </c>
      <c r="X398" s="185" t="s">
        <v>2002</v>
      </c>
      <c r="Y398" s="185" t="s">
        <v>2002</v>
      </c>
      <c r="Z398" s="185" t="s">
        <v>2002</v>
      </c>
      <c r="AA398" s="185" t="s">
        <v>2002</v>
      </c>
      <c r="AB398" s="185" t="s">
        <v>2002</v>
      </c>
      <c r="AC398" s="185" t="s">
        <v>2002</v>
      </c>
      <c r="AD398" s="185" t="s">
        <v>2002</v>
      </c>
      <c r="AE398" s="185" t="s">
        <v>2002</v>
      </c>
      <c r="AF398" s="185" t="s">
        <v>2002</v>
      </c>
      <c r="AG398" s="185" t="s">
        <v>2002</v>
      </c>
      <c r="AH398" s="185" t="s">
        <v>2002</v>
      </c>
      <c r="AI398" s="185" t="s">
        <v>2002</v>
      </c>
      <c r="AJ398" s="185" t="s">
        <v>2002</v>
      </c>
      <c r="AK398" s="185" t="s">
        <v>2002</v>
      </c>
      <c r="AL398" s="183">
        <v>1</v>
      </c>
      <c r="AM398" s="194">
        <v>2</v>
      </c>
    </row>
    <row r="399" spans="1:39">
      <c r="A399" s="192">
        <v>25151</v>
      </c>
      <c r="B399" s="192" t="s">
        <v>1825</v>
      </c>
      <c r="C399" s="192" t="s">
        <v>2032</v>
      </c>
      <c r="D399" s="185" t="s">
        <v>2002</v>
      </c>
      <c r="E399" s="185" t="s">
        <v>2002</v>
      </c>
      <c r="F399" s="185" t="s">
        <v>2002</v>
      </c>
      <c r="G399" s="185" t="s">
        <v>2002</v>
      </c>
      <c r="H399" s="185" t="s">
        <v>2002</v>
      </c>
      <c r="I399" s="185" t="s">
        <v>2002</v>
      </c>
      <c r="J399" s="185" t="s">
        <v>2002</v>
      </c>
      <c r="K399" s="185" t="s">
        <v>2002</v>
      </c>
      <c r="L399" s="185" t="s">
        <v>2002</v>
      </c>
      <c r="M399" s="185" t="s">
        <v>2002</v>
      </c>
      <c r="N399" s="185" t="s">
        <v>2002</v>
      </c>
      <c r="O399" s="185" t="s">
        <v>2002</v>
      </c>
      <c r="P399" s="185" t="s">
        <v>2002</v>
      </c>
      <c r="Q399" s="185" t="s">
        <v>2002</v>
      </c>
      <c r="R399" s="185" t="s">
        <v>2002</v>
      </c>
      <c r="S399" s="183" t="s">
        <v>2002</v>
      </c>
      <c r="T399" s="185" t="s">
        <v>2002</v>
      </c>
      <c r="U399" s="185" t="s">
        <v>2002</v>
      </c>
      <c r="V399" s="185">
        <v>2</v>
      </c>
      <c r="W399" s="185" t="s">
        <v>2002</v>
      </c>
      <c r="X399" s="185">
        <v>2</v>
      </c>
      <c r="Y399" s="185" t="s">
        <v>2002</v>
      </c>
      <c r="Z399" s="185" t="s">
        <v>2002</v>
      </c>
      <c r="AA399" s="185" t="s">
        <v>2002</v>
      </c>
      <c r="AB399" s="185" t="s">
        <v>2002</v>
      </c>
      <c r="AC399" s="185" t="s">
        <v>2002</v>
      </c>
      <c r="AD399" s="185" t="s">
        <v>2002</v>
      </c>
      <c r="AE399" s="185" t="s">
        <v>2002</v>
      </c>
      <c r="AF399" s="185" t="s">
        <v>2002</v>
      </c>
      <c r="AG399" s="185" t="s">
        <v>2002</v>
      </c>
      <c r="AH399" s="185" t="s">
        <v>2002</v>
      </c>
      <c r="AI399" s="185" t="s">
        <v>2002</v>
      </c>
      <c r="AJ399" s="185" t="s">
        <v>2002</v>
      </c>
      <c r="AK399" s="185" t="s">
        <v>2002</v>
      </c>
      <c r="AL399" s="183">
        <v>4</v>
      </c>
      <c r="AM399" s="194">
        <v>4</v>
      </c>
    </row>
    <row r="400" spans="1:39">
      <c r="A400" s="192">
        <v>25175</v>
      </c>
      <c r="B400" s="192" t="s">
        <v>376</v>
      </c>
      <c r="C400" s="192" t="s">
        <v>1216</v>
      </c>
      <c r="D400" s="185" t="s">
        <v>2002</v>
      </c>
      <c r="E400" s="185">
        <v>4</v>
      </c>
      <c r="F400" s="185" t="s">
        <v>2002</v>
      </c>
      <c r="G400" s="185" t="s">
        <v>2002</v>
      </c>
      <c r="H400" s="185" t="s">
        <v>2002</v>
      </c>
      <c r="I400" s="185" t="s">
        <v>2002</v>
      </c>
      <c r="J400" s="185" t="s">
        <v>2002</v>
      </c>
      <c r="K400" s="185" t="s">
        <v>2002</v>
      </c>
      <c r="L400" s="185" t="s">
        <v>2002</v>
      </c>
      <c r="M400" s="185" t="s">
        <v>2002</v>
      </c>
      <c r="N400" s="185" t="s">
        <v>2002</v>
      </c>
      <c r="O400" s="185" t="s">
        <v>2002</v>
      </c>
      <c r="P400" s="185" t="s">
        <v>2002</v>
      </c>
      <c r="Q400" s="185" t="s">
        <v>2002</v>
      </c>
      <c r="R400" s="185" t="s">
        <v>2002</v>
      </c>
      <c r="S400" s="183">
        <v>4</v>
      </c>
      <c r="T400" s="185">
        <v>3</v>
      </c>
      <c r="U400" s="185">
        <v>4</v>
      </c>
      <c r="V400" s="185">
        <v>9</v>
      </c>
      <c r="W400" s="185">
        <v>1</v>
      </c>
      <c r="X400" s="185" t="s">
        <v>2002</v>
      </c>
      <c r="Y400" s="185" t="s">
        <v>2002</v>
      </c>
      <c r="Z400" s="185" t="s">
        <v>2002</v>
      </c>
      <c r="AA400" s="185" t="s">
        <v>2002</v>
      </c>
      <c r="AB400" s="185" t="s">
        <v>2002</v>
      </c>
      <c r="AC400" s="185" t="s">
        <v>2002</v>
      </c>
      <c r="AD400" s="185" t="s">
        <v>2002</v>
      </c>
      <c r="AE400" s="185" t="s">
        <v>2002</v>
      </c>
      <c r="AF400" s="185" t="s">
        <v>2002</v>
      </c>
      <c r="AG400" s="185" t="s">
        <v>2002</v>
      </c>
      <c r="AH400" s="185" t="s">
        <v>2002</v>
      </c>
      <c r="AI400" s="185" t="s">
        <v>2002</v>
      </c>
      <c r="AJ400" s="185" t="s">
        <v>2002</v>
      </c>
      <c r="AK400" s="185" t="s">
        <v>2002</v>
      </c>
      <c r="AL400" s="183">
        <v>17</v>
      </c>
      <c r="AM400" s="194">
        <v>21</v>
      </c>
    </row>
    <row r="401" spans="1:39">
      <c r="A401" s="192">
        <v>25178</v>
      </c>
      <c r="B401" s="192" t="s">
        <v>377</v>
      </c>
      <c r="C401" s="192" t="s">
        <v>1217</v>
      </c>
      <c r="D401" s="185" t="s">
        <v>2002</v>
      </c>
      <c r="E401" s="185" t="s">
        <v>2002</v>
      </c>
      <c r="F401" s="185" t="s">
        <v>2002</v>
      </c>
      <c r="G401" s="185" t="s">
        <v>2002</v>
      </c>
      <c r="H401" s="185" t="s">
        <v>2002</v>
      </c>
      <c r="I401" s="185" t="s">
        <v>2002</v>
      </c>
      <c r="J401" s="185" t="s">
        <v>2002</v>
      </c>
      <c r="K401" s="185" t="s">
        <v>2002</v>
      </c>
      <c r="L401" s="185" t="s">
        <v>2002</v>
      </c>
      <c r="M401" s="185" t="s">
        <v>2002</v>
      </c>
      <c r="N401" s="185" t="s">
        <v>2002</v>
      </c>
      <c r="O401" s="185" t="s">
        <v>2002</v>
      </c>
      <c r="P401" s="185" t="s">
        <v>2002</v>
      </c>
      <c r="Q401" s="185" t="s">
        <v>2002</v>
      </c>
      <c r="R401" s="185" t="s">
        <v>2002</v>
      </c>
      <c r="S401" s="183" t="s">
        <v>2002</v>
      </c>
      <c r="T401" s="185" t="s">
        <v>2002</v>
      </c>
      <c r="U401" s="185" t="s">
        <v>2002</v>
      </c>
      <c r="V401" s="185">
        <v>1</v>
      </c>
      <c r="W401" s="185">
        <v>1</v>
      </c>
      <c r="X401" s="185" t="s">
        <v>2002</v>
      </c>
      <c r="Y401" s="185" t="s">
        <v>2002</v>
      </c>
      <c r="Z401" s="185" t="s">
        <v>2002</v>
      </c>
      <c r="AA401" s="185" t="s">
        <v>2002</v>
      </c>
      <c r="AB401" s="185" t="s">
        <v>2002</v>
      </c>
      <c r="AC401" s="185" t="s">
        <v>2002</v>
      </c>
      <c r="AD401" s="185" t="s">
        <v>2002</v>
      </c>
      <c r="AE401" s="185" t="s">
        <v>2002</v>
      </c>
      <c r="AF401" s="185" t="s">
        <v>2002</v>
      </c>
      <c r="AG401" s="185" t="s">
        <v>2002</v>
      </c>
      <c r="AH401" s="185" t="s">
        <v>2002</v>
      </c>
      <c r="AI401" s="185" t="s">
        <v>2002</v>
      </c>
      <c r="AJ401" s="185" t="s">
        <v>2002</v>
      </c>
      <c r="AK401" s="185" t="s">
        <v>2002</v>
      </c>
      <c r="AL401" s="183">
        <v>2</v>
      </c>
      <c r="AM401" s="194">
        <v>2</v>
      </c>
    </row>
    <row r="402" spans="1:39">
      <c r="A402" s="192">
        <v>25181</v>
      </c>
      <c r="B402" s="192" t="s">
        <v>1826</v>
      </c>
      <c r="C402" s="192" t="s">
        <v>1877</v>
      </c>
      <c r="D402" s="185" t="s">
        <v>2002</v>
      </c>
      <c r="E402" s="185" t="s">
        <v>2002</v>
      </c>
      <c r="F402" s="185" t="s">
        <v>2002</v>
      </c>
      <c r="G402" s="185" t="s">
        <v>2002</v>
      </c>
      <c r="H402" s="185" t="s">
        <v>2002</v>
      </c>
      <c r="I402" s="185" t="s">
        <v>2002</v>
      </c>
      <c r="J402" s="185" t="s">
        <v>2002</v>
      </c>
      <c r="K402" s="185" t="s">
        <v>2002</v>
      </c>
      <c r="L402" s="185" t="s">
        <v>2002</v>
      </c>
      <c r="M402" s="185" t="s">
        <v>2002</v>
      </c>
      <c r="N402" s="185" t="s">
        <v>2002</v>
      </c>
      <c r="O402" s="185" t="s">
        <v>2002</v>
      </c>
      <c r="P402" s="185" t="s">
        <v>2002</v>
      </c>
      <c r="Q402" s="185" t="s">
        <v>2002</v>
      </c>
      <c r="R402" s="185" t="s">
        <v>2002</v>
      </c>
      <c r="S402" s="183" t="s">
        <v>2002</v>
      </c>
      <c r="T402" s="185" t="s">
        <v>2002</v>
      </c>
      <c r="U402" s="185" t="s">
        <v>2002</v>
      </c>
      <c r="V402" s="185">
        <v>2</v>
      </c>
      <c r="W402" s="185" t="s">
        <v>2002</v>
      </c>
      <c r="X402" s="185" t="s">
        <v>2002</v>
      </c>
      <c r="Y402" s="185" t="s">
        <v>2002</v>
      </c>
      <c r="Z402" s="185" t="s">
        <v>2002</v>
      </c>
      <c r="AA402" s="185" t="s">
        <v>2002</v>
      </c>
      <c r="AB402" s="185" t="s">
        <v>2002</v>
      </c>
      <c r="AC402" s="185" t="s">
        <v>2002</v>
      </c>
      <c r="AD402" s="185" t="s">
        <v>2002</v>
      </c>
      <c r="AE402" s="185" t="s">
        <v>2002</v>
      </c>
      <c r="AF402" s="185" t="s">
        <v>2002</v>
      </c>
      <c r="AG402" s="185" t="s">
        <v>2002</v>
      </c>
      <c r="AH402" s="185" t="s">
        <v>2002</v>
      </c>
      <c r="AI402" s="185" t="s">
        <v>2002</v>
      </c>
      <c r="AJ402" s="185" t="s">
        <v>2002</v>
      </c>
      <c r="AK402" s="185" t="s">
        <v>2002</v>
      </c>
      <c r="AL402" s="183">
        <v>2</v>
      </c>
      <c r="AM402" s="194">
        <v>2</v>
      </c>
    </row>
    <row r="403" spans="1:39">
      <c r="A403" s="192">
        <v>25183</v>
      </c>
      <c r="B403" s="192" t="s">
        <v>378</v>
      </c>
      <c r="C403" s="192" t="s">
        <v>1218</v>
      </c>
      <c r="D403" s="185">
        <v>1</v>
      </c>
      <c r="E403" s="185">
        <v>3</v>
      </c>
      <c r="F403" s="185">
        <v>1</v>
      </c>
      <c r="G403" s="185" t="s">
        <v>2002</v>
      </c>
      <c r="H403" s="185" t="s">
        <v>2002</v>
      </c>
      <c r="I403" s="185">
        <v>1</v>
      </c>
      <c r="J403" s="185" t="s">
        <v>2002</v>
      </c>
      <c r="K403" s="185" t="s">
        <v>2002</v>
      </c>
      <c r="L403" s="185" t="s">
        <v>2002</v>
      </c>
      <c r="M403" s="185" t="s">
        <v>2002</v>
      </c>
      <c r="N403" s="185" t="s">
        <v>2002</v>
      </c>
      <c r="O403" s="185" t="s">
        <v>2002</v>
      </c>
      <c r="P403" s="185" t="s">
        <v>2002</v>
      </c>
      <c r="Q403" s="185" t="s">
        <v>2002</v>
      </c>
      <c r="R403" s="185" t="s">
        <v>2002</v>
      </c>
      <c r="S403" s="183">
        <v>6</v>
      </c>
      <c r="T403" s="185" t="s">
        <v>2002</v>
      </c>
      <c r="U403" s="185">
        <v>1</v>
      </c>
      <c r="V403" s="185">
        <v>7</v>
      </c>
      <c r="W403" s="185">
        <v>2</v>
      </c>
      <c r="X403" s="185" t="s">
        <v>2002</v>
      </c>
      <c r="Y403" s="185" t="s">
        <v>2002</v>
      </c>
      <c r="Z403" s="185" t="s">
        <v>2002</v>
      </c>
      <c r="AA403" s="185" t="s">
        <v>2002</v>
      </c>
      <c r="AB403" s="185" t="s">
        <v>2002</v>
      </c>
      <c r="AC403" s="185" t="s">
        <v>2002</v>
      </c>
      <c r="AD403" s="185" t="s">
        <v>2002</v>
      </c>
      <c r="AE403" s="185" t="s">
        <v>2002</v>
      </c>
      <c r="AF403" s="185" t="s">
        <v>2002</v>
      </c>
      <c r="AG403" s="185" t="s">
        <v>2002</v>
      </c>
      <c r="AH403" s="185" t="s">
        <v>2002</v>
      </c>
      <c r="AI403" s="185" t="s">
        <v>2002</v>
      </c>
      <c r="AJ403" s="185" t="s">
        <v>2002</v>
      </c>
      <c r="AK403" s="185" t="s">
        <v>2002</v>
      </c>
      <c r="AL403" s="183">
        <v>10</v>
      </c>
      <c r="AM403" s="194">
        <v>16</v>
      </c>
    </row>
    <row r="404" spans="1:39">
      <c r="A404" s="192">
        <v>25200</v>
      </c>
      <c r="B404" s="192" t="s">
        <v>1827</v>
      </c>
      <c r="C404" s="192" t="s">
        <v>1878</v>
      </c>
      <c r="D404" s="185" t="s">
        <v>2002</v>
      </c>
      <c r="E404" s="185">
        <v>1</v>
      </c>
      <c r="F404" s="185">
        <v>3</v>
      </c>
      <c r="G404" s="185">
        <v>1</v>
      </c>
      <c r="H404" s="185" t="s">
        <v>2002</v>
      </c>
      <c r="I404" s="185" t="s">
        <v>2002</v>
      </c>
      <c r="J404" s="185" t="s">
        <v>2002</v>
      </c>
      <c r="K404" s="185" t="s">
        <v>2002</v>
      </c>
      <c r="L404" s="185" t="s">
        <v>2002</v>
      </c>
      <c r="M404" s="185" t="s">
        <v>2002</v>
      </c>
      <c r="N404" s="185" t="s">
        <v>2002</v>
      </c>
      <c r="O404" s="185" t="s">
        <v>2002</v>
      </c>
      <c r="P404" s="185" t="s">
        <v>2002</v>
      </c>
      <c r="Q404" s="185" t="s">
        <v>2002</v>
      </c>
      <c r="R404" s="185" t="s">
        <v>2002</v>
      </c>
      <c r="S404" s="183">
        <v>5</v>
      </c>
      <c r="T404" s="185">
        <v>1</v>
      </c>
      <c r="U404" s="185">
        <v>1</v>
      </c>
      <c r="V404" s="185">
        <v>2</v>
      </c>
      <c r="W404" s="185">
        <v>1</v>
      </c>
      <c r="X404" s="185" t="s">
        <v>2002</v>
      </c>
      <c r="Y404" s="185" t="s">
        <v>2002</v>
      </c>
      <c r="Z404" s="185" t="s">
        <v>2002</v>
      </c>
      <c r="AA404" s="185" t="s">
        <v>2002</v>
      </c>
      <c r="AB404" s="185" t="s">
        <v>2002</v>
      </c>
      <c r="AC404" s="185" t="s">
        <v>2002</v>
      </c>
      <c r="AD404" s="185" t="s">
        <v>2002</v>
      </c>
      <c r="AE404" s="185" t="s">
        <v>2002</v>
      </c>
      <c r="AF404" s="185" t="s">
        <v>2002</v>
      </c>
      <c r="AG404" s="185" t="s">
        <v>2002</v>
      </c>
      <c r="AH404" s="185" t="s">
        <v>2002</v>
      </c>
      <c r="AI404" s="185">
        <v>1</v>
      </c>
      <c r="AJ404" s="185" t="s">
        <v>2002</v>
      </c>
      <c r="AK404" s="185" t="s">
        <v>2002</v>
      </c>
      <c r="AL404" s="183">
        <v>6</v>
      </c>
      <c r="AM404" s="194">
        <v>11</v>
      </c>
    </row>
    <row r="405" spans="1:39">
      <c r="A405" s="192">
        <v>25214</v>
      </c>
      <c r="B405" s="192" t="s">
        <v>1828</v>
      </c>
      <c r="C405" s="192" t="s">
        <v>1879</v>
      </c>
      <c r="D405" s="185" t="s">
        <v>2002</v>
      </c>
      <c r="E405" s="185" t="s">
        <v>2002</v>
      </c>
      <c r="F405" s="185" t="s">
        <v>2002</v>
      </c>
      <c r="G405" s="185" t="s">
        <v>2002</v>
      </c>
      <c r="H405" s="185" t="s">
        <v>2002</v>
      </c>
      <c r="I405" s="185" t="s">
        <v>2002</v>
      </c>
      <c r="J405" s="185" t="s">
        <v>2002</v>
      </c>
      <c r="K405" s="185" t="s">
        <v>2002</v>
      </c>
      <c r="L405" s="185" t="s">
        <v>2002</v>
      </c>
      <c r="M405" s="185" t="s">
        <v>2002</v>
      </c>
      <c r="N405" s="185" t="s">
        <v>2002</v>
      </c>
      <c r="O405" s="185" t="s">
        <v>2002</v>
      </c>
      <c r="P405" s="185" t="s">
        <v>2002</v>
      </c>
      <c r="Q405" s="185" t="s">
        <v>2002</v>
      </c>
      <c r="R405" s="185" t="s">
        <v>2002</v>
      </c>
      <c r="S405" s="183" t="s">
        <v>2002</v>
      </c>
      <c r="T405" s="185">
        <v>1</v>
      </c>
      <c r="U405" s="185">
        <v>1</v>
      </c>
      <c r="V405" s="185" t="s">
        <v>2002</v>
      </c>
      <c r="W405" s="185">
        <v>1</v>
      </c>
      <c r="X405" s="185" t="s">
        <v>2002</v>
      </c>
      <c r="Y405" s="185" t="s">
        <v>2002</v>
      </c>
      <c r="Z405" s="185" t="s">
        <v>2002</v>
      </c>
      <c r="AA405" s="185" t="s">
        <v>2002</v>
      </c>
      <c r="AB405" s="185" t="s">
        <v>2002</v>
      </c>
      <c r="AC405" s="185" t="s">
        <v>2002</v>
      </c>
      <c r="AD405" s="185" t="s">
        <v>2002</v>
      </c>
      <c r="AE405" s="185" t="s">
        <v>2002</v>
      </c>
      <c r="AF405" s="185" t="s">
        <v>2002</v>
      </c>
      <c r="AG405" s="185" t="s">
        <v>2002</v>
      </c>
      <c r="AH405" s="185" t="s">
        <v>2002</v>
      </c>
      <c r="AI405" s="185" t="s">
        <v>2002</v>
      </c>
      <c r="AJ405" s="185" t="s">
        <v>2002</v>
      </c>
      <c r="AK405" s="185" t="s">
        <v>2002</v>
      </c>
      <c r="AL405" s="183">
        <v>3</v>
      </c>
      <c r="AM405" s="194">
        <v>3</v>
      </c>
    </row>
    <row r="406" spans="1:39">
      <c r="A406" s="192">
        <v>25224</v>
      </c>
      <c r="B406" s="192" t="s">
        <v>379</v>
      </c>
      <c r="C406" s="192" t="s">
        <v>1219</v>
      </c>
      <c r="D406" s="185" t="s">
        <v>2002</v>
      </c>
      <c r="E406" s="185" t="s">
        <v>2002</v>
      </c>
      <c r="F406" s="185" t="s">
        <v>2002</v>
      </c>
      <c r="G406" s="185" t="s">
        <v>2002</v>
      </c>
      <c r="H406" s="185" t="s">
        <v>2002</v>
      </c>
      <c r="I406" s="185" t="s">
        <v>2002</v>
      </c>
      <c r="J406" s="185" t="s">
        <v>2002</v>
      </c>
      <c r="K406" s="185" t="s">
        <v>2002</v>
      </c>
      <c r="L406" s="185" t="s">
        <v>2002</v>
      </c>
      <c r="M406" s="185" t="s">
        <v>2002</v>
      </c>
      <c r="N406" s="185" t="s">
        <v>2002</v>
      </c>
      <c r="O406" s="185" t="s">
        <v>2002</v>
      </c>
      <c r="P406" s="185" t="s">
        <v>2002</v>
      </c>
      <c r="Q406" s="185" t="s">
        <v>2002</v>
      </c>
      <c r="R406" s="185" t="s">
        <v>2002</v>
      </c>
      <c r="S406" s="183" t="s">
        <v>2002</v>
      </c>
      <c r="T406" s="185" t="s">
        <v>2002</v>
      </c>
      <c r="U406" s="185">
        <v>1</v>
      </c>
      <c r="V406" s="185">
        <v>1</v>
      </c>
      <c r="W406" s="185" t="s">
        <v>2002</v>
      </c>
      <c r="X406" s="185" t="s">
        <v>2002</v>
      </c>
      <c r="Y406" s="185" t="s">
        <v>2002</v>
      </c>
      <c r="Z406" s="185" t="s">
        <v>2002</v>
      </c>
      <c r="AA406" s="185" t="s">
        <v>2002</v>
      </c>
      <c r="AB406" s="185" t="s">
        <v>2002</v>
      </c>
      <c r="AC406" s="185" t="s">
        <v>2002</v>
      </c>
      <c r="AD406" s="185" t="s">
        <v>2002</v>
      </c>
      <c r="AE406" s="185" t="s">
        <v>2002</v>
      </c>
      <c r="AF406" s="185" t="s">
        <v>2002</v>
      </c>
      <c r="AG406" s="185" t="s">
        <v>2002</v>
      </c>
      <c r="AH406" s="185" t="s">
        <v>2002</v>
      </c>
      <c r="AI406" s="185" t="s">
        <v>2002</v>
      </c>
      <c r="AJ406" s="185" t="s">
        <v>2002</v>
      </c>
      <c r="AK406" s="185" t="s">
        <v>2002</v>
      </c>
      <c r="AL406" s="183">
        <v>2</v>
      </c>
      <c r="AM406" s="194">
        <v>2</v>
      </c>
    </row>
    <row r="407" spans="1:39">
      <c r="A407" s="192">
        <v>25245</v>
      </c>
      <c r="B407" s="192" t="s">
        <v>380</v>
      </c>
      <c r="C407" s="192" t="s">
        <v>1220</v>
      </c>
      <c r="D407" s="185" t="s">
        <v>2002</v>
      </c>
      <c r="E407" s="185" t="s">
        <v>2002</v>
      </c>
      <c r="F407" s="185">
        <v>1</v>
      </c>
      <c r="G407" s="185" t="s">
        <v>2002</v>
      </c>
      <c r="H407" s="185" t="s">
        <v>2002</v>
      </c>
      <c r="I407" s="185" t="s">
        <v>2002</v>
      </c>
      <c r="J407" s="185" t="s">
        <v>2002</v>
      </c>
      <c r="K407" s="185" t="s">
        <v>2002</v>
      </c>
      <c r="L407" s="185" t="s">
        <v>2002</v>
      </c>
      <c r="M407" s="185" t="s">
        <v>2002</v>
      </c>
      <c r="N407" s="185" t="s">
        <v>2002</v>
      </c>
      <c r="O407" s="185" t="s">
        <v>2002</v>
      </c>
      <c r="P407" s="185" t="s">
        <v>2002</v>
      </c>
      <c r="Q407" s="185" t="s">
        <v>2002</v>
      </c>
      <c r="R407" s="185" t="s">
        <v>2002</v>
      </c>
      <c r="S407" s="183">
        <v>1</v>
      </c>
      <c r="T407" s="185" t="s">
        <v>2002</v>
      </c>
      <c r="U407" s="185">
        <v>1</v>
      </c>
      <c r="V407" s="185">
        <v>2</v>
      </c>
      <c r="W407" s="185" t="s">
        <v>2002</v>
      </c>
      <c r="X407" s="185">
        <v>1</v>
      </c>
      <c r="Y407" s="185" t="s">
        <v>2002</v>
      </c>
      <c r="Z407" s="185">
        <v>1</v>
      </c>
      <c r="AA407" s="185" t="s">
        <v>2002</v>
      </c>
      <c r="AB407" s="185" t="s">
        <v>2002</v>
      </c>
      <c r="AC407" s="185" t="s">
        <v>2002</v>
      </c>
      <c r="AD407" s="185" t="s">
        <v>2002</v>
      </c>
      <c r="AE407" s="185" t="s">
        <v>2002</v>
      </c>
      <c r="AF407" s="185" t="s">
        <v>2002</v>
      </c>
      <c r="AG407" s="185" t="s">
        <v>2002</v>
      </c>
      <c r="AH407" s="185" t="s">
        <v>2002</v>
      </c>
      <c r="AI407" s="185" t="s">
        <v>2002</v>
      </c>
      <c r="AJ407" s="185" t="s">
        <v>2002</v>
      </c>
      <c r="AK407" s="185" t="s">
        <v>2002</v>
      </c>
      <c r="AL407" s="183">
        <v>5</v>
      </c>
      <c r="AM407" s="194">
        <v>6</v>
      </c>
    </row>
    <row r="408" spans="1:39">
      <c r="A408" s="192">
        <v>25260</v>
      </c>
      <c r="B408" s="192" t="s">
        <v>1829</v>
      </c>
      <c r="C408" s="192" t="s">
        <v>1880</v>
      </c>
      <c r="D408" s="185" t="s">
        <v>2002</v>
      </c>
      <c r="E408" s="185" t="s">
        <v>2002</v>
      </c>
      <c r="F408" s="185" t="s">
        <v>2002</v>
      </c>
      <c r="G408" s="185" t="s">
        <v>2002</v>
      </c>
      <c r="H408" s="185" t="s">
        <v>2002</v>
      </c>
      <c r="I408" s="185">
        <v>1</v>
      </c>
      <c r="J408" s="185" t="s">
        <v>2002</v>
      </c>
      <c r="K408" s="185" t="s">
        <v>2002</v>
      </c>
      <c r="L408" s="185" t="s">
        <v>2002</v>
      </c>
      <c r="M408" s="185" t="s">
        <v>2002</v>
      </c>
      <c r="N408" s="185">
        <v>1</v>
      </c>
      <c r="O408" s="185" t="s">
        <v>2002</v>
      </c>
      <c r="P408" s="185" t="s">
        <v>2002</v>
      </c>
      <c r="Q408" s="185" t="s">
        <v>2002</v>
      </c>
      <c r="R408" s="185" t="s">
        <v>2002</v>
      </c>
      <c r="S408" s="183">
        <v>2</v>
      </c>
      <c r="T408" s="185">
        <v>1</v>
      </c>
      <c r="U408" s="185" t="s">
        <v>2002</v>
      </c>
      <c r="V408" s="185">
        <v>1</v>
      </c>
      <c r="W408" s="185" t="s">
        <v>2002</v>
      </c>
      <c r="X408" s="185" t="s">
        <v>2002</v>
      </c>
      <c r="Y408" s="185" t="s">
        <v>2002</v>
      </c>
      <c r="Z408" s="185" t="s">
        <v>2002</v>
      </c>
      <c r="AA408" s="185" t="s">
        <v>2002</v>
      </c>
      <c r="AB408" s="185" t="s">
        <v>2002</v>
      </c>
      <c r="AC408" s="185" t="s">
        <v>2002</v>
      </c>
      <c r="AD408" s="185" t="s">
        <v>2002</v>
      </c>
      <c r="AE408" s="185" t="s">
        <v>2002</v>
      </c>
      <c r="AF408" s="185" t="s">
        <v>2002</v>
      </c>
      <c r="AG408" s="185" t="s">
        <v>2002</v>
      </c>
      <c r="AH408" s="185" t="s">
        <v>2002</v>
      </c>
      <c r="AI408" s="185" t="s">
        <v>2002</v>
      </c>
      <c r="AJ408" s="185" t="s">
        <v>2002</v>
      </c>
      <c r="AK408" s="185" t="s">
        <v>2002</v>
      </c>
      <c r="AL408" s="183">
        <v>2</v>
      </c>
      <c r="AM408" s="194">
        <v>4</v>
      </c>
    </row>
    <row r="409" spans="1:39">
      <c r="A409" s="192">
        <v>25269</v>
      </c>
      <c r="B409" s="192" t="s">
        <v>381</v>
      </c>
      <c r="C409" s="192" t="s">
        <v>1221</v>
      </c>
      <c r="D409" s="185">
        <v>2</v>
      </c>
      <c r="E409" s="185">
        <v>5</v>
      </c>
      <c r="F409" s="185">
        <v>5</v>
      </c>
      <c r="G409" s="185" t="s">
        <v>2002</v>
      </c>
      <c r="H409" s="185">
        <v>1</v>
      </c>
      <c r="I409" s="185">
        <v>1</v>
      </c>
      <c r="J409" s="185">
        <v>1</v>
      </c>
      <c r="K409" s="185" t="s">
        <v>2002</v>
      </c>
      <c r="L409" s="185" t="s">
        <v>2002</v>
      </c>
      <c r="M409" s="185" t="s">
        <v>2002</v>
      </c>
      <c r="N409" s="185" t="s">
        <v>2002</v>
      </c>
      <c r="O409" s="185" t="s">
        <v>2002</v>
      </c>
      <c r="P409" s="185" t="s">
        <v>2002</v>
      </c>
      <c r="Q409" s="185" t="s">
        <v>2002</v>
      </c>
      <c r="R409" s="185" t="s">
        <v>2002</v>
      </c>
      <c r="S409" s="183">
        <v>15</v>
      </c>
      <c r="T409" s="185">
        <v>6</v>
      </c>
      <c r="U409" s="185">
        <v>15</v>
      </c>
      <c r="V409" s="185">
        <v>29</v>
      </c>
      <c r="W409" s="185">
        <v>7</v>
      </c>
      <c r="X409" s="185" t="s">
        <v>2002</v>
      </c>
      <c r="Y409" s="185">
        <v>5</v>
      </c>
      <c r="Z409" s="185">
        <v>1</v>
      </c>
      <c r="AA409" s="185" t="s">
        <v>2002</v>
      </c>
      <c r="AB409" s="185">
        <v>3</v>
      </c>
      <c r="AC409" s="185" t="s">
        <v>2002</v>
      </c>
      <c r="AD409" s="185" t="s">
        <v>2002</v>
      </c>
      <c r="AE409" s="185" t="s">
        <v>2002</v>
      </c>
      <c r="AF409" s="185" t="s">
        <v>2002</v>
      </c>
      <c r="AG409" s="185" t="s">
        <v>2002</v>
      </c>
      <c r="AH409" s="185" t="s">
        <v>2002</v>
      </c>
      <c r="AI409" s="185" t="s">
        <v>2002</v>
      </c>
      <c r="AJ409" s="185" t="s">
        <v>2002</v>
      </c>
      <c r="AK409" s="185" t="s">
        <v>2002</v>
      </c>
      <c r="AL409" s="183">
        <v>66</v>
      </c>
      <c r="AM409" s="194">
        <v>81</v>
      </c>
    </row>
    <row r="410" spans="1:39">
      <c r="A410" s="192">
        <v>25286</v>
      </c>
      <c r="B410" s="192" t="s">
        <v>383</v>
      </c>
      <c r="C410" s="192" t="s">
        <v>1222</v>
      </c>
      <c r="D410" s="185" t="s">
        <v>2002</v>
      </c>
      <c r="E410" s="185">
        <v>3</v>
      </c>
      <c r="F410" s="185">
        <v>2</v>
      </c>
      <c r="G410" s="185">
        <v>1</v>
      </c>
      <c r="H410" s="185" t="s">
        <v>2002</v>
      </c>
      <c r="I410" s="185" t="s">
        <v>2002</v>
      </c>
      <c r="J410" s="185" t="s">
        <v>2002</v>
      </c>
      <c r="K410" s="185" t="s">
        <v>2002</v>
      </c>
      <c r="L410" s="185" t="s">
        <v>2002</v>
      </c>
      <c r="M410" s="185" t="s">
        <v>2002</v>
      </c>
      <c r="N410" s="185" t="s">
        <v>2002</v>
      </c>
      <c r="O410" s="185" t="s">
        <v>2002</v>
      </c>
      <c r="P410" s="185" t="s">
        <v>2002</v>
      </c>
      <c r="Q410" s="185" t="s">
        <v>2002</v>
      </c>
      <c r="R410" s="185" t="s">
        <v>2002</v>
      </c>
      <c r="S410" s="183">
        <v>6</v>
      </c>
      <c r="T410" s="185">
        <v>3</v>
      </c>
      <c r="U410" s="185">
        <v>10</v>
      </c>
      <c r="V410" s="185">
        <v>22</v>
      </c>
      <c r="W410" s="185">
        <v>2</v>
      </c>
      <c r="X410" s="185" t="s">
        <v>2002</v>
      </c>
      <c r="Y410" s="185">
        <v>1</v>
      </c>
      <c r="Z410" s="185">
        <v>1</v>
      </c>
      <c r="AA410" s="185" t="s">
        <v>2002</v>
      </c>
      <c r="AB410" s="185" t="s">
        <v>2002</v>
      </c>
      <c r="AC410" s="185">
        <v>1</v>
      </c>
      <c r="AD410" s="185" t="s">
        <v>2002</v>
      </c>
      <c r="AE410" s="185" t="s">
        <v>2002</v>
      </c>
      <c r="AF410" s="185" t="s">
        <v>2002</v>
      </c>
      <c r="AG410" s="185" t="s">
        <v>2002</v>
      </c>
      <c r="AH410" s="185" t="s">
        <v>2002</v>
      </c>
      <c r="AI410" s="185" t="s">
        <v>2002</v>
      </c>
      <c r="AJ410" s="185" t="s">
        <v>2002</v>
      </c>
      <c r="AK410" s="185" t="s">
        <v>2002</v>
      </c>
      <c r="AL410" s="183">
        <v>40</v>
      </c>
      <c r="AM410" s="194">
        <v>46</v>
      </c>
    </row>
    <row r="411" spans="1:39">
      <c r="A411" s="192">
        <v>25288</v>
      </c>
      <c r="B411" s="192" t="s">
        <v>384</v>
      </c>
      <c r="C411" s="192" t="s">
        <v>1223</v>
      </c>
      <c r="D411" s="185" t="s">
        <v>2002</v>
      </c>
      <c r="E411" s="185" t="s">
        <v>2002</v>
      </c>
      <c r="F411" s="185" t="s">
        <v>2002</v>
      </c>
      <c r="G411" s="185" t="s">
        <v>2002</v>
      </c>
      <c r="H411" s="185" t="s">
        <v>2002</v>
      </c>
      <c r="I411" s="185" t="s">
        <v>2002</v>
      </c>
      <c r="J411" s="185" t="s">
        <v>2002</v>
      </c>
      <c r="K411" s="185" t="s">
        <v>2002</v>
      </c>
      <c r="L411" s="185" t="s">
        <v>2002</v>
      </c>
      <c r="M411" s="185" t="s">
        <v>2002</v>
      </c>
      <c r="N411" s="185" t="s">
        <v>2002</v>
      </c>
      <c r="O411" s="185" t="s">
        <v>2002</v>
      </c>
      <c r="P411" s="185" t="s">
        <v>2002</v>
      </c>
      <c r="Q411" s="185" t="s">
        <v>2002</v>
      </c>
      <c r="R411" s="185" t="s">
        <v>2002</v>
      </c>
      <c r="S411" s="183" t="s">
        <v>2002</v>
      </c>
      <c r="T411" s="185" t="s">
        <v>2002</v>
      </c>
      <c r="U411" s="185" t="s">
        <v>2002</v>
      </c>
      <c r="V411" s="185">
        <v>3</v>
      </c>
      <c r="W411" s="185">
        <v>1</v>
      </c>
      <c r="X411" s="185" t="s">
        <v>2002</v>
      </c>
      <c r="Y411" s="185" t="s">
        <v>2002</v>
      </c>
      <c r="Z411" s="185">
        <v>1</v>
      </c>
      <c r="AA411" s="185" t="s">
        <v>2002</v>
      </c>
      <c r="AB411" s="185" t="s">
        <v>2002</v>
      </c>
      <c r="AC411" s="185" t="s">
        <v>2002</v>
      </c>
      <c r="AD411" s="185" t="s">
        <v>2002</v>
      </c>
      <c r="AE411" s="185" t="s">
        <v>2002</v>
      </c>
      <c r="AF411" s="185" t="s">
        <v>2002</v>
      </c>
      <c r="AG411" s="185" t="s">
        <v>2002</v>
      </c>
      <c r="AH411" s="185" t="s">
        <v>2002</v>
      </c>
      <c r="AI411" s="185" t="s">
        <v>2002</v>
      </c>
      <c r="AJ411" s="185" t="s">
        <v>2002</v>
      </c>
      <c r="AK411" s="185" t="s">
        <v>2002</v>
      </c>
      <c r="AL411" s="183">
        <v>5</v>
      </c>
      <c r="AM411" s="194">
        <v>5</v>
      </c>
    </row>
    <row r="412" spans="1:39">
      <c r="A412" s="192">
        <v>25290</v>
      </c>
      <c r="B412" s="192" t="s">
        <v>385</v>
      </c>
      <c r="C412" s="192" t="s">
        <v>1224</v>
      </c>
      <c r="D412" s="185">
        <v>3</v>
      </c>
      <c r="E412" s="185">
        <v>6</v>
      </c>
      <c r="F412" s="185">
        <v>2</v>
      </c>
      <c r="G412" s="185">
        <v>1</v>
      </c>
      <c r="H412" s="185">
        <v>1</v>
      </c>
      <c r="I412" s="185">
        <v>2</v>
      </c>
      <c r="J412" s="185" t="s">
        <v>2002</v>
      </c>
      <c r="K412" s="185">
        <v>1</v>
      </c>
      <c r="L412" s="185" t="s">
        <v>2002</v>
      </c>
      <c r="M412" s="185" t="s">
        <v>2002</v>
      </c>
      <c r="N412" s="185" t="s">
        <v>2002</v>
      </c>
      <c r="O412" s="185">
        <v>1</v>
      </c>
      <c r="P412" s="185" t="s">
        <v>2002</v>
      </c>
      <c r="Q412" s="185" t="s">
        <v>2002</v>
      </c>
      <c r="R412" s="185" t="s">
        <v>2002</v>
      </c>
      <c r="S412" s="183">
        <v>17</v>
      </c>
      <c r="T412" s="185">
        <v>8</v>
      </c>
      <c r="U412" s="185">
        <v>14</v>
      </c>
      <c r="V412" s="185">
        <v>36</v>
      </c>
      <c r="W412" s="185">
        <v>6</v>
      </c>
      <c r="X412" s="185">
        <v>3</v>
      </c>
      <c r="Y412" s="185">
        <v>6</v>
      </c>
      <c r="Z412" s="185">
        <v>2</v>
      </c>
      <c r="AA412" s="185">
        <v>2</v>
      </c>
      <c r="AB412" s="185">
        <v>1</v>
      </c>
      <c r="AC412" s="185" t="s">
        <v>2002</v>
      </c>
      <c r="AD412" s="185" t="s">
        <v>2002</v>
      </c>
      <c r="AE412" s="185" t="s">
        <v>2002</v>
      </c>
      <c r="AF412" s="185" t="s">
        <v>2002</v>
      </c>
      <c r="AG412" s="185" t="s">
        <v>2002</v>
      </c>
      <c r="AH412" s="185" t="s">
        <v>2002</v>
      </c>
      <c r="AI412" s="185" t="s">
        <v>2002</v>
      </c>
      <c r="AJ412" s="185" t="s">
        <v>2002</v>
      </c>
      <c r="AK412" s="185" t="s">
        <v>2002</v>
      </c>
      <c r="AL412" s="183">
        <v>78</v>
      </c>
      <c r="AM412" s="194">
        <v>95</v>
      </c>
    </row>
    <row r="413" spans="1:39">
      <c r="A413" s="192">
        <v>25295</v>
      </c>
      <c r="B413" s="192" t="s">
        <v>386</v>
      </c>
      <c r="C413" s="192" t="s">
        <v>1225</v>
      </c>
      <c r="D413" s="185" t="s">
        <v>2002</v>
      </c>
      <c r="E413" s="185" t="s">
        <v>2002</v>
      </c>
      <c r="F413" s="185" t="s">
        <v>2002</v>
      </c>
      <c r="G413" s="185" t="s">
        <v>2002</v>
      </c>
      <c r="H413" s="185" t="s">
        <v>2002</v>
      </c>
      <c r="I413" s="185" t="s">
        <v>2002</v>
      </c>
      <c r="J413" s="185" t="s">
        <v>2002</v>
      </c>
      <c r="K413" s="185" t="s">
        <v>2002</v>
      </c>
      <c r="L413" s="185" t="s">
        <v>2002</v>
      </c>
      <c r="M413" s="185" t="s">
        <v>2002</v>
      </c>
      <c r="N413" s="185" t="s">
        <v>2002</v>
      </c>
      <c r="O413" s="185" t="s">
        <v>2002</v>
      </c>
      <c r="P413" s="185" t="s">
        <v>2002</v>
      </c>
      <c r="Q413" s="185" t="s">
        <v>2002</v>
      </c>
      <c r="R413" s="185" t="s">
        <v>2002</v>
      </c>
      <c r="S413" s="183" t="s">
        <v>2002</v>
      </c>
      <c r="T413" s="185" t="s">
        <v>2002</v>
      </c>
      <c r="U413" s="185" t="s">
        <v>2002</v>
      </c>
      <c r="V413" s="185" t="s">
        <v>2002</v>
      </c>
      <c r="W413" s="185">
        <v>1</v>
      </c>
      <c r="X413" s="185" t="s">
        <v>2002</v>
      </c>
      <c r="Y413" s="185" t="s">
        <v>2002</v>
      </c>
      <c r="Z413" s="185" t="s">
        <v>2002</v>
      </c>
      <c r="AA413" s="185" t="s">
        <v>2002</v>
      </c>
      <c r="AB413" s="185" t="s">
        <v>2002</v>
      </c>
      <c r="AC413" s="185" t="s">
        <v>2002</v>
      </c>
      <c r="AD413" s="185" t="s">
        <v>2002</v>
      </c>
      <c r="AE413" s="185" t="s">
        <v>2002</v>
      </c>
      <c r="AF413" s="185" t="s">
        <v>2002</v>
      </c>
      <c r="AG413" s="185" t="s">
        <v>2002</v>
      </c>
      <c r="AH413" s="185" t="s">
        <v>2002</v>
      </c>
      <c r="AI413" s="185" t="s">
        <v>2002</v>
      </c>
      <c r="AJ413" s="185" t="s">
        <v>2002</v>
      </c>
      <c r="AK413" s="185" t="s">
        <v>2002</v>
      </c>
      <c r="AL413" s="183">
        <v>1</v>
      </c>
      <c r="AM413" s="194">
        <v>1</v>
      </c>
    </row>
    <row r="414" spans="1:39">
      <c r="A414" s="192">
        <v>25307</v>
      </c>
      <c r="B414" s="192" t="s">
        <v>387</v>
      </c>
      <c r="C414" s="192" t="s">
        <v>1226</v>
      </c>
      <c r="D414" s="185">
        <v>3</v>
      </c>
      <c r="E414" s="185">
        <v>6</v>
      </c>
      <c r="F414" s="185">
        <v>5</v>
      </c>
      <c r="G414" s="185">
        <v>1</v>
      </c>
      <c r="H414" s="185" t="s">
        <v>2002</v>
      </c>
      <c r="I414" s="185" t="s">
        <v>2002</v>
      </c>
      <c r="J414" s="185">
        <v>2</v>
      </c>
      <c r="K414" s="185" t="s">
        <v>2002</v>
      </c>
      <c r="L414" s="185" t="s">
        <v>2002</v>
      </c>
      <c r="M414" s="185" t="s">
        <v>2002</v>
      </c>
      <c r="N414" s="185" t="s">
        <v>2002</v>
      </c>
      <c r="O414" s="185" t="s">
        <v>2002</v>
      </c>
      <c r="P414" s="185" t="s">
        <v>2002</v>
      </c>
      <c r="Q414" s="185" t="s">
        <v>2002</v>
      </c>
      <c r="R414" s="185" t="s">
        <v>2002</v>
      </c>
      <c r="S414" s="183">
        <v>17</v>
      </c>
      <c r="T414" s="185">
        <v>6</v>
      </c>
      <c r="U414" s="185">
        <v>7</v>
      </c>
      <c r="V414" s="185">
        <v>28</v>
      </c>
      <c r="W414" s="185">
        <v>6</v>
      </c>
      <c r="X414" s="185">
        <v>4</v>
      </c>
      <c r="Y414" s="185">
        <v>2</v>
      </c>
      <c r="Z414" s="185">
        <v>2</v>
      </c>
      <c r="AA414" s="185" t="s">
        <v>2002</v>
      </c>
      <c r="AB414" s="185">
        <v>1</v>
      </c>
      <c r="AC414" s="185">
        <v>1</v>
      </c>
      <c r="AD414" s="185" t="s">
        <v>2002</v>
      </c>
      <c r="AE414" s="185" t="s">
        <v>2002</v>
      </c>
      <c r="AF414" s="185" t="s">
        <v>2002</v>
      </c>
      <c r="AG414" s="185" t="s">
        <v>2002</v>
      </c>
      <c r="AH414" s="185" t="s">
        <v>2002</v>
      </c>
      <c r="AI414" s="185" t="s">
        <v>2002</v>
      </c>
      <c r="AJ414" s="185" t="s">
        <v>2002</v>
      </c>
      <c r="AK414" s="185" t="s">
        <v>2002</v>
      </c>
      <c r="AL414" s="183">
        <v>57</v>
      </c>
      <c r="AM414" s="194">
        <v>74</v>
      </c>
    </row>
    <row r="415" spans="1:39">
      <c r="A415" s="192">
        <v>25312</v>
      </c>
      <c r="B415" s="192" t="s">
        <v>1830</v>
      </c>
      <c r="C415" s="192" t="s">
        <v>938</v>
      </c>
      <c r="D415" s="185" t="s">
        <v>2002</v>
      </c>
      <c r="E415" s="185">
        <v>2</v>
      </c>
      <c r="F415" s="185" t="s">
        <v>2002</v>
      </c>
      <c r="G415" s="185" t="s">
        <v>2002</v>
      </c>
      <c r="H415" s="185" t="s">
        <v>2002</v>
      </c>
      <c r="I415" s="185" t="s">
        <v>2002</v>
      </c>
      <c r="J415" s="185" t="s">
        <v>2002</v>
      </c>
      <c r="K415" s="185" t="s">
        <v>2002</v>
      </c>
      <c r="L415" s="185" t="s">
        <v>2002</v>
      </c>
      <c r="M415" s="185" t="s">
        <v>2002</v>
      </c>
      <c r="N415" s="185" t="s">
        <v>2002</v>
      </c>
      <c r="O415" s="185" t="s">
        <v>2002</v>
      </c>
      <c r="P415" s="185" t="s">
        <v>2002</v>
      </c>
      <c r="Q415" s="185" t="s">
        <v>2002</v>
      </c>
      <c r="R415" s="185" t="s">
        <v>2002</v>
      </c>
      <c r="S415" s="183">
        <v>2</v>
      </c>
      <c r="T415" s="185" t="s">
        <v>2002</v>
      </c>
      <c r="U415" s="185">
        <v>2</v>
      </c>
      <c r="V415" s="185">
        <v>2</v>
      </c>
      <c r="W415" s="185" t="s">
        <v>2002</v>
      </c>
      <c r="X415" s="185" t="s">
        <v>2002</v>
      </c>
      <c r="Y415" s="185" t="s">
        <v>2002</v>
      </c>
      <c r="Z415" s="185" t="s">
        <v>2002</v>
      </c>
      <c r="AA415" s="185" t="s">
        <v>2002</v>
      </c>
      <c r="AB415" s="185" t="s">
        <v>2002</v>
      </c>
      <c r="AC415" s="185" t="s">
        <v>2002</v>
      </c>
      <c r="AD415" s="185" t="s">
        <v>2002</v>
      </c>
      <c r="AE415" s="185" t="s">
        <v>2002</v>
      </c>
      <c r="AF415" s="185" t="s">
        <v>2002</v>
      </c>
      <c r="AG415" s="185" t="s">
        <v>2002</v>
      </c>
      <c r="AH415" s="185" t="s">
        <v>2002</v>
      </c>
      <c r="AI415" s="185" t="s">
        <v>2002</v>
      </c>
      <c r="AJ415" s="185" t="s">
        <v>2002</v>
      </c>
      <c r="AK415" s="185" t="s">
        <v>2002</v>
      </c>
      <c r="AL415" s="183">
        <v>4</v>
      </c>
      <c r="AM415" s="194">
        <v>6</v>
      </c>
    </row>
    <row r="416" spans="1:39">
      <c r="A416" s="192">
        <v>25317</v>
      </c>
      <c r="B416" s="192" t="s">
        <v>2066</v>
      </c>
      <c r="C416" s="192" t="s">
        <v>2033</v>
      </c>
      <c r="D416" s="185" t="s">
        <v>2002</v>
      </c>
      <c r="E416" s="185" t="s">
        <v>2002</v>
      </c>
      <c r="F416" s="185" t="s">
        <v>2002</v>
      </c>
      <c r="G416" s="185" t="s">
        <v>2002</v>
      </c>
      <c r="H416" s="185" t="s">
        <v>2002</v>
      </c>
      <c r="I416" s="185" t="s">
        <v>2002</v>
      </c>
      <c r="J416" s="185" t="s">
        <v>2002</v>
      </c>
      <c r="K416" s="185" t="s">
        <v>2002</v>
      </c>
      <c r="L416" s="185" t="s">
        <v>2002</v>
      </c>
      <c r="M416" s="185" t="s">
        <v>2002</v>
      </c>
      <c r="N416" s="185" t="s">
        <v>2002</v>
      </c>
      <c r="O416" s="185" t="s">
        <v>2002</v>
      </c>
      <c r="P416" s="185" t="s">
        <v>2002</v>
      </c>
      <c r="Q416" s="185" t="s">
        <v>2002</v>
      </c>
      <c r="R416" s="185" t="s">
        <v>2002</v>
      </c>
      <c r="S416" s="183" t="s">
        <v>2002</v>
      </c>
      <c r="T416" s="185" t="s">
        <v>2002</v>
      </c>
      <c r="U416" s="185" t="s">
        <v>2002</v>
      </c>
      <c r="V416" s="185">
        <v>1</v>
      </c>
      <c r="W416" s="185">
        <v>1</v>
      </c>
      <c r="X416" s="185" t="s">
        <v>2002</v>
      </c>
      <c r="Y416" s="185" t="s">
        <v>2002</v>
      </c>
      <c r="Z416" s="185" t="s">
        <v>2002</v>
      </c>
      <c r="AA416" s="185" t="s">
        <v>2002</v>
      </c>
      <c r="AB416" s="185" t="s">
        <v>2002</v>
      </c>
      <c r="AC416" s="185" t="s">
        <v>2002</v>
      </c>
      <c r="AD416" s="185" t="s">
        <v>2002</v>
      </c>
      <c r="AE416" s="185" t="s">
        <v>2002</v>
      </c>
      <c r="AF416" s="185" t="s">
        <v>2002</v>
      </c>
      <c r="AG416" s="185" t="s">
        <v>2002</v>
      </c>
      <c r="AH416" s="185" t="s">
        <v>2002</v>
      </c>
      <c r="AI416" s="185" t="s">
        <v>2002</v>
      </c>
      <c r="AJ416" s="185" t="s">
        <v>2002</v>
      </c>
      <c r="AK416" s="185" t="s">
        <v>2002</v>
      </c>
      <c r="AL416" s="183">
        <v>2</v>
      </c>
      <c r="AM416" s="194">
        <v>2</v>
      </c>
    </row>
    <row r="417" spans="1:39">
      <c r="A417" s="192">
        <v>25320</v>
      </c>
      <c r="B417" s="192" t="s">
        <v>388</v>
      </c>
      <c r="C417" s="192" t="s">
        <v>1227</v>
      </c>
      <c r="D417" s="185" t="s">
        <v>2002</v>
      </c>
      <c r="E417" s="185" t="s">
        <v>2002</v>
      </c>
      <c r="F417" s="185" t="s">
        <v>2002</v>
      </c>
      <c r="G417" s="185" t="s">
        <v>2002</v>
      </c>
      <c r="H417" s="185" t="s">
        <v>2002</v>
      </c>
      <c r="I417" s="185">
        <v>1</v>
      </c>
      <c r="J417" s="185" t="s">
        <v>2002</v>
      </c>
      <c r="K417" s="185" t="s">
        <v>2002</v>
      </c>
      <c r="L417" s="185" t="s">
        <v>2002</v>
      </c>
      <c r="M417" s="185" t="s">
        <v>2002</v>
      </c>
      <c r="N417" s="185" t="s">
        <v>2002</v>
      </c>
      <c r="O417" s="185" t="s">
        <v>2002</v>
      </c>
      <c r="P417" s="185" t="s">
        <v>2002</v>
      </c>
      <c r="Q417" s="185" t="s">
        <v>2002</v>
      </c>
      <c r="R417" s="185" t="s">
        <v>2002</v>
      </c>
      <c r="S417" s="183">
        <v>1</v>
      </c>
      <c r="T417" s="185" t="s">
        <v>2002</v>
      </c>
      <c r="U417" s="185" t="s">
        <v>2002</v>
      </c>
      <c r="V417" s="185">
        <v>2</v>
      </c>
      <c r="W417" s="185" t="s">
        <v>2002</v>
      </c>
      <c r="X417" s="185" t="s">
        <v>2002</v>
      </c>
      <c r="Y417" s="185" t="s">
        <v>2002</v>
      </c>
      <c r="Z417" s="185" t="s">
        <v>2002</v>
      </c>
      <c r="AA417" s="185" t="s">
        <v>2002</v>
      </c>
      <c r="AB417" s="185" t="s">
        <v>2002</v>
      </c>
      <c r="AC417" s="185" t="s">
        <v>2002</v>
      </c>
      <c r="AD417" s="185" t="s">
        <v>2002</v>
      </c>
      <c r="AE417" s="185" t="s">
        <v>2002</v>
      </c>
      <c r="AF417" s="185" t="s">
        <v>2002</v>
      </c>
      <c r="AG417" s="185" t="s">
        <v>2002</v>
      </c>
      <c r="AH417" s="185" t="s">
        <v>2002</v>
      </c>
      <c r="AI417" s="185" t="s">
        <v>2002</v>
      </c>
      <c r="AJ417" s="185" t="s">
        <v>2002</v>
      </c>
      <c r="AK417" s="185" t="s">
        <v>2002</v>
      </c>
      <c r="AL417" s="183">
        <v>2</v>
      </c>
      <c r="AM417" s="194">
        <v>3</v>
      </c>
    </row>
    <row r="418" spans="1:39">
      <c r="A418" s="192">
        <v>25322</v>
      </c>
      <c r="B418" s="192" t="s">
        <v>389</v>
      </c>
      <c r="C418" s="192" t="s">
        <v>1228</v>
      </c>
      <c r="D418" s="185" t="s">
        <v>2002</v>
      </c>
      <c r="E418" s="185" t="s">
        <v>2002</v>
      </c>
      <c r="F418" s="185" t="s">
        <v>2002</v>
      </c>
      <c r="G418" s="185">
        <v>1</v>
      </c>
      <c r="H418" s="185" t="s">
        <v>2002</v>
      </c>
      <c r="I418" s="185" t="s">
        <v>2002</v>
      </c>
      <c r="J418" s="185" t="s">
        <v>2002</v>
      </c>
      <c r="K418" s="185" t="s">
        <v>2002</v>
      </c>
      <c r="L418" s="185" t="s">
        <v>2002</v>
      </c>
      <c r="M418" s="185" t="s">
        <v>2002</v>
      </c>
      <c r="N418" s="185" t="s">
        <v>2002</v>
      </c>
      <c r="O418" s="185" t="s">
        <v>2002</v>
      </c>
      <c r="P418" s="185" t="s">
        <v>2002</v>
      </c>
      <c r="Q418" s="185" t="s">
        <v>2002</v>
      </c>
      <c r="R418" s="185" t="s">
        <v>2002</v>
      </c>
      <c r="S418" s="183">
        <v>1</v>
      </c>
      <c r="T418" s="185" t="s">
        <v>2002</v>
      </c>
      <c r="U418" s="185" t="s">
        <v>2002</v>
      </c>
      <c r="V418" s="185">
        <v>1</v>
      </c>
      <c r="W418" s="185" t="s">
        <v>2002</v>
      </c>
      <c r="X418" s="185" t="s">
        <v>2002</v>
      </c>
      <c r="Y418" s="185" t="s">
        <v>2002</v>
      </c>
      <c r="Z418" s="185" t="s">
        <v>2002</v>
      </c>
      <c r="AA418" s="185" t="s">
        <v>2002</v>
      </c>
      <c r="AB418" s="185" t="s">
        <v>2002</v>
      </c>
      <c r="AC418" s="185" t="s">
        <v>2002</v>
      </c>
      <c r="AD418" s="185" t="s">
        <v>2002</v>
      </c>
      <c r="AE418" s="185" t="s">
        <v>2002</v>
      </c>
      <c r="AF418" s="185" t="s">
        <v>2002</v>
      </c>
      <c r="AG418" s="185" t="s">
        <v>2002</v>
      </c>
      <c r="AH418" s="185" t="s">
        <v>2002</v>
      </c>
      <c r="AI418" s="185" t="s">
        <v>2002</v>
      </c>
      <c r="AJ418" s="185" t="s">
        <v>2002</v>
      </c>
      <c r="AK418" s="185" t="s">
        <v>2002</v>
      </c>
      <c r="AL418" s="183">
        <v>1</v>
      </c>
      <c r="AM418" s="194">
        <v>2</v>
      </c>
    </row>
    <row r="419" spans="1:39">
      <c r="A419" s="192">
        <v>25324</v>
      </c>
      <c r="B419" s="192" t="s">
        <v>390</v>
      </c>
      <c r="C419" s="192" t="s">
        <v>1229</v>
      </c>
      <c r="D419" s="185" t="s">
        <v>2002</v>
      </c>
      <c r="E419" s="185" t="s">
        <v>2002</v>
      </c>
      <c r="F419" s="185" t="s">
        <v>2002</v>
      </c>
      <c r="G419" s="185" t="s">
        <v>2002</v>
      </c>
      <c r="H419" s="185" t="s">
        <v>2002</v>
      </c>
      <c r="I419" s="185" t="s">
        <v>2002</v>
      </c>
      <c r="J419" s="185" t="s">
        <v>2002</v>
      </c>
      <c r="K419" s="185" t="s">
        <v>2002</v>
      </c>
      <c r="L419" s="185" t="s">
        <v>2002</v>
      </c>
      <c r="M419" s="185" t="s">
        <v>2002</v>
      </c>
      <c r="N419" s="185" t="s">
        <v>2002</v>
      </c>
      <c r="O419" s="185" t="s">
        <v>2002</v>
      </c>
      <c r="P419" s="185" t="s">
        <v>2002</v>
      </c>
      <c r="Q419" s="185" t="s">
        <v>2002</v>
      </c>
      <c r="R419" s="185" t="s">
        <v>2002</v>
      </c>
      <c r="S419" s="183" t="s">
        <v>2002</v>
      </c>
      <c r="T419" s="185" t="s">
        <v>2002</v>
      </c>
      <c r="U419" s="185" t="s">
        <v>2002</v>
      </c>
      <c r="V419" s="185">
        <v>1</v>
      </c>
      <c r="W419" s="185" t="s">
        <v>2002</v>
      </c>
      <c r="X419" s="185" t="s">
        <v>2002</v>
      </c>
      <c r="Y419" s="185" t="s">
        <v>2002</v>
      </c>
      <c r="Z419" s="185" t="s">
        <v>2002</v>
      </c>
      <c r="AA419" s="185" t="s">
        <v>2002</v>
      </c>
      <c r="AB419" s="185" t="s">
        <v>2002</v>
      </c>
      <c r="AC419" s="185" t="s">
        <v>2002</v>
      </c>
      <c r="AD419" s="185" t="s">
        <v>2002</v>
      </c>
      <c r="AE419" s="185" t="s">
        <v>2002</v>
      </c>
      <c r="AF419" s="185" t="s">
        <v>2002</v>
      </c>
      <c r="AG419" s="185" t="s">
        <v>2002</v>
      </c>
      <c r="AH419" s="185" t="s">
        <v>2002</v>
      </c>
      <c r="AI419" s="185" t="s">
        <v>2002</v>
      </c>
      <c r="AJ419" s="185" t="s">
        <v>2002</v>
      </c>
      <c r="AK419" s="185" t="s">
        <v>2002</v>
      </c>
      <c r="AL419" s="183">
        <v>1</v>
      </c>
      <c r="AM419" s="194">
        <v>1</v>
      </c>
    </row>
    <row r="420" spans="1:39">
      <c r="A420" s="192">
        <v>25328</v>
      </c>
      <c r="B420" s="192" t="s">
        <v>1831</v>
      </c>
      <c r="C420" s="192" t="s">
        <v>2034</v>
      </c>
      <c r="D420" s="185" t="s">
        <v>2002</v>
      </c>
      <c r="E420" s="185" t="s">
        <v>2002</v>
      </c>
      <c r="F420" s="185" t="s">
        <v>2002</v>
      </c>
      <c r="G420" s="185" t="s">
        <v>2002</v>
      </c>
      <c r="H420" s="185" t="s">
        <v>2002</v>
      </c>
      <c r="I420" s="185" t="s">
        <v>2002</v>
      </c>
      <c r="J420" s="185" t="s">
        <v>2002</v>
      </c>
      <c r="K420" s="185" t="s">
        <v>2002</v>
      </c>
      <c r="L420" s="185" t="s">
        <v>2002</v>
      </c>
      <c r="M420" s="185" t="s">
        <v>2002</v>
      </c>
      <c r="N420" s="185" t="s">
        <v>2002</v>
      </c>
      <c r="O420" s="185" t="s">
        <v>2002</v>
      </c>
      <c r="P420" s="185" t="s">
        <v>2002</v>
      </c>
      <c r="Q420" s="185" t="s">
        <v>2002</v>
      </c>
      <c r="R420" s="185" t="s">
        <v>2002</v>
      </c>
      <c r="S420" s="183" t="s">
        <v>2002</v>
      </c>
      <c r="T420" s="185" t="s">
        <v>2002</v>
      </c>
      <c r="U420" s="185" t="s">
        <v>2002</v>
      </c>
      <c r="V420" s="185">
        <v>3</v>
      </c>
      <c r="W420" s="185" t="s">
        <v>2002</v>
      </c>
      <c r="X420" s="185" t="s">
        <v>2002</v>
      </c>
      <c r="Y420" s="185" t="s">
        <v>2002</v>
      </c>
      <c r="Z420" s="185" t="s">
        <v>2002</v>
      </c>
      <c r="AA420" s="185" t="s">
        <v>2002</v>
      </c>
      <c r="AB420" s="185" t="s">
        <v>2002</v>
      </c>
      <c r="AC420" s="185" t="s">
        <v>2002</v>
      </c>
      <c r="AD420" s="185" t="s">
        <v>2002</v>
      </c>
      <c r="AE420" s="185" t="s">
        <v>2002</v>
      </c>
      <c r="AF420" s="185" t="s">
        <v>2002</v>
      </c>
      <c r="AG420" s="185" t="s">
        <v>2002</v>
      </c>
      <c r="AH420" s="185" t="s">
        <v>2002</v>
      </c>
      <c r="AI420" s="185" t="s">
        <v>2002</v>
      </c>
      <c r="AJ420" s="185" t="s">
        <v>2002</v>
      </c>
      <c r="AK420" s="185" t="s">
        <v>2002</v>
      </c>
      <c r="AL420" s="183">
        <v>3</v>
      </c>
      <c r="AM420" s="194">
        <v>3</v>
      </c>
    </row>
    <row r="421" spans="1:39">
      <c r="A421" s="192">
        <v>25339</v>
      </c>
      <c r="B421" s="192" t="s">
        <v>391</v>
      </c>
      <c r="C421" s="192" t="s">
        <v>1230</v>
      </c>
      <c r="D421" s="185" t="s">
        <v>2002</v>
      </c>
      <c r="E421" s="185" t="s">
        <v>2002</v>
      </c>
      <c r="F421" s="185" t="s">
        <v>2002</v>
      </c>
      <c r="G421" s="185" t="s">
        <v>2002</v>
      </c>
      <c r="H421" s="185" t="s">
        <v>2002</v>
      </c>
      <c r="I421" s="185" t="s">
        <v>2002</v>
      </c>
      <c r="J421" s="185" t="s">
        <v>2002</v>
      </c>
      <c r="K421" s="185" t="s">
        <v>2002</v>
      </c>
      <c r="L421" s="185" t="s">
        <v>2002</v>
      </c>
      <c r="M421" s="185" t="s">
        <v>2002</v>
      </c>
      <c r="N421" s="185" t="s">
        <v>2002</v>
      </c>
      <c r="O421" s="185" t="s">
        <v>2002</v>
      </c>
      <c r="P421" s="185" t="s">
        <v>2002</v>
      </c>
      <c r="Q421" s="185" t="s">
        <v>2002</v>
      </c>
      <c r="R421" s="185" t="s">
        <v>2002</v>
      </c>
      <c r="S421" s="183" t="s">
        <v>2002</v>
      </c>
      <c r="T421" s="185" t="s">
        <v>2002</v>
      </c>
      <c r="U421" s="185" t="s">
        <v>2002</v>
      </c>
      <c r="V421" s="185">
        <v>1</v>
      </c>
      <c r="W421" s="185" t="s">
        <v>2002</v>
      </c>
      <c r="X421" s="185" t="s">
        <v>2002</v>
      </c>
      <c r="Y421" s="185" t="s">
        <v>2002</v>
      </c>
      <c r="Z421" s="185" t="s">
        <v>2002</v>
      </c>
      <c r="AA421" s="185" t="s">
        <v>2002</v>
      </c>
      <c r="AB421" s="185" t="s">
        <v>2002</v>
      </c>
      <c r="AC421" s="185" t="s">
        <v>2002</v>
      </c>
      <c r="AD421" s="185" t="s">
        <v>2002</v>
      </c>
      <c r="AE421" s="185" t="s">
        <v>2002</v>
      </c>
      <c r="AF421" s="185" t="s">
        <v>2002</v>
      </c>
      <c r="AG421" s="185" t="s">
        <v>2002</v>
      </c>
      <c r="AH421" s="185" t="s">
        <v>2002</v>
      </c>
      <c r="AI421" s="185" t="s">
        <v>2002</v>
      </c>
      <c r="AJ421" s="185" t="s">
        <v>2002</v>
      </c>
      <c r="AK421" s="185" t="s">
        <v>2002</v>
      </c>
      <c r="AL421" s="183">
        <v>1</v>
      </c>
      <c r="AM421" s="194">
        <v>1</v>
      </c>
    </row>
    <row r="422" spans="1:39">
      <c r="A422" s="192">
        <v>25377</v>
      </c>
      <c r="B422" s="192" t="s">
        <v>392</v>
      </c>
      <c r="C422" s="192" t="s">
        <v>1231</v>
      </c>
      <c r="D422" s="185" t="s">
        <v>2002</v>
      </c>
      <c r="E422" s="185" t="s">
        <v>2002</v>
      </c>
      <c r="F422" s="185" t="s">
        <v>2002</v>
      </c>
      <c r="G422" s="185">
        <v>1</v>
      </c>
      <c r="H422" s="185" t="s">
        <v>2002</v>
      </c>
      <c r="I422" s="185" t="s">
        <v>2002</v>
      </c>
      <c r="J422" s="185" t="s">
        <v>2002</v>
      </c>
      <c r="K422" s="185" t="s">
        <v>2002</v>
      </c>
      <c r="L422" s="185" t="s">
        <v>2002</v>
      </c>
      <c r="M422" s="185" t="s">
        <v>2002</v>
      </c>
      <c r="N422" s="185" t="s">
        <v>2002</v>
      </c>
      <c r="O422" s="185" t="s">
        <v>2002</v>
      </c>
      <c r="P422" s="185" t="s">
        <v>2002</v>
      </c>
      <c r="Q422" s="185" t="s">
        <v>2002</v>
      </c>
      <c r="R422" s="185" t="s">
        <v>2002</v>
      </c>
      <c r="S422" s="183">
        <v>1</v>
      </c>
      <c r="T422" s="185" t="s">
        <v>2002</v>
      </c>
      <c r="U422" s="185" t="s">
        <v>2002</v>
      </c>
      <c r="V422" s="185">
        <v>3</v>
      </c>
      <c r="W422" s="185" t="s">
        <v>2002</v>
      </c>
      <c r="X422" s="185" t="s">
        <v>2002</v>
      </c>
      <c r="Y422" s="185" t="s">
        <v>2002</v>
      </c>
      <c r="Z422" s="185" t="s">
        <v>2002</v>
      </c>
      <c r="AA422" s="185" t="s">
        <v>2002</v>
      </c>
      <c r="AB422" s="185" t="s">
        <v>2002</v>
      </c>
      <c r="AC422" s="185" t="s">
        <v>2002</v>
      </c>
      <c r="AD422" s="185" t="s">
        <v>2002</v>
      </c>
      <c r="AE422" s="185" t="s">
        <v>2002</v>
      </c>
      <c r="AF422" s="185" t="s">
        <v>2002</v>
      </c>
      <c r="AG422" s="185" t="s">
        <v>2002</v>
      </c>
      <c r="AH422" s="185" t="s">
        <v>2002</v>
      </c>
      <c r="AI422" s="185" t="s">
        <v>2002</v>
      </c>
      <c r="AJ422" s="185" t="s">
        <v>2002</v>
      </c>
      <c r="AK422" s="185" t="s">
        <v>2002</v>
      </c>
      <c r="AL422" s="183">
        <v>3</v>
      </c>
      <c r="AM422" s="194">
        <v>4</v>
      </c>
    </row>
    <row r="423" spans="1:39">
      <c r="A423" s="192">
        <v>25386</v>
      </c>
      <c r="B423" s="192" t="s">
        <v>393</v>
      </c>
      <c r="C423" s="192" t="s">
        <v>1232</v>
      </c>
      <c r="D423" s="185" t="s">
        <v>2002</v>
      </c>
      <c r="E423" s="185" t="s">
        <v>2002</v>
      </c>
      <c r="F423" s="185" t="s">
        <v>2002</v>
      </c>
      <c r="G423" s="185" t="s">
        <v>2002</v>
      </c>
      <c r="H423" s="185" t="s">
        <v>2002</v>
      </c>
      <c r="I423" s="185" t="s">
        <v>2002</v>
      </c>
      <c r="J423" s="185" t="s">
        <v>2002</v>
      </c>
      <c r="K423" s="185" t="s">
        <v>2002</v>
      </c>
      <c r="L423" s="185" t="s">
        <v>2002</v>
      </c>
      <c r="M423" s="185" t="s">
        <v>2002</v>
      </c>
      <c r="N423" s="185" t="s">
        <v>2002</v>
      </c>
      <c r="O423" s="185" t="s">
        <v>2002</v>
      </c>
      <c r="P423" s="185" t="s">
        <v>2002</v>
      </c>
      <c r="Q423" s="185" t="s">
        <v>2002</v>
      </c>
      <c r="R423" s="185" t="s">
        <v>2002</v>
      </c>
      <c r="S423" s="183" t="s">
        <v>2002</v>
      </c>
      <c r="T423" s="185">
        <v>1</v>
      </c>
      <c r="U423" s="185">
        <v>1</v>
      </c>
      <c r="V423" s="185">
        <v>3</v>
      </c>
      <c r="W423" s="185">
        <v>4</v>
      </c>
      <c r="X423" s="185">
        <v>1</v>
      </c>
      <c r="Y423" s="185" t="s">
        <v>2002</v>
      </c>
      <c r="Z423" s="185" t="s">
        <v>2002</v>
      </c>
      <c r="AA423" s="185" t="s">
        <v>2002</v>
      </c>
      <c r="AB423" s="185" t="s">
        <v>2002</v>
      </c>
      <c r="AC423" s="185" t="s">
        <v>2002</v>
      </c>
      <c r="AD423" s="185" t="s">
        <v>2002</v>
      </c>
      <c r="AE423" s="185" t="s">
        <v>2002</v>
      </c>
      <c r="AF423" s="185" t="s">
        <v>2002</v>
      </c>
      <c r="AG423" s="185" t="s">
        <v>2002</v>
      </c>
      <c r="AH423" s="185" t="s">
        <v>2002</v>
      </c>
      <c r="AI423" s="185" t="s">
        <v>2002</v>
      </c>
      <c r="AJ423" s="185" t="s">
        <v>2002</v>
      </c>
      <c r="AK423" s="185" t="s">
        <v>2002</v>
      </c>
      <c r="AL423" s="183">
        <v>10</v>
      </c>
      <c r="AM423" s="194">
        <v>10</v>
      </c>
    </row>
    <row r="424" spans="1:39">
      <c r="A424" s="192">
        <v>25402</v>
      </c>
      <c r="B424" s="192" t="s">
        <v>1833</v>
      </c>
      <c r="C424" s="192" t="s">
        <v>1134</v>
      </c>
      <c r="D424" s="185" t="s">
        <v>2002</v>
      </c>
      <c r="E424" s="185" t="s">
        <v>2002</v>
      </c>
      <c r="F424" s="185" t="s">
        <v>2002</v>
      </c>
      <c r="G424" s="185" t="s">
        <v>2002</v>
      </c>
      <c r="H424" s="185" t="s">
        <v>2002</v>
      </c>
      <c r="I424" s="185" t="s">
        <v>2002</v>
      </c>
      <c r="J424" s="185" t="s">
        <v>2002</v>
      </c>
      <c r="K424" s="185" t="s">
        <v>2002</v>
      </c>
      <c r="L424" s="185" t="s">
        <v>2002</v>
      </c>
      <c r="M424" s="185" t="s">
        <v>2002</v>
      </c>
      <c r="N424" s="185" t="s">
        <v>2002</v>
      </c>
      <c r="O424" s="185" t="s">
        <v>2002</v>
      </c>
      <c r="P424" s="185" t="s">
        <v>2002</v>
      </c>
      <c r="Q424" s="185" t="s">
        <v>2002</v>
      </c>
      <c r="R424" s="185" t="s">
        <v>2002</v>
      </c>
      <c r="S424" s="183" t="s">
        <v>2002</v>
      </c>
      <c r="T424" s="185">
        <v>1</v>
      </c>
      <c r="U424" s="185" t="s">
        <v>2002</v>
      </c>
      <c r="V424" s="185">
        <v>1</v>
      </c>
      <c r="W424" s="185" t="s">
        <v>2002</v>
      </c>
      <c r="X424" s="185" t="s">
        <v>2002</v>
      </c>
      <c r="Y424" s="185" t="s">
        <v>2002</v>
      </c>
      <c r="Z424" s="185" t="s">
        <v>2002</v>
      </c>
      <c r="AA424" s="185" t="s">
        <v>2002</v>
      </c>
      <c r="AB424" s="185" t="s">
        <v>2002</v>
      </c>
      <c r="AC424" s="185" t="s">
        <v>2002</v>
      </c>
      <c r="AD424" s="185">
        <v>1</v>
      </c>
      <c r="AE424" s="185" t="s">
        <v>2002</v>
      </c>
      <c r="AF424" s="185" t="s">
        <v>2002</v>
      </c>
      <c r="AG424" s="185" t="s">
        <v>2002</v>
      </c>
      <c r="AH424" s="185" t="s">
        <v>2002</v>
      </c>
      <c r="AI424" s="185" t="s">
        <v>2002</v>
      </c>
      <c r="AJ424" s="185" t="s">
        <v>2002</v>
      </c>
      <c r="AK424" s="185" t="s">
        <v>2002</v>
      </c>
      <c r="AL424" s="183">
        <v>3</v>
      </c>
      <c r="AM424" s="194">
        <v>3</v>
      </c>
    </row>
    <row r="425" spans="1:39">
      <c r="A425" s="192">
        <v>25407</v>
      </c>
      <c r="B425" s="192" t="s">
        <v>394</v>
      </c>
      <c r="C425" s="192" t="s">
        <v>1233</v>
      </c>
      <c r="D425" s="185" t="s">
        <v>2002</v>
      </c>
      <c r="E425" s="185" t="s">
        <v>2002</v>
      </c>
      <c r="F425" s="185" t="s">
        <v>2002</v>
      </c>
      <c r="G425" s="185" t="s">
        <v>2002</v>
      </c>
      <c r="H425" s="185" t="s">
        <v>2002</v>
      </c>
      <c r="I425" s="185" t="s">
        <v>2002</v>
      </c>
      <c r="J425" s="185" t="s">
        <v>2002</v>
      </c>
      <c r="K425" s="185" t="s">
        <v>2002</v>
      </c>
      <c r="L425" s="185" t="s">
        <v>2002</v>
      </c>
      <c r="M425" s="185" t="s">
        <v>2002</v>
      </c>
      <c r="N425" s="185" t="s">
        <v>2002</v>
      </c>
      <c r="O425" s="185" t="s">
        <v>2002</v>
      </c>
      <c r="P425" s="185" t="s">
        <v>2002</v>
      </c>
      <c r="Q425" s="185" t="s">
        <v>2002</v>
      </c>
      <c r="R425" s="185" t="s">
        <v>2002</v>
      </c>
      <c r="S425" s="183" t="s">
        <v>2002</v>
      </c>
      <c r="T425" s="185" t="s">
        <v>2002</v>
      </c>
      <c r="U425" s="185">
        <v>2</v>
      </c>
      <c r="V425" s="185">
        <v>2</v>
      </c>
      <c r="W425" s="185">
        <v>1</v>
      </c>
      <c r="X425" s="185">
        <v>1</v>
      </c>
      <c r="Y425" s="185" t="s">
        <v>2002</v>
      </c>
      <c r="Z425" s="185" t="s">
        <v>2002</v>
      </c>
      <c r="AA425" s="185" t="s">
        <v>2002</v>
      </c>
      <c r="AB425" s="185" t="s">
        <v>2002</v>
      </c>
      <c r="AC425" s="185" t="s">
        <v>2002</v>
      </c>
      <c r="AD425" s="185" t="s">
        <v>2002</v>
      </c>
      <c r="AE425" s="185" t="s">
        <v>2002</v>
      </c>
      <c r="AF425" s="185" t="s">
        <v>2002</v>
      </c>
      <c r="AG425" s="185" t="s">
        <v>2002</v>
      </c>
      <c r="AH425" s="185" t="s">
        <v>2002</v>
      </c>
      <c r="AI425" s="185" t="s">
        <v>2002</v>
      </c>
      <c r="AJ425" s="185" t="s">
        <v>2002</v>
      </c>
      <c r="AK425" s="185" t="s">
        <v>2002</v>
      </c>
      <c r="AL425" s="183">
        <v>6</v>
      </c>
      <c r="AM425" s="194">
        <v>6</v>
      </c>
    </row>
    <row r="426" spans="1:39">
      <c r="A426" s="192">
        <v>25426</v>
      </c>
      <c r="B426" s="192" t="s">
        <v>1834</v>
      </c>
      <c r="C426" s="192" t="s">
        <v>2035</v>
      </c>
      <c r="D426" s="185" t="s">
        <v>2002</v>
      </c>
      <c r="E426" s="185" t="s">
        <v>2002</v>
      </c>
      <c r="F426" s="185" t="s">
        <v>2002</v>
      </c>
      <c r="G426" s="185" t="s">
        <v>2002</v>
      </c>
      <c r="H426" s="185" t="s">
        <v>2002</v>
      </c>
      <c r="I426" s="185" t="s">
        <v>2002</v>
      </c>
      <c r="J426" s="185" t="s">
        <v>2002</v>
      </c>
      <c r="K426" s="185" t="s">
        <v>2002</v>
      </c>
      <c r="L426" s="185" t="s">
        <v>2002</v>
      </c>
      <c r="M426" s="185" t="s">
        <v>2002</v>
      </c>
      <c r="N426" s="185" t="s">
        <v>2002</v>
      </c>
      <c r="O426" s="185" t="s">
        <v>2002</v>
      </c>
      <c r="P426" s="185" t="s">
        <v>2002</v>
      </c>
      <c r="Q426" s="185" t="s">
        <v>2002</v>
      </c>
      <c r="R426" s="185" t="s">
        <v>2002</v>
      </c>
      <c r="S426" s="183" t="s">
        <v>2002</v>
      </c>
      <c r="T426" s="185" t="s">
        <v>2002</v>
      </c>
      <c r="U426" s="185">
        <v>1</v>
      </c>
      <c r="V426" s="185" t="s">
        <v>2002</v>
      </c>
      <c r="W426" s="185" t="s">
        <v>2002</v>
      </c>
      <c r="X426" s="185" t="s">
        <v>2002</v>
      </c>
      <c r="Y426" s="185" t="s">
        <v>2002</v>
      </c>
      <c r="Z426" s="185" t="s">
        <v>2002</v>
      </c>
      <c r="AA426" s="185" t="s">
        <v>2002</v>
      </c>
      <c r="AB426" s="185" t="s">
        <v>2002</v>
      </c>
      <c r="AC426" s="185" t="s">
        <v>2002</v>
      </c>
      <c r="AD426" s="185" t="s">
        <v>2002</v>
      </c>
      <c r="AE426" s="185" t="s">
        <v>2002</v>
      </c>
      <c r="AF426" s="185" t="s">
        <v>2002</v>
      </c>
      <c r="AG426" s="185" t="s">
        <v>2002</v>
      </c>
      <c r="AH426" s="185" t="s">
        <v>2002</v>
      </c>
      <c r="AI426" s="185" t="s">
        <v>2002</v>
      </c>
      <c r="AJ426" s="185" t="s">
        <v>2002</v>
      </c>
      <c r="AK426" s="185" t="s">
        <v>2002</v>
      </c>
      <c r="AL426" s="183">
        <v>1</v>
      </c>
      <c r="AM426" s="194">
        <v>1</v>
      </c>
    </row>
    <row r="427" spans="1:39">
      <c r="A427" s="192">
        <v>25430</v>
      </c>
      <c r="B427" s="192" t="s">
        <v>395</v>
      </c>
      <c r="C427" s="192" t="s">
        <v>1234</v>
      </c>
      <c r="D427" s="185" t="s">
        <v>2002</v>
      </c>
      <c r="E427" s="185">
        <v>4</v>
      </c>
      <c r="F427" s="185">
        <v>4</v>
      </c>
      <c r="G427" s="185">
        <v>1</v>
      </c>
      <c r="H427" s="185" t="s">
        <v>2002</v>
      </c>
      <c r="I427" s="185" t="s">
        <v>2002</v>
      </c>
      <c r="J427" s="185" t="s">
        <v>2002</v>
      </c>
      <c r="K427" s="185" t="s">
        <v>2002</v>
      </c>
      <c r="L427" s="185" t="s">
        <v>2002</v>
      </c>
      <c r="M427" s="185" t="s">
        <v>2002</v>
      </c>
      <c r="N427" s="185" t="s">
        <v>2002</v>
      </c>
      <c r="O427" s="185" t="s">
        <v>2002</v>
      </c>
      <c r="P427" s="185" t="s">
        <v>2002</v>
      </c>
      <c r="Q427" s="185" t="s">
        <v>2002</v>
      </c>
      <c r="R427" s="185" t="s">
        <v>2002</v>
      </c>
      <c r="S427" s="183">
        <v>9</v>
      </c>
      <c r="T427" s="185">
        <v>6</v>
      </c>
      <c r="U427" s="185">
        <v>13</v>
      </c>
      <c r="V427" s="185">
        <v>15</v>
      </c>
      <c r="W427" s="185">
        <v>4</v>
      </c>
      <c r="X427" s="185" t="s">
        <v>2002</v>
      </c>
      <c r="Y427" s="185">
        <v>1</v>
      </c>
      <c r="Z427" s="185">
        <v>2</v>
      </c>
      <c r="AA427" s="185" t="s">
        <v>2002</v>
      </c>
      <c r="AB427" s="185">
        <v>1</v>
      </c>
      <c r="AC427" s="185" t="s">
        <v>2002</v>
      </c>
      <c r="AD427" s="185" t="s">
        <v>2002</v>
      </c>
      <c r="AE427" s="185" t="s">
        <v>2002</v>
      </c>
      <c r="AF427" s="185" t="s">
        <v>2002</v>
      </c>
      <c r="AG427" s="185" t="s">
        <v>2002</v>
      </c>
      <c r="AH427" s="185" t="s">
        <v>2002</v>
      </c>
      <c r="AI427" s="185" t="s">
        <v>2002</v>
      </c>
      <c r="AJ427" s="185" t="s">
        <v>2002</v>
      </c>
      <c r="AK427" s="185" t="s">
        <v>2002</v>
      </c>
      <c r="AL427" s="183">
        <v>42</v>
      </c>
      <c r="AM427" s="194">
        <v>51</v>
      </c>
    </row>
    <row r="428" spans="1:39">
      <c r="A428" s="192">
        <v>25438</v>
      </c>
      <c r="B428" s="192" t="s">
        <v>396</v>
      </c>
      <c r="C428" s="192" t="s">
        <v>1235</v>
      </c>
      <c r="D428" s="185" t="s">
        <v>2002</v>
      </c>
      <c r="E428" s="185" t="s">
        <v>2002</v>
      </c>
      <c r="F428" s="185" t="s">
        <v>2002</v>
      </c>
      <c r="G428" s="185" t="s">
        <v>2002</v>
      </c>
      <c r="H428" s="185" t="s">
        <v>2002</v>
      </c>
      <c r="I428" s="185" t="s">
        <v>2002</v>
      </c>
      <c r="J428" s="185" t="s">
        <v>2002</v>
      </c>
      <c r="K428" s="185" t="s">
        <v>2002</v>
      </c>
      <c r="L428" s="185" t="s">
        <v>2002</v>
      </c>
      <c r="M428" s="185" t="s">
        <v>2002</v>
      </c>
      <c r="N428" s="185" t="s">
        <v>2002</v>
      </c>
      <c r="O428" s="185" t="s">
        <v>2002</v>
      </c>
      <c r="P428" s="185" t="s">
        <v>2002</v>
      </c>
      <c r="Q428" s="185" t="s">
        <v>2002</v>
      </c>
      <c r="R428" s="185" t="s">
        <v>2002</v>
      </c>
      <c r="S428" s="183" t="s">
        <v>2002</v>
      </c>
      <c r="T428" s="185" t="s">
        <v>2002</v>
      </c>
      <c r="U428" s="185">
        <v>2</v>
      </c>
      <c r="V428" s="185">
        <v>3</v>
      </c>
      <c r="W428" s="185" t="s">
        <v>2002</v>
      </c>
      <c r="X428" s="185" t="s">
        <v>2002</v>
      </c>
      <c r="Y428" s="185" t="s">
        <v>2002</v>
      </c>
      <c r="Z428" s="185" t="s">
        <v>2002</v>
      </c>
      <c r="AA428" s="185" t="s">
        <v>2002</v>
      </c>
      <c r="AB428" s="185" t="s">
        <v>2002</v>
      </c>
      <c r="AC428" s="185" t="s">
        <v>2002</v>
      </c>
      <c r="AD428" s="185" t="s">
        <v>2002</v>
      </c>
      <c r="AE428" s="185" t="s">
        <v>2002</v>
      </c>
      <c r="AF428" s="185" t="s">
        <v>2002</v>
      </c>
      <c r="AG428" s="185" t="s">
        <v>2002</v>
      </c>
      <c r="AH428" s="185" t="s">
        <v>2002</v>
      </c>
      <c r="AI428" s="185" t="s">
        <v>2002</v>
      </c>
      <c r="AJ428" s="185" t="s">
        <v>2002</v>
      </c>
      <c r="AK428" s="185" t="s">
        <v>2002</v>
      </c>
      <c r="AL428" s="183">
        <v>5</v>
      </c>
      <c r="AM428" s="194">
        <v>5</v>
      </c>
    </row>
    <row r="429" spans="1:39">
      <c r="A429" s="192">
        <v>25473</v>
      </c>
      <c r="B429" s="192" t="s">
        <v>397</v>
      </c>
      <c r="C429" s="192" t="s">
        <v>1236</v>
      </c>
      <c r="D429" s="185" t="s">
        <v>2002</v>
      </c>
      <c r="E429" s="185" t="s">
        <v>2002</v>
      </c>
      <c r="F429" s="185">
        <v>1</v>
      </c>
      <c r="G429" s="185" t="s">
        <v>2002</v>
      </c>
      <c r="H429" s="185" t="s">
        <v>2002</v>
      </c>
      <c r="I429" s="185" t="s">
        <v>2002</v>
      </c>
      <c r="J429" s="185" t="s">
        <v>2002</v>
      </c>
      <c r="K429" s="185" t="s">
        <v>2002</v>
      </c>
      <c r="L429" s="185" t="s">
        <v>2002</v>
      </c>
      <c r="M429" s="185" t="s">
        <v>2002</v>
      </c>
      <c r="N429" s="185" t="s">
        <v>2002</v>
      </c>
      <c r="O429" s="185" t="s">
        <v>2002</v>
      </c>
      <c r="P429" s="185" t="s">
        <v>2002</v>
      </c>
      <c r="Q429" s="185" t="s">
        <v>2002</v>
      </c>
      <c r="R429" s="185" t="s">
        <v>2002</v>
      </c>
      <c r="S429" s="183">
        <v>1</v>
      </c>
      <c r="T429" s="185">
        <v>1</v>
      </c>
      <c r="U429" s="185">
        <v>5</v>
      </c>
      <c r="V429" s="185">
        <v>13</v>
      </c>
      <c r="W429" s="185">
        <v>3</v>
      </c>
      <c r="X429" s="185">
        <v>1</v>
      </c>
      <c r="Y429" s="185">
        <v>2</v>
      </c>
      <c r="Z429" s="185" t="s">
        <v>2002</v>
      </c>
      <c r="AA429" s="185" t="s">
        <v>2002</v>
      </c>
      <c r="AB429" s="185" t="s">
        <v>2002</v>
      </c>
      <c r="AC429" s="185" t="s">
        <v>2002</v>
      </c>
      <c r="AD429" s="185" t="s">
        <v>2002</v>
      </c>
      <c r="AE429" s="185" t="s">
        <v>2002</v>
      </c>
      <c r="AF429" s="185" t="s">
        <v>2002</v>
      </c>
      <c r="AG429" s="185" t="s">
        <v>2002</v>
      </c>
      <c r="AH429" s="185" t="s">
        <v>2002</v>
      </c>
      <c r="AI429" s="185" t="s">
        <v>2002</v>
      </c>
      <c r="AJ429" s="185" t="s">
        <v>2002</v>
      </c>
      <c r="AK429" s="185" t="s">
        <v>2002</v>
      </c>
      <c r="AL429" s="183">
        <v>25</v>
      </c>
      <c r="AM429" s="194">
        <v>26</v>
      </c>
    </row>
    <row r="430" spans="1:39">
      <c r="A430" s="192">
        <v>25483</v>
      </c>
      <c r="B430" s="192" t="s">
        <v>398</v>
      </c>
      <c r="C430" s="192" t="s">
        <v>953</v>
      </c>
      <c r="D430" s="185" t="s">
        <v>2002</v>
      </c>
      <c r="E430" s="185" t="s">
        <v>2002</v>
      </c>
      <c r="F430" s="185" t="s">
        <v>2002</v>
      </c>
      <c r="G430" s="185" t="s">
        <v>2002</v>
      </c>
      <c r="H430" s="185" t="s">
        <v>2002</v>
      </c>
      <c r="I430" s="185" t="s">
        <v>2002</v>
      </c>
      <c r="J430" s="185" t="s">
        <v>2002</v>
      </c>
      <c r="K430" s="185" t="s">
        <v>2002</v>
      </c>
      <c r="L430" s="185" t="s">
        <v>2002</v>
      </c>
      <c r="M430" s="185" t="s">
        <v>2002</v>
      </c>
      <c r="N430" s="185" t="s">
        <v>2002</v>
      </c>
      <c r="O430" s="185" t="s">
        <v>2002</v>
      </c>
      <c r="P430" s="185" t="s">
        <v>2002</v>
      </c>
      <c r="Q430" s="185" t="s">
        <v>2002</v>
      </c>
      <c r="R430" s="185" t="s">
        <v>2002</v>
      </c>
      <c r="S430" s="183" t="s">
        <v>2002</v>
      </c>
      <c r="T430" s="185" t="s">
        <v>2002</v>
      </c>
      <c r="U430" s="185" t="s">
        <v>2002</v>
      </c>
      <c r="V430" s="185">
        <v>2</v>
      </c>
      <c r="W430" s="185" t="s">
        <v>2002</v>
      </c>
      <c r="X430" s="185" t="s">
        <v>2002</v>
      </c>
      <c r="Y430" s="185" t="s">
        <v>2002</v>
      </c>
      <c r="Z430" s="185" t="s">
        <v>2002</v>
      </c>
      <c r="AA430" s="185" t="s">
        <v>2002</v>
      </c>
      <c r="AB430" s="185" t="s">
        <v>2002</v>
      </c>
      <c r="AC430" s="185" t="s">
        <v>2002</v>
      </c>
      <c r="AD430" s="185" t="s">
        <v>2002</v>
      </c>
      <c r="AE430" s="185" t="s">
        <v>2002</v>
      </c>
      <c r="AF430" s="185" t="s">
        <v>2002</v>
      </c>
      <c r="AG430" s="185" t="s">
        <v>2002</v>
      </c>
      <c r="AH430" s="185" t="s">
        <v>2002</v>
      </c>
      <c r="AI430" s="185" t="s">
        <v>2002</v>
      </c>
      <c r="AJ430" s="185" t="s">
        <v>2002</v>
      </c>
      <c r="AK430" s="185" t="s">
        <v>2002</v>
      </c>
      <c r="AL430" s="183">
        <v>2</v>
      </c>
      <c r="AM430" s="194">
        <v>2</v>
      </c>
    </row>
    <row r="431" spans="1:39">
      <c r="A431" s="192">
        <v>25486</v>
      </c>
      <c r="B431" s="192" t="s">
        <v>1835</v>
      </c>
      <c r="C431" s="192" t="s">
        <v>1881</v>
      </c>
      <c r="D431" s="185" t="s">
        <v>2002</v>
      </c>
      <c r="E431" s="185" t="s">
        <v>2002</v>
      </c>
      <c r="F431" s="185">
        <v>1</v>
      </c>
      <c r="G431" s="185" t="s">
        <v>2002</v>
      </c>
      <c r="H431" s="185" t="s">
        <v>2002</v>
      </c>
      <c r="I431" s="185" t="s">
        <v>2002</v>
      </c>
      <c r="J431" s="185" t="s">
        <v>2002</v>
      </c>
      <c r="K431" s="185" t="s">
        <v>2002</v>
      </c>
      <c r="L431" s="185" t="s">
        <v>2002</v>
      </c>
      <c r="M431" s="185" t="s">
        <v>2002</v>
      </c>
      <c r="N431" s="185" t="s">
        <v>2002</v>
      </c>
      <c r="O431" s="185" t="s">
        <v>2002</v>
      </c>
      <c r="P431" s="185" t="s">
        <v>2002</v>
      </c>
      <c r="Q431" s="185" t="s">
        <v>2002</v>
      </c>
      <c r="R431" s="185" t="s">
        <v>2002</v>
      </c>
      <c r="S431" s="183">
        <v>1</v>
      </c>
      <c r="T431" s="185" t="s">
        <v>2002</v>
      </c>
      <c r="U431" s="185" t="s">
        <v>2002</v>
      </c>
      <c r="V431" s="185">
        <v>1</v>
      </c>
      <c r="W431" s="185" t="s">
        <v>2002</v>
      </c>
      <c r="X431" s="185" t="s">
        <v>2002</v>
      </c>
      <c r="Y431" s="185" t="s">
        <v>2002</v>
      </c>
      <c r="Z431" s="185" t="s">
        <v>2002</v>
      </c>
      <c r="AA431" s="185" t="s">
        <v>2002</v>
      </c>
      <c r="AB431" s="185">
        <v>1</v>
      </c>
      <c r="AC431" s="185" t="s">
        <v>2002</v>
      </c>
      <c r="AD431" s="185" t="s">
        <v>2002</v>
      </c>
      <c r="AE431" s="185" t="s">
        <v>2002</v>
      </c>
      <c r="AF431" s="185" t="s">
        <v>2002</v>
      </c>
      <c r="AG431" s="185" t="s">
        <v>2002</v>
      </c>
      <c r="AH431" s="185" t="s">
        <v>2002</v>
      </c>
      <c r="AI431" s="185" t="s">
        <v>2002</v>
      </c>
      <c r="AJ431" s="185" t="s">
        <v>2002</v>
      </c>
      <c r="AK431" s="185" t="s">
        <v>2002</v>
      </c>
      <c r="AL431" s="183">
        <v>2</v>
      </c>
      <c r="AM431" s="194">
        <v>3</v>
      </c>
    </row>
    <row r="432" spans="1:39">
      <c r="A432" s="192">
        <v>25488</v>
      </c>
      <c r="B432" s="192" t="s">
        <v>399</v>
      </c>
      <c r="C432" s="192" t="s">
        <v>1237</v>
      </c>
      <c r="D432" s="185" t="s">
        <v>2002</v>
      </c>
      <c r="E432" s="185" t="s">
        <v>2002</v>
      </c>
      <c r="F432" s="185" t="s">
        <v>2002</v>
      </c>
      <c r="G432" s="185" t="s">
        <v>2002</v>
      </c>
      <c r="H432" s="185">
        <v>1</v>
      </c>
      <c r="I432" s="185" t="s">
        <v>2002</v>
      </c>
      <c r="J432" s="185" t="s">
        <v>2002</v>
      </c>
      <c r="K432" s="185" t="s">
        <v>2002</v>
      </c>
      <c r="L432" s="185" t="s">
        <v>2002</v>
      </c>
      <c r="M432" s="185" t="s">
        <v>2002</v>
      </c>
      <c r="N432" s="185" t="s">
        <v>2002</v>
      </c>
      <c r="O432" s="185" t="s">
        <v>2002</v>
      </c>
      <c r="P432" s="185" t="s">
        <v>2002</v>
      </c>
      <c r="Q432" s="185" t="s">
        <v>2002</v>
      </c>
      <c r="R432" s="185" t="s">
        <v>2002</v>
      </c>
      <c r="S432" s="183">
        <v>1</v>
      </c>
      <c r="T432" s="185" t="s">
        <v>2002</v>
      </c>
      <c r="U432" s="185">
        <v>1</v>
      </c>
      <c r="V432" s="185" t="s">
        <v>2002</v>
      </c>
      <c r="W432" s="185" t="s">
        <v>2002</v>
      </c>
      <c r="X432" s="185" t="s">
        <v>2002</v>
      </c>
      <c r="Y432" s="185" t="s">
        <v>2002</v>
      </c>
      <c r="Z432" s="185" t="s">
        <v>2002</v>
      </c>
      <c r="AA432" s="185" t="s">
        <v>2002</v>
      </c>
      <c r="AB432" s="185" t="s">
        <v>2002</v>
      </c>
      <c r="AC432" s="185" t="s">
        <v>2002</v>
      </c>
      <c r="AD432" s="185" t="s">
        <v>2002</v>
      </c>
      <c r="AE432" s="185" t="s">
        <v>2002</v>
      </c>
      <c r="AF432" s="185" t="s">
        <v>2002</v>
      </c>
      <c r="AG432" s="185" t="s">
        <v>2002</v>
      </c>
      <c r="AH432" s="185" t="s">
        <v>2002</v>
      </c>
      <c r="AI432" s="185" t="s">
        <v>2002</v>
      </c>
      <c r="AJ432" s="185" t="s">
        <v>2002</v>
      </c>
      <c r="AK432" s="185" t="s">
        <v>2002</v>
      </c>
      <c r="AL432" s="183">
        <v>1</v>
      </c>
      <c r="AM432" s="194">
        <v>2</v>
      </c>
    </row>
    <row r="433" spans="1:39">
      <c r="A433" s="192">
        <v>25513</v>
      </c>
      <c r="B433" s="192" t="s">
        <v>401</v>
      </c>
      <c r="C433" s="192" t="s">
        <v>1238</v>
      </c>
      <c r="D433" s="185" t="s">
        <v>2002</v>
      </c>
      <c r="E433" s="185" t="s">
        <v>2002</v>
      </c>
      <c r="F433" s="185">
        <v>1</v>
      </c>
      <c r="G433" s="185" t="s">
        <v>2002</v>
      </c>
      <c r="H433" s="185" t="s">
        <v>2002</v>
      </c>
      <c r="I433" s="185" t="s">
        <v>2002</v>
      </c>
      <c r="J433" s="185" t="s">
        <v>2002</v>
      </c>
      <c r="K433" s="185" t="s">
        <v>2002</v>
      </c>
      <c r="L433" s="185" t="s">
        <v>2002</v>
      </c>
      <c r="M433" s="185" t="s">
        <v>2002</v>
      </c>
      <c r="N433" s="185" t="s">
        <v>2002</v>
      </c>
      <c r="O433" s="185" t="s">
        <v>2002</v>
      </c>
      <c r="P433" s="185" t="s">
        <v>2002</v>
      </c>
      <c r="Q433" s="185" t="s">
        <v>2002</v>
      </c>
      <c r="R433" s="185" t="s">
        <v>2002</v>
      </c>
      <c r="S433" s="183">
        <v>1</v>
      </c>
      <c r="T433" s="185" t="s">
        <v>2002</v>
      </c>
      <c r="U433" s="185" t="s">
        <v>2002</v>
      </c>
      <c r="V433" s="185" t="s">
        <v>2002</v>
      </c>
      <c r="W433" s="185">
        <v>1</v>
      </c>
      <c r="X433" s="185" t="s">
        <v>2002</v>
      </c>
      <c r="Y433" s="185" t="s">
        <v>2002</v>
      </c>
      <c r="Z433" s="185" t="s">
        <v>2002</v>
      </c>
      <c r="AA433" s="185" t="s">
        <v>2002</v>
      </c>
      <c r="AB433" s="185" t="s">
        <v>2002</v>
      </c>
      <c r="AC433" s="185" t="s">
        <v>2002</v>
      </c>
      <c r="AD433" s="185" t="s">
        <v>2002</v>
      </c>
      <c r="AE433" s="185" t="s">
        <v>2002</v>
      </c>
      <c r="AF433" s="185" t="s">
        <v>2002</v>
      </c>
      <c r="AG433" s="185" t="s">
        <v>2002</v>
      </c>
      <c r="AH433" s="185" t="s">
        <v>2002</v>
      </c>
      <c r="AI433" s="185" t="s">
        <v>2002</v>
      </c>
      <c r="AJ433" s="185" t="s">
        <v>2002</v>
      </c>
      <c r="AK433" s="185" t="s">
        <v>2002</v>
      </c>
      <c r="AL433" s="183">
        <v>1</v>
      </c>
      <c r="AM433" s="194">
        <v>2</v>
      </c>
    </row>
    <row r="434" spans="1:39">
      <c r="A434" s="192">
        <v>25518</v>
      </c>
      <c r="B434" s="192" t="s">
        <v>402</v>
      </c>
      <c r="C434" s="192" t="s">
        <v>1239</v>
      </c>
      <c r="D434" s="185" t="s">
        <v>2002</v>
      </c>
      <c r="E434" s="185" t="s">
        <v>2002</v>
      </c>
      <c r="F434" s="185" t="s">
        <v>2002</v>
      </c>
      <c r="G434" s="185" t="s">
        <v>2002</v>
      </c>
      <c r="H434" s="185" t="s">
        <v>2002</v>
      </c>
      <c r="I434" s="185" t="s">
        <v>2002</v>
      </c>
      <c r="J434" s="185" t="s">
        <v>2002</v>
      </c>
      <c r="K434" s="185" t="s">
        <v>2002</v>
      </c>
      <c r="L434" s="185" t="s">
        <v>2002</v>
      </c>
      <c r="M434" s="185" t="s">
        <v>2002</v>
      </c>
      <c r="N434" s="185" t="s">
        <v>2002</v>
      </c>
      <c r="O434" s="185" t="s">
        <v>2002</v>
      </c>
      <c r="P434" s="185" t="s">
        <v>2002</v>
      </c>
      <c r="Q434" s="185" t="s">
        <v>2002</v>
      </c>
      <c r="R434" s="185" t="s">
        <v>2002</v>
      </c>
      <c r="S434" s="183" t="s">
        <v>2002</v>
      </c>
      <c r="T434" s="185" t="s">
        <v>2002</v>
      </c>
      <c r="U434" s="185" t="s">
        <v>2002</v>
      </c>
      <c r="V434" s="185">
        <v>1</v>
      </c>
      <c r="W434" s="185">
        <v>1</v>
      </c>
      <c r="X434" s="185" t="s">
        <v>2002</v>
      </c>
      <c r="Y434" s="185" t="s">
        <v>2002</v>
      </c>
      <c r="Z434" s="185" t="s">
        <v>2002</v>
      </c>
      <c r="AA434" s="185" t="s">
        <v>2002</v>
      </c>
      <c r="AB434" s="185" t="s">
        <v>2002</v>
      </c>
      <c r="AC434" s="185" t="s">
        <v>2002</v>
      </c>
      <c r="AD434" s="185" t="s">
        <v>2002</v>
      </c>
      <c r="AE434" s="185" t="s">
        <v>2002</v>
      </c>
      <c r="AF434" s="185" t="s">
        <v>2002</v>
      </c>
      <c r="AG434" s="185" t="s">
        <v>2002</v>
      </c>
      <c r="AH434" s="185" t="s">
        <v>2002</v>
      </c>
      <c r="AI434" s="185" t="s">
        <v>2002</v>
      </c>
      <c r="AJ434" s="185" t="s">
        <v>2002</v>
      </c>
      <c r="AK434" s="185" t="s">
        <v>2002</v>
      </c>
      <c r="AL434" s="183">
        <v>2</v>
      </c>
      <c r="AM434" s="194">
        <v>2</v>
      </c>
    </row>
    <row r="435" spans="1:39">
      <c r="A435" s="192">
        <v>25524</v>
      </c>
      <c r="B435" s="192" t="s">
        <v>403</v>
      </c>
      <c r="C435" s="192" t="s">
        <v>1240</v>
      </c>
      <c r="D435" s="185" t="s">
        <v>2002</v>
      </c>
      <c r="E435" s="185" t="s">
        <v>2002</v>
      </c>
      <c r="F435" s="185" t="s">
        <v>2002</v>
      </c>
      <c r="G435" s="185" t="s">
        <v>2002</v>
      </c>
      <c r="H435" s="185" t="s">
        <v>2002</v>
      </c>
      <c r="I435" s="185">
        <v>1</v>
      </c>
      <c r="J435" s="185" t="s">
        <v>2002</v>
      </c>
      <c r="K435" s="185" t="s">
        <v>2002</v>
      </c>
      <c r="L435" s="185" t="s">
        <v>2002</v>
      </c>
      <c r="M435" s="185" t="s">
        <v>2002</v>
      </c>
      <c r="N435" s="185" t="s">
        <v>2002</v>
      </c>
      <c r="O435" s="185" t="s">
        <v>2002</v>
      </c>
      <c r="P435" s="185" t="s">
        <v>2002</v>
      </c>
      <c r="Q435" s="185" t="s">
        <v>2002</v>
      </c>
      <c r="R435" s="185" t="s">
        <v>2002</v>
      </c>
      <c r="S435" s="183">
        <v>1</v>
      </c>
      <c r="T435" s="185" t="s">
        <v>2002</v>
      </c>
      <c r="U435" s="185">
        <v>1</v>
      </c>
      <c r="V435" s="185" t="s">
        <v>2002</v>
      </c>
      <c r="W435" s="185">
        <v>1</v>
      </c>
      <c r="X435" s="185" t="s">
        <v>2002</v>
      </c>
      <c r="Y435" s="185" t="s">
        <v>2002</v>
      </c>
      <c r="Z435" s="185" t="s">
        <v>2002</v>
      </c>
      <c r="AA435" s="185" t="s">
        <v>2002</v>
      </c>
      <c r="AB435" s="185" t="s">
        <v>2002</v>
      </c>
      <c r="AC435" s="185" t="s">
        <v>2002</v>
      </c>
      <c r="AD435" s="185">
        <v>1</v>
      </c>
      <c r="AE435" s="185" t="s">
        <v>2002</v>
      </c>
      <c r="AF435" s="185" t="s">
        <v>2002</v>
      </c>
      <c r="AG435" s="185" t="s">
        <v>2002</v>
      </c>
      <c r="AH435" s="185" t="s">
        <v>2002</v>
      </c>
      <c r="AI435" s="185" t="s">
        <v>2002</v>
      </c>
      <c r="AJ435" s="185" t="s">
        <v>2002</v>
      </c>
      <c r="AK435" s="185" t="s">
        <v>2002</v>
      </c>
      <c r="AL435" s="183">
        <v>3</v>
      </c>
      <c r="AM435" s="194">
        <v>4</v>
      </c>
    </row>
    <row r="436" spans="1:39">
      <c r="A436" s="192">
        <v>25530</v>
      </c>
      <c r="B436" s="192" t="s">
        <v>404</v>
      </c>
      <c r="C436" s="192" t="s">
        <v>1241</v>
      </c>
      <c r="D436" s="185" t="s">
        <v>2002</v>
      </c>
      <c r="E436" s="185" t="s">
        <v>2002</v>
      </c>
      <c r="F436" s="185" t="s">
        <v>2002</v>
      </c>
      <c r="G436" s="185" t="s">
        <v>2002</v>
      </c>
      <c r="H436" s="185" t="s">
        <v>2002</v>
      </c>
      <c r="I436" s="185" t="s">
        <v>2002</v>
      </c>
      <c r="J436" s="185" t="s">
        <v>2002</v>
      </c>
      <c r="K436" s="185" t="s">
        <v>2002</v>
      </c>
      <c r="L436" s="185" t="s">
        <v>2002</v>
      </c>
      <c r="M436" s="185" t="s">
        <v>2002</v>
      </c>
      <c r="N436" s="185" t="s">
        <v>2002</v>
      </c>
      <c r="O436" s="185" t="s">
        <v>2002</v>
      </c>
      <c r="P436" s="185" t="s">
        <v>2002</v>
      </c>
      <c r="Q436" s="185" t="s">
        <v>2002</v>
      </c>
      <c r="R436" s="185" t="s">
        <v>2002</v>
      </c>
      <c r="S436" s="183" t="s">
        <v>2002</v>
      </c>
      <c r="T436" s="185" t="s">
        <v>2002</v>
      </c>
      <c r="U436" s="185" t="s">
        <v>2002</v>
      </c>
      <c r="V436" s="185">
        <v>2</v>
      </c>
      <c r="W436" s="185" t="s">
        <v>2002</v>
      </c>
      <c r="X436" s="185" t="s">
        <v>2002</v>
      </c>
      <c r="Y436" s="185" t="s">
        <v>2002</v>
      </c>
      <c r="Z436" s="185" t="s">
        <v>2002</v>
      </c>
      <c r="AA436" s="185" t="s">
        <v>2002</v>
      </c>
      <c r="AB436" s="185" t="s">
        <v>2002</v>
      </c>
      <c r="AC436" s="185" t="s">
        <v>2002</v>
      </c>
      <c r="AD436" s="185">
        <v>1</v>
      </c>
      <c r="AE436" s="185" t="s">
        <v>2002</v>
      </c>
      <c r="AF436" s="185" t="s">
        <v>2002</v>
      </c>
      <c r="AG436" s="185" t="s">
        <v>2002</v>
      </c>
      <c r="AH436" s="185" t="s">
        <v>2002</v>
      </c>
      <c r="AI436" s="185" t="s">
        <v>2002</v>
      </c>
      <c r="AJ436" s="185" t="s">
        <v>2002</v>
      </c>
      <c r="AK436" s="185" t="s">
        <v>2002</v>
      </c>
      <c r="AL436" s="183">
        <v>3</v>
      </c>
      <c r="AM436" s="194">
        <v>3</v>
      </c>
    </row>
    <row r="437" spans="1:39">
      <c r="A437" s="192">
        <v>25535</v>
      </c>
      <c r="B437" s="192" t="s">
        <v>405</v>
      </c>
      <c r="C437" s="192" t="s">
        <v>1242</v>
      </c>
      <c r="D437" s="185">
        <v>1</v>
      </c>
      <c r="E437" s="185" t="s">
        <v>2002</v>
      </c>
      <c r="F437" s="185" t="s">
        <v>2002</v>
      </c>
      <c r="G437" s="185" t="s">
        <v>2002</v>
      </c>
      <c r="H437" s="185" t="s">
        <v>2002</v>
      </c>
      <c r="I437" s="185" t="s">
        <v>2002</v>
      </c>
      <c r="J437" s="185" t="s">
        <v>2002</v>
      </c>
      <c r="K437" s="185" t="s">
        <v>2002</v>
      </c>
      <c r="L437" s="185" t="s">
        <v>2002</v>
      </c>
      <c r="M437" s="185" t="s">
        <v>2002</v>
      </c>
      <c r="N437" s="185" t="s">
        <v>2002</v>
      </c>
      <c r="O437" s="185" t="s">
        <v>2002</v>
      </c>
      <c r="P437" s="185" t="s">
        <v>2002</v>
      </c>
      <c r="Q437" s="185" t="s">
        <v>2002</v>
      </c>
      <c r="R437" s="185" t="s">
        <v>2002</v>
      </c>
      <c r="S437" s="183">
        <v>1</v>
      </c>
      <c r="T437" s="185" t="s">
        <v>2002</v>
      </c>
      <c r="U437" s="185" t="s">
        <v>2002</v>
      </c>
      <c r="V437" s="185">
        <v>1</v>
      </c>
      <c r="W437" s="185">
        <v>2</v>
      </c>
      <c r="X437" s="185" t="s">
        <v>2002</v>
      </c>
      <c r="Y437" s="185" t="s">
        <v>2002</v>
      </c>
      <c r="Z437" s="185" t="s">
        <v>2002</v>
      </c>
      <c r="AA437" s="185" t="s">
        <v>2002</v>
      </c>
      <c r="AB437" s="185" t="s">
        <v>2002</v>
      </c>
      <c r="AC437" s="185" t="s">
        <v>2002</v>
      </c>
      <c r="AD437" s="185" t="s">
        <v>2002</v>
      </c>
      <c r="AE437" s="185" t="s">
        <v>2002</v>
      </c>
      <c r="AF437" s="185" t="s">
        <v>2002</v>
      </c>
      <c r="AG437" s="185" t="s">
        <v>2002</v>
      </c>
      <c r="AH437" s="185" t="s">
        <v>2002</v>
      </c>
      <c r="AI437" s="185" t="s">
        <v>2002</v>
      </c>
      <c r="AJ437" s="185" t="s">
        <v>2002</v>
      </c>
      <c r="AK437" s="185" t="s">
        <v>2002</v>
      </c>
      <c r="AL437" s="183">
        <v>3</v>
      </c>
      <c r="AM437" s="194">
        <v>4</v>
      </c>
    </row>
    <row r="438" spans="1:39">
      <c r="A438" s="192">
        <v>25572</v>
      </c>
      <c r="B438" s="192" t="s">
        <v>406</v>
      </c>
      <c r="C438" s="192" t="s">
        <v>1243</v>
      </c>
      <c r="D438" s="185" t="s">
        <v>2002</v>
      </c>
      <c r="E438" s="185" t="s">
        <v>2002</v>
      </c>
      <c r="F438" s="185" t="s">
        <v>2002</v>
      </c>
      <c r="G438" s="185" t="s">
        <v>2002</v>
      </c>
      <c r="H438" s="185" t="s">
        <v>2002</v>
      </c>
      <c r="I438" s="185" t="s">
        <v>2002</v>
      </c>
      <c r="J438" s="185" t="s">
        <v>2002</v>
      </c>
      <c r="K438" s="185" t="s">
        <v>2002</v>
      </c>
      <c r="L438" s="185" t="s">
        <v>2002</v>
      </c>
      <c r="M438" s="185" t="s">
        <v>2002</v>
      </c>
      <c r="N438" s="185" t="s">
        <v>2002</v>
      </c>
      <c r="O438" s="185" t="s">
        <v>2002</v>
      </c>
      <c r="P438" s="185" t="s">
        <v>2002</v>
      </c>
      <c r="Q438" s="185" t="s">
        <v>2002</v>
      </c>
      <c r="R438" s="185" t="s">
        <v>2002</v>
      </c>
      <c r="S438" s="183" t="s">
        <v>2002</v>
      </c>
      <c r="T438" s="185" t="s">
        <v>2002</v>
      </c>
      <c r="U438" s="185">
        <v>2</v>
      </c>
      <c r="V438" s="185">
        <v>2</v>
      </c>
      <c r="W438" s="185">
        <v>1</v>
      </c>
      <c r="X438" s="185" t="s">
        <v>2002</v>
      </c>
      <c r="Y438" s="185" t="s">
        <v>2002</v>
      </c>
      <c r="Z438" s="185" t="s">
        <v>2002</v>
      </c>
      <c r="AA438" s="185" t="s">
        <v>2002</v>
      </c>
      <c r="AB438" s="185" t="s">
        <v>2002</v>
      </c>
      <c r="AC438" s="185" t="s">
        <v>2002</v>
      </c>
      <c r="AD438" s="185" t="s">
        <v>2002</v>
      </c>
      <c r="AE438" s="185" t="s">
        <v>2002</v>
      </c>
      <c r="AF438" s="185" t="s">
        <v>2002</v>
      </c>
      <c r="AG438" s="185" t="s">
        <v>2002</v>
      </c>
      <c r="AH438" s="185" t="s">
        <v>2002</v>
      </c>
      <c r="AI438" s="185" t="s">
        <v>2002</v>
      </c>
      <c r="AJ438" s="185" t="s">
        <v>2002</v>
      </c>
      <c r="AK438" s="185" t="s">
        <v>2002</v>
      </c>
      <c r="AL438" s="183">
        <v>5</v>
      </c>
      <c r="AM438" s="194">
        <v>5</v>
      </c>
    </row>
    <row r="439" spans="1:39">
      <c r="A439" s="192">
        <v>25592</v>
      </c>
      <c r="B439" s="192" t="s">
        <v>1837</v>
      </c>
      <c r="C439" s="192" t="s">
        <v>1882</v>
      </c>
      <c r="D439" s="185" t="s">
        <v>2002</v>
      </c>
      <c r="E439" s="185" t="s">
        <v>2002</v>
      </c>
      <c r="F439" s="185" t="s">
        <v>2002</v>
      </c>
      <c r="G439" s="185" t="s">
        <v>2002</v>
      </c>
      <c r="H439" s="185" t="s">
        <v>2002</v>
      </c>
      <c r="I439" s="185" t="s">
        <v>2002</v>
      </c>
      <c r="J439" s="185" t="s">
        <v>2002</v>
      </c>
      <c r="K439" s="185" t="s">
        <v>2002</v>
      </c>
      <c r="L439" s="185" t="s">
        <v>2002</v>
      </c>
      <c r="M439" s="185" t="s">
        <v>2002</v>
      </c>
      <c r="N439" s="185" t="s">
        <v>2002</v>
      </c>
      <c r="O439" s="185" t="s">
        <v>2002</v>
      </c>
      <c r="P439" s="185" t="s">
        <v>2002</v>
      </c>
      <c r="Q439" s="185" t="s">
        <v>2002</v>
      </c>
      <c r="R439" s="185" t="s">
        <v>2002</v>
      </c>
      <c r="S439" s="183" t="s">
        <v>2002</v>
      </c>
      <c r="T439" s="185" t="s">
        <v>2002</v>
      </c>
      <c r="U439" s="185">
        <v>2</v>
      </c>
      <c r="V439" s="185">
        <v>1</v>
      </c>
      <c r="W439" s="185" t="s">
        <v>2002</v>
      </c>
      <c r="X439" s="185">
        <v>1</v>
      </c>
      <c r="Y439" s="185">
        <v>1</v>
      </c>
      <c r="Z439" s="185" t="s">
        <v>2002</v>
      </c>
      <c r="AA439" s="185" t="s">
        <v>2002</v>
      </c>
      <c r="AB439" s="185" t="s">
        <v>2002</v>
      </c>
      <c r="AC439" s="185" t="s">
        <v>2002</v>
      </c>
      <c r="AD439" s="185" t="s">
        <v>2002</v>
      </c>
      <c r="AE439" s="185" t="s">
        <v>2002</v>
      </c>
      <c r="AF439" s="185" t="s">
        <v>2002</v>
      </c>
      <c r="AG439" s="185" t="s">
        <v>2002</v>
      </c>
      <c r="AH439" s="185" t="s">
        <v>2002</v>
      </c>
      <c r="AI439" s="185" t="s">
        <v>2002</v>
      </c>
      <c r="AJ439" s="185" t="s">
        <v>2002</v>
      </c>
      <c r="AK439" s="185" t="s">
        <v>2002</v>
      </c>
      <c r="AL439" s="183">
        <v>5</v>
      </c>
      <c r="AM439" s="194">
        <v>5</v>
      </c>
    </row>
    <row r="440" spans="1:39">
      <c r="A440" s="192">
        <v>25594</v>
      </c>
      <c r="B440" s="192" t="s">
        <v>407</v>
      </c>
      <c r="C440" s="192" t="s">
        <v>1244</v>
      </c>
      <c r="D440" s="185" t="s">
        <v>2002</v>
      </c>
      <c r="E440" s="185" t="s">
        <v>2002</v>
      </c>
      <c r="F440" s="185" t="s">
        <v>2002</v>
      </c>
      <c r="G440" s="185" t="s">
        <v>2002</v>
      </c>
      <c r="H440" s="185" t="s">
        <v>2002</v>
      </c>
      <c r="I440" s="185" t="s">
        <v>2002</v>
      </c>
      <c r="J440" s="185" t="s">
        <v>2002</v>
      </c>
      <c r="K440" s="185" t="s">
        <v>2002</v>
      </c>
      <c r="L440" s="185" t="s">
        <v>2002</v>
      </c>
      <c r="M440" s="185" t="s">
        <v>2002</v>
      </c>
      <c r="N440" s="185" t="s">
        <v>2002</v>
      </c>
      <c r="O440" s="185" t="s">
        <v>2002</v>
      </c>
      <c r="P440" s="185" t="s">
        <v>2002</v>
      </c>
      <c r="Q440" s="185" t="s">
        <v>2002</v>
      </c>
      <c r="R440" s="185" t="s">
        <v>2002</v>
      </c>
      <c r="S440" s="183" t="s">
        <v>2002</v>
      </c>
      <c r="T440" s="185" t="s">
        <v>2002</v>
      </c>
      <c r="U440" s="185">
        <v>1</v>
      </c>
      <c r="V440" s="185">
        <v>1</v>
      </c>
      <c r="W440" s="185" t="s">
        <v>2002</v>
      </c>
      <c r="X440" s="185" t="s">
        <v>2002</v>
      </c>
      <c r="Y440" s="185" t="s">
        <v>2002</v>
      </c>
      <c r="Z440" s="185" t="s">
        <v>2002</v>
      </c>
      <c r="AA440" s="185" t="s">
        <v>2002</v>
      </c>
      <c r="AB440" s="185" t="s">
        <v>2002</v>
      </c>
      <c r="AC440" s="185" t="s">
        <v>2002</v>
      </c>
      <c r="AD440" s="185" t="s">
        <v>2002</v>
      </c>
      <c r="AE440" s="185" t="s">
        <v>2002</v>
      </c>
      <c r="AF440" s="185" t="s">
        <v>2002</v>
      </c>
      <c r="AG440" s="185" t="s">
        <v>2002</v>
      </c>
      <c r="AH440" s="185" t="s">
        <v>2002</v>
      </c>
      <c r="AI440" s="185" t="s">
        <v>2002</v>
      </c>
      <c r="AJ440" s="185" t="s">
        <v>2002</v>
      </c>
      <c r="AK440" s="185" t="s">
        <v>2002</v>
      </c>
      <c r="AL440" s="183">
        <v>2</v>
      </c>
      <c r="AM440" s="194">
        <v>2</v>
      </c>
    </row>
    <row r="441" spans="1:39">
      <c r="A441" s="192">
        <v>25596</v>
      </c>
      <c r="B441" s="192" t="s">
        <v>408</v>
      </c>
      <c r="C441" s="192" t="s">
        <v>1245</v>
      </c>
      <c r="D441" s="185" t="s">
        <v>2002</v>
      </c>
      <c r="E441" s="185">
        <v>1</v>
      </c>
      <c r="F441" s="185" t="s">
        <v>2002</v>
      </c>
      <c r="G441" s="185" t="s">
        <v>2002</v>
      </c>
      <c r="H441" s="185" t="s">
        <v>2002</v>
      </c>
      <c r="I441" s="185" t="s">
        <v>2002</v>
      </c>
      <c r="J441" s="185" t="s">
        <v>2002</v>
      </c>
      <c r="K441" s="185" t="s">
        <v>2002</v>
      </c>
      <c r="L441" s="185" t="s">
        <v>2002</v>
      </c>
      <c r="M441" s="185" t="s">
        <v>2002</v>
      </c>
      <c r="N441" s="185" t="s">
        <v>2002</v>
      </c>
      <c r="O441" s="185" t="s">
        <v>2002</v>
      </c>
      <c r="P441" s="185" t="s">
        <v>2002</v>
      </c>
      <c r="Q441" s="185" t="s">
        <v>2002</v>
      </c>
      <c r="R441" s="185" t="s">
        <v>2002</v>
      </c>
      <c r="S441" s="183">
        <v>1</v>
      </c>
      <c r="T441" s="185" t="s">
        <v>2002</v>
      </c>
      <c r="U441" s="185" t="s">
        <v>2002</v>
      </c>
      <c r="V441" s="185" t="s">
        <v>2002</v>
      </c>
      <c r="W441" s="185" t="s">
        <v>2002</v>
      </c>
      <c r="X441" s="185" t="s">
        <v>2002</v>
      </c>
      <c r="Y441" s="185" t="s">
        <v>2002</v>
      </c>
      <c r="Z441" s="185" t="s">
        <v>2002</v>
      </c>
      <c r="AA441" s="185" t="s">
        <v>2002</v>
      </c>
      <c r="AB441" s="185" t="s">
        <v>2002</v>
      </c>
      <c r="AC441" s="185" t="s">
        <v>2002</v>
      </c>
      <c r="AD441" s="185" t="s">
        <v>2002</v>
      </c>
      <c r="AE441" s="185" t="s">
        <v>2002</v>
      </c>
      <c r="AF441" s="185" t="s">
        <v>2002</v>
      </c>
      <c r="AG441" s="185" t="s">
        <v>2002</v>
      </c>
      <c r="AH441" s="185" t="s">
        <v>2002</v>
      </c>
      <c r="AI441" s="185" t="s">
        <v>2002</v>
      </c>
      <c r="AJ441" s="185" t="s">
        <v>2002</v>
      </c>
      <c r="AK441" s="185" t="s">
        <v>2002</v>
      </c>
      <c r="AL441" s="183" t="s">
        <v>2002</v>
      </c>
      <c r="AM441" s="194">
        <v>1</v>
      </c>
    </row>
    <row r="442" spans="1:39">
      <c r="A442" s="192">
        <v>25612</v>
      </c>
      <c r="B442" s="192" t="s">
        <v>1838</v>
      </c>
      <c r="C442" s="192" t="s">
        <v>1412</v>
      </c>
      <c r="D442" s="185" t="s">
        <v>2002</v>
      </c>
      <c r="E442" s="185">
        <v>1</v>
      </c>
      <c r="F442" s="185" t="s">
        <v>2002</v>
      </c>
      <c r="G442" s="185" t="s">
        <v>2002</v>
      </c>
      <c r="H442" s="185" t="s">
        <v>2002</v>
      </c>
      <c r="I442" s="185" t="s">
        <v>2002</v>
      </c>
      <c r="J442" s="185" t="s">
        <v>2002</v>
      </c>
      <c r="K442" s="185" t="s">
        <v>2002</v>
      </c>
      <c r="L442" s="185" t="s">
        <v>2002</v>
      </c>
      <c r="M442" s="185" t="s">
        <v>2002</v>
      </c>
      <c r="N442" s="185" t="s">
        <v>2002</v>
      </c>
      <c r="O442" s="185" t="s">
        <v>2002</v>
      </c>
      <c r="P442" s="185" t="s">
        <v>2002</v>
      </c>
      <c r="Q442" s="185" t="s">
        <v>2002</v>
      </c>
      <c r="R442" s="185" t="s">
        <v>2002</v>
      </c>
      <c r="S442" s="183">
        <v>1</v>
      </c>
      <c r="T442" s="185" t="s">
        <v>2002</v>
      </c>
      <c r="U442" s="185">
        <v>2</v>
      </c>
      <c r="V442" s="185">
        <v>1</v>
      </c>
      <c r="W442" s="185">
        <v>2</v>
      </c>
      <c r="X442" s="185" t="s">
        <v>2002</v>
      </c>
      <c r="Y442" s="185">
        <v>1</v>
      </c>
      <c r="Z442" s="185">
        <v>1</v>
      </c>
      <c r="AA442" s="185" t="s">
        <v>2002</v>
      </c>
      <c r="AB442" s="185" t="s">
        <v>2002</v>
      </c>
      <c r="AC442" s="185" t="s">
        <v>2002</v>
      </c>
      <c r="AD442" s="185" t="s">
        <v>2002</v>
      </c>
      <c r="AE442" s="185" t="s">
        <v>2002</v>
      </c>
      <c r="AF442" s="185" t="s">
        <v>2002</v>
      </c>
      <c r="AG442" s="185" t="s">
        <v>2002</v>
      </c>
      <c r="AH442" s="185" t="s">
        <v>2002</v>
      </c>
      <c r="AI442" s="185" t="s">
        <v>2002</v>
      </c>
      <c r="AJ442" s="185" t="s">
        <v>2002</v>
      </c>
      <c r="AK442" s="185" t="s">
        <v>2002</v>
      </c>
      <c r="AL442" s="183">
        <v>7</v>
      </c>
      <c r="AM442" s="194">
        <v>8</v>
      </c>
    </row>
    <row r="443" spans="1:39">
      <c r="A443" s="192">
        <v>25649</v>
      </c>
      <c r="B443" s="192" t="s">
        <v>410</v>
      </c>
      <c r="C443" s="192" t="s">
        <v>1246</v>
      </c>
      <c r="D443" s="185" t="s">
        <v>2002</v>
      </c>
      <c r="E443" s="185" t="s">
        <v>2002</v>
      </c>
      <c r="F443" s="185" t="s">
        <v>2002</v>
      </c>
      <c r="G443" s="185" t="s">
        <v>2002</v>
      </c>
      <c r="H443" s="185" t="s">
        <v>2002</v>
      </c>
      <c r="I443" s="185" t="s">
        <v>2002</v>
      </c>
      <c r="J443" s="185" t="s">
        <v>2002</v>
      </c>
      <c r="K443" s="185" t="s">
        <v>2002</v>
      </c>
      <c r="L443" s="185" t="s">
        <v>2002</v>
      </c>
      <c r="M443" s="185" t="s">
        <v>2002</v>
      </c>
      <c r="N443" s="185" t="s">
        <v>2002</v>
      </c>
      <c r="O443" s="185" t="s">
        <v>2002</v>
      </c>
      <c r="P443" s="185" t="s">
        <v>2002</v>
      </c>
      <c r="Q443" s="185" t="s">
        <v>2002</v>
      </c>
      <c r="R443" s="185" t="s">
        <v>2002</v>
      </c>
      <c r="S443" s="183" t="s">
        <v>2002</v>
      </c>
      <c r="T443" s="185">
        <v>1</v>
      </c>
      <c r="U443" s="185" t="s">
        <v>2002</v>
      </c>
      <c r="V443" s="185" t="s">
        <v>2002</v>
      </c>
      <c r="W443" s="185">
        <v>1</v>
      </c>
      <c r="X443" s="185" t="s">
        <v>2002</v>
      </c>
      <c r="Y443" s="185" t="s">
        <v>2002</v>
      </c>
      <c r="Z443" s="185" t="s">
        <v>2002</v>
      </c>
      <c r="AA443" s="185" t="s">
        <v>2002</v>
      </c>
      <c r="AB443" s="185" t="s">
        <v>2002</v>
      </c>
      <c r="AC443" s="185" t="s">
        <v>2002</v>
      </c>
      <c r="AD443" s="185" t="s">
        <v>2002</v>
      </c>
      <c r="AE443" s="185" t="s">
        <v>2002</v>
      </c>
      <c r="AF443" s="185" t="s">
        <v>2002</v>
      </c>
      <c r="AG443" s="185" t="s">
        <v>2002</v>
      </c>
      <c r="AH443" s="185" t="s">
        <v>2002</v>
      </c>
      <c r="AI443" s="185" t="s">
        <v>2002</v>
      </c>
      <c r="AJ443" s="185" t="s">
        <v>2002</v>
      </c>
      <c r="AK443" s="185" t="s">
        <v>2002</v>
      </c>
      <c r="AL443" s="183">
        <v>2</v>
      </c>
      <c r="AM443" s="194">
        <v>2</v>
      </c>
    </row>
    <row r="444" spans="1:39">
      <c r="A444" s="192">
        <v>25653</v>
      </c>
      <c r="B444" s="192" t="s">
        <v>1839</v>
      </c>
      <c r="C444" s="192" t="s">
        <v>1440</v>
      </c>
      <c r="D444" s="185" t="s">
        <v>2002</v>
      </c>
      <c r="E444" s="185" t="s">
        <v>2002</v>
      </c>
      <c r="F444" s="185" t="s">
        <v>2002</v>
      </c>
      <c r="G444" s="185" t="s">
        <v>2002</v>
      </c>
      <c r="H444" s="185" t="s">
        <v>2002</v>
      </c>
      <c r="I444" s="185" t="s">
        <v>2002</v>
      </c>
      <c r="J444" s="185" t="s">
        <v>2002</v>
      </c>
      <c r="K444" s="185" t="s">
        <v>2002</v>
      </c>
      <c r="L444" s="185" t="s">
        <v>2002</v>
      </c>
      <c r="M444" s="185" t="s">
        <v>2002</v>
      </c>
      <c r="N444" s="185" t="s">
        <v>2002</v>
      </c>
      <c r="O444" s="185" t="s">
        <v>2002</v>
      </c>
      <c r="P444" s="185" t="s">
        <v>2002</v>
      </c>
      <c r="Q444" s="185" t="s">
        <v>2002</v>
      </c>
      <c r="R444" s="185" t="s">
        <v>2002</v>
      </c>
      <c r="S444" s="183" t="s">
        <v>2002</v>
      </c>
      <c r="T444" s="185" t="s">
        <v>2002</v>
      </c>
      <c r="U444" s="185" t="s">
        <v>2002</v>
      </c>
      <c r="V444" s="185">
        <v>1</v>
      </c>
      <c r="W444" s="185" t="s">
        <v>2002</v>
      </c>
      <c r="X444" s="185" t="s">
        <v>2002</v>
      </c>
      <c r="Y444" s="185" t="s">
        <v>2002</v>
      </c>
      <c r="Z444" s="185" t="s">
        <v>2002</v>
      </c>
      <c r="AA444" s="185" t="s">
        <v>2002</v>
      </c>
      <c r="AB444" s="185" t="s">
        <v>2002</v>
      </c>
      <c r="AC444" s="185" t="s">
        <v>2002</v>
      </c>
      <c r="AD444" s="185" t="s">
        <v>2002</v>
      </c>
      <c r="AE444" s="185" t="s">
        <v>2002</v>
      </c>
      <c r="AF444" s="185" t="s">
        <v>2002</v>
      </c>
      <c r="AG444" s="185" t="s">
        <v>2002</v>
      </c>
      <c r="AH444" s="185" t="s">
        <v>2002</v>
      </c>
      <c r="AI444" s="185" t="s">
        <v>2002</v>
      </c>
      <c r="AJ444" s="185" t="s">
        <v>2002</v>
      </c>
      <c r="AK444" s="185" t="s">
        <v>2002</v>
      </c>
      <c r="AL444" s="183">
        <v>1</v>
      </c>
      <c r="AM444" s="194">
        <v>1</v>
      </c>
    </row>
    <row r="445" spans="1:39">
      <c r="A445" s="192">
        <v>25658</v>
      </c>
      <c r="B445" s="192" t="s">
        <v>1840</v>
      </c>
      <c r="C445" s="192" t="s">
        <v>968</v>
      </c>
      <c r="D445" s="185" t="s">
        <v>2002</v>
      </c>
      <c r="E445" s="185" t="s">
        <v>2002</v>
      </c>
      <c r="F445" s="185" t="s">
        <v>2002</v>
      </c>
      <c r="G445" s="185" t="s">
        <v>2002</v>
      </c>
      <c r="H445" s="185" t="s">
        <v>2002</v>
      </c>
      <c r="I445" s="185" t="s">
        <v>2002</v>
      </c>
      <c r="J445" s="185" t="s">
        <v>2002</v>
      </c>
      <c r="K445" s="185" t="s">
        <v>2002</v>
      </c>
      <c r="L445" s="185" t="s">
        <v>2002</v>
      </c>
      <c r="M445" s="185" t="s">
        <v>2002</v>
      </c>
      <c r="N445" s="185" t="s">
        <v>2002</v>
      </c>
      <c r="O445" s="185" t="s">
        <v>2002</v>
      </c>
      <c r="P445" s="185" t="s">
        <v>2002</v>
      </c>
      <c r="Q445" s="185" t="s">
        <v>2002</v>
      </c>
      <c r="R445" s="185" t="s">
        <v>2002</v>
      </c>
      <c r="S445" s="183" t="s">
        <v>2002</v>
      </c>
      <c r="T445" s="185" t="s">
        <v>2002</v>
      </c>
      <c r="U445" s="185">
        <v>2</v>
      </c>
      <c r="V445" s="185">
        <v>2</v>
      </c>
      <c r="W445" s="185" t="s">
        <v>2002</v>
      </c>
      <c r="X445" s="185" t="s">
        <v>2002</v>
      </c>
      <c r="Y445" s="185" t="s">
        <v>2002</v>
      </c>
      <c r="Z445" s="185" t="s">
        <v>2002</v>
      </c>
      <c r="AA445" s="185" t="s">
        <v>2002</v>
      </c>
      <c r="AB445" s="185" t="s">
        <v>2002</v>
      </c>
      <c r="AC445" s="185" t="s">
        <v>2002</v>
      </c>
      <c r="AD445" s="185" t="s">
        <v>2002</v>
      </c>
      <c r="AE445" s="185" t="s">
        <v>2002</v>
      </c>
      <c r="AF445" s="185" t="s">
        <v>2002</v>
      </c>
      <c r="AG445" s="185" t="s">
        <v>2002</v>
      </c>
      <c r="AH445" s="185" t="s">
        <v>2002</v>
      </c>
      <c r="AI445" s="185" t="s">
        <v>2002</v>
      </c>
      <c r="AJ445" s="185" t="s">
        <v>2002</v>
      </c>
      <c r="AK445" s="185" t="s">
        <v>2002</v>
      </c>
      <c r="AL445" s="183">
        <v>4</v>
      </c>
      <c r="AM445" s="194">
        <v>4</v>
      </c>
    </row>
    <row r="446" spans="1:39">
      <c r="A446" s="192">
        <v>25662</v>
      </c>
      <c r="B446" s="192" t="s">
        <v>411</v>
      </c>
      <c r="C446" s="192" t="s">
        <v>2036</v>
      </c>
      <c r="D446" s="185" t="s">
        <v>2002</v>
      </c>
      <c r="E446" s="185" t="s">
        <v>2002</v>
      </c>
      <c r="F446" s="185">
        <v>1</v>
      </c>
      <c r="G446" s="185" t="s">
        <v>2002</v>
      </c>
      <c r="H446" s="185" t="s">
        <v>2002</v>
      </c>
      <c r="I446" s="185" t="s">
        <v>2002</v>
      </c>
      <c r="J446" s="185" t="s">
        <v>2002</v>
      </c>
      <c r="K446" s="185" t="s">
        <v>2002</v>
      </c>
      <c r="L446" s="185" t="s">
        <v>2002</v>
      </c>
      <c r="M446" s="185" t="s">
        <v>2002</v>
      </c>
      <c r="N446" s="185" t="s">
        <v>2002</v>
      </c>
      <c r="O446" s="185" t="s">
        <v>2002</v>
      </c>
      <c r="P446" s="185" t="s">
        <v>2002</v>
      </c>
      <c r="Q446" s="185" t="s">
        <v>2002</v>
      </c>
      <c r="R446" s="185" t="s">
        <v>2002</v>
      </c>
      <c r="S446" s="183">
        <v>1</v>
      </c>
      <c r="T446" s="185" t="s">
        <v>2002</v>
      </c>
      <c r="U446" s="185">
        <v>1</v>
      </c>
      <c r="V446" s="185">
        <v>1</v>
      </c>
      <c r="W446" s="185" t="s">
        <v>2002</v>
      </c>
      <c r="X446" s="185" t="s">
        <v>2002</v>
      </c>
      <c r="Y446" s="185" t="s">
        <v>2002</v>
      </c>
      <c r="Z446" s="185" t="s">
        <v>2002</v>
      </c>
      <c r="AA446" s="185" t="s">
        <v>2002</v>
      </c>
      <c r="AB446" s="185" t="s">
        <v>2002</v>
      </c>
      <c r="AC446" s="185" t="s">
        <v>2002</v>
      </c>
      <c r="AD446" s="185" t="s">
        <v>2002</v>
      </c>
      <c r="AE446" s="185" t="s">
        <v>2002</v>
      </c>
      <c r="AF446" s="185" t="s">
        <v>2002</v>
      </c>
      <c r="AG446" s="185" t="s">
        <v>2002</v>
      </c>
      <c r="AH446" s="185" t="s">
        <v>2002</v>
      </c>
      <c r="AI446" s="185" t="s">
        <v>2002</v>
      </c>
      <c r="AJ446" s="185" t="s">
        <v>2002</v>
      </c>
      <c r="AK446" s="185" t="s">
        <v>2002</v>
      </c>
      <c r="AL446" s="183">
        <v>2</v>
      </c>
      <c r="AM446" s="194">
        <v>3</v>
      </c>
    </row>
    <row r="447" spans="1:39">
      <c r="A447" s="192">
        <v>25718</v>
      </c>
      <c r="B447" s="192" t="s">
        <v>412</v>
      </c>
      <c r="C447" s="192" t="s">
        <v>1247</v>
      </c>
      <c r="D447" s="185" t="s">
        <v>2002</v>
      </c>
      <c r="E447" s="185">
        <v>1</v>
      </c>
      <c r="F447" s="185" t="s">
        <v>2002</v>
      </c>
      <c r="G447" s="185" t="s">
        <v>2002</v>
      </c>
      <c r="H447" s="185" t="s">
        <v>2002</v>
      </c>
      <c r="I447" s="185" t="s">
        <v>2002</v>
      </c>
      <c r="J447" s="185" t="s">
        <v>2002</v>
      </c>
      <c r="K447" s="185" t="s">
        <v>2002</v>
      </c>
      <c r="L447" s="185" t="s">
        <v>2002</v>
      </c>
      <c r="M447" s="185" t="s">
        <v>2002</v>
      </c>
      <c r="N447" s="185" t="s">
        <v>2002</v>
      </c>
      <c r="O447" s="185" t="s">
        <v>2002</v>
      </c>
      <c r="P447" s="185" t="s">
        <v>2002</v>
      </c>
      <c r="Q447" s="185" t="s">
        <v>2002</v>
      </c>
      <c r="R447" s="185" t="s">
        <v>2002</v>
      </c>
      <c r="S447" s="183">
        <v>1</v>
      </c>
      <c r="T447" s="185">
        <v>1</v>
      </c>
      <c r="U447" s="185">
        <v>2</v>
      </c>
      <c r="V447" s="185" t="s">
        <v>2002</v>
      </c>
      <c r="W447" s="185" t="s">
        <v>2002</v>
      </c>
      <c r="X447" s="185" t="s">
        <v>2002</v>
      </c>
      <c r="Y447" s="185">
        <v>1</v>
      </c>
      <c r="Z447" s="185" t="s">
        <v>2002</v>
      </c>
      <c r="AA447" s="185" t="s">
        <v>2002</v>
      </c>
      <c r="AB447" s="185" t="s">
        <v>2002</v>
      </c>
      <c r="AC447" s="185" t="s">
        <v>2002</v>
      </c>
      <c r="AD447" s="185" t="s">
        <v>2002</v>
      </c>
      <c r="AE447" s="185" t="s">
        <v>2002</v>
      </c>
      <c r="AF447" s="185" t="s">
        <v>2002</v>
      </c>
      <c r="AG447" s="185" t="s">
        <v>2002</v>
      </c>
      <c r="AH447" s="185" t="s">
        <v>2002</v>
      </c>
      <c r="AI447" s="185" t="s">
        <v>2002</v>
      </c>
      <c r="AJ447" s="185" t="s">
        <v>2002</v>
      </c>
      <c r="AK447" s="185" t="s">
        <v>2002</v>
      </c>
      <c r="AL447" s="183">
        <v>4</v>
      </c>
      <c r="AM447" s="194">
        <v>5</v>
      </c>
    </row>
    <row r="448" spans="1:39">
      <c r="A448" s="192">
        <v>25736</v>
      </c>
      <c r="B448" s="192" t="s">
        <v>1841</v>
      </c>
      <c r="C448" s="192" t="s">
        <v>1883</v>
      </c>
      <c r="D448" s="185" t="s">
        <v>2002</v>
      </c>
      <c r="E448" s="185" t="s">
        <v>2002</v>
      </c>
      <c r="F448" s="185" t="s">
        <v>2002</v>
      </c>
      <c r="G448" s="185" t="s">
        <v>2002</v>
      </c>
      <c r="H448" s="185" t="s">
        <v>2002</v>
      </c>
      <c r="I448" s="185" t="s">
        <v>2002</v>
      </c>
      <c r="J448" s="185" t="s">
        <v>2002</v>
      </c>
      <c r="K448" s="185" t="s">
        <v>2002</v>
      </c>
      <c r="L448" s="185" t="s">
        <v>2002</v>
      </c>
      <c r="M448" s="185" t="s">
        <v>2002</v>
      </c>
      <c r="N448" s="185" t="s">
        <v>2002</v>
      </c>
      <c r="O448" s="185" t="s">
        <v>2002</v>
      </c>
      <c r="P448" s="185" t="s">
        <v>2002</v>
      </c>
      <c r="Q448" s="185" t="s">
        <v>2002</v>
      </c>
      <c r="R448" s="185" t="s">
        <v>2002</v>
      </c>
      <c r="S448" s="183" t="s">
        <v>2002</v>
      </c>
      <c r="T448" s="185">
        <v>1</v>
      </c>
      <c r="U448" s="185" t="s">
        <v>2002</v>
      </c>
      <c r="V448" s="185" t="s">
        <v>2002</v>
      </c>
      <c r="W448" s="185" t="s">
        <v>2002</v>
      </c>
      <c r="X448" s="185" t="s">
        <v>2002</v>
      </c>
      <c r="Y448" s="185" t="s">
        <v>2002</v>
      </c>
      <c r="Z448" s="185" t="s">
        <v>2002</v>
      </c>
      <c r="AA448" s="185" t="s">
        <v>2002</v>
      </c>
      <c r="AB448" s="185" t="s">
        <v>2002</v>
      </c>
      <c r="AC448" s="185" t="s">
        <v>2002</v>
      </c>
      <c r="AD448" s="185" t="s">
        <v>2002</v>
      </c>
      <c r="AE448" s="185" t="s">
        <v>2002</v>
      </c>
      <c r="AF448" s="185" t="s">
        <v>2002</v>
      </c>
      <c r="AG448" s="185" t="s">
        <v>2002</v>
      </c>
      <c r="AH448" s="185" t="s">
        <v>2002</v>
      </c>
      <c r="AI448" s="185" t="s">
        <v>2002</v>
      </c>
      <c r="AJ448" s="185" t="s">
        <v>2002</v>
      </c>
      <c r="AK448" s="185" t="s">
        <v>2002</v>
      </c>
      <c r="AL448" s="183">
        <v>1</v>
      </c>
      <c r="AM448" s="194">
        <v>1</v>
      </c>
    </row>
    <row r="449" spans="1:39">
      <c r="A449" s="192">
        <v>25740</v>
      </c>
      <c r="B449" s="192" t="s">
        <v>413</v>
      </c>
      <c r="C449" s="192" t="s">
        <v>1248</v>
      </c>
      <c r="D449" s="185">
        <v>1</v>
      </c>
      <c r="E449" s="185">
        <v>1</v>
      </c>
      <c r="F449" s="185" t="s">
        <v>2002</v>
      </c>
      <c r="G449" s="185" t="s">
        <v>2002</v>
      </c>
      <c r="H449" s="185" t="s">
        <v>2002</v>
      </c>
      <c r="I449" s="185" t="s">
        <v>2002</v>
      </c>
      <c r="J449" s="185" t="s">
        <v>2002</v>
      </c>
      <c r="K449" s="185" t="s">
        <v>2002</v>
      </c>
      <c r="L449" s="185" t="s">
        <v>2002</v>
      </c>
      <c r="M449" s="185" t="s">
        <v>2002</v>
      </c>
      <c r="N449" s="185" t="s">
        <v>2002</v>
      </c>
      <c r="O449" s="185" t="s">
        <v>2002</v>
      </c>
      <c r="P449" s="185" t="s">
        <v>2002</v>
      </c>
      <c r="Q449" s="185" t="s">
        <v>2002</v>
      </c>
      <c r="R449" s="185" t="s">
        <v>2002</v>
      </c>
      <c r="S449" s="183">
        <v>2</v>
      </c>
      <c r="T449" s="185">
        <v>2</v>
      </c>
      <c r="U449" s="185">
        <v>9</v>
      </c>
      <c r="V449" s="185">
        <v>7</v>
      </c>
      <c r="W449" s="185">
        <v>4</v>
      </c>
      <c r="X449" s="185" t="s">
        <v>2002</v>
      </c>
      <c r="Y449" s="185" t="s">
        <v>2002</v>
      </c>
      <c r="Z449" s="185" t="s">
        <v>2002</v>
      </c>
      <c r="AA449" s="185" t="s">
        <v>2002</v>
      </c>
      <c r="AB449" s="185">
        <v>1</v>
      </c>
      <c r="AC449" s="185" t="s">
        <v>2002</v>
      </c>
      <c r="AD449" s="185">
        <v>1</v>
      </c>
      <c r="AE449" s="185" t="s">
        <v>2002</v>
      </c>
      <c r="AF449" s="185" t="s">
        <v>2002</v>
      </c>
      <c r="AG449" s="185" t="s">
        <v>2002</v>
      </c>
      <c r="AH449" s="185" t="s">
        <v>2002</v>
      </c>
      <c r="AI449" s="185" t="s">
        <v>2002</v>
      </c>
      <c r="AJ449" s="185" t="s">
        <v>2002</v>
      </c>
      <c r="AK449" s="185" t="s">
        <v>2002</v>
      </c>
      <c r="AL449" s="183">
        <v>24</v>
      </c>
      <c r="AM449" s="194">
        <v>26</v>
      </c>
    </row>
    <row r="450" spans="1:39">
      <c r="A450" s="192">
        <v>25743</v>
      </c>
      <c r="B450" s="192" t="s">
        <v>414</v>
      </c>
      <c r="C450" s="192" t="s">
        <v>1249</v>
      </c>
      <c r="D450" s="185">
        <v>1</v>
      </c>
      <c r="E450" s="185">
        <v>1</v>
      </c>
      <c r="F450" s="185">
        <v>1</v>
      </c>
      <c r="G450" s="185" t="s">
        <v>2002</v>
      </c>
      <c r="H450" s="185" t="s">
        <v>2002</v>
      </c>
      <c r="I450" s="185" t="s">
        <v>2002</v>
      </c>
      <c r="J450" s="185" t="s">
        <v>2002</v>
      </c>
      <c r="K450" s="185" t="s">
        <v>2002</v>
      </c>
      <c r="L450" s="185" t="s">
        <v>2002</v>
      </c>
      <c r="M450" s="185" t="s">
        <v>2002</v>
      </c>
      <c r="N450" s="185" t="s">
        <v>2002</v>
      </c>
      <c r="O450" s="185" t="s">
        <v>2002</v>
      </c>
      <c r="P450" s="185" t="s">
        <v>2002</v>
      </c>
      <c r="Q450" s="185" t="s">
        <v>2002</v>
      </c>
      <c r="R450" s="185" t="s">
        <v>2002</v>
      </c>
      <c r="S450" s="183">
        <v>3</v>
      </c>
      <c r="T450" s="185">
        <v>2</v>
      </c>
      <c r="U450" s="185">
        <v>6</v>
      </c>
      <c r="V450" s="185">
        <v>10</v>
      </c>
      <c r="W450" s="185" t="s">
        <v>2002</v>
      </c>
      <c r="X450" s="185" t="s">
        <v>2002</v>
      </c>
      <c r="Y450" s="185" t="s">
        <v>2002</v>
      </c>
      <c r="Z450" s="185" t="s">
        <v>2002</v>
      </c>
      <c r="AA450" s="185" t="s">
        <v>2002</v>
      </c>
      <c r="AB450" s="185" t="s">
        <v>2002</v>
      </c>
      <c r="AC450" s="185" t="s">
        <v>2002</v>
      </c>
      <c r="AD450" s="185" t="s">
        <v>2002</v>
      </c>
      <c r="AE450" s="185" t="s">
        <v>2002</v>
      </c>
      <c r="AF450" s="185" t="s">
        <v>2002</v>
      </c>
      <c r="AG450" s="185" t="s">
        <v>2002</v>
      </c>
      <c r="AH450" s="185" t="s">
        <v>2002</v>
      </c>
      <c r="AI450" s="185" t="s">
        <v>2002</v>
      </c>
      <c r="AJ450" s="185" t="s">
        <v>2002</v>
      </c>
      <c r="AK450" s="185" t="s">
        <v>2002</v>
      </c>
      <c r="AL450" s="183">
        <v>18</v>
      </c>
      <c r="AM450" s="194">
        <v>21</v>
      </c>
    </row>
    <row r="451" spans="1:39">
      <c r="A451" s="192">
        <v>25745</v>
      </c>
      <c r="B451" s="192" t="s">
        <v>1760</v>
      </c>
      <c r="C451" s="192" t="s">
        <v>1761</v>
      </c>
      <c r="D451" s="185" t="s">
        <v>2002</v>
      </c>
      <c r="E451" s="185" t="s">
        <v>2002</v>
      </c>
      <c r="F451" s="185" t="s">
        <v>2002</v>
      </c>
      <c r="G451" s="185" t="s">
        <v>2002</v>
      </c>
      <c r="H451" s="185" t="s">
        <v>2002</v>
      </c>
      <c r="I451" s="185" t="s">
        <v>2002</v>
      </c>
      <c r="J451" s="185" t="s">
        <v>2002</v>
      </c>
      <c r="K451" s="185" t="s">
        <v>2002</v>
      </c>
      <c r="L451" s="185" t="s">
        <v>2002</v>
      </c>
      <c r="M451" s="185" t="s">
        <v>2002</v>
      </c>
      <c r="N451" s="185" t="s">
        <v>2002</v>
      </c>
      <c r="O451" s="185" t="s">
        <v>2002</v>
      </c>
      <c r="P451" s="185" t="s">
        <v>2002</v>
      </c>
      <c r="Q451" s="185" t="s">
        <v>2002</v>
      </c>
      <c r="R451" s="185" t="s">
        <v>2002</v>
      </c>
      <c r="S451" s="183" t="s">
        <v>2002</v>
      </c>
      <c r="T451" s="185" t="s">
        <v>2002</v>
      </c>
      <c r="U451" s="185" t="s">
        <v>2002</v>
      </c>
      <c r="V451" s="185">
        <v>1</v>
      </c>
      <c r="W451" s="185">
        <v>1</v>
      </c>
      <c r="X451" s="185" t="s">
        <v>2002</v>
      </c>
      <c r="Y451" s="185" t="s">
        <v>2002</v>
      </c>
      <c r="Z451" s="185" t="s">
        <v>2002</v>
      </c>
      <c r="AA451" s="185" t="s">
        <v>2002</v>
      </c>
      <c r="AB451" s="185" t="s">
        <v>2002</v>
      </c>
      <c r="AC451" s="185" t="s">
        <v>2002</v>
      </c>
      <c r="AD451" s="185" t="s">
        <v>2002</v>
      </c>
      <c r="AE451" s="185" t="s">
        <v>2002</v>
      </c>
      <c r="AF451" s="185" t="s">
        <v>2002</v>
      </c>
      <c r="AG451" s="185" t="s">
        <v>2002</v>
      </c>
      <c r="AH451" s="185" t="s">
        <v>2002</v>
      </c>
      <c r="AI451" s="185" t="s">
        <v>2002</v>
      </c>
      <c r="AJ451" s="185" t="s">
        <v>2002</v>
      </c>
      <c r="AK451" s="185" t="s">
        <v>2002</v>
      </c>
      <c r="AL451" s="183">
        <v>2</v>
      </c>
      <c r="AM451" s="194">
        <v>2</v>
      </c>
    </row>
    <row r="452" spans="1:39">
      <c r="A452" s="192">
        <v>25754</v>
      </c>
      <c r="B452" s="192" t="s">
        <v>415</v>
      </c>
      <c r="C452" s="192" t="s">
        <v>1250</v>
      </c>
      <c r="D452" s="185">
        <v>12</v>
      </c>
      <c r="E452" s="185">
        <v>23</v>
      </c>
      <c r="F452" s="185">
        <v>15</v>
      </c>
      <c r="G452" s="185">
        <v>3</v>
      </c>
      <c r="H452" s="185" t="s">
        <v>2002</v>
      </c>
      <c r="I452" s="185">
        <v>2</v>
      </c>
      <c r="J452" s="185">
        <v>1</v>
      </c>
      <c r="K452" s="185" t="s">
        <v>2002</v>
      </c>
      <c r="L452" s="185" t="s">
        <v>2002</v>
      </c>
      <c r="M452" s="185" t="s">
        <v>2002</v>
      </c>
      <c r="N452" s="185" t="s">
        <v>2002</v>
      </c>
      <c r="O452" s="185" t="s">
        <v>2002</v>
      </c>
      <c r="P452" s="185" t="s">
        <v>2002</v>
      </c>
      <c r="Q452" s="185" t="s">
        <v>2002</v>
      </c>
      <c r="R452" s="185" t="s">
        <v>2002</v>
      </c>
      <c r="S452" s="183">
        <v>56</v>
      </c>
      <c r="T452" s="185">
        <v>32</v>
      </c>
      <c r="U452" s="185">
        <v>72</v>
      </c>
      <c r="V452" s="185">
        <v>141</v>
      </c>
      <c r="W452" s="185">
        <v>32</v>
      </c>
      <c r="X452" s="185">
        <v>6</v>
      </c>
      <c r="Y452" s="185">
        <v>11</v>
      </c>
      <c r="Z452" s="185">
        <v>5</v>
      </c>
      <c r="AA452" s="185">
        <v>5</v>
      </c>
      <c r="AB452" s="185">
        <v>3</v>
      </c>
      <c r="AC452" s="185">
        <v>4</v>
      </c>
      <c r="AD452" s="185">
        <v>1</v>
      </c>
      <c r="AE452" s="185">
        <v>1</v>
      </c>
      <c r="AF452" s="185" t="s">
        <v>2002</v>
      </c>
      <c r="AG452" s="185" t="s">
        <v>2002</v>
      </c>
      <c r="AH452" s="185" t="s">
        <v>2002</v>
      </c>
      <c r="AI452" s="185" t="s">
        <v>2002</v>
      </c>
      <c r="AJ452" s="185" t="s">
        <v>2002</v>
      </c>
      <c r="AK452" s="185" t="s">
        <v>2002</v>
      </c>
      <c r="AL452" s="183">
        <v>313</v>
      </c>
      <c r="AM452" s="194">
        <v>369</v>
      </c>
    </row>
    <row r="453" spans="1:39">
      <c r="A453" s="192">
        <v>25769</v>
      </c>
      <c r="B453" s="192" t="s">
        <v>416</v>
      </c>
      <c r="C453" s="192" t="s">
        <v>1251</v>
      </c>
      <c r="D453" s="185" t="s">
        <v>2002</v>
      </c>
      <c r="E453" s="185" t="s">
        <v>2002</v>
      </c>
      <c r="F453" s="185">
        <v>1</v>
      </c>
      <c r="G453" s="185" t="s">
        <v>2002</v>
      </c>
      <c r="H453" s="185" t="s">
        <v>2002</v>
      </c>
      <c r="I453" s="185" t="s">
        <v>2002</v>
      </c>
      <c r="J453" s="185" t="s">
        <v>2002</v>
      </c>
      <c r="K453" s="185" t="s">
        <v>2002</v>
      </c>
      <c r="L453" s="185" t="s">
        <v>2002</v>
      </c>
      <c r="M453" s="185" t="s">
        <v>2002</v>
      </c>
      <c r="N453" s="185" t="s">
        <v>2002</v>
      </c>
      <c r="O453" s="185" t="s">
        <v>2002</v>
      </c>
      <c r="P453" s="185" t="s">
        <v>2002</v>
      </c>
      <c r="Q453" s="185" t="s">
        <v>2002</v>
      </c>
      <c r="R453" s="185" t="s">
        <v>2002</v>
      </c>
      <c r="S453" s="183">
        <v>1</v>
      </c>
      <c r="T453" s="185" t="s">
        <v>2002</v>
      </c>
      <c r="U453" s="185">
        <v>1</v>
      </c>
      <c r="V453" s="185">
        <v>3</v>
      </c>
      <c r="W453" s="185" t="s">
        <v>2002</v>
      </c>
      <c r="X453" s="185" t="s">
        <v>2002</v>
      </c>
      <c r="Y453" s="185" t="s">
        <v>2002</v>
      </c>
      <c r="Z453" s="185" t="s">
        <v>2002</v>
      </c>
      <c r="AA453" s="185" t="s">
        <v>2002</v>
      </c>
      <c r="AB453" s="185" t="s">
        <v>2002</v>
      </c>
      <c r="AC453" s="185" t="s">
        <v>2002</v>
      </c>
      <c r="AD453" s="185" t="s">
        <v>2002</v>
      </c>
      <c r="AE453" s="185" t="s">
        <v>2002</v>
      </c>
      <c r="AF453" s="185" t="s">
        <v>2002</v>
      </c>
      <c r="AG453" s="185" t="s">
        <v>2002</v>
      </c>
      <c r="AH453" s="185" t="s">
        <v>2002</v>
      </c>
      <c r="AI453" s="185" t="s">
        <v>2002</v>
      </c>
      <c r="AJ453" s="185" t="s">
        <v>2002</v>
      </c>
      <c r="AK453" s="185" t="s">
        <v>2002</v>
      </c>
      <c r="AL453" s="183">
        <v>4</v>
      </c>
      <c r="AM453" s="194">
        <v>5</v>
      </c>
    </row>
    <row r="454" spans="1:39">
      <c r="A454" s="192">
        <v>25772</v>
      </c>
      <c r="B454" s="192" t="s">
        <v>1785</v>
      </c>
      <c r="C454" s="192" t="s">
        <v>1793</v>
      </c>
      <c r="D454" s="185" t="s">
        <v>2002</v>
      </c>
      <c r="E454" s="185" t="s">
        <v>2002</v>
      </c>
      <c r="F454" s="185" t="s">
        <v>2002</v>
      </c>
      <c r="G454" s="185" t="s">
        <v>2002</v>
      </c>
      <c r="H454" s="185" t="s">
        <v>2002</v>
      </c>
      <c r="I454" s="185" t="s">
        <v>2002</v>
      </c>
      <c r="J454" s="185" t="s">
        <v>2002</v>
      </c>
      <c r="K454" s="185" t="s">
        <v>2002</v>
      </c>
      <c r="L454" s="185" t="s">
        <v>2002</v>
      </c>
      <c r="M454" s="185" t="s">
        <v>2002</v>
      </c>
      <c r="N454" s="185" t="s">
        <v>2002</v>
      </c>
      <c r="O454" s="185" t="s">
        <v>2002</v>
      </c>
      <c r="P454" s="185" t="s">
        <v>2002</v>
      </c>
      <c r="Q454" s="185" t="s">
        <v>2002</v>
      </c>
      <c r="R454" s="185" t="s">
        <v>2002</v>
      </c>
      <c r="S454" s="183" t="s">
        <v>2002</v>
      </c>
      <c r="T454" s="185" t="s">
        <v>2002</v>
      </c>
      <c r="U454" s="185" t="s">
        <v>2002</v>
      </c>
      <c r="V454" s="185" t="s">
        <v>2002</v>
      </c>
      <c r="W454" s="185">
        <v>1</v>
      </c>
      <c r="X454" s="185">
        <v>1</v>
      </c>
      <c r="Y454" s="185" t="s">
        <v>2002</v>
      </c>
      <c r="Z454" s="185" t="s">
        <v>2002</v>
      </c>
      <c r="AA454" s="185" t="s">
        <v>2002</v>
      </c>
      <c r="AB454" s="185" t="s">
        <v>2002</v>
      </c>
      <c r="AC454" s="185">
        <v>1</v>
      </c>
      <c r="AD454" s="185" t="s">
        <v>2002</v>
      </c>
      <c r="AE454" s="185" t="s">
        <v>2002</v>
      </c>
      <c r="AF454" s="185" t="s">
        <v>2002</v>
      </c>
      <c r="AG454" s="185" t="s">
        <v>2002</v>
      </c>
      <c r="AH454" s="185" t="s">
        <v>2002</v>
      </c>
      <c r="AI454" s="185" t="s">
        <v>2002</v>
      </c>
      <c r="AJ454" s="185" t="s">
        <v>2002</v>
      </c>
      <c r="AK454" s="185" t="s">
        <v>2002</v>
      </c>
      <c r="AL454" s="183">
        <v>3</v>
      </c>
      <c r="AM454" s="194">
        <v>3</v>
      </c>
    </row>
    <row r="455" spans="1:39">
      <c r="A455" s="192">
        <v>25777</v>
      </c>
      <c r="B455" s="192" t="s">
        <v>1843</v>
      </c>
      <c r="C455" s="192" t="s">
        <v>1884</v>
      </c>
      <c r="D455" s="185" t="s">
        <v>2002</v>
      </c>
      <c r="E455" s="185" t="s">
        <v>2002</v>
      </c>
      <c r="F455" s="185" t="s">
        <v>2002</v>
      </c>
      <c r="G455" s="185" t="s">
        <v>2002</v>
      </c>
      <c r="H455" s="185" t="s">
        <v>2002</v>
      </c>
      <c r="I455" s="185" t="s">
        <v>2002</v>
      </c>
      <c r="J455" s="185" t="s">
        <v>2002</v>
      </c>
      <c r="K455" s="185" t="s">
        <v>2002</v>
      </c>
      <c r="L455" s="185" t="s">
        <v>2002</v>
      </c>
      <c r="M455" s="185" t="s">
        <v>2002</v>
      </c>
      <c r="N455" s="185" t="s">
        <v>2002</v>
      </c>
      <c r="O455" s="185" t="s">
        <v>2002</v>
      </c>
      <c r="P455" s="185" t="s">
        <v>2002</v>
      </c>
      <c r="Q455" s="185" t="s">
        <v>2002</v>
      </c>
      <c r="R455" s="185" t="s">
        <v>2002</v>
      </c>
      <c r="S455" s="183" t="s">
        <v>2002</v>
      </c>
      <c r="T455" s="185">
        <v>1</v>
      </c>
      <c r="U455" s="185" t="s">
        <v>2002</v>
      </c>
      <c r="V455" s="185" t="s">
        <v>2002</v>
      </c>
      <c r="W455" s="185" t="s">
        <v>2002</v>
      </c>
      <c r="X455" s="185" t="s">
        <v>2002</v>
      </c>
      <c r="Y455" s="185" t="s">
        <v>2002</v>
      </c>
      <c r="Z455" s="185" t="s">
        <v>2002</v>
      </c>
      <c r="AA455" s="185" t="s">
        <v>2002</v>
      </c>
      <c r="AB455" s="185" t="s">
        <v>2002</v>
      </c>
      <c r="AC455" s="185" t="s">
        <v>2002</v>
      </c>
      <c r="AD455" s="185" t="s">
        <v>2002</v>
      </c>
      <c r="AE455" s="185" t="s">
        <v>2002</v>
      </c>
      <c r="AF455" s="185" t="s">
        <v>2002</v>
      </c>
      <c r="AG455" s="185" t="s">
        <v>2002</v>
      </c>
      <c r="AH455" s="185" t="s">
        <v>2002</v>
      </c>
      <c r="AI455" s="185" t="s">
        <v>2002</v>
      </c>
      <c r="AJ455" s="185" t="s">
        <v>2002</v>
      </c>
      <c r="AK455" s="185" t="s">
        <v>2002</v>
      </c>
      <c r="AL455" s="183">
        <v>1</v>
      </c>
      <c r="AM455" s="194">
        <v>1</v>
      </c>
    </row>
    <row r="456" spans="1:39">
      <c r="A456" s="192">
        <v>25781</v>
      </c>
      <c r="B456" s="192" t="s">
        <v>1844</v>
      </c>
      <c r="C456" s="192" t="s">
        <v>1885</v>
      </c>
      <c r="D456" s="185" t="s">
        <v>2002</v>
      </c>
      <c r="E456" s="185" t="s">
        <v>2002</v>
      </c>
      <c r="F456" s="185" t="s">
        <v>2002</v>
      </c>
      <c r="G456" s="185">
        <v>1</v>
      </c>
      <c r="H456" s="185" t="s">
        <v>2002</v>
      </c>
      <c r="I456" s="185" t="s">
        <v>2002</v>
      </c>
      <c r="J456" s="185" t="s">
        <v>2002</v>
      </c>
      <c r="K456" s="185" t="s">
        <v>2002</v>
      </c>
      <c r="L456" s="185" t="s">
        <v>2002</v>
      </c>
      <c r="M456" s="185" t="s">
        <v>2002</v>
      </c>
      <c r="N456" s="185" t="s">
        <v>2002</v>
      </c>
      <c r="O456" s="185" t="s">
        <v>2002</v>
      </c>
      <c r="P456" s="185" t="s">
        <v>2002</v>
      </c>
      <c r="Q456" s="185" t="s">
        <v>2002</v>
      </c>
      <c r="R456" s="185" t="s">
        <v>2002</v>
      </c>
      <c r="S456" s="183">
        <v>1</v>
      </c>
      <c r="T456" s="185">
        <v>1</v>
      </c>
      <c r="U456" s="185" t="s">
        <v>2002</v>
      </c>
      <c r="V456" s="185">
        <v>2</v>
      </c>
      <c r="W456" s="185" t="s">
        <v>2002</v>
      </c>
      <c r="X456" s="185">
        <v>1</v>
      </c>
      <c r="Y456" s="185" t="s">
        <v>2002</v>
      </c>
      <c r="Z456" s="185" t="s">
        <v>2002</v>
      </c>
      <c r="AA456" s="185" t="s">
        <v>2002</v>
      </c>
      <c r="AB456" s="185" t="s">
        <v>2002</v>
      </c>
      <c r="AC456" s="185" t="s">
        <v>2002</v>
      </c>
      <c r="AD456" s="185" t="s">
        <v>2002</v>
      </c>
      <c r="AE456" s="185" t="s">
        <v>2002</v>
      </c>
      <c r="AF456" s="185" t="s">
        <v>2002</v>
      </c>
      <c r="AG456" s="185" t="s">
        <v>2002</v>
      </c>
      <c r="AH456" s="185" t="s">
        <v>2002</v>
      </c>
      <c r="AI456" s="185" t="s">
        <v>2002</v>
      </c>
      <c r="AJ456" s="185" t="s">
        <v>2002</v>
      </c>
      <c r="AK456" s="185" t="s">
        <v>2002</v>
      </c>
      <c r="AL456" s="183">
        <v>4</v>
      </c>
      <c r="AM456" s="194">
        <v>5</v>
      </c>
    </row>
    <row r="457" spans="1:39">
      <c r="A457" s="192">
        <v>25793</v>
      </c>
      <c r="B457" s="192" t="s">
        <v>417</v>
      </c>
      <c r="C457" s="192" t="s">
        <v>1252</v>
      </c>
      <c r="D457" s="185" t="s">
        <v>2002</v>
      </c>
      <c r="E457" s="185" t="s">
        <v>2002</v>
      </c>
      <c r="F457" s="185" t="s">
        <v>2002</v>
      </c>
      <c r="G457" s="185" t="s">
        <v>2002</v>
      </c>
      <c r="H457" s="185" t="s">
        <v>2002</v>
      </c>
      <c r="I457" s="185" t="s">
        <v>2002</v>
      </c>
      <c r="J457" s="185" t="s">
        <v>2002</v>
      </c>
      <c r="K457" s="185" t="s">
        <v>2002</v>
      </c>
      <c r="L457" s="185" t="s">
        <v>2002</v>
      </c>
      <c r="M457" s="185" t="s">
        <v>2002</v>
      </c>
      <c r="N457" s="185" t="s">
        <v>2002</v>
      </c>
      <c r="O457" s="185" t="s">
        <v>2002</v>
      </c>
      <c r="P457" s="185" t="s">
        <v>2002</v>
      </c>
      <c r="Q457" s="185" t="s">
        <v>2002</v>
      </c>
      <c r="R457" s="185" t="s">
        <v>2002</v>
      </c>
      <c r="S457" s="183" t="s">
        <v>2002</v>
      </c>
      <c r="T457" s="185" t="s">
        <v>2002</v>
      </c>
      <c r="U457" s="185" t="s">
        <v>2002</v>
      </c>
      <c r="V457" s="185">
        <v>3</v>
      </c>
      <c r="W457" s="185" t="s">
        <v>2002</v>
      </c>
      <c r="X457" s="185" t="s">
        <v>2002</v>
      </c>
      <c r="Y457" s="185" t="s">
        <v>2002</v>
      </c>
      <c r="Z457" s="185" t="s">
        <v>2002</v>
      </c>
      <c r="AA457" s="185" t="s">
        <v>2002</v>
      </c>
      <c r="AB457" s="185" t="s">
        <v>2002</v>
      </c>
      <c r="AC457" s="185" t="s">
        <v>2002</v>
      </c>
      <c r="AD457" s="185" t="s">
        <v>2002</v>
      </c>
      <c r="AE457" s="185" t="s">
        <v>2002</v>
      </c>
      <c r="AF457" s="185" t="s">
        <v>2002</v>
      </c>
      <c r="AG457" s="185" t="s">
        <v>2002</v>
      </c>
      <c r="AH457" s="185" t="s">
        <v>2002</v>
      </c>
      <c r="AI457" s="185" t="s">
        <v>2002</v>
      </c>
      <c r="AJ457" s="185" t="s">
        <v>2002</v>
      </c>
      <c r="AK457" s="185" t="s">
        <v>2002</v>
      </c>
      <c r="AL457" s="183">
        <v>3</v>
      </c>
      <c r="AM457" s="194">
        <v>3</v>
      </c>
    </row>
    <row r="458" spans="1:39">
      <c r="A458" s="192">
        <v>25797</v>
      </c>
      <c r="B458" s="192" t="s">
        <v>1845</v>
      </c>
      <c r="C458" s="192" t="s">
        <v>1886</v>
      </c>
      <c r="D458" s="185" t="s">
        <v>2002</v>
      </c>
      <c r="E458" s="185">
        <v>1</v>
      </c>
      <c r="F458" s="185" t="s">
        <v>2002</v>
      </c>
      <c r="G458" s="185" t="s">
        <v>2002</v>
      </c>
      <c r="H458" s="185" t="s">
        <v>2002</v>
      </c>
      <c r="I458" s="185" t="s">
        <v>2002</v>
      </c>
      <c r="J458" s="185" t="s">
        <v>2002</v>
      </c>
      <c r="K458" s="185" t="s">
        <v>2002</v>
      </c>
      <c r="L458" s="185" t="s">
        <v>2002</v>
      </c>
      <c r="M458" s="185" t="s">
        <v>2002</v>
      </c>
      <c r="N458" s="185" t="s">
        <v>2002</v>
      </c>
      <c r="O458" s="185" t="s">
        <v>2002</v>
      </c>
      <c r="P458" s="185" t="s">
        <v>2002</v>
      </c>
      <c r="Q458" s="185" t="s">
        <v>2002</v>
      </c>
      <c r="R458" s="185" t="s">
        <v>2002</v>
      </c>
      <c r="S458" s="183">
        <v>1</v>
      </c>
      <c r="T458" s="185" t="s">
        <v>2002</v>
      </c>
      <c r="U458" s="185">
        <v>6</v>
      </c>
      <c r="V458" s="185" t="s">
        <v>2002</v>
      </c>
      <c r="W458" s="185" t="s">
        <v>2002</v>
      </c>
      <c r="X458" s="185" t="s">
        <v>2002</v>
      </c>
      <c r="Y458" s="185" t="s">
        <v>2002</v>
      </c>
      <c r="Z458" s="185" t="s">
        <v>2002</v>
      </c>
      <c r="AA458" s="185" t="s">
        <v>2002</v>
      </c>
      <c r="AB458" s="185" t="s">
        <v>2002</v>
      </c>
      <c r="AC458" s="185" t="s">
        <v>2002</v>
      </c>
      <c r="AD458" s="185" t="s">
        <v>2002</v>
      </c>
      <c r="AE458" s="185" t="s">
        <v>2002</v>
      </c>
      <c r="AF458" s="185" t="s">
        <v>2002</v>
      </c>
      <c r="AG458" s="185" t="s">
        <v>2002</v>
      </c>
      <c r="AH458" s="185" t="s">
        <v>2002</v>
      </c>
      <c r="AI458" s="185" t="s">
        <v>2002</v>
      </c>
      <c r="AJ458" s="185" t="s">
        <v>2002</v>
      </c>
      <c r="AK458" s="185" t="s">
        <v>2002</v>
      </c>
      <c r="AL458" s="183">
        <v>6</v>
      </c>
      <c r="AM458" s="194">
        <v>7</v>
      </c>
    </row>
    <row r="459" spans="1:39">
      <c r="A459" s="192">
        <v>25799</v>
      </c>
      <c r="B459" s="192" t="s">
        <v>418</v>
      </c>
      <c r="C459" s="192" t="s">
        <v>1253</v>
      </c>
      <c r="D459" s="185" t="s">
        <v>2002</v>
      </c>
      <c r="E459" s="185">
        <v>1</v>
      </c>
      <c r="F459" s="185" t="s">
        <v>2002</v>
      </c>
      <c r="G459" s="185" t="s">
        <v>2002</v>
      </c>
      <c r="H459" s="185" t="s">
        <v>2002</v>
      </c>
      <c r="I459" s="185" t="s">
        <v>2002</v>
      </c>
      <c r="J459" s="185" t="s">
        <v>2002</v>
      </c>
      <c r="K459" s="185" t="s">
        <v>2002</v>
      </c>
      <c r="L459" s="185" t="s">
        <v>2002</v>
      </c>
      <c r="M459" s="185" t="s">
        <v>2002</v>
      </c>
      <c r="N459" s="185" t="s">
        <v>2002</v>
      </c>
      <c r="O459" s="185" t="s">
        <v>2002</v>
      </c>
      <c r="P459" s="185" t="s">
        <v>2002</v>
      </c>
      <c r="Q459" s="185" t="s">
        <v>2002</v>
      </c>
      <c r="R459" s="185" t="s">
        <v>2002</v>
      </c>
      <c r="S459" s="183">
        <v>1</v>
      </c>
      <c r="T459" s="185" t="s">
        <v>2002</v>
      </c>
      <c r="U459" s="185" t="s">
        <v>2002</v>
      </c>
      <c r="V459" s="185" t="s">
        <v>2002</v>
      </c>
      <c r="W459" s="185" t="s">
        <v>2002</v>
      </c>
      <c r="X459" s="185" t="s">
        <v>2002</v>
      </c>
      <c r="Y459" s="185" t="s">
        <v>2002</v>
      </c>
      <c r="Z459" s="185" t="s">
        <v>2002</v>
      </c>
      <c r="AA459" s="185" t="s">
        <v>2002</v>
      </c>
      <c r="AB459" s="185" t="s">
        <v>2002</v>
      </c>
      <c r="AC459" s="185" t="s">
        <v>2002</v>
      </c>
      <c r="AD459" s="185" t="s">
        <v>2002</v>
      </c>
      <c r="AE459" s="185" t="s">
        <v>2002</v>
      </c>
      <c r="AF459" s="185" t="s">
        <v>2002</v>
      </c>
      <c r="AG459" s="185" t="s">
        <v>2002</v>
      </c>
      <c r="AH459" s="185" t="s">
        <v>2002</v>
      </c>
      <c r="AI459" s="185" t="s">
        <v>2002</v>
      </c>
      <c r="AJ459" s="185" t="s">
        <v>2002</v>
      </c>
      <c r="AK459" s="185" t="s">
        <v>2002</v>
      </c>
      <c r="AL459" s="183" t="s">
        <v>2002</v>
      </c>
      <c r="AM459" s="194">
        <v>1</v>
      </c>
    </row>
    <row r="460" spans="1:39">
      <c r="A460" s="192">
        <v>25805</v>
      </c>
      <c r="B460" s="192" t="s">
        <v>419</v>
      </c>
      <c r="C460" s="192" t="s">
        <v>1254</v>
      </c>
      <c r="D460" s="185" t="s">
        <v>2002</v>
      </c>
      <c r="E460" s="185" t="s">
        <v>2002</v>
      </c>
      <c r="F460" s="185" t="s">
        <v>2002</v>
      </c>
      <c r="G460" s="185" t="s">
        <v>2002</v>
      </c>
      <c r="H460" s="185" t="s">
        <v>2002</v>
      </c>
      <c r="I460" s="185" t="s">
        <v>2002</v>
      </c>
      <c r="J460" s="185" t="s">
        <v>2002</v>
      </c>
      <c r="K460" s="185" t="s">
        <v>2002</v>
      </c>
      <c r="L460" s="185" t="s">
        <v>2002</v>
      </c>
      <c r="M460" s="185" t="s">
        <v>2002</v>
      </c>
      <c r="N460" s="185" t="s">
        <v>2002</v>
      </c>
      <c r="O460" s="185" t="s">
        <v>2002</v>
      </c>
      <c r="P460" s="185" t="s">
        <v>2002</v>
      </c>
      <c r="Q460" s="185" t="s">
        <v>2002</v>
      </c>
      <c r="R460" s="185" t="s">
        <v>2002</v>
      </c>
      <c r="S460" s="183" t="s">
        <v>2002</v>
      </c>
      <c r="T460" s="185" t="s">
        <v>2002</v>
      </c>
      <c r="U460" s="185" t="s">
        <v>2002</v>
      </c>
      <c r="V460" s="185" t="s">
        <v>2002</v>
      </c>
      <c r="W460" s="185" t="s">
        <v>2002</v>
      </c>
      <c r="X460" s="185" t="s">
        <v>2002</v>
      </c>
      <c r="Y460" s="185">
        <v>1</v>
      </c>
      <c r="Z460" s="185" t="s">
        <v>2002</v>
      </c>
      <c r="AA460" s="185" t="s">
        <v>2002</v>
      </c>
      <c r="AB460" s="185" t="s">
        <v>2002</v>
      </c>
      <c r="AC460" s="185" t="s">
        <v>2002</v>
      </c>
      <c r="AD460" s="185" t="s">
        <v>2002</v>
      </c>
      <c r="AE460" s="185" t="s">
        <v>2002</v>
      </c>
      <c r="AF460" s="185" t="s">
        <v>2002</v>
      </c>
      <c r="AG460" s="185" t="s">
        <v>2002</v>
      </c>
      <c r="AH460" s="185" t="s">
        <v>2002</v>
      </c>
      <c r="AI460" s="185" t="s">
        <v>2002</v>
      </c>
      <c r="AJ460" s="185" t="s">
        <v>2002</v>
      </c>
      <c r="AK460" s="185" t="s">
        <v>2002</v>
      </c>
      <c r="AL460" s="183">
        <v>1</v>
      </c>
      <c r="AM460" s="194">
        <v>1</v>
      </c>
    </row>
    <row r="461" spans="1:39">
      <c r="A461" s="192">
        <v>25815</v>
      </c>
      <c r="B461" s="192" t="s">
        <v>420</v>
      </c>
      <c r="C461" s="192" t="s">
        <v>1255</v>
      </c>
      <c r="D461" s="185" t="s">
        <v>2002</v>
      </c>
      <c r="E461" s="185" t="s">
        <v>2002</v>
      </c>
      <c r="F461" s="185" t="s">
        <v>2002</v>
      </c>
      <c r="G461" s="185" t="s">
        <v>2002</v>
      </c>
      <c r="H461" s="185" t="s">
        <v>2002</v>
      </c>
      <c r="I461" s="185" t="s">
        <v>2002</v>
      </c>
      <c r="J461" s="185" t="s">
        <v>2002</v>
      </c>
      <c r="K461" s="185" t="s">
        <v>2002</v>
      </c>
      <c r="L461" s="185" t="s">
        <v>2002</v>
      </c>
      <c r="M461" s="185" t="s">
        <v>2002</v>
      </c>
      <c r="N461" s="185" t="s">
        <v>2002</v>
      </c>
      <c r="O461" s="185" t="s">
        <v>2002</v>
      </c>
      <c r="P461" s="185" t="s">
        <v>2002</v>
      </c>
      <c r="Q461" s="185" t="s">
        <v>2002</v>
      </c>
      <c r="R461" s="185" t="s">
        <v>2002</v>
      </c>
      <c r="S461" s="183" t="s">
        <v>2002</v>
      </c>
      <c r="T461" s="185" t="s">
        <v>2002</v>
      </c>
      <c r="U461" s="185" t="s">
        <v>2002</v>
      </c>
      <c r="V461" s="185">
        <v>2</v>
      </c>
      <c r="W461" s="185" t="s">
        <v>2002</v>
      </c>
      <c r="X461" s="185" t="s">
        <v>2002</v>
      </c>
      <c r="Y461" s="185" t="s">
        <v>2002</v>
      </c>
      <c r="Z461" s="185" t="s">
        <v>2002</v>
      </c>
      <c r="AA461" s="185">
        <v>1</v>
      </c>
      <c r="AB461" s="185" t="s">
        <v>2002</v>
      </c>
      <c r="AC461" s="185" t="s">
        <v>2002</v>
      </c>
      <c r="AD461" s="185" t="s">
        <v>2002</v>
      </c>
      <c r="AE461" s="185" t="s">
        <v>2002</v>
      </c>
      <c r="AF461" s="185" t="s">
        <v>2002</v>
      </c>
      <c r="AG461" s="185" t="s">
        <v>2002</v>
      </c>
      <c r="AH461" s="185" t="s">
        <v>2002</v>
      </c>
      <c r="AI461" s="185" t="s">
        <v>2002</v>
      </c>
      <c r="AJ461" s="185" t="s">
        <v>2002</v>
      </c>
      <c r="AK461" s="185" t="s">
        <v>2002</v>
      </c>
      <c r="AL461" s="183">
        <v>3</v>
      </c>
      <c r="AM461" s="194">
        <v>3</v>
      </c>
    </row>
    <row r="462" spans="1:39">
      <c r="A462" s="192">
        <v>25817</v>
      </c>
      <c r="B462" s="192" t="s">
        <v>421</v>
      </c>
      <c r="C462" s="192" t="s">
        <v>1256</v>
      </c>
      <c r="D462" s="185" t="s">
        <v>2002</v>
      </c>
      <c r="E462" s="185">
        <v>1</v>
      </c>
      <c r="F462" s="185" t="s">
        <v>2002</v>
      </c>
      <c r="G462" s="185" t="s">
        <v>2002</v>
      </c>
      <c r="H462" s="185" t="s">
        <v>2002</v>
      </c>
      <c r="I462" s="185" t="s">
        <v>2002</v>
      </c>
      <c r="J462" s="185" t="s">
        <v>2002</v>
      </c>
      <c r="K462" s="185" t="s">
        <v>2002</v>
      </c>
      <c r="L462" s="185" t="s">
        <v>2002</v>
      </c>
      <c r="M462" s="185" t="s">
        <v>2002</v>
      </c>
      <c r="N462" s="185" t="s">
        <v>2002</v>
      </c>
      <c r="O462" s="185" t="s">
        <v>2002</v>
      </c>
      <c r="P462" s="185" t="s">
        <v>2002</v>
      </c>
      <c r="Q462" s="185" t="s">
        <v>2002</v>
      </c>
      <c r="R462" s="185" t="s">
        <v>2002</v>
      </c>
      <c r="S462" s="183">
        <v>1</v>
      </c>
      <c r="T462" s="185" t="s">
        <v>2002</v>
      </c>
      <c r="U462" s="185">
        <v>2</v>
      </c>
      <c r="V462" s="185">
        <v>2</v>
      </c>
      <c r="W462" s="185">
        <v>1</v>
      </c>
      <c r="X462" s="185" t="s">
        <v>2002</v>
      </c>
      <c r="Y462" s="185">
        <v>1</v>
      </c>
      <c r="Z462" s="185" t="s">
        <v>2002</v>
      </c>
      <c r="AA462" s="185" t="s">
        <v>2002</v>
      </c>
      <c r="AB462" s="185" t="s">
        <v>2002</v>
      </c>
      <c r="AC462" s="185" t="s">
        <v>2002</v>
      </c>
      <c r="AD462" s="185" t="s">
        <v>2002</v>
      </c>
      <c r="AE462" s="185" t="s">
        <v>2002</v>
      </c>
      <c r="AF462" s="185" t="s">
        <v>2002</v>
      </c>
      <c r="AG462" s="185" t="s">
        <v>2002</v>
      </c>
      <c r="AH462" s="185" t="s">
        <v>2002</v>
      </c>
      <c r="AI462" s="185" t="s">
        <v>2002</v>
      </c>
      <c r="AJ462" s="185" t="s">
        <v>2002</v>
      </c>
      <c r="AK462" s="185" t="s">
        <v>2002</v>
      </c>
      <c r="AL462" s="183">
        <v>6</v>
      </c>
      <c r="AM462" s="194">
        <v>7</v>
      </c>
    </row>
    <row r="463" spans="1:39">
      <c r="A463" s="192">
        <v>25851</v>
      </c>
      <c r="B463" s="192" t="s">
        <v>425</v>
      </c>
      <c r="C463" s="192" t="s">
        <v>1257</v>
      </c>
      <c r="D463" s="185" t="s">
        <v>2002</v>
      </c>
      <c r="E463" s="185" t="s">
        <v>2002</v>
      </c>
      <c r="F463" s="185" t="s">
        <v>2002</v>
      </c>
      <c r="G463" s="185" t="s">
        <v>2002</v>
      </c>
      <c r="H463" s="185" t="s">
        <v>2002</v>
      </c>
      <c r="I463" s="185" t="s">
        <v>2002</v>
      </c>
      <c r="J463" s="185" t="s">
        <v>2002</v>
      </c>
      <c r="K463" s="185" t="s">
        <v>2002</v>
      </c>
      <c r="L463" s="185" t="s">
        <v>2002</v>
      </c>
      <c r="M463" s="185" t="s">
        <v>2002</v>
      </c>
      <c r="N463" s="185" t="s">
        <v>2002</v>
      </c>
      <c r="O463" s="185" t="s">
        <v>2002</v>
      </c>
      <c r="P463" s="185" t="s">
        <v>2002</v>
      </c>
      <c r="Q463" s="185" t="s">
        <v>2002</v>
      </c>
      <c r="R463" s="185" t="s">
        <v>2002</v>
      </c>
      <c r="S463" s="183" t="s">
        <v>2002</v>
      </c>
      <c r="T463" s="185" t="s">
        <v>2002</v>
      </c>
      <c r="U463" s="185" t="s">
        <v>2002</v>
      </c>
      <c r="V463" s="185">
        <v>1</v>
      </c>
      <c r="W463" s="185" t="s">
        <v>2002</v>
      </c>
      <c r="X463" s="185" t="s">
        <v>2002</v>
      </c>
      <c r="Y463" s="185" t="s">
        <v>2002</v>
      </c>
      <c r="Z463" s="185" t="s">
        <v>2002</v>
      </c>
      <c r="AA463" s="185" t="s">
        <v>2002</v>
      </c>
      <c r="AB463" s="185" t="s">
        <v>2002</v>
      </c>
      <c r="AC463" s="185" t="s">
        <v>2002</v>
      </c>
      <c r="AD463" s="185" t="s">
        <v>2002</v>
      </c>
      <c r="AE463" s="185" t="s">
        <v>2002</v>
      </c>
      <c r="AF463" s="185" t="s">
        <v>2002</v>
      </c>
      <c r="AG463" s="185" t="s">
        <v>2002</v>
      </c>
      <c r="AH463" s="185" t="s">
        <v>2002</v>
      </c>
      <c r="AI463" s="185" t="s">
        <v>2002</v>
      </c>
      <c r="AJ463" s="185" t="s">
        <v>2002</v>
      </c>
      <c r="AK463" s="185" t="s">
        <v>2002</v>
      </c>
      <c r="AL463" s="183">
        <v>1</v>
      </c>
      <c r="AM463" s="194">
        <v>1</v>
      </c>
    </row>
    <row r="464" spans="1:39">
      <c r="A464" s="192">
        <v>25862</v>
      </c>
      <c r="B464" s="192" t="s">
        <v>426</v>
      </c>
      <c r="C464" s="192" t="s">
        <v>1258</v>
      </c>
      <c r="D464" s="185" t="s">
        <v>2002</v>
      </c>
      <c r="E464" s="185" t="s">
        <v>2002</v>
      </c>
      <c r="F464" s="185" t="s">
        <v>2002</v>
      </c>
      <c r="G464" s="185" t="s">
        <v>2002</v>
      </c>
      <c r="H464" s="185" t="s">
        <v>2002</v>
      </c>
      <c r="I464" s="185" t="s">
        <v>2002</v>
      </c>
      <c r="J464" s="185" t="s">
        <v>2002</v>
      </c>
      <c r="K464" s="185" t="s">
        <v>2002</v>
      </c>
      <c r="L464" s="185" t="s">
        <v>2002</v>
      </c>
      <c r="M464" s="185" t="s">
        <v>2002</v>
      </c>
      <c r="N464" s="185" t="s">
        <v>2002</v>
      </c>
      <c r="O464" s="185" t="s">
        <v>2002</v>
      </c>
      <c r="P464" s="185" t="s">
        <v>2002</v>
      </c>
      <c r="Q464" s="185" t="s">
        <v>2002</v>
      </c>
      <c r="R464" s="185" t="s">
        <v>2002</v>
      </c>
      <c r="S464" s="183" t="s">
        <v>2002</v>
      </c>
      <c r="T464" s="185" t="s">
        <v>2002</v>
      </c>
      <c r="U464" s="185" t="s">
        <v>2002</v>
      </c>
      <c r="V464" s="185">
        <v>1</v>
      </c>
      <c r="W464" s="185" t="s">
        <v>2002</v>
      </c>
      <c r="X464" s="185" t="s">
        <v>2002</v>
      </c>
      <c r="Y464" s="185" t="s">
        <v>2002</v>
      </c>
      <c r="Z464" s="185" t="s">
        <v>2002</v>
      </c>
      <c r="AA464" s="185" t="s">
        <v>2002</v>
      </c>
      <c r="AB464" s="185" t="s">
        <v>2002</v>
      </c>
      <c r="AC464" s="185" t="s">
        <v>2002</v>
      </c>
      <c r="AD464" s="185" t="s">
        <v>2002</v>
      </c>
      <c r="AE464" s="185" t="s">
        <v>2002</v>
      </c>
      <c r="AF464" s="185" t="s">
        <v>2002</v>
      </c>
      <c r="AG464" s="185" t="s">
        <v>2002</v>
      </c>
      <c r="AH464" s="185" t="s">
        <v>2002</v>
      </c>
      <c r="AI464" s="185" t="s">
        <v>2002</v>
      </c>
      <c r="AJ464" s="185" t="s">
        <v>2002</v>
      </c>
      <c r="AK464" s="185" t="s">
        <v>2002</v>
      </c>
      <c r="AL464" s="183">
        <v>1</v>
      </c>
      <c r="AM464" s="194">
        <v>1</v>
      </c>
    </row>
    <row r="465" spans="1:39">
      <c r="A465" s="192">
        <v>25843</v>
      </c>
      <c r="B465" s="192" t="s">
        <v>423</v>
      </c>
      <c r="C465" s="192" t="s">
        <v>2037</v>
      </c>
      <c r="D465" s="185">
        <v>1</v>
      </c>
      <c r="E465" s="185">
        <v>3</v>
      </c>
      <c r="F465" s="185">
        <v>2</v>
      </c>
      <c r="G465" s="185" t="s">
        <v>2002</v>
      </c>
      <c r="H465" s="185" t="s">
        <v>2002</v>
      </c>
      <c r="I465" s="185" t="s">
        <v>2002</v>
      </c>
      <c r="J465" s="185" t="s">
        <v>2002</v>
      </c>
      <c r="K465" s="185" t="s">
        <v>2002</v>
      </c>
      <c r="L465" s="185" t="s">
        <v>2002</v>
      </c>
      <c r="M465" s="185" t="s">
        <v>2002</v>
      </c>
      <c r="N465" s="185" t="s">
        <v>2002</v>
      </c>
      <c r="O465" s="185" t="s">
        <v>2002</v>
      </c>
      <c r="P465" s="185" t="s">
        <v>2002</v>
      </c>
      <c r="Q465" s="185" t="s">
        <v>2002</v>
      </c>
      <c r="R465" s="185" t="s">
        <v>2002</v>
      </c>
      <c r="S465" s="183">
        <v>6</v>
      </c>
      <c r="T465" s="185">
        <v>1</v>
      </c>
      <c r="U465" s="185">
        <v>5</v>
      </c>
      <c r="V465" s="185">
        <v>15</v>
      </c>
      <c r="W465" s="185">
        <v>2</v>
      </c>
      <c r="X465" s="185">
        <v>1</v>
      </c>
      <c r="Y465" s="185">
        <v>1</v>
      </c>
      <c r="Z465" s="185" t="s">
        <v>2002</v>
      </c>
      <c r="AA465" s="185" t="s">
        <v>2002</v>
      </c>
      <c r="AB465" s="185" t="s">
        <v>2002</v>
      </c>
      <c r="AC465" s="185" t="s">
        <v>2002</v>
      </c>
      <c r="AD465" s="185" t="s">
        <v>2002</v>
      </c>
      <c r="AE465" s="185" t="s">
        <v>2002</v>
      </c>
      <c r="AF465" s="185" t="s">
        <v>2002</v>
      </c>
      <c r="AG465" s="185" t="s">
        <v>2002</v>
      </c>
      <c r="AH465" s="185" t="s">
        <v>2002</v>
      </c>
      <c r="AI465" s="185" t="s">
        <v>2002</v>
      </c>
      <c r="AJ465" s="185" t="s">
        <v>2002</v>
      </c>
      <c r="AK465" s="185" t="s">
        <v>2002</v>
      </c>
      <c r="AL465" s="183">
        <v>25</v>
      </c>
      <c r="AM465" s="194">
        <v>31</v>
      </c>
    </row>
    <row r="466" spans="1:39">
      <c r="A466" s="192">
        <v>25873</v>
      </c>
      <c r="B466" s="192" t="s">
        <v>428</v>
      </c>
      <c r="C466" s="192" t="s">
        <v>1259</v>
      </c>
      <c r="D466" s="185" t="s">
        <v>2002</v>
      </c>
      <c r="E466" s="185">
        <v>1</v>
      </c>
      <c r="F466" s="185" t="s">
        <v>2002</v>
      </c>
      <c r="G466" s="185" t="s">
        <v>2002</v>
      </c>
      <c r="H466" s="185" t="s">
        <v>2002</v>
      </c>
      <c r="I466" s="185" t="s">
        <v>2002</v>
      </c>
      <c r="J466" s="185" t="s">
        <v>2002</v>
      </c>
      <c r="K466" s="185" t="s">
        <v>2002</v>
      </c>
      <c r="L466" s="185" t="s">
        <v>2002</v>
      </c>
      <c r="M466" s="185" t="s">
        <v>2002</v>
      </c>
      <c r="N466" s="185" t="s">
        <v>2002</v>
      </c>
      <c r="O466" s="185" t="s">
        <v>2002</v>
      </c>
      <c r="P466" s="185" t="s">
        <v>2002</v>
      </c>
      <c r="Q466" s="185" t="s">
        <v>2002</v>
      </c>
      <c r="R466" s="185" t="s">
        <v>2002</v>
      </c>
      <c r="S466" s="183">
        <v>1</v>
      </c>
      <c r="T466" s="185" t="s">
        <v>2002</v>
      </c>
      <c r="U466" s="185" t="s">
        <v>2002</v>
      </c>
      <c r="V466" s="185">
        <v>1</v>
      </c>
      <c r="W466" s="185" t="s">
        <v>2002</v>
      </c>
      <c r="X466" s="185" t="s">
        <v>2002</v>
      </c>
      <c r="Y466" s="185" t="s">
        <v>2002</v>
      </c>
      <c r="Z466" s="185" t="s">
        <v>2002</v>
      </c>
      <c r="AA466" s="185" t="s">
        <v>2002</v>
      </c>
      <c r="AB466" s="185" t="s">
        <v>2002</v>
      </c>
      <c r="AC466" s="185" t="s">
        <v>2002</v>
      </c>
      <c r="AD466" s="185" t="s">
        <v>2002</v>
      </c>
      <c r="AE466" s="185" t="s">
        <v>2002</v>
      </c>
      <c r="AF466" s="185" t="s">
        <v>2002</v>
      </c>
      <c r="AG466" s="185" t="s">
        <v>2002</v>
      </c>
      <c r="AH466" s="185" t="s">
        <v>2002</v>
      </c>
      <c r="AI466" s="185" t="s">
        <v>2002</v>
      </c>
      <c r="AJ466" s="185" t="s">
        <v>2002</v>
      </c>
      <c r="AK466" s="185" t="s">
        <v>2002</v>
      </c>
      <c r="AL466" s="183">
        <v>1</v>
      </c>
      <c r="AM466" s="194">
        <v>2</v>
      </c>
    </row>
    <row r="467" spans="1:39">
      <c r="A467" s="192">
        <v>25875</v>
      </c>
      <c r="B467" s="192" t="s">
        <v>429</v>
      </c>
      <c r="C467" s="192" t="s">
        <v>1260</v>
      </c>
      <c r="D467" s="185">
        <v>5</v>
      </c>
      <c r="E467" s="185">
        <v>4</v>
      </c>
      <c r="F467" s="185">
        <v>2</v>
      </c>
      <c r="G467" s="185" t="s">
        <v>2002</v>
      </c>
      <c r="H467" s="185" t="s">
        <v>2002</v>
      </c>
      <c r="I467" s="185" t="s">
        <v>2002</v>
      </c>
      <c r="J467" s="185" t="s">
        <v>2002</v>
      </c>
      <c r="K467" s="185" t="s">
        <v>2002</v>
      </c>
      <c r="L467" s="185" t="s">
        <v>2002</v>
      </c>
      <c r="M467" s="185" t="s">
        <v>2002</v>
      </c>
      <c r="N467" s="185" t="s">
        <v>2002</v>
      </c>
      <c r="O467" s="185" t="s">
        <v>2002</v>
      </c>
      <c r="P467" s="185" t="s">
        <v>2002</v>
      </c>
      <c r="Q467" s="185" t="s">
        <v>2002</v>
      </c>
      <c r="R467" s="185" t="s">
        <v>2002</v>
      </c>
      <c r="S467" s="183">
        <v>11</v>
      </c>
      <c r="T467" s="185">
        <v>4</v>
      </c>
      <c r="U467" s="185">
        <v>8</v>
      </c>
      <c r="V467" s="185">
        <v>14</v>
      </c>
      <c r="W467" s="185">
        <v>1</v>
      </c>
      <c r="X467" s="185" t="s">
        <v>2002</v>
      </c>
      <c r="Y467" s="185" t="s">
        <v>2002</v>
      </c>
      <c r="Z467" s="185">
        <v>1</v>
      </c>
      <c r="AA467" s="185" t="s">
        <v>2002</v>
      </c>
      <c r="AB467" s="185" t="s">
        <v>2002</v>
      </c>
      <c r="AC467" s="185" t="s">
        <v>2002</v>
      </c>
      <c r="AD467" s="185" t="s">
        <v>2002</v>
      </c>
      <c r="AE467" s="185" t="s">
        <v>2002</v>
      </c>
      <c r="AF467" s="185" t="s">
        <v>2002</v>
      </c>
      <c r="AG467" s="185" t="s">
        <v>2002</v>
      </c>
      <c r="AH467" s="185" t="s">
        <v>2002</v>
      </c>
      <c r="AI467" s="185" t="s">
        <v>2002</v>
      </c>
      <c r="AJ467" s="185" t="s">
        <v>2002</v>
      </c>
      <c r="AK467" s="185" t="s">
        <v>2002</v>
      </c>
      <c r="AL467" s="183">
        <v>28</v>
      </c>
      <c r="AM467" s="194">
        <v>39</v>
      </c>
    </row>
    <row r="468" spans="1:39">
      <c r="A468" s="192">
        <v>25878</v>
      </c>
      <c r="B468" s="192" t="s">
        <v>430</v>
      </c>
      <c r="C468" s="192" t="s">
        <v>1261</v>
      </c>
      <c r="D468" s="185" t="s">
        <v>2002</v>
      </c>
      <c r="E468" s="185" t="s">
        <v>2002</v>
      </c>
      <c r="F468" s="185">
        <v>1</v>
      </c>
      <c r="G468" s="185" t="s">
        <v>2002</v>
      </c>
      <c r="H468" s="185" t="s">
        <v>2002</v>
      </c>
      <c r="I468" s="185" t="s">
        <v>2002</v>
      </c>
      <c r="J468" s="185" t="s">
        <v>2002</v>
      </c>
      <c r="K468" s="185" t="s">
        <v>2002</v>
      </c>
      <c r="L468" s="185" t="s">
        <v>2002</v>
      </c>
      <c r="M468" s="185" t="s">
        <v>2002</v>
      </c>
      <c r="N468" s="185" t="s">
        <v>2002</v>
      </c>
      <c r="O468" s="185" t="s">
        <v>2002</v>
      </c>
      <c r="P468" s="185" t="s">
        <v>2002</v>
      </c>
      <c r="Q468" s="185" t="s">
        <v>2002</v>
      </c>
      <c r="R468" s="185" t="s">
        <v>2002</v>
      </c>
      <c r="S468" s="183">
        <v>1</v>
      </c>
      <c r="T468" s="185">
        <v>1</v>
      </c>
      <c r="U468" s="185">
        <v>1</v>
      </c>
      <c r="V468" s="185">
        <v>2</v>
      </c>
      <c r="W468" s="185" t="s">
        <v>2002</v>
      </c>
      <c r="X468" s="185" t="s">
        <v>2002</v>
      </c>
      <c r="Y468" s="185" t="s">
        <v>2002</v>
      </c>
      <c r="Z468" s="185" t="s">
        <v>2002</v>
      </c>
      <c r="AA468" s="185" t="s">
        <v>2002</v>
      </c>
      <c r="AB468" s="185" t="s">
        <v>2002</v>
      </c>
      <c r="AC468" s="185" t="s">
        <v>2002</v>
      </c>
      <c r="AD468" s="185" t="s">
        <v>2002</v>
      </c>
      <c r="AE468" s="185" t="s">
        <v>2002</v>
      </c>
      <c r="AF468" s="185" t="s">
        <v>2002</v>
      </c>
      <c r="AG468" s="185" t="s">
        <v>2002</v>
      </c>
      <c r="AH468" s="185" t="s">
        <v>2002</v>
      </c>
      <c r="AI468" s="185" t="s">
        <v>2002</v>
      </c>
      <c r="AJ468" s="185" t="s">
        <v>2002</v>
      </c>
      <c r="AK468" s="185" t="s">
        <v>2002</v>
      </c>
      <c r="AL468" s="183">
        <v>4</v>
      </c>
      <c r="AM468" s="194">
        <v>5</v>
      </c>
    </row>
    <row r="469" spans="1:39">
      <c r="A469" s="192">
        <v>25885</v>
      </c>
      <c r="B469" s="192" t="s">
        <v>431</v>
      </c>
      <c r="C469" s="192" t="s">
        <v>1262</v>
      </c>
      <c r="D469" s="185" t="s">
        <v>2002</v>
      </c>
      <c r="E469" s="185" t="s">
        <v>2002</v>
      </c>
      <c r="F469" s="185">
        <v>1</v>
      </c>
      <c r="G469" s="185" t="s">
        <v>2002</v>
      </c>
      <c r="H469" s="185" t="s">
        <v>2002</v>
      </c>
      <c r="I469" s="185" t="s">
        <v>2002</v>
      </c>
      <c r="J469" s="185" t="s">
        <v>2002</v>
      </c>
      <c r="K469" s="185" t="s">
        <v>2002</v>
      </c>
      <c r="L469" s="185" t="s">
        <v>2002</v>
      </c>
      <c r="M469" s="185" t="s">
        <v>2002</v>
      </c>
      <c r="N469" s="185" t="s">
        <v>2002</v>
      </c>
      <c r="O469" s="185" t="s">
        <v>2002</v>
      </c>
      <c r="P469" s="185" t="s">
        <v>2002</v>
      </c>
      <c r="Q469" s="185" t="s">
        <v>2002</v>
      </c>
      <c r="R469" s="185" t="s">
        <v>2002</v>
      </c>
      <c r="S469" s="183">
        <v>1</v>
      </c>
      <c r="T469" s="185" t="s">
        <v>2002</v>
      </c>
      <c r="U469" s="185" t="s">
        <v>2002</v>
      </c>
      <c r="V469" s="185" t="s">
        <v>2002</v>
      </c>
      <c r="W469" s="185" t="s">
        <v>2002</v>
      </c>
      <c r="X469" s="185" t="s">
        <v>2002</v>
      </c>
      <c r="Y469" s="185" t="s">
        <v>2002</v>
      </c>
      <c r="Z469" s="185" t="s">
        <v>2002</v>
      </c>
      <c r="AA469" s="185" t="s">
        <v>2002</v>
      </c>
      <c r="AB469" s="185" t="s">
        <v>2002</v>
      </c>
      <c r="AC469" s="185" t="s">
        <v>2002</v>
      </c>
      <c r="AD469" s="185" t="s">
        <v>2002</v>
      </c>
      <c r="AE469" s="185" t="s">
        <v>2002</v>
      </c>
      <c r="AF469" s="185" t="s">
        <v>2002</v>
      </c>
      <c r="AG469" s="185" t="s">
        <v>2002</v>
      </c>
      <c r="AH469" s="185" t="s">
        <v>2002</v>
      </c>
      <c r="AI469" s="185" t="s">
        <v>2002</v>
      </c>
      <c r="AJ469" s="185" t="s">
        <v>2002</v>
      </c>
      <c r="AK469" s="185" t="s">
        <v>2002</v>
      </c>
      <c r="AL469" s="183" t="s">
        <v>2002</v>
      </c>
      <c r="AM469" s="194">
        <v>1</v>
      </c>
    </row>
    <row r="470" spans="1:39">
      <c r="A470" s="192">
        <v>25898</v>
      </c>
      <c r="B470" s="192" t="s">
        <v>1846</v>
      </c>
      <c r="C470" s="192" t="s">
        <v>1887</v>
      </c>
      <c r="D470" s="185" t="s">
        <v>2002</v>
      </c>
      <c r="E470" s="185" t="s">
        <v>2002</v>
      </c>
      <c r="F470" s="185" t="s">
        <v>2002</v>
      </c>
      <c r="G470" s="185" t="s">
        <v>2002</v>
      </c>
      <c r="H470" s="185" t="s">
        <v>2002</v>
      </c>
      <c r="I470" s="185" t="s">
        <v>2002</v>
      </c>
      <c r="J470" s="185" t="s">
        <v>2002</v>
      </c>
      <c r="K470" s="185" t="s">
        <v>2002</v>
      </c>
      <c r="L470" s="185" t="s">
        <v>2002</v>
      </c>
      <c r="M470" s="185" t="s">
        <v>2002</v>
      </c>
      <c r="N470" s="185" t="s">
        <v>2002</v>
      </c>
      <c r="O470" s="185" t="s">
        <v>2002</v>
      </c>
      <c r="P470" s="185" t="s">
        <v>2002</v>
      </c>
      <c r="Q470" s="185" t="s">
        <v>2002</v>
      </c>
      <c r="R470" s="185" t="s">
        <v>2002</v>
      </c>
      <c r="S470" s="183" t="s">
        <v>2002</v>
      </c>
      <c r="T470" s="185" t="s">
        <v>2002</v>
      </c>
      <c r="U470" s="185">
        <v>1</v>
      </c>
      <c r="V470" s="185">
        <v>2</v>
      </c>
      <c r="W470" s="185" t="s">
        <v>2002</v>
      </c>
      <c r="X470" s="185" t="s">
        <v>2002</v>
      </c>
      <c r="Y470" s="185" t="s">
        <v>2002</v>
      </c>
      <c r="Z470" s="185">
        <v>1</v>
      </c>
      <c r="AA470" s="185" t="s">
        <v>2002</v>
      </c>
      <c r="AB470" s="185" t="s">
        <v>2002</v>
      </c>
      <c r="AC470" s="185" t="s">
        <v>2002</v>
      </c>
      <c r="AD470" s="185" t="s">
        <v>2002</v>
      </c>
      <c r="AE470" s="185" t="s">
        <v>2002</v>
      </c>
      <c r="AF470" s="185" t="s">
        <v>2002</v>
      </c>
      <c r="AG470" s="185" t="s">
        <v>2002</v>
      </c>
      <c r="AH470" s="185" t="s">
        <v>2002</v>
      </c>
      <c r="AI470" s="185" t="s">
        <v>2002</v>
      </c>
      <c r="AJ470" s="185" t="s">
        <v>2002</v>
      </c>
      <c r="AK470" s="185" t="s">
        <v>2002</v>
      </c>
      <c r="AL470" s="183">
        <v>4</v>
      </c>
      <c r="AM470" s="194">
        <v>4</v>
      </c>
    </row>
    <row r="471" spans="1:39">
      <c r="A471" s="192">
        <v>25899</v>
      </c>
      <c r="B471" s="192" t="s">
        <v>432</v>
      </c>
      <c r="C471" s="192" t="s">
        <v>1263</v>
      </c>
      <c r="D471" s="185" t="s">
        <v>2002</v>
      </c>
      <c r="E471" s="185">
        <v>1</v>
      </c>
      <c r="F471" s="185">
        <v>2</v>
      </c>
      <c r="G471" s="185" t="s">
        <v>2002</v>
      </c>
      <c r="H471" s="185" t="s">
        <v>2002</v>
      </c>
      <c r="I471" s="185" t="s">
        <v>2002</v>
      </c>
      <c r="J471" s="185" t="s">
        <v>2002</v>
      </c>
      <c r="K471" s="185" t="s">
        <v>2002</v>
      </c>
      <c r="L471" s="185" t="s">
        <v>2002</v>
      </c>
      <c r="M471" s="185" t="s">
        <v>2002</v>
      </c>
      <c r="N471" s="185" t="s">
        <v>2002</v>
      </c>
      <c r="O471" s="185" t="s">
        <v>2002</v>
      </c>
      <c r="P471" s="185" t="s">
        <v>2002</v>
      </c>
      <c r="Q471" s="185" t="s">
        <v>2002</v>
      </c>
      <c r="R471" s="185" t="s">
        <v>2002</v>
      </c>
      <c r="S471" s="183">
        <v>3</v>
      </c>
      <c r="T471" s="185">
        <v>3</v>
      </c>
      <c r="U471" s="185">
        <v>3</v>
      </c>
      <c r="V471" s="185">
        <v>17</v>
      </c>
      <c r="W471" s="185">
        <v>3</v>
      </c>
      <c r="X471" s="185" t="s">
        <v>2002</v>
      </c>
      <c r="Y471" s="185">
        <v>3</v>
      </c>
      <c r="Z471" s="185">
        <v>2</v>
      </c>
      <c r="AA471" s="185">
        <v>1</v>
      </c>
      <c r="AB471" s="185" t="s">
        <v>2002</v>
      </c>
      <c r="AC471" s="185" t="s">
        <v>2002</v>
      </c>
      <c r="AD471" s="185">
        <v>1</v>
      </c>
      <c r="AE471" s="185" t="s">
        <v>2002</v>
      </c>
      <c r="AF471" s="185" t="s">
        <v>2002</v>
      </c>
      <c r="AG471" s="185" t="s">
        <v>2002</v>
      </c>
      <c r="AH471" s="185" t="s">
        <v>2002</v>
      </c>
      <c r="AI471" s="185" t="s">
        <v>2002</v>
      </c>
      <c r="AJ471" s="185" t="s">
        <v>2002</v>
      </c>
      <c r="AK471" s="185" t="s">
        <v>2002</v>
      </c>
      <c r="AL471" s="183">
        <v>33</v>
      </c>
      <c r="AM471" s="194">
        <v>36</v>
      </c>
    </row>
    <row r="472" spans="1:39">
      <c r="A472" s="197">
        <v>95</v>
      </c>
      <c r="B472" s="197" t="s">
        <v>1715</v>
      </c>
      <c r="C472" s="197" t="s">
        <v>1636</v>
      </c>
      <c r="D472" s="196">
        <v>2</v>
      </c>
      <c r="E472" s="196">
        <v>3</v>
      </c>
      <c r="F472" s="196">
        <v>2</v>
      </c>
      <c r="G472" s="196">
        <v>4</v>
      </c>
      <c r="H472" s="196" t="s">
        <v>2002</v>
      </c>
      <c r="I472" s="196" t="s">
        <v>2002</v>
      </c>
      <c r="J472" s="196" t="s">
        <v>2002</v>
      </c>
      <c r="K472" s="196" t="s">
        <v>2002</v>
      </c>
      <c r="L472" s="196" t="s">
        <v>2002</v>
      </c>
      <c r="M472" s="196" t="s">
        <v>2002</v>
      </c>
      <c r="N472" s="196" t="s">
        <v>2002</v>
      </c>
      <c r="O472" s="196" t="s">
        <v>2002</v>
      </c>
      <c r="P472" s="196" t="s">
        <v>2002</v>
      </c>
      <c r="Q472" s="196" t="s">
        <v>2002</v>
      </c>
      <c r="R472" s="196" t="s">
        <v>2002</v>
      </c>
      <c r="S472" s="186">
        <v>11</v>
      </c>
      <c r="T472" s="196">
        <v>1</v>
      </c>
      <c r="U472" s="196">
        <v>13</v>
      </c>
      <c r="V472" s="196">
        <v>15</v>
      </c>
      <c r="W472" s="196">
        <v>8</v>
      </c>
      <c r="X472" s="196" t="s">
        <v>2002</v>
      </c>
      <c r="Y472" s="196" t="s">
        <v>2002</v>
      </c>
      <c r="Z472" s="196" t="s">
        <v>2002</v>
      </c>
      <c r="AA472" s="196" t="s">
        <v>2002</v>
      </c>
      <c r="AB472" s="196" t="s">
        <v>2002</v>
      </c>
      <c r="AC472" s="196" t="s">
        <v>2002</v>
      </c>
      <c r="AD472" s="196" t="s">
        <v>2002</v>
      </c>
      <c r="AE472" s="196" t="s">
        <v>2002</v>
      </c>
      <c r="AF472" s="196" t="s">
        <v>2002</v>
      </c>
      <c r="AG472" s="196" t="s">
        <v>2002</v>
      </c>
      <c r="AH472" s="196" t="s">
        <v>2002</v>
      </c>
      <c r="AI472" s="196" t="s">
        <v>2002</v>
      </c>
      <c r="AJ472" s="196" t="s">
        <v>2002</v>
      </c>
      <c r="AK472" s="196" t="s">
        <v>2002</v>
      </c>
      <c r="AL472" s="186">
        <v>37</v>
      </c>
      <c r="AM472" s="196">
        <v>48</v>
      </c>
    </row>
    <row r="473" spans="1:39">
      <c r="A473" s="192">
        <v>95025</v>
      </c>
      <c r="B473" s="192" t="s">
        <v>892</v>
      </c>
      <c r="C473" s="192" t="s">
        <v>1638</v>
      </c>
      <c r="D473" s="185" t="s">
        <v>2002</v>
      </c>
      <c r="E473" s="185" t="s">
        <v>2002</v>
      </c>
      <c r="F473" s="185" t="s">
        <v>2002</v>
      </c>
      <c r="G473" s="185" t="s">
        <v>2002</v>
      </c>
      <c r="H473" s="185" t="s">
        <v>2002</v>
      </c>
      <c r="I473" s="185" t="s">
        <v>2002</v>
      </c>
      <c r="J473" s="185" t="s">
        <v>2002</v>
      </c>
      <c r="K473" s="185" t="s">
        <v>2002</v>
      </c>
      <c r="L473" s="185" t="s">
        <v>2002</v>
      </c>
      <c r="M473" s="185" t="s">
        <v>2002</v>
      </c>
      <c r="N473" s="185" t="s">
        <v>2002</v>
      </c>
      <c r="O473" s="185" t="s">
        <v>2002</v>
      </c>
      <c r="P473" s="185" t="s">
        <v>2002</v>
      </c>
      <c r="Q473" s="185" t="s">
        <v>2002</v>
      </c>
      <c r="R473" s="185" t="s">
        <v>2002</v>
      </c>
      <c r="S473" s="183" t="s">
        <v>2002</v>
      </c>
      <c r="T473" s="185" t="s">
        <v>2002</v>
      </c>
      <c r="U473" s="185">
        <v>1</v>
      </c>
      <c r="V473" s="185">
        <v>1</v>
      </c>
      <c r="W473" s="185" t="s">
        <v>2002</v>
      </c>
      <c r="X473" s="185" t="s">
        <v>2002</v>
      </c>
      <c r="Y473" s="185" t="s">
        <v>2002</v>
      </c>
      <c r="Z473" s="185" t="s">
        <v>2002</v>
      </c>
      <c r="AA473" s="185" t="s">
        <v>2002</v>
      </c>
      <c r="AB473" s="185" t="s">
        <v>2002</v>
      </c>
      <c r="AC473" s="185" t="s">
        <v>2002</v>
      </c>
      <c r="AD473" s="185" t="s">
        <v>2002</v>
      </c>
      <c r="AE473" s="185" t="s">
        <v>2002</v>
      </c>
      <c r="AF473" s="185" t="s">
        <v>2002</v>
      </c>
      <c r="AG473" s="185" t="s">
        <v>2002</v>
      </c>
      <c r="AH473" s="185" t="s">
        <v>2002</v>
      </c>
      <c r="AI473" s="185" t="s">
        <v>2002</v>
      </c>
      <c r="AJ473" s="185" t="s">
        <v>2002</v>
      </c>
      <c r="AK473" s="185" t="s">
        <v>2002</v>
      </c>
      <c r="AL473" s="183">
        <v>2</v>
      </c>
      <c r="AM473" s="194">
        <v>2</v>
      </c>
    </row>
    <row r="474" spans="1:39">
      <c r="A474" s="192">
        <v>95001</v>
      </c>
      <c r="B474" s="192" t="s">
        <v>890</v>
      </c>
      <c r="C474" s="192" t="s">
        <v>1637</v>
      </c>
      <c r="D474" s="185">
        <v>2</v>
      </c>
      <c r="E474" s="185">
        <v>3</v>
      </c>
      <c r="F474" s="185">
        <v>2</v>
      </c>
      <c r="G474" s="185">
        <v>4</v>
      </c>
      <c r="H474" s="185" t="s">
        <v>2002</v>
      </c>
      <c r="I474" s="185" t="s">
        <v>2002</v>
      </c>
      <c r="J474" s="185" t="s">
        <v>2002</v>
      </c>
      <c r="K474" s="185" t="s">
        <v>2002</v>
      </c>
      <c r="L474" s="185" t="s">
        <v>2002</v>
      </c>
      <c r="M474" s="185" t="s">
        <v>2002</v>
      </c>
      <c r="N474" s="185" t="s">
        <v>2002</v>
      </c>
      <c r="O474" s="185" t="s">
        <v>2002</v>
      </c>
      <c r="P474" s="185" t="s">
        <v>2002</v>
      </c>
      <c r="Q474" s="185" t="s">
        <v>2002</v>
      </c>
      <c r="R474" s="185" t="s">
        <v>2002</v>
      </c>
      <c r="S474" s="183">
        <v>11</v>
      </c>
      <c r="T474" s="185">
        <v>1</v>
      </c>
      <c r="U474" s="185">
        <v>12</v>
      </c>
      <c r="V474" s="185">
        <v>14</v>
      </c>
      <c r="W474" s="185">
        <v>8</v>
      </c>
      <c r="X474" s="185" t="s">
        <v>2002</v>
      </c>
      <c r="Y474" s="185" t="s">
        <v>2002</v>
      </c>
      <c r="Z474" s="185" t="s">
        <v>2002</v>
      </c>
      <c r="AA474" s="185" t="s">
        <v>2002</v>
      </c>
      <c r="AB474" s="185" t="s">
        <v>2002</v>
      </c>
      <c r="AC474" s="185" t="s">
        <v>2002</v>
      </c>
      <c r="AD474" s="185" t="s">
        <v>2002</v>
      </c>
      <c r="AE474" s="185" t="s">
        <v>2002</v>
      </c>
      <c r="AF474" s="185" t="s">
        <v>2002</v>
      </c>
      <c r="AG474" s="185" t="s">
        <v>2002</v>
      </c>
      <c r="AH474" s="185" t="s">
        <v>2002</v>
      </c>
      <c r="AI474" s="185" t="s">
        <v>2002</v>
      </c>
      <c r="AJ474" s="185" t="s">
        <v>2002</v>
      </c>
      <c r="AK474" s="185" t="s">
        <v>2002</v>
      </c>
      <c r="AL474" s="183">
        <v>35</v>
      </c>
      <c r="AM474" s="194">
        <v>46</v>
      </c>
    </row>
    <row r="475" spans="1:39">
      <c r="A475" s="197">
        <v>41</v>
      </c>
      <c r="B475" s="197" t="s">
        <v>1716</v>
      </c>
      <c r="C475" s="197" t="s">
        <v>1289</v>
      </c>
      <c r="D475" s="196">
        <v>15</v>
      </c>
      <c r="E475" s="196">
        <v>25</v>
      </c>
      <c r="F475" s="196">
        <v>18</v>
      </c>
      <c r="G475" s="196">
        <v>4</v>
      </c>
      <c r="H475" s="196">
        <v>2</v>
      </c>
      <c r="I475" s="196">
        <v>4</v>
      </c>
      <c r="J475" s="196" t="s">
        <v>2002</v>
      </c>
      <c r="K475" s="196" t="s">
        <v>2002</v>
      </c>
      <c r="L475" s="196" t="s">
        <v>2002</v>
      </c>
      <c r="M475" s="196" t="s">
        <v>2002</v>
      </c>
      <c r="N475" s="196" t="s">
        <v>2002</v>
      </c>
      <c r="O475" s="196">
        <v>3</v>
      </c>
      <c r="P475" s="196" t="s">
        <v>2002</v>
      </c>
      <c r="Q475" s="196" t="s">
        <v>2002</v>
      </c>
      <c r="R475" s="196" t="s">
        <v>2002</v>
      </c>
      <c r="S475" s="186">
        <v>71</v>
      </c>
      <c r="T475" s="196">
        <v>26</v>
      </c>
      <c r="U475" s="196">
        <v>72</v>
      </c>
      <c r="V475" s="196">
        <v>179</v>
      </c>
      <c r="W475" s="196">
        <v>40</v>
      </c>
      <c r="X475" s="196">
        <v>15</v>
      </c>
      <c r="Y475" s="196">
        <v>20</v>
      </c>
      <c r="Z475" s="196">
        <v>12</v>
      </c>
      <c r="AA475" s="196">
        <v>8</v>
      </c>
      <c r="AB475" s="196">
        <v>5</v>
      </c>
      <c r="AC475" s="196">
        <v>1</v>
      </c>
      <c r="AD475" s="196">
        <v>2</v>
      </c>
      <c r="AE475" s="196">
        <v>3</v>
      </c>
      <c r="AF475" s="196" t="s">
        <v>2002</v>
      </c>
      <c r="AG475" s="196" t="s">
        <v>2002</v>
      </c>
      <c r="AH475" s="196" t="s">
        <v>2002</v>
      </c>
      <c r="AI475" s="196" t="s">
        <v>2002</v>
      </c>
      <c r="AJ475" s="196" t="s">
        <v>2002</v>
      </c>
      <c r="AK475" s="196" t="s">
        <v>2002</v>
      </c>
      <c r="AL475" s="186">
        <v>383</v>
      </c>
      <c r="AM475" s="196">
        <v>454</v>
      </c>
    </row>
    <row r="476" spans="1:39">
      <c r="A476" s="192">
        <v>41006</v>
      </c>
      <c r="B476" s="192" t="s">
        <v>462</v>
      </c>
      <c r="C476" s="192" t="s">
        <v>1291</v>
      </c>
      <c r="D476" s="185" t="s">
        <v>2002</v>
      </c>
      <c r="E476" s="185">
        <v>1</v>
      </c>
      <c r="F476" s="185" t="s">
        <v>2002</v>
      </c>
      <c r="G476" s="185" t="s">
        <v>2002</v>
      </c>
      <c r="H476" s="185" t="s">
        <v>2002</v>
      </c>
      <c r="I476" s="185" t="s">
        <v>2002</v>
      </c>
      <c r="J476" s="185" t="s">
        <v>2002</v>
      </c>
      <c r="K476" s="185" t="s">
        <v>2002</v>
      </c>
      <c r="L476" s="185" t="s">
        <v>2002</v>
      </c>
      <c r="M476" s="185" t="s">
        <v>2002</v>
      </c>
      <c r="N476" s="185" t="s">
        <v>2002</v>
      </c>
      <c r="O476" s="185" t="s">
        <v>2002</v>
      </c>
      <c r="P476" s="185" t="s">
        <v>2002</v>
      </c>
      <c r="Q476" s="185" t="s">
        <v>2002</v>
      </c>
      <c r="R476" s="185" t="s">
        <v>2002</v>
      </c>
      <c r="S476" s="183">
        <v>1</v>
      </c>
      <c r="T476" s="185" t="s">
        <v>2002</v>
      </c>
      <c r="U476" s="185">
        <v>6</v>
      </c>
      <c r="V476" s="185">
        <v>9</v>
      </c>
      <c r="W476" s="185">
        <v>2</v>
      </c>
      <c r="X476" s="185" t="s">
        <v>2002</v>
      </c>
      <c r="Y476" s="185">
        <v>1</v>
      </c>
      <c r="Z476" s="185">
        <v>1</v>
      </c>
      <c r="AA476" s="185">
        <v>1</v>
      </c>
      <c r="AB476" s="185" t="s">
        <v>2002</v>
      </c>
      <c r="AC476" s="185" t="s">
        <v>2002</v>
      </c>
      <c r="AD476" s="185" t="s">
        <v>2002</v>
      </c>
      <c r="AE476" s="185" t="s">
        <v>2002</v>
      </c>
      <c r="AF476" s="185" t="s">
        <v>2002</v>
      </c>
      <c r="AG476" s="185" t="s">
        <v>2002</v>
      </c>
      <c r="AH476" s="185" t="s">
        <v>2002</v>
      </c>
      <c r="AI476" s="185" t="s">
        <v>2002</v>
      </c>
      <c r="AJ476" s="185" t="s">
        <v>2002</v>
      </c>
      <c r="AK476" s="185" t="s">
        <v>2002</v>
      </c>
      <c r="AL476" s="183">
        <v>20</v>
      </c>
      <c r="AM476" s="194">
        <v>21</v>
      </c>
    </row>
    <row r="477" spans="1:39">
      <c r="A477" s="192">
        <v>41013</v>
      </c>
      <c r="B477" s="192" t="s">
        <v>463</v>
      </c>
      <c r="C477" s="192" t="s">
        <v>1292</v>
      </c>
      <c r="D477" s="185" t="s">
        <v>2002</v>
      </c>
      <c r="E477" s="185" t="s">
        <v>2002</v>
      </c>
      <c r="F477" s="185" t="s">
        <v>2002</v>
      </c>
      <c r="G477" s="185" t="s">
        <v>2002</v>
      </c>
      <c r="H477" s="185" t="s">
        <v>2002</v>
      </c>
      <c r="I477" s="185" t="s">
        <v>2002</v>
      </c>
      <c r="J477" s="185" t="s">
        <v>2002</v>
      </c>
      <c r="K477" s="185" t="s">
        <v>2002</v>
      </c>
      <c r="L477" s="185" t="s">
        <v>2002</v>
      </c>
      <c r="M477" s="185" t="s">
        <v>2002</v>
      </c>
      <c r="N477" s="185" t="s">
        <v>2002</v>
      </c>
      <c r="O477" s="185" t="s">
        <v>2002</v>
      </c>
      <c r="P477" s="185" t="s">
        <v>2002</v>
      </c>
      <c r="Q477" s="185" t="s">
        <v>2002</v>
      </c>
      <c r="R477" s="185" t="s">
        <v>2002</v>
      </c>
      <c r="S477" s="183" t="s">
        <v>2002</v>
      </c>
      <c r="T477" s="185" t="s">
        <v>2002</v>
      </c>
      <c r="U477" s="185" t="s">
        <v>2002</v>
      </c>
      <c r="V477" s="185">
        <v>1</v>
      </c>
      <c r="W477" s="185" t="s">
        <v>2002</v>
      </c>
      <c r="X477" s="185">
        <v>1</v>
      </c>
      <c r="Y477" s="185" t="s">
        <v>2002</v>
      </c>
      <c r="Z477" s="185" t="s">
        <v>2002</v>
      </c>
      <c r="AA477" s="185" t="s">
        <v>2002</v>
      </c>
      <c r="AB477" s="185" t="s">
        <v>2002</v>
      </c>
      <c r="AC477" s="185" t="s">
        <v>2002</v>
      </c>
      <c r="AD477" s="185" t="s">
        <v>2002</v>
      </c>
      <c r="AE477" s="185" t="s">
        <v>2002</v>
      </c>
      <c r="AF477" s="185" t="s">
        <v>2002</v>
      </c>
      <c r="AG477" s="185" t="s">
        <v>2002</v>
      </c>
      <c r="AH477" s="185" t="s">
        <v>2002</v>
      </c>
      <c r="AI477" s="185" t="s">
        <v>2002</v>
      </c>
      <c r="AJ477" s="185" t="s">
        <v>2002</v>
      </c>
      <c r="AK477" s="185" t="s">
        <v>2002</v>
      </c>
      <c r="AL477" s="183">
        <v>2</v>
      </c>
      <c r="AM477" s="194">
        <v>2</v>
      </c>
    </row>
    <row r="478" spans="1:39">
      <c r="A478" s="192">
        <v>41020</v>
      </c>
      <c r="B478" s="192" t="s">
        <v>465</v>
      </c>
      <c r="C478" s="192" t="s">
        <v>1293</v>
      </c>
      <c r="D478" s="185" t="s">
        <v>2002</v>
      </c>
      <c r="E478" s="185" t="s">
        <v>2002</v>
      </c>
      <c r="F478" s="185" t="s">
        <v>2002</v>
      </c>
      <c r="G478" s="185" t="s">
        <v>2002</v>
      </c>
      <c r="H478" s="185" t="s">
        <v>2002</v>
      </c>
      <c r="I478" s="185" t="s">
        <v>2002</v>
      </c>
      <c r="J478" s="185" t="s">
        <v>2002</v>
      </c>
      <c r="K478" s="185" t="s">
        <v>2002</v>
      </c>
      <c r="L478" s="185" t="s">
        <v>2002</v>
      </c>
      <c r="M478" s="185" t="s">
        <v>2002</v>
      </c>
      <c r="N478" s="185" t="s">
        <v>2002</v>
      </c>
      <c r="O478" s="185" t="s">
        <v>2002</v>
      </c>
      <c r="P478" s="185" t="s">
        <v>2002</v>
      </c>
      <c r="Q478" s="185" t="s">
        <v>2002</v>
      </c>
      <c r="R478" s="185" t="s">
        <v>2002</v>
      </c>
      <c r="S478" s="183" t="s">
        <v>2002</v>
      </c>
      <c r="T478" s="185">
        <v>2</v>
      </c>
      <c r="U478" s="185" t="s">
        <v>2002</v>
      </c>
      <c r="V478" s="185">
        <v>3</v>
      </c>
      <c r="W478" s="185" t="s">
        <v>2002</v>
      </c>
      <c r="X478" s="185" t="s">
        <v>2002</v>
      </c>
      <c r="Y478" s="185" t="s">
        <v>2002</v>
      </c>
      <c r="Z478" s="185" t="s">
        <v>2002</v>
      </c>
      <c r="AA478" s="185" t="s">
        <v>2002</v>
      </c>
      <c r="AB478" s="185" t="s">
        <v>2002</v>
      </c>
      <c r="AC478" s="185" t="s">
        <v>2002</v>
      </c>
      <c r="AD478" s="185" t="s">
        <v>2002</v>
      </c>
      <c r="AE478" s="185" t="s">
        <v>2002</v>
      </c>
      <c r="AF478" s="185" t="s">
        <v>2002</v>
      </c>
      <c r="AG478" s="185" t="s">
        <v>2002</v>
      </c>
      <c r="AH478" s="185" t="s">
        <v>2002</v>
      </c>
      <c r="AI478" s="185" t="s">
        <v>2002</v>
      </c>
      <c r="AJ478" s="185" t="s">
        <v>2002</v>
      </c>
      <c r="AK478" s="185" t="s">
        <v>2002</v>
      </c>
      <c r="AL478" s="183">
        <v>5</v>
      </c>
      <c r="AM478" s="194">
        <v>5</v>
      </c>
    </row>
    <row r="479" spans="1:39">
      <c r="A479" s="192">
        <v>41026</v>
      </c>
      <c r="B479" s="192" t="s">
        <v>466</v>
      </c>
      <c r="C479" s="192" t="s">
        <v>1294</v>
      </c>
      <c r="D479" s="185" t="s">
        <v>2002</v>
      </c>
      <c r="E479" s="185" t="s">
        <v>2002</v>
      </c>
      <c r="F479" s="185" t="s">
        <v>2002</v>
      </c>
      <c r="G479" s="185">
        <v>1</v>
      </c>
      <c r="H479" s="185" t="s">
        <v>2002</v>
      </c>
      <c r="I479" s="185" t="s">
        <v>2002</v>
      </c>
      <c r="J479" s="185" t="s">
        <v>2002</v>
      </c>
      <c r="K479" s="185" t="s">
        <v>2002</v>
      </c>
      <c r="L479" s="185" t="s">
        <v>2002</v>
      </c>
      <c r="M479" s="185" t="s">
        <v>2002</v>
      </c>
      <c r="N479" s="185" t="s">
        <v>2002</v>
      </c>
      <c r="O479" s="185" t="s">
        <v>2002</v>
      </c>
      <c r="P479" s="185" t="s">
        <v>2002</v>
      </c>
      <c r="Q479" s="185" t="s">
        <v>2002</v>
      </c>
      <c r="R479" s="185" t="s">
        <v>2002</v>
      </c>
      <c r="S479" s="183">
        <v>1</v>
      </c>
      <c r="T479" s="185" t="s">
        <v>2002</v>
      </c>
      <c r="U479" s="185" t="s">
        <v>2002</v>
      </c>
      <c r="V479" s="185" t="s">
        <v>2002</v>
      </c>
      <c r="W479" s="185" t="s">
        <v>2002</v>
      </c>
      <c r="X479" s="185" t="s">
        <v>2002</v>
      </c>
      <c r="Y479" s="185" t="s">
        <v>2002</v>
      </c>
      <c r="Z479" s="185" t="s">
        <v>2002</v>
      </c>
      <c r="AA479" s="185" t="s">
        <v>2002</v>
      </c>
      <c r="AB479" s="185" t="s">
        <v>2002</v>
      </c>
      <c r="AC479" s="185" t="s">
        <v>2002</v>
      </c>
      <c r="AD479" s="185" t="s">
        <v>2002</v>
      </c>
      <c r="AE479" s="185" t="s">
        <v>2002</v>
      </c>
      <c r="AF479" s="185" t="s">
        <v>2002</v>
      </c>
      <c r="AG479" s="185" t="s">
        <v>2002</v>
      </c>
      <c r="AH479" s="185" t="s">
        <v>2002</v>
      </c>
      <c r="AI479" s="185" t="s">
        <v>2002</v>
      </c>
      <c r="AJ479" s="185" t="s">
        <v>2002</v>
      </c>
      <c r="AK479" s="185" t="s">
        <v>2002</v>
      </c>
      <c r="AL479" s="183" t="s">
        <v>2002</v>
      </c>
      <c r="AM479" s="194">
        <v>1</v>
      </c>
    </row>
    <row r="480" spans="1:39">
      <c r="A480" s="192">
        <v>41078</v>
      </c>
      <c r="B480" s="192" t="s">
        <v>467</v>
      </c>
      <c r="C480" s="192" t="s">
        <v>1295</v>
      </c>
      <c r="D480" s="185">
        <v>1</v>
      </c>
      <c r="E480" s="185" t="s">
        <v>2002</v>
      </c>
      <c r="F480" s="185" t="s">
        <v>2002</v>
      </c>
      <c r="G480" s="185" t="s">
        <v>2002</v>
      </c>
      <c r="H480" s="185" t="s">
        <v>2002</v>
      </c>
      <c r="I480" s="185" t="s">
        <v>2002</v>
      </c>
      <c r="J480" s="185" t="s">
        <v>2002</v>
      </c>
      <c r="K480" s="185" t="s">
        <v>2002</v>
      </c>
      <c r="L480" s="185" t="s">
        <v>2002</v>
      </c>
      <c r="M480" s="185" t="s">
        <v>2002</v>
      </c>
      <c r="N480" s="185" t="s">
        <v>2002</v>
      </c>
      <c r="O480" s="185" t="s">
        <v>2002</v>
      </c>
      <c r="P480" s="185" t="s">
        <v>2002</v>
      </c>
      <c r="Q480" s="185" t="s">
        <v>2002</v>
      </c>
      <c r="R480" s="185" t="s">
        <v>2002</v>
      </c>
      <c r="S480" s="183">
        <v>1</v>
      </c>
      <c r="T480" s="185" t="s">
        <v>2002</v>
      </c>
      <c r="U480" s="185" t="s">
        <v>2002</v>
      </c>
      <c r="V480" s="185">
        <v>1</v>
      </c>
      <c r="W480" s="185">
        <v>1</v>
      </c>
      <c r="X480" s="185" t="s">
        <v>2002</v>
      </c>
      <c r="Y480" s="185" t="s">
        <v>2002</v>
      </c>
      <c r="Z480" s="185" t="s">
        <v>2002</v>
      </c>
      <c r="AA480" s="185" t="s">
        <v>2002</v>
      </c>
      <c r="AB480" s="185" t="s">
        <v>2002</v>
      </c>
      <c r="AC480" s="185" t="s">
        <v>2002</v>
      </c>
      <c r="AD480" s="185" t="s">
        <v>2002</v>
      </c>
      <c r="AE480" s="185" t="s">
        <v>2002</v>
      </c>
      <c r="AF480" s="185" t="s">
        <v>2002</v>
      </c>
      <c r="AG480" s="185" t="s">
        <v>2002</v>
      </c>
      <c r="AH480" s="185" t="s">
        <v>2002</v>
      </c>
      <c r="AI480" s="185" t="s">
        <v>2002</v>
      </c>
      <c r="AJ480" s="185" t="s">
        <v>2002</v>
      </c>
      <c r="AK480" s="185" t="s">
        <v>2002</v>
      </c>
      <c r="AL480" s="183">
        <v>2</v>
      </c>
      <c r="AM480" s="194">
        <v>3</v>
      </c>
    </row>
    <row r="481" spans="1:39">
      <c r="A481" s="192">
        <v>41132</v>
      </c>
      <c r="B481" s="192" t="s">
        <v>468</v>
      </c>
      <c r="C481" s="192" t="s">
        <v>1296</v>
      </c>
      <c r="D481" s="185" t="s">
        <v>2002</v>
      </c>
      <c r="E481" s="185" t="s">
        <v>2002</v>
      </c>
      <c r="F481" s="185" t="s">
        <v>2002</v>
      </c>
      <c r="G481" s="185" t="s">
        <v>2002</v>
      </c>
      <c r="H481" s="185" t="s">
        <v>2002</v>
      </c>
      <c r="I481" s="185" t="s">
        <v>2002</v>
      </c>
      <c r="J481" s="185" t="s">
        <v>2002</v>
      </c>
      <c r="K481" s="185" t="s">
        <v>2002</v>
      </c>
      <c r="L481" s="185" t="s">
        <v>2002</v>
      </c>
      <c r="M481" s="185" t="s">
        <v>2002</v>
      </c>
      <c r="N481" s="185" t="s">
        <v>2002</v>
      </c>
      <c r="O481" s="185" t="s">
        <v>2002</v>
      </c>
      <c r="P481" s="185" t="s">
        <v>2002</v>
      </c>
      <c r="Q481" s="185" t="s">
        <v>2002</v>
      </c>
      <c r="R481" s="185" t="s">
        <v>2002</v>
      </c>
      <c r="S481" s="183" t="s">
        <v>2002</v>
      </c>
      <c r="T481" s="185">
        <v>1</v>
      </c>
      <c r="U481" s="185" t="s">
        <v>2002</v>
      </c>
      <c r="V481" s="185">
        <v>4</v>
      </c>
      <c r="W481" s="185" t="s">
        <v>2002</v>
      </c>
      <c r="X481" s="185" t="s">
        <v>2002</v>
      </c>
      <c r="Y481" s="185" t="s">
        <v>2002</v>
      </c>
      <c r="Z481" s="185" t="s">
        <v>2002</v>
      </c>
      <c r="AA481" s="185" t="s">
        <v>2002</v>
      </c>
      <c r="AB481" s="185" t="s">
        <v>2002</v>
      </c>
      <c r="AC481" s="185" t="s">
        <v>2002</v>
      </c>
      <c r="AD481" s="185" t="s">
        <v>2002</v>
      </c>
      <c r="AE481" s="185" t="s">
        <v>2002</v>
      </c>
      <c r="AF481" s="185" t="s">
        <v>2002</v>
      </c>
      <c r="AG481" s="185" t="s">
        <v>2002</v>
      </c>
      <c r="AH481" s="185" t="s">
        <v>2002</v>
      </c>
      <c r="AI481" s="185" t="s">
        <v>2002</v>
      </c>
      <c r="AJ481" s="185" t="s">
        <v>2002</v>
      </c>
      <c r="AK481" s="185" t="s">
        <v>2002</v>
      </c>
      <c r="AL481" s="183">
        <v>5</v>
      </c>
      <c r="AM481" s="194">
        <v>5</v>
      </c>
    </row>
    <row r="482" spans="1:39">
      <c r="A482" s="192">
        <v>41206</v>
      </c>
      <c r="B482" s="192" t="s">
        <v>469</v>
      </c>
      <c r="C482" s="192" t="s">
        <v>1297</v>
      </c>
      <c r="D482" s="185" t="s">
        <v>2002</v>
      </c>
      <c r="E482" s="185" t="s">
        <v>2002</v>
      </c>
      <c r="F482" s="185" t="s">
        <v>2002</v>
      </c>
      <c r="G482" s="185" t="s">
        <v>2002</v>
      </c>
      <c r="H482" s="185" t="s">
        <v>2002</v>
      </c>
      <c r="I482" s="185" t="s">
        <v>2002</v>
      </c>
      <c r="J482" s="185" t="s">
        <v>2002</v>
      </c>
      <c r="K482" s="185" t="s">
        <v>2002</v>
      </c>
      <c r="L482" s="185" t="s">
        <v>2002</v>
      </c>
      <c r="M482" s="185" t="s">
        <v>2002</v>
      </c>
      <c r="N482" s="185" t="s">
        <v>2002</v>
      </c>
      <c r="O482" s="185" t="s">
        <v>2002</v>
      </c>
      <c r="P482" s="185" t="s">
        <v>2002</v>
      </c>
      <c r="Q482" s="185" t="s">
        <v>2002</v>
      </c>
      <c r="R482" s="185" t="s">
        <v>2002</v>
      </c>
      <c r="S482" s="183" t="s">
        <v>2002</v>
      </c>
      <c r="T482" s="185">
        <v>2</v>
      </c>
      <c r="U482" s="185">
        <v>2</v>
      </c>
      <c r="V482" s="185">
        <v>1</v>
      </c>
      <c r="W482" s="185" t="s">
        <v>2002</v>
      </c>
      <c r="X482" s="185" t="s">
        <v>2002</v>
      </c>
      <c r="Y482" s="185" t="s">
        <v>2002</v>
      </c>
      <c r="Z482" s="185">
        <v>1</v>
      </c>
      <c r="AA482" s="185">
        <v>1</v>
      </c>
      <c r="AB482" s="185" t="s">
        <v>2002</v>
      </c>
      <c r="AC482" s="185" t="s">
        <v>2002</v>
      </c>
      <c r="AD482" s="185" t="s">
        <v>2002</v>
      </c>
      <c r="AE482" s="185" t="s">
        <v>2002</v>
      </c>
      <c r="AF482" s="185" t="s">
        <v>2002</v>
      </c>
      <c r="AG482" s="185" t="s">
        <v>2002</v>
      </c>
      <c r="AH482" s="185" t="s">
        <v>2002</v>
      </c>
      <c r="AI482" s="185" t="s">
        <v>2002</v>
      </c>
      <c r="AJ482" s="185" t="s">
        <v>2002</v>
      </c>
      <c r="AK482" s="185" t="s">
        <v>2002</v>
      </c>
      <c r="AL482" s="183">
        <v>7</v>
      </c>
      <c r="AM482" s="194">
        <v>7</v>
      </c>
    </row>
    <row r="483" spans="1:39">
      <c r="A483" s="192">
        <v>41298</v>
      </c>
      <c r="B483" s="192" t="s">
        <v>470</v>
      </c>
      <c r="C483" s="192" t="s">
        <v>1298</v>
      </c>
      <c r="D483" s="185" t="s">
        <v>2002</v>
      </c>
      <c r="E483" s="185" t="s">
        <v>2002</v>
      </c>
      <c r="F483" s="185">
        <v>1</v>
      </c>
      <c r="G483" s="185" t="s">
        <v>2002</v>
      </c>
      <c r="H483" s="185" t="s">
        <v>2002</v>
      </c>
      <c r="I483" s="185" t="s">
        <v>2002</v>
      </c>
      <c r="J483" s="185" t="s">
        <v>2002</v>
      </c>
      <c r="K483" s="185" t="s">
        <v>2002</v>
      </c>
      <c r="L483" s="185" t="s">
        <v>2002</v>
      </c>
      <c r="M483" s="185" t="s">
        <v>2002</v>
      </c>
      <c r="N483" s="185" t="s">
        <v>2002</v>
      </c>
      <c r="O483" s="185" t="s">
        <v>2002</v>
      </c>
      <c r="P483" s="185" t="s">
        <v>2002</v>
      </c>
      <c r="Q483" s="185" t="s">
        <v>2002</v>
      </c>
      <c r="R483" s="185" t="s">
        <v>2002</v>
      </c>
      <c r="S483" s="183">
        <v>1</v>
      </c>
      <c r="T483" s="185" t="s">
        <v>2002</v>
      </c>
      <c r="U483" s="185">
        <v>6</v>
      </c>
      <c r="V483" s="185">
        <v>14</v>
      </c>
      <c r="W483" s="185">
        <v>6</v>
      </c>
      <c r="X483" s="185">
        <v>1</v>
      </c>
      <c r="Y483" s="185">
        <v>1</v>
      </c>
      <c r="Z483" s="185">
        <v>1</v>
      </c>
      <c r="AA483" s="185" t="s">
        <v>2002</v>
      </c>
      <c r="AB483" s="185" t="s">
        <v>2002</v>
      </c>
      <c r="AC483" s="185" t="s">
        <v>2002</v>
      </c>
      <c r="AD483" s="185" t="s">
        <v>2002</v>
      </c>
      <c r="AE483" s="185" t="s">
        <v>2002</v>
      </c>
      <c r="AF483" s="185" t="s">
        <v>2002</v>
      </c>
      <c r="AG483" s="185" t="s">
        <v>2002</v>
      </c>
      <c r="AH483" s="185" t="s">
        <v>2002</v>
      </c>
      <c r="AI483" s="185" t="s">
        <v>2002</v>
      </c>
      <c r="AJ483" s="185" t="s">
        <v>2002</v>
      </c>
      <c r="AK483" s="185" t="s">
        <v>2002</v>
      </c>
      <c r="AL483" s="183">
        <v>29</v>
      </c>
      <c r="AM483" s="194">
        <v>30</v>
      </c>
    </row>
    <row r="484" spans="1:39">
      <c r="A484" s="192">
        <v>41306</v>
      </c>
      <c r="B484" s="192" t="s">
        <v>471</v>
      </c>
      <c r="C484" s="192" t="s">
        <v>1299</v>
      </c>
      <c r="D484" s="185" t="s">
        <v>2002</v>
      </c>
      <c r="E484" s="185" t="s">
        <v>2002</v>
      </c>
      <c r="F484" s="185">
        <v>1</v>
      </c>
      <c r="G484" s="185" t="s">
        <v>2002</v>
      </c>
      <c r="H484" s="185" t="s">
        <v>2002</v>
      </c>
      <c r="I484" s="185" t="s">
        <v>2002</v>
      </c>
      <c r="J484" s="185" t="s">
        <v>2002</v>
      </c>
      <c r="K484" s="185" t="s">
        <v>2002</v>
      </c>
      <c r="L484" s="185" t="s">
        <v>2002</v>
      </c>
      <c r="M484" s="185" t="s">
        <v>2002</v>
      </c>
      <c r="N484" s="185" t="s">
        <v>2002</v>
      </c>
      <c r="O484" s="185" t="s">
        <v>2002</v>
      </c>
      <c r="P484" s="185" t="s">
        <v>2002</v>
      </c>
      <c r="Q484" s="185" t="s">
        <v>2002</v>
      </c>
      <c r="R484" s="185" t="s">
        <v>2002</v>
      </c>
      <c r="S484" s="183">
        <v>1</v>
      </c>
      <c r="T484" s="185" t="s">
        <v>2002</v>
      </c>
      <c r="U484" s="185">
        <v>1</v>
      </c>
      <c r="V484" s="185">
        <v>6</v>
      </c>
      <c r="W484" s="185">
        <v>1</v>
      </c>
      <c r="X484" s="185" t="s">
        <v>2002</v>
      </c>
      <c r="Y484" s="185" t="s">
        <v>2002</v>
      </c>
      <c r="Z484" s="185" t="s">
        <v>2002</v>
      </c>
      <c r="AA484" s="185" t="s">
        <v>2002</v>
      </c>
      <c r="AB484" s="185" t="s">
        <v>2002</v>
      </c>
      <c r="AC484" s="185" t="s">
        <v>2002</v>
      </c>
      <c r="AD484" s="185" t="s">
        <v>2002</v>
      </c>
      <c r="AE484" s="185" t="s">
        <v>2002</v>
      </c>
      <c r="AF484" s="185" t="s">
        <v>2002</v>
      </c>
      <c r="AG484" s="185" t="s">
        <v>2002</v>
      </c>
      <c r="AH484" s="185" t="s">
        <v>2002</v>
      </c>
      <c r="AI484" s="185" t="s">
        <v>2002</v>
      </c>
      <c r="AJ484" s="185" t="s">
        <v>2002</v>
      </c>
      <c r="AK484" s="185" t="s">
        <v>2002</v>
      </c>
      <c r="AL484" s="183">
        <v>8</v>
      </c>
      <c r="AM484" s="194">
        <v>9</v>
      </c>
    </row>
    <row r="485" spans="1:39">
      <c r="A485" s="192">
        <v>41319</v>
      </c>
      <c r="B485" s="192" t="s">
        <v>472</v>
      </c>
      <c r="C485" s="192" t="s">
        <v>939</v>
      </c>
      <c r="D485" s="185" t="s">
        <v>2002</v>
      </c>
      <c r="E485" s="185" t="s">
        <v>2002</v>
      </c>
      <c r="F485" s="185" t="s">
        <v>2002</v>
      </c>
      <c r="G485" s="185" t="s">
        <v>2002</v>
      </c>
      <c r="H485" s="185" t="s">
        <v>2002</v>
      </c>
      <c r="I485" s="185" t="s">
        <v>2002</v>
      </c>
      <c r="J485" s="185" t="s">
        <v>2002</v>
      </c>
      <c r="K485" s="185" t="s">
        <v>2002</v>
      </c>
      <c r="L485" s="185" t="s">
        <v>2002</v>
      </c>
      <c r="M485" s="185" t="s">
        <v>2002</v>
      </c>
      <c r="N485" s="185" t="s">
        <v>2002</v>
      </c>
      <c r="O485" s="185" t="s">
        <v>2002</v>
      </c>
      <c r="P485" s="185" t="s">
        <v>2002</v>
      </c>
      <c r="Q485" s="185" t="s">
        <v>2002</v>
      </c>
      <c r="R485" s="185" t="s">
        <v>2002</v>
      </c>
      <c r="S485" s="183" t="s">
        <v>2002</v>
      </c>
      <c r="T485" s="185">
        <v>1</v>
      </c>
      <c r="U485" s="185" t="s">
        <v>2002</v>
      </c>
      <c r="V485" s="185" t="s">
        <v>2002</v>
      </c>
      <c r="W485" s="185">
        <v>1</v>
      </c>
      <c r="X485" s="185" t="s">
        <v>2002</v>
      </c>
      <c r="Y485" s="185" t="s">
        <v>2002</v>
      </c>
      <c r="Z485" s="185" t="s">
        <v>2002</v>
      </c>
      <c r="AA485" s="185" t="s">
        <v>2002</v>
      </c>
      <c r="AB485" s="185" t="s">
        <v>2002</v>
      </c>
      <c r="AC485" s="185" t="s">
        <v>2002</v>
      </c>
      <c r="AD485" s="185" t="s">
        <v>2002</v>
      </c>
      <c r="AE485" s="185" t="s">
        <v>2002</v>
      </c>
      <c r="AF485" s="185" t="s">
        <v>2002</v>
      </c>
      <c r="AG485" s="185" t="s">
        <v>2002</v>
      </c>
      <c r="AH485" s="185" t="s">
        <v>2002</v>
      </c>
      <c r="AI485" s="185" t="s">
        <v>2002</v>
      </c>
      <c r="AJ485" s="185" t="s">
        <v>2002</v>
      </c>
      <c r="AK485" s="185" t="s">
        <v>2002</v>
      </c>
      <c r="AL485" s="183">
        <v>2</v>
      </c>
      <c r="AM485" s="194">
        <v>2</v>
      </c>
    </row>
    <row r="486" spans="1:39">
      <c r="A486" s="192">
        <v>41349</v>
      </c>
      <c r="B486" s="192" t="s">
        <v>473</v>
      </c>
      <c r="C486" s="192" t="s">
        <v>1300</v>
      </c>
      <c r="D486" s="185" t="s">
        <v>2002</v>
      </c>
      <c r="E486" s="185">
        <v>1</v>
      </c>
      <c r="F486" s="185" t="s">
        <v>2002</v>
      </c>
      <c r="G486" s="185" t="s">
        <v>2002</v>
      </c>
      <c r="H486" s="185" t="s">
        <v>2002</v>
      </c>
      <c r="I486" s="185" t="s">
        <v>2002</v>
      </c>
      <c r="J486" s="185" t="s">
        <v>2002</v>
      </c>
      <c r="K486" s="185" t="s">
        <v>2002</v>
      </c>
      <c r="L486" s="185" t="s">
        <v>2002</v>
      </c>
      <c r="M486" s="185" t="s">
        <v>2002</v>
      </c>
      <c r="N486" s="185" t="s">
        <v>2002</v>
      </c>
      <c r="O486" s="185" t="s">
        <v>2002</v>
      </c>
      <c r="P486" s="185" t="s">
        <v>2002</v>
      </c>
      <c r="Q486" s="185" t="s">
        <v>2002</v>
      </c>
      <c r="R486" s="185" t="s">
        <v>2002</v>
      </c>
      <c r="S486" s="183">
        <v>1</v>
      </c>
      <c r="T486" s="185" t="s">
        <v>2002</v>
      </c>
      <c r="U486" s="185" t="s">
        <v>2002</v>
      </c>
      <c r="V486" s="185" t="s">
        <v>2002</v>
      </c>
      <c r="W486" s="185">
        <v>1</v>
      </c>
      <c r="X486" s="185" t="s">
        <v>2002</v>
      </c>
      <c r="Y486" s="185" t="s">
        <v>2002</v>
      </c>
      <c r="Z486" s="185" t="s">
        <v>2002</v>
      </c>
      <c r="AA486" s="185" t="s">
        <v>2002</v>
      </c>
      <c r="AB486" s="185" t="s">
        <v>2002</v>
      </c>
      <c r="AC486" s="185" t="s">
        <v>2002</v>
      </c>
      <c r="AD486" s="185" t="s">
        <v>2002</v>
      </c>
      <c r="AE486" s="185" t="s">
        <v>2002</v>
      </c>
      <c r="AF486" s="185" t="s">
        <v>2002</v>
      </c>
      <c r="AG486" s="185" t="s">
        <v>2002</v>
      </c>
      <c r="AH486" s="185" t="s">
        <v>2002</v>
      </c>
      <c r="AI486" s="185" t="s">
        <v>2002</v>
      </c>
      <c r="AJ486" s="185" t="s">
        <v>2002</v>
      </c>
      <c r="AK486" s="185" t="s">
        <v>2002</v>
      </c>
      <c r="AL486" s="183">
        <v>1</v>
      </c>
      <c r="AM486" s="194">
        <v>2</v>
      </c>
    </row>
    <row r="487" spans="1:39">
      <c r="A487" s="192">
        <v>41357</v>
      </c>
      <c r="B487" s="192" t="s">
        <v>474</v>
      </c>
      <c r="C487" s="192" t="s">
        <v>2038</v>
      </c>
      <c r="D487" s="185" t="s">
        <v>2002</v>
      </c>
      <c r="E487" s="185" t="s">
        <v>2002</v>
      </c>
      <c r="F487" s="185" t="s">
        <v>2002</v>
      </c>
      <c r="G487" s="185" t="s">
        <v>2002</v>
      </c>
      <c r="H487" s="185" t="s">
        <v>2002</v>
      </c>
      <c r="I487" s="185" t="s">
        <v>2002</v>
      </c>
      <c r="J487" s="185" t="s">
        <v>2002</v>
      </c>
      <c r="K487" s="185" t="s">
        <v>2002</v>
      </c>
      <c r="L487" s="185" t="s">
        <v>2002</v>
      </c>
      <c r="M487" s="185" t="s">
        <v>2002</v>
      </c>
      <c r="N487" s="185" t="s">
        <v>2002</v>
      </c>
      <c r="O487" s="185" t="s">
        <v>2002</v>
      </c>
      <c r="P487" s="185" t="s">
        <v>2002</v>
      </c>
      <c r="Q487" s="185" t="s">
        <v>2002</v>
      </c>
      <c r="R487" s="185" t="s">
        <v>2002</v>
      </c>
      <c r="S487" s="183" t="s">
        <v>2002</v>
      </c>
      <c r="T487" s="185">
        <v>1</v>
      </c>
      <c r="U487" s="185" t="s">
        <v>2002</v>
      </c>
      <c r="V487" s="185" t="s">
        <v>2002</v>
      </c>
      <c r="W487" s="185" t="s">
        <v>2002</v>
      </c>
      <c r="X487" s="185" t="s">
        <v>2002</v>
      </c>
      <c r="Y487" s="185" t="s">
        <v>2002</v>
      </c>
      <c r="Z487" s="185" t="s">
        <v>2002</v>
      </c>
      <c r="AA487" s="185" t="s">
        <v>2002</v>
      </c>
      <c r="AB487" s="185" t="s">
        <v>2002</v>
      </c>
      <c r="AC487" s="185" t="s">
        <v>2002</v>
      </c>
      <c r="AD487" s="185" t="s">
        <v>2002</v>
      </c>
      <c r="AE487" s="185" t="s">
        <v>2002</v>
      </c>
      <c r="AF487" s="185" t="s">
        <v>2002</v>
      </c>
      <c r="AG487" s="185" t="s">
        <v>2002</v>
      </c>
      <c r="AH487" s="185" t="s">
        <v>2002</v>
      </c>
      <c r="AI487" s="185" t="s">
        <v>2002</v>
      </c>
      <c r="AJ487" s="185" t="s">
        <v>2002</v>
      </c>
      <c r="AK487" s="185" t="s">
        <v>2002</v>
      </c>
      <c r="AL487" s="183">
        <v>1</v>
      </c>
      <c r="AM487" s="194">
        <v>1</v>
      </c>
    </row>
    <row r="488" spans="1:39">
      <c r="A488" s="192">
        <v>41359</v>
      </c>
      <c r="B488" s="192" t="s">
        <v>475</v>
      </c>
      <c r="C488" s="192" t="s">
        <v>1301</v>
      </c>
      <c r="D488" s="185">
        <v>1</v>
      </c>
      <c r="E488" s="185">
        <v>1</v>
      </c>
      <c r="F488" s="185">
        <v>1</v>
      </c>
      <c r="G488" s="185" t="s">
        <v>2002</v>
      </c>
      <c r="H488" s="185" t="s">
        <v>2002</v>
      </c>
      <c r="I488" s="185" t="s">
        <v>2002</v>
      </c>
      <c r="J488" s="185" t="s">
        <v>2002</v>
      </c>
      <c r="K488" s="185" t="s">
        <v>2002</v>
      </c>
      <c r="L488" s="185" t="s">
        <v>2002</v>
      </c>
      <c r="M488" s="185" t="s">
        <v>2002</v>
      </c>
      <c r="N488" s="185" t="s">
        <v>2002</v>
      </c>
      <c r="O488" s="185" t="s">
        <v>2002</v>
      </c>
      <c r="P488" s="185" t="s">
        <v>2002</v>
      </c>
      <c r="Q488" s="185" t="s">
        <v>2002</v>
      </c>
      <c r="R488" s="185" t="s">
        <v>2002</v>
      </c>
      <c r="S488" s="183">
        <v>3</v>
      </c>
      <c r="T488" s="185" t="s">
        <v>2002</v>
      </c>
      <c r="U488" s="185" t="s">
        <v>2002</v>
      </c>
      <c r="V488" s="185">
        <v>2</v>
      </c>
      <c r="W488" s="185">
        <v>1</v>
      </c>
      <c r="X488" s="185" t="s">
        <v>2002</v>
      </c>
      <c r="Y488" s="185" t="s">
        <v>2002</v>
      </c>
      <c r="Z488" s="185">
        <v>1</v>
      </c>
      <c r="AA488" s="185" t="s">
        <v>2002</v>
      </c>
      <c r="AB488" s="185" t="s">
        <v>2002</v>
      </c>
      <c r="AC488" s="185" t="s">
        <v>2002</v>
      </c>
      <c r="AD488" s="185" t="s">
        <v>2002</v>
      </c>
      <c r="AE488" s="185" t="s">
        <v>2002</v>
      </c>
      <c r="AF488" s="185" t="s">
        <v>2002</v>
      </c>
      <c r="AG488" s="185" t="s">
        <v>2002</v>
      </c>
      <c r="AH488" s="185" t="s">
        <v>2002</v>
      </c>
      <c r="AI488" s="185" t="s">
        <v>2002</v>
      </c>
      <c r="AJ488" s="185" t="s">
        <v>2002</v>
      </c>
      <c r="AK488" s="185" t="s">
        <v>2002</v>
      </c>
      <c r="AL488" s="183">
        <v>4</v>
      </c>
      <c r="AM488" s="194">
        <v>7</v>
      </c>
    </row>
    <row r="489" spans="1:39">
      <c r="A489" s="192">
        <v>41378</v>
      </c>
      <c r="B489" s="192" t="s">
        <v>476</v>
      </c>
      <c r="C489" s="192" t="s">
        <v>1302</v>
      </c>
      <c r="D489" s="185" t="s">
        <v>2002</v>
      </c>
      <c r="E489" s="185" t="s">
        <v>2002</v>
      </c>
      <c r="F489" s="185" t="s">
        <v>2002</v>
      </c>
      <c r="G489" s="185" t="s">
        <v>2002</v>
      </c>
      <c r="H489" s="185" t="s">
        <v>2002</v>
      </c>
      <c r="I489" s="185" t="s">
        <v>2002</v>
      </c>
      <c r="J489" s="185" t="s">
        <v>2002</v>
      </c>
      <c r="K489" s="185" t="s">
        <v>2002</v>
      </c>
      <c r="L489" s="185" t="s">
        <v>2002</v>
      </c>
      <c r="M489" s="185" t="s">
        <v>2002</v>
      </c>
      <c r="N489" s="185" t="s">
        <v>2002</v>
      </c>
      <c r="O489" s="185" t="s">
        <v>2002</v>
      </c>
      <c r="P489" s="185" t="s">
        <v>2002</v>
      </c>
      <c r="Q489" s="185" t="s">
        <v>2002</v>
      </c>
      <c r="R489" s="185" t="s">
        <v>2002</v>
      </c>
      <c r="S489" s="183" t="s">
        <v>2002</v>
      </c>
      <c r="T489" s="185" t="s">
        <v>2002</v>
      </c>
      <c r="U489" s="185">
        <v>1</v>
      </c>
      <c r="V489" s="185" t="s">
        <v>2002</v>
      </c>
      <c r="W489" s="185" t="s">
        <v>2002</v>
      </c>
      <c r="X489" s="185" t="s">
        <v>2002</v>
      </c>
      <c r="Y489" s="185" t="s">
        <v>2002</v>
      </c>
      <c r="Z489" s="185" t="s">
        <v>2002</v>
      </c>
      <c r="AA489" s="185" t="s">
        <v>2002</v>
      </c>
      <c r="AB489" s="185" t="s">
        <v>2002</v>
      </c>
      <c r="AC489" s="185" t="s">
        <v>2002</v>
      </c>
      <c r="AD489" s="185" t="s">
        <v>2002</v>
      </c>
      <c r="AE489" s="185" t="s">
        <v>2002</v>
      </c>
      <c r="AF489" s="185" t="s">
        <v>2002</v>
      </c>
      <c r="AG489" s="185" t="s">
        <v>2002</v>
      </c>
      <c r="AH489" s="185" t="s">
        <v>2002</v>
      </c>
      <c r="AI489" s="185" t="s">
        <v>2002</v>
      </c>
      <c r="AJ489" s="185" t="s">
        <v>2002</v>
      </c>
      <c r="AK489" s="185" t="s">
        <v>2002</v>
      </c>
      <c r="AL489" s="183">
        <v>1</v>
      </c>
      <c r="AM489" s="194">
        <v>1</v>
      </c>
    </row>
    <row r="490" spans="1:39">
      <c r="A490" s="192">
        <v>41396</v>
      </c>
      <c r="B490" s="192" t="s">
        <v>477</v>
      </c>
      <c r="C490" s="192" t="s">
        <v>1303</v>
      </c>
      <c r="D490" s="185" t="s">
        <v>2002</v>
      </c>
      <c r="E490" s="185">
        <v>2</v>
      </c>
      <c r="F490" s="185" t="s">
        <v>2002</v>
      </c>
      <c r="G490" s="185">
        <v>1</v>
      </c>
      <c r="H490" s="185" t="s">
        <v>2002</v>
      </c>
      <c r="I490" s="185" t="s">
        <v>2002</v>
      </c>
      <c r="J490" s="185" t="s">
        <v>2002</v>
      </c>
      <c r="K490" s="185" t="s">
        <v>2002</v>
      </c>
      <c r="L490" s="185" t="s">
        <v>2002</v>
      </c>
      <c r="M490" s="185" t="s">
        <v>2002</v>
      </c>
      <c r="N490" s="185" t="s">
        <v>2002</v>
      </c>
      <c r="O490" s="185">
        <v>2</v>
      </c>
      <c r="P490" s="185" t="s">
        <v>2002</v>
      </c>
      <c r="Q490" s="185" t="s">
        <v>2002</v>
      </c>
      <c r="R490" s="185" t="s">
        <v>2002</v>
      </c>
      <c r="S490" s="183">
        <v>5</v>
      </c>
      <c r="T490" s="185" t="s">
        <v>2002</v>
      </c>
      <c r="U490" s="185">
        <v>1</v>
      </c>
      <c r="V490" s="185">
        <v>14</v>
      </c>
      <c r="W490" s="185">
        <v>4</v>
      </c>
      <c r="X490" s="185">
        <v>2</v>
      </c>
      <c r="Y490" s="185">
        <v>3</v>
      </c>
      <c r="Z490" s="185">
        <v>2</v>
      </c>
      <c r="AA490" s="185">
        <v>1</v>
      </c>
      <c r="AB490" s="185">
        <v>1</v>
      </c>
      <c r="AC490" s="185" t="s">
        <v>2002</v>
      </c>
      <c r="AD490" s="185" t="s">
        <v>2002</v>
      </c>
      <c r="AE490" s="185" t="s">
        <v>2002</v>
      </c>
      <c r="AF490" s="185" t="s">
        <v>2002</v>
      </c>
      <c r="AG490" s="185" t="s">
        <v>2002</v>
      </c>
      <c r="AH490" s="185" t="s">
        <v>2002</v>
      </c>
      <c r="AI490" s="185" t="s">
        <v>2002</v>
      </c>
      <c r="AJ490" s="185" t="s">
        <v>2002</v>
      </c>
      <c r="AK490" s="185" t="s">
        <v>2002</v>
      </c>
      <c r="AL490" s="183">
        <v>28</v>
      </c>
      <c r="AM490" s="194">
        <v>33</v>
      </c>
    </row>
    <row r="491" spans="1:39">
      <c r="A491" s="192">
        <v>41483</v>
      </c>
      <c r="B491" s="192" t="s">
        <v>478</v>
      </c>
      <c r="C491" s="192" t="s">
        <v>1304</v>
      </c>
      <c r="D491" s="185" t="s">
        <v>2002</v>
      </c>
      <c r="E491" s="185" t="s">
        <v>2002</v>
      </c>
      <c r="F491" s="185" t="s">
        <v>2002</v>
      </c>
      <c r="G491" s="185" t="s">
        <v>2002</v>
      </c>
      <c r="H491" s="185" t="s">
        <v>2002</v>
      </c>
      <c r="I491" s="185" t="s">
        <v>2002</v>
      </c>
      <c r="J491" s="185" t="s">
        <v>2002</v>
      </c>
      <c r="K491" s="185" t="s">
        <v>2002</v>
      </c>
      <c r="L491" s="185" t="s">
        <v>2002</v>
      </c>
      <c r="M491" s="185" t="s">
        <v>2002</v>
      </c>
      <c r="N491" s="185" t="s">
        <v>2002</v>
      </c>
      <c r="O491" s="185" t="s">
        <v>2002</v>
      </c>
      <c r="P491" s="185" t="s">
        <v>2002</v>
      </c>
      <c r="Q491" s="185" t="s">
        <v>2002</v>
      </c>
      <c r="R491" s="185" t="s">
        <v>2002</v>
      </c>
      <c r="S491" s="183" t="s">
        <v>2002</v>
      </c>
      <c r="T491" s="185" t="s">
        <v>2002</v>
      </c>
      <c r="U491" s="185" t="s">
        <v>2002</v>
      </c>
      <c r="V491" s="185">
        <v>2</v>
      </c>
      <c r="W491" s="185" t="s">
        <v>2002</v>
      </c>
      <c r="X491" s="185" t="s">
        <v>2002</v>
      </c>
      <c r="Y491" s="185" t="s">
        <v>2002</v>
      </c>
      <c r="Z491" s="185" t="s">
        <v>2002</v>
      </c>
      <c r="AA491" s="185" t="s">
        <v>2002</v>
      </c>
      <c r="AB491" s="185" t="s">
        <v>2002</v>
      </c>
      <c r="AC491" s="185" t="s">
        <v>2002</v>
      </c>
      <c r="AD491" s="185" t="s">
        <v>2002</v>
      </c>
      <c r="AE491" s="185" t="s">
        <v>2002</v>
      </c>
      <c r="AF491" s="185" t="s">
        <v>2002</v>
      </c>
      <c r="AG491" s="185" t="s">
        <v>2002</v>
      </c>
      <c r="AH491" s="185" t="s">
        <v>2002</v>
      </c>
      <c r="AI491" s="185" t="s">
        <v>2002</v>
      </c>
      <c r="AJ491" s="185" t="s">
        <v>2002</v>
      </c>
      <c r="AK491" s="185" t="s">
        <v>2002</v>
      </c>
      <c r="AL491" s="183">
        <v>2</v>
      </c>
      <c r="AM491" s="194">
        <v>2</v>
      </c>
    </row>
    <row r="492" spans="1:39">
      <c r="A492" s="192">
        <v>41001</v>
      </c>
      <c r="B492" s="192" t="s">
        <v>461</v>
      </c>
      <c r="C492" s="192" t="s">
        <v>1290</v>
      </c>
      <c r="D492" s="185">
        <v>11</v>
      </c>
      <c r="E492" s="185">
        <v>14</v>
      </c>
      <c r="F492" s="185">
        <v>13</v>
      </c>
      <c r="G492" s="185" t="s">
        <v>2002</v>
      </c>
      <c r="H492" s="185">
        <v>2</v>
      </c>
      <c r="I492" s="185">
        <v>4</v>
      </c>
      <c r="J492" s="185" t="s">
        <v>2002</v>
      </c>
      <c r="K492" s="185" t="s">
        <v>2002</v>
      </c>
      <c r="L492" s="185" t="s">
        <v>2002</v>
      </c>
      <c r="M492" s="185" t="s">
        <v>2002</v>
      </c>
      <c r="N492" s="185" t="s">
        <v>2002</v>
      </c>
      <c r="O492" s="185">
        <v>1</v>
      </c>
      <c r="P492" s="185" t="s">
        <v>2002</v>
      </c>
      <c r="Q492" s="185" t="s">
        <v>2002</v>
      </c>
      <c r="R492" s="185" t="s">
        <v>2002</v>
      </c>
      <c r="S492" s="183">
        <v>45</v>
      </c>
      <c r="T492" s="185">
        <v>18</v>
      </c>
      <c r="U492" s="185">
        <v>31</v>
      </c>
      <c r="V492" s="185">
        <v>62</v>
      </c>
      <c r="W492" s="185">
        <v>10</v>
      </c>
      <c r="X492" s="185">
        <v>5</v>
      </c>
      <c r="Y492" s="185">
        <v>10</v>
      </c>
      <c r="Z492" s="185">
        <v>5</v>
      </c>
      <c r="AA492" s="185">
        <v>3</v>
      </c>
      <c r="AB492" s="185">
        <v>2</v>
      </c>
      <c r="AC492" s="185">
        <v>1</v>
      </c>
      <c r="AD492" s="185">
        <v>1</v>
      </c>
      <c r="AE492" s="185">
        <v>2</v>
      </c>
      <c r="AF492" s="185" t="s">
        <v>2002</v>
      </c>
      <c r="AG492" s="185" t="s">
        <v>2002</v>
      </c>
      <c r="AH492" s="185" t="s">
        <v>2002</v>
      </c>
      <c r="AI492" s="185" t="s">
        <v>2002</v>
      </c>
      <c r="AJ492" s="185" t="s">
        <v>2002</v>
      </c>
      <c r="AK492" s="185" t="s">
        <v>2002</v>
      </c>
      <c r="AL492" s="183">
        <v>150</v>
      </c>
      <c r="AM492" s="194">
        <v>195</v>
      </c>
    </row>
    <row r="493" spans="1:39">
      <c r="A493" s="192">
        <v>41503</v>
      </c>
      <c r="B493" s="192" t="s">
        <v>479</v>
      </c>
      <c r="C493" s="192" t="s">
        <v>1305</v>
      </c>
      <c r="D493" s="185" t="s">
        <v>2002</v>
      </c>
      <c r="E493" s="185" t="s">
        <v>2002</v>
      </c>
      <c r="F493" s="185" t="s">
        <v>2002</v>
      </c>
      <c r="G493" s="185" t="s">
        <v>2002</v>
      </c>
      <c r="H493" s="185" t="s">
        <v>2002</v>
      </c>
      <c r="I493" s="185" t="s">
        <v>2002</v>
      </c>
      <c r="J493" s="185" t="s">
        <v>2002</v>
      </c>
      <c r="K493" s="185" t="s">
        <v>2002</v>
      </c>
      <c r="L493" s="185" t="s">
        <v>2002</v>
      </c>
      <c r="M493" s="185" t="s">
        <v>2002</v>
      </c>
      <c r="N493" s="185" t="s">
        <v>2002</v>
      </c>
      <c r="O493" s="185" t="s">
        <v>2002</v>
      </c>
      <c r="P493" s="185" t="s">
        <v>2002</v>
      </c>
      <c r="Q493" s="185" t="s">
        <v>2002</v>
      </c>
      <c r="R493" s="185" t="s">
        <v>2002</v>
      </c>
      <c r="S493" s="183" t="s">
        <v>2002</v>
      </c>
      <c r="T493" s="185" t="s">
        <v>2002</v>
      </c>
      <c r="U493" s="185" t="s">
        <v>2002</v>
      </c>
      <c r="V493" s="185" t="s">
        <v>2002</v>
      </c>
      <c r="W493" s="185">
        <v>1</v>
      </c>
      <c r="X493" s="185" t="s">
        <v>2002</v>
      </c>
      <c r="Y493" s="185" t="s">
        <v>2002</v>
      </c>
      <c r="Z493" s="185" t="s">
        <v>2002</v>
      </c>
      <c r="AA493" s="185" t="s">
        <v>2002</v>
      </c>
      <c r="AB493" s="185" t="s">
        <v>2002</v>
      </c>
      <c r="AC493" s="185" t="s">
        <v>2002</v>
      </c>
      <c r="AD493" s="185" t="s">
        <v>2002</v>
      </c>
      <c r="AE493" s="185" t="s">
        <v>2002</v>
      </c>
      <c r="AF493" s="185" t="s">
        <v>2002</v>
      </c>
      <c r="AG493" s="185" t="s">
        <v>2002</v>
      </c>
      <c r="AH493" s="185" t="s">
        <v>2002</v>
      </c>
      <c r="AI493" s="185" t="s">
        <v>2002</v>
      </c>
      <c r="AJ493" s="185" t="s">
        <v>2002</v>
      </c>
      <c r="AK493" s="185" t="s">
        <v>2002</v>
      </c>
      <c r="AL493" s="183">
        <v>1</v>
      </c>
      <c r="AM493" s="194">
        <v>1</v>
      </c>
    </row>
    <row r="494" spans="1:39">
      <c r="A494" s="192">
        <v>41524</v>
      </c>
      <c r="B494" s="192" t="s">
        <v>480</v>
      </c>
      <c r="C494" s="192" t="s">
        <v>1306</v>
      </c>
      <c r="D494" s="185" t="s">
        <v>2002</v>
      </c>
      <c r="E494" s="185" t="s">
        <v>2002</v>
      </c>
      <c r="F494" s="185" t="s">
        <v>2002</v>
      </c>
      <c r="G494" s="185">
        <v>1</v>
      </c>
      <c r="H494" s="185" t="s">
        <v>2002</v>
      </c>
      <c r="I494" s="185" t="s">
        <v>2002</v>
      </c>
      <c r="J494" s="185" t="s">
        <v>2002</v>
      </c>
      <c r="K494" s="185" t="s">
        <v>2002</v>
      </c>
      <c r="L494" s="185" t="s">
        <v>2002</v>
      </c>
      <c r="M494" s="185" t="s">
        <v>2002</v>
      </c>
      <c r="N494" s="185" t="s">
        <v>2002</v>
      </c>
      <c r="O494" s="185" t="s">
        <v>2002</v>
      </c>
      <c r="P494" s="185" t="s">
        <v>2002</v>
      </c>
      <c r="Q494" s="185" t="s">
        <v>2002</v>
      </c>
      <c r="R494" s="185" t="s">
        <v>2002</v>
      </c>
      <c r="S494" s="183">
        <v>1</v>
      </c>
      <c r="T494" s="185" t="s">
        <v>2002</v>
      </c>
      <c r="U494" s="185">
        <v>1</v>
      </c>
      <c r="V494" s="185">
        <v>2</v>
      </c>
      <c r="W494" s="185" t="s">
        <v>2002</v>
      </c>
      <c r="X494" s="185">
        <v>1</v>
      </c>
      <c r="Y494" s="185" t="s">
        <v>2002</v>
      </c>
      <c r="Z494" s="185" t="s">
        <v>2002</v>
      </c>
      <c r="AA494" s="185" t="s">
        <v>2002</v>
      </c>
      <c r="AB494" s="185" t="s">
        <v>2002</v>
      </c>
      <c r="AC494" s="185" t="s">
        <v>2002</v>
      </c>
      <c r="AD494" s="185" t="s">
        <v>2002</v>
      </c>
      <c r="AE494" s="185" t="s">
        <v>2002</v>
      </c>
      <c r="AF494" s="185" t="s">
        <v>2002</v>
      </c>
      <c r="AG494" s="185" t="s">
        <v>2002</v>
      </c>
      <c r="AH494" s="185" t="s">
        <v>2002</v>
      </c>
      <c r="AI494" s="185" t="s">
        <v>2002</v>
      </c>
      <c r="AJ494" s="185" t="s">
        <v>2002</v>
      </c>
      <c r="AK494" s="185" t="s">
        <v>2002</v>
      </c>
      <c r="AL494" s="183">
        <v>4</v>
      </c>
      <c r="AM494" s="194">
        <v>5</v>
      </c>
    </row>
    <row r="495" spans="1:39">
      <c r="A495" s="192">
        <v>41530</v>
      </c>
      <c r="B495" s="192" t="s">
        <v>481</v>
      </c>
      <c r="C495" s="192" t="s">
        <v>1095</v>
      </c>
      <c r="D495" s="185">
        <v>1</v>
      </c>
      <c r="E495" s="185" t="s">
        <v>2002</v>
      </c>
      <c r="F495" s="185" t="s">
        <v>2002</v>
      </c>
      <c r="G495" s="185" t="s">
        <v>2002</v>
      </c>
      <c r="H495" s="185" t="s">
        <v>2002</v>
      </c>
      <c r="I495" s="185" t="s">
        <v>2002</v>
      </c>
      <c r="J495" s="185" t="s">
        <v>2002</v>
      </c>
      <c r="K495" s="185" t="s">
        <v>2002</v>
      </c>
      <c r="L495" s="185" t="s">
        <v>2002</v>
      </c>
      <c r="M495" s="185" t="s">
        <v>2002</v>
      </c>
      <c r="N495" s="185" t="s">
        <v>2002</v>
      </c>
      <c r="O495" s="185" t="s">
        <v>2002</v>
      </c>
      <c r="P495" s="185" t="s">
        <v>2002</v>
      </c>
      <c r="Q495" s="185" t="s">
        <v>2002</v>
      </c>
      <c r="R495" s="185" t="s">
        <v>2002</v>
      </c>
      <c r="S495" s="183">
        <v>1</v>
      </c>
      <c r="T495" s="185" t="s">
        <v>2002</v>
      </c>
      <c r="U495" s="185" t="s">
        <v>2002</v>
      </c>
      <c r="V495" s="185">
        <v>1</v>
      </c>
      <c r="W495" s="185">
        <v>1</v>
      </c>
      <c r="X495" s="185">
        <v>1</v>
      </c>
      <c r="Y495" s="185" t="s">
        <v>2002</v>
      </c>
      <c r="Z495" s="185" t="s">
        <v>2002</v>
      </c>
      <c r="AA495" s="185" t="s">
        <v>2002</v>
      </c>
      <c r="AB495" s="185" t="s">
        <v>2002</v>
      </c>
      <c r="AC495" s="185" t="s">
        <v>2002</v>
      </c>
      <c r="AD495" s="185" t="s">
        <v>2002</v>
      </c>
      <c r="AE495" s="185" t="s">
        <v>2002</v>
      </c>
      <c r="AF495" s="185" t="s">
        <v>2002</v>
      </c>
      <c r="AG495" s="185" t="s">
        <v>2002</v>
      </c>
      <c r="AH495" s="185" t="s">
        <v>2002</v>
      </c>
      <c r="AI495" s="185" t="s">
        <v>2002</v>
      </c>
      <c r="AJ495" s="185" t="s">
        <v>2002</v>
      </c>
      <c r="AK495" s="185" t="s">
        <v>2002</v>
      </c>
      <c r="AL495" s="183">
        <v>3</v>
      </c>
      <c r="AM495" s="194">
        <v>4</v>
      </c>
    </row>
    <row r="496" spans="1:39">
      <c r="A496" s="192">
        <v>41548</v>
      </c>
      <c r="B496" s="192" t="s">
        <v>482</v>
      </c>
      <c r="C496" s="192" t="s">
        <v>1307</v>
      </c>
      <c r="D496" s="185" t="s">
        <v>2002</v>
      </c>
      <c r="E496" s="185" t="s">
        <v>2002</v>
      </c>
      <c r="F496" s="185" t="s">
        <v>2002</v>
      </c>
      <c r="G496" s="185" t="s">
        <v>2002</v>
      </c>
      <c r="H496" s="185" t="s">
        <v>2002</v>
      </c>
      <c r="I496" s="185" t="s">
        <v>2002</v>
      </c>
      <c r="J496" s="185" t="s">
        <v>2002</v>
      </c>
      <c r="K496" s="185" t="s">
        <v>2002</v>
      </c>
      <c r="L496" s="185" t="s">
        <v>2002</v>
      </c>
      <c r="M496" s="185" t="s">
        <v>2002</v>
      </c>
      <c r="N496" s="185" t="s">
        <v>2002</v>
      </c>
      <c r="O496" s="185" t="s">
        <v>2002</v>
      </c>
      <c r="P496" s="185" t="s">
        <v>2002</v>
      </c>
      <c r="Q496" s="185" t="s">
        <v>2002</v>
      </c>
      <c r="R496" s="185" t="s">
        <v>2002</v>
      </c>
      <c r="S496" s="183" t="s">
        <v>2002</v>
      </c>
      <c r="T496" s="185" t="s">
        <v>2002</v>
      </c>
      <c r="U496" s="185" t="s">
        <v>2002</v>
      </c>
      <c r="V496" s="185">
        <v>2</v>
      </c>
      <c r="W496" s="185" t="s">
        <v>2002</v>
      </c>
      <c r="X496" s="185" t="s">
        <v>2002</v>
      </c>
      <c r="Y496" s="185" t="s">
        <v>2002</v>
      </c>
      <c r="Z496" s="185" t="s">
        <v>2002</v>
      </c>
      <c r="AA496" s="185" t="s">
        <v>2002</v>
      </c>
      <c r="AB496" s="185">
        <v>1</v>
      </c>
      <c r="AC496" s="185" t="s">
        <v>2002</v>
      </c>
      <c r="AD496" s="185" t="s">
        <v>2002</v>
      </c>
      <c r="AE496" s="185" t="s">
        <v>2002</v>
      </c>
      <c r="AF496" s="185" t="s">
        <v>2002</v>
      </c>
      <c r="AG496" s="185" t="s">
        <v>2002</v>
      </c>
      <c r="AH496" s="185" t="s">
        <v>2002</v>
      </c>
      <c r="AI496" s="185" t="s">
        <v>2002</v>
      </c>
      <c r="AJ496" s="185" t="s">
        <v>2002</v>
      </c>
      <c r="AK496" s="185" t="s">
        <v>2002</v>
      </c>
      <c r="AL496" s="183">
        <v>3</v>
      </c>
      <c r="AM496" s="194">
        <v>3</v>
      </c>
    </row>
    <row r="497" spans="1:39">
      <c r="A497" s="192">
        <v>41551</v>
      </c>
      <c r="B497" s="192" t="s">
        <v>483</v>
      </c>
      <c r="C497" s="192" t="s">
        <v>1308</v>
      </c>
      <c r="D497" s="185">
        <v>1</v>
      </c>
      <c r="E497" s="185">
        <v>3</v>
      </c>
      <c r="F497" s="185">
        <v>1</v>
      </c>
      <c r="G497" s="185">
        <v>1</v>
      </c>
      <c r="H497" s="185" t="s">
        <v>2002</v>
      </c>
      <c r="I497" s="185" t="s">
        <v>2002</v>
      </c>
      <c r="J497" s="185" t="s">
        <v>2002</v>
      </c>
      <c r="K497" s="185" t="s">
        <v>2002</v>
      </c>
      <c r="L497" s="185" t="s">
        <v>2002</v>
      </c>
      <c r="M497" s="185" t="s">
        <v>2002</v>
      </c>
      <c r="N497" s="185" t="s">
        <v>2002</v>
      </c>
      <c r="O497" s="185" t="s">
        <v>2002</v>
      </c>
      <c r="P497" s="185" t="s">
        <v>2002</v>
      </c>
      <c r="Q497" s="185" t="s">
        <v>2002</v>
      </c>
      <c r="R497" s="185" t="s">
        <v>2002</v>
      </c>
      <c r="S497" s="183">
        <v>6</v>
      </c>
      <c r="T497" s="185" t="s">
        <v>2002</v>
      </c>
      <c r="U497" s="185">
        <v>10</v>
      </c>
      <c r="V497" s="185">
        <v>37</v>
      </c>
      <c r="W497" s="185">
        <v>5</v>
      </c>
      <c r="X497" s="185">
        <v>2</v>
      </c>
      <c r="Y497" s="185">
        <v>4</v>
      </c>
      <c r="Z497" s="185" t="s">
        <v>2002</v>
      </c>
      <c r="AA497" s="185">
        <v>2</v>
      </c>
      <c r="AB497" s="185">
        <v>1</v>
      </c>
      <c r="AC497" s="185" t="s">
        <v>2002</v>
      </c>
      <c r="AD497" s="185" t="s">
        <v>2002</v>
      </c>
      <c r="AE497" s="185" t="s">
        <v>2002</v>
      </c>
      <c r="AF497" s="185" t="s">
        <v>2002</v>
      </c>
      <c r="AG497" s="185" t="s">
        <v>2002</v>
      </c>
      <c r="AH497" s="185" t="s">
        <v>2002</v>
      </c>
      <c r="AI497" s="185" t="s">
        <v>2002</v>
      </c>
      <c r="AJ497" s="185" t="s">
        <v>2002</v>
      </c>
      <c r="AK497" s="185" t="s">
        <v>2002</v>
      </c>
      <c r="AL497" s="183">
        <v>61</v>
      </c>
      <c r="AM497" s="194">
        <v>67</v>
      </c>
    </row>
    <row r="498" spans="1:39">
      <c r="A498" s="192">
        <v>41615</v>
      </c>
      <c r="B498" s="192" t="s">
        <v>484</v>
      </c>
      <c r="C498" s="192" t="s">
        <v>1309</v>
      </c>
      <c r="D498" s="185" t="s">
        <v>2002</v>
      </c>
      <c r="E498" s="185">
        <v>2</v>
      </c>
      <c r="F498" s="185" t="s">
        <v>2002</v>
      </c>
      <c r="G498" s="185" t="s">
        <v>2002</v>
      </c>
      <c r="H498" s="185" t="s">
        <v>2002</v>
      </c>
      <c r="I498" s="185" t="s">
        <v>2002</v>
      </c>
      <c r="J498" s="185" t="s">
        <v>2002</v>
      </c>
      <c r="K498" s="185" t="s">
        <v>2002</v>
      </c>
      <c r="L498" s="185" t="s">
        <v>2002</v>
      </c>
      <c r="M498" s="185" t="s">
        <v>2002</v>
      </c>
      <c r="N498" s="185" t="s">
        <v>2002</v>
      </c>
      <c r="O498" s="185" t="s">
        <v>2002</v>
      </c>
      <c r="P498" s="185" t="s">
        <v>2002</v>
      </c>
      <c r="Q498" s="185" t="s">
        <v>2002</v>
      </c>
      <c r="R498" s="185" t="s">
        <v>2002</v>
      </c>
      <c r="S498" s="183">
        <v>2</v>
      </c>
      <c r="T498" s="185" t="s">
        <v>2002</v>
      </c>
      <c r="U498" s="185" t="s">
        <v>2002</v>
      </c>
      <c r="V498" s="185">
        <v>2</v>
      </c>
      <c r="W498" s="185" t="s">
        <v>2002</v>
      </c>
      <c r="X498" s="185" t="s">
        <v>2002</v>
      </c>
      <c r="Y498" s="185" t="s">
        <v>2002</v>
      </c>
      <c r="Z498" s="185" t="s">
        <v>2002</v>
      </c>
      <c r="AA498" s="185" t="s">
        <v>2002</v>
      </c>
      <c r="AB498" s="185" t="s">
        <v>2002</v>
      </c>
      <c r="AC498" s="185" t="s">
        <v>2002</v>
      </c>
      <c r="AD498" s="185" t="s">
        <v>2002</v>
      </c>
      <c r="AE498" s="185" t="s">
        <v>2002</v>
      </c>
      <c r="AF498" s="185" t="s">
        <v>2002</v>
      </c>
      <c r="AG498" s="185" t="s">
        <v>2002</v>
      </c>
      <c r="AH498" s="185" t="s">
        <v>2002</v>
      </c>
      <c r="AI498" s="185" t="s">
        <v>2002</v>
      </c>
      <c r="AJ498" s="185" t="s">
        <v>2002</v>
      </c>
      <c r="AK498" s="185" t="s">
        <v>2002</v>
      </c>
      <c r="AL498" s="183">
        <v>2</v>
      </c>
      <c r="AM498" s="194">
        <v>4</v>
      </c>
    </row>
    <row r="499" spans="1:39">
      <c r="A499" s="192">
        <v>41660</v>
      </c>
      <c r="B499" s="192" t="s">
        <v>485</v>
      </c>
      <c r="C499" s="192" t="s">
        <v>1310</v>
      </c>
      <c r="D499" s="185" t="s">
        <v>2002</v>
      </c>
      <c r="E499" s="185" t="s">
        <v>2002</v>
      </c>
      <c r="F499" s="185" t="s">
        <v>2002</v>
      </c>
      <c r="G499" s="185" t="s">
        <v>2002</v>
      </c>
      <c r="H499" s="185" t="s">
        <v>2002</v>
      </c>
      <c r="I499" s="185" t="s">
        <v>2002</v>
      </c>
      <c r="J499" s="185" t="s">
        <v>2002</v>
      </c>
      <c r="K499" s="185" t="s">
        <v>2002</v>
      </c>
      <c r="L499" s="185" t="s">
        <v>2002</v>
      </c>
      <c r="M499" s="185" t="s">
        <v>2002</v>
      </c>
      <c r="N499" s="185" t="s">
        <v>2002</v>
      </c>
      <c r="O499" s="185" t="s">
        <v>2002</v>
      </c>
      <c r="P499" s="185" t="s">
        <v>2002</v>
      </c>
      <c r="Q499" s="185" t="s">
        <v>2002</v>
      </c>
      <c r="R499" s="185" t="s">
        <v>2002</v>
      </c>
      <c r="S499" s="183" t="s">
        <v>2002</v>
      </c>
      <c r="T499" s="185" t="s">
        <v>2002</v>
      </c>
      <c r="U499" s="185">
        <v>1</v>
      </c>
      <c r="V499" s="185" t="s">
        <v>2002</v>
      </c>
      <c r="W499" s="185" t="s">
        <v>2002</v>
      </c>
      <c r="X499" s="185" t="s">
        <v>2002</v>
      </c>
      <c r="Y499" s="185" t="s">
        <v>2002</v>
      </c>
      <c r="Z499" s="185" t="s">
        <v>2002</v>
      </c>
      <c r="AA499" s="185" t="s">
        <v>2002</v>
      </c>
      <c r="AB499" s="185" t="s">
        <v>2002</v>
      </c>
      <c r="AC499" s="185" t="s">
        <v>2002</v>
      </c>
      <c r="AD499" s="185" t="s">
        <v>2002</v>
      </c>
      <c r="AE499" s="185" t="s">
        <v>2002</v>
      </c>
      <c r="AF499" s="185" t="s">
        <v>2002</v>
      </c>
      <c r="AG499" s="185" t="s">
        <v>2002</v>
      </c>
      <c r="AH499" s="185" t="s">
        <v>2002</v>
      </c>
      <c r="AI499" s="185" t="s">
        <v>2002</v>
      </c>
      <c r="AJ499" s="185" t="s">
        <v>2002</v>
      </c>
      <c r="AK499" s="185" t="s">
        <v>2002</v>
      </c>
      <c r="AL499" s="183">
        <v>1</v>
      </c>
      <c r="AM499" s="194">
        <v>1</v>
      </c>
    </row>
    <row r="500" spans="1:39">
      <c r="A500" s="192">
        <v>41668</v>
      </c>
      <c r="B500" s="192" t="s">
        <v>486</v>
      </c>
      <c r="C500" s="192" t="s">
        <v>1311</v>
      </c>
      <c r="D500" s="185" t="s">
        <v>2002</v>
      </c>
      <c r="E500" s="185" t="s">
        <v>2002</v>
      </c>
      <c r="F500" s="185" t="s">
        <v>2002</v>
      </c>
      <c r="G500" s="185" t="s">
        <v>2002</v>
      </c>
      <c r="H500" s="185" t="s">
        <v>2002</v>
      </c>
      <c r="I500" s="185" t="s">
        <v>2002</v>
      </c>
      <c r="J500" s="185" t="s">
        <v>2002</v>
      </c>
      <c r="K500" s="185" t="s">
        <v>2002</v>
      </c>
      <c r="L500" s="185" t="s">
        <v>2002</v>
      </c>
      <c r="M500" s="185" t="s">
        <v>2002</v>
      </c>
      <c r="N500" s="185" t="s">
        <v>2002</v>
      </c>
      <c r="O500" s="185" t="s">
        <v>2002</v>
      </c>
      <c r="P500" s="185" t="s">
        <v>2002</v>
      </c>
      <c r="Q500" s="185" t="s">
        <v>2002</v>
      </c>
      <c r="R500" s="185" t="s">
        <v>2002</v>
      </c>
      <c r="S500" s="183" t="s">
        <v>2002</v>
      </c>
      <c r="T500" s="185" t="s">
        <v>2002</v>
      </c>
      <c r="U500" s="185">
        <v>3</v>
      </c>
      <c r="V500" s="185">
        <v>2</v>
      </c>
      <c r="W500" s="185">
        <v>3</v>
      </c>
      <c r="X500" s="185" t="s">
        <v>2002</v>
      </c>
      <c r="Y500" s="185">
        <v>1</v>
      </c>
      <c r="Z500" s="185" t="s">
        <v>2002</v>
      </c>
      <c r="AA500" s="185" t="s">
        <v>2002</v>
      </c>
      <c r="AB500" s="185" t="s">
        <v>2002</v>
      </c>
      <c r="AC500" s="185" t="s">
        <v>2002</v>
      </c>
      <c r="AD500" s="185" t="s">
        <v>2002</v>
      </c>
      <c r="AE500" s="185" t="s">
        <v>2002</v>
      </c>
      <c r="AF500" s="185" t="s">
        <v>2002</v>
      </c>
      <c r="AG500" s="185" t="s">
        <v>2002</v>
      </c>
      <c r="AH500" s="185" t="s">
        <v>2002</v>
      </c>
      <c r="AI500" s="185" t="s">
        <v>2002</v>
      </c>
      <c r="AJ500" s="185" t="s">
        <v>2002</v>
      </c>
      <c r="AK500" s="185" t="s">
        <v>2002</v>
      </c>
      <c r="AL500" s="183">
        <v>9</v>
      </c>
      <c r="AM500" s="194">
        <v>9</v>
      </c>
    </row>
    <row r="501" spans="1:39">
      <c r="A501" s="192">
        <v>41676</v>
      </c>
      <c r="B501" s="192" t="s">
        <v>487</v>
      </c>
      <c r="C501" s="192" t="s">
        <v>1076</v>
      </c>
      <c r="D501" s="185" t="s">
        <v>2002</v>
      </c>
      <c r="E501" s="185" t="s">
        <v>2002</v>
      </c>
      <c r="F501" s="185" t="s">
        <v>2002</v>
      </c>
      <c r="G501" s="185" t="s">
        <v>2002</v>
      </c>
      <c r="H501" s="185" t="s">
        <v>2002</v>
      </c>
      <c r="I501" s="185" t="s">
        <v>2002</v>
      </c>
      <c r="J501" s="185" t="s">
        <v>2002</v>
      </c>
      <c r="K501" s="185" t="s">
        <v>2002</v>
      </c>
      <c r="L501" s="185" t="s">
        <v>2002</v>
      </c>
      <c r="M501" s="185" t="s">
        <v>2002</v>
      </c>
      <c r="N501" s="185" t="s">
        <v>2002</v>
      </c>
      <c r="O501" s="185" t="s">
        <v>2002</v>
      </c>
      <c r="P501" s="185" t="s">
        <v>2002</v>
      </c>
      <c r="Q501" s="185" t="s">
        <v>2002</v>
      </c>
      <c r="R501" s="185" t="s">
        <v>2002</v>
      </c>
      <c r="S501" s="183" t="s">
        <v>2002</v>
      </c>
      <c r="T501" s="185" t="s">
        <v>2002</v>
      </c>
      <c r="U501" s="185">
        <v>2</v>
      </c>
      <c r="V501" s="185" t="s">
        <v>2002</v>
      </c>
      <c r="W501" s="185" t="s">
        <v>2002</v>
      </c>
      <c r="X501" s="185" t="s">
        <v>2002</v>
      </c>
      <c r="Y501" s="185" t="s">
        <v>2002</v>
      </c>
      <c r="Z501" s="185" t="s">
        <v>2002</v>
      </c>
      <c r="AA501" s="185" t="s">
        <v>2002</v>
      </c>
      <c r="AB501" s="185" t="s">
        <v>2002</v>
      </c>
      <c r="AC501" s="185" t="s">
        <v>2002</v>
      </c>
      <c r="AD501" s="185" t="s">
        <v>2002</v>
      </c>
      <c r="AE501" s="185" t="s">
        <v>2002</v>
      </c>
      <c r="AF501" s="185" t="s">
        <v>2002</v>
      </c>
      <c r="AG501" s="185" t="s">
        <v>2002</v>
      </c>
      <c r="AH501" s="185" t="s">
        <v>2002</v>
      </c>
      <c r="AI501" s="185" t="s">
        <v>2002</v>
      </c>
      <c r="AJ501" s="185" t="s">
        <v>2002</v>
      </c>
      <c r="AK501" s="185" t="s">
        <v>2002</v>
      </c>
      <c r="AL501" s="183">
        <v>2</v>
      </c>
      <c r="AM501" s="194">
        <v>2</v>
      </c>
    </row>
    <row r="502" spans="1:39">
      <c r="A502" s="192">
        <v>41770</v>
      </c>
      <c r="B502" s="192" t="s">
        <v>488</v>
      </c>
      <c r="C502" s="192" t="s">
        <v>1312</v>
      </c>
      <c r="D502" s="185" t="s">
        <v>2002</v>
      </c>
      <c r="E502" s="185" t="s">
        <v>2002</v>
      </c>
      <c r="F502" s="185">
        <v>1</v>
      </c>
      <c r="G502" s="185" t="s">
        <v>2002</v>
      </c>
      <c r="H502" s="185" t="s">
        <v>2002</v>
      </c>
      <c r="I502" s="185" t="s">
        <v>2002</v>
      </c>
      <c r="J502" s="185" t="s">
        <v>2002</v>
      </c>
      <c r="K502" s="185" t="s">
        <v>2002</v>
      </c>
      <c r="L502" s="185" t="s">
        <v>2002</v>
      </c>
      <c r="M502" s="185" t="s">
        <v>2002</v>
      </c>
      <c r="N502" s="185" t="s">
        <v>2002</v>
      </c>
      <c r="O502" s="185" t="s">
        <v>2002</v>
      </c>
      <c r="P502" s="185" t="s">
        <v>2002</v>
      </c>
      <c r="Q502" s="185" t="s">
        <v>2002</v>
      </c>
      <c r="R502" s="185" t="s">
        <v>2002</v>
      </c>
      <c r="S502" s="183">
        <v>1</v>
      </c>
      <c r="T502" s="185" t="s">
        <v>2002</v>
      </c>
      <c r="U502" s="185">
        <v>1</v>
      </c>
      <c r="V502" s="185">
        <v>2</v>
      </c>
      <c r="W502" s="185" t="s">
        <v>2002</v>
      </c>
      <c r="X502" s="185" t="s">
        <v>2002</v>
      </c>
      <c r="Y502" s="185" t="s">
        <v>2002</v>
      </c>
      <c r="Z502" s="185" t="s">
        <v>2002</v>
      </c>
      <c r="AA502" s="185" t="s">
        <v>2002</v>
      </c>
      <c r="AB502" s="185" t="s">
        <v>2002</v>
      </c>
      <c r="AC502" s="185" t="s">
        <v>2002</v>
      </c>
      <c r="AD502" s="185" t="s">
        <v>2002</v>
      </c>
      <c r="AE502" s="185" t="s">
        <v>2002</v>
      </c>
      <c r="AF502" s="185" t="s">
        <v>2002</v>
      </c>
      <c r="AG502" s="185" t="s">
        <v>2002</v>
      </c>
      <c r="AH502" s="185" t="s">
        <v>2002</v>
      </c>
      <c r="AI502" s="185" t="s">
        <v>2002</v>
      </c>
      <c r="AJ502" s="185" t="s">
        <v>2002</v>
      </c>
      <c r="AK502" s="185" t="s">
        <v>2002</v>
      </c>
      <c r="AL502" s="183">
        <v>3</v>
      </c>
      <c r="AM502" s="194">
        <v>4</v>
      </c>
    </row>
    <row r="503" spans="1:39">
      <c r="A503" s="192">
        <v>41791</v>
      </c>
      <c r="B503" s="192" t="s">
        <v>489</v>
      </c>
      <c r="C503" s="192" t="s">
        <v>1313</v>
      </c>
      <c r="D503" s="185" t="s">
        <v>2002</v>
      </c>
      <c r="E503" s="185" t="s">
        <v>2002</v>
      </c>
      <c r="F503" s="185" t="s">
        <v>2002</v>
      </c>
      <c r="G503" s="185" t="s">
        <v>2002</v>
      </c>
      <c r="H503" s="185" t="s">
        <v>2002</v>
      </c>
      <c r="I503" s="185" t="s">
        <v>2002</v>
      </c>
      <c r="J503" s="185" t="s">
        <v>2002</v>
      </c>
      <c r="K503" s="185" t="s">
        <v>2002</v>
      </c>
      <c r="L503" s="185" t="s">
        <v>2002</v>
      </c>
      <c r="M503" s="185" t="s">
        <v>2002</v>
      </c>
      <c r="N503" s="185" t="s">
        <v>2002</v>
      </c>
      <c r="O503" s="185" t="s">
        <v>2002</v>
      </c>
      <c r="P503" s="185" t="s">
        <v>2002</v>
      </c>
      <c r="Q503" s="185" t="s">
        <v>2002</v>
      </c>
      <c r="R503" s="185" t="s">
        <v>2002</v>
      </c>
      <c r="S503" s="183" t="s">
        <v>2002</v>
      </c>
      <c r="T503" s="185" t="s">
        <v>2002</v>
      </c>
      <c r="U503" s="185" t="s">
        <v>2002</v>
      </c>
      <c r="V503" s="185">
        <v>2</v>
      </c>
      <c r="W503" s="185" t="s">
        <v>2002</v>
      </c>
      <c r="X503" s="185">
        <v>1</v>
      </c>
      <c r="Y503" s="185" t="s">
        <v>2002</v>
      </c>
      <c r="Z503" s="185" t="s">
        <v>2002</v>
      </c>
      <c r="AA503" s="185" t="s">
        <v>2002</v>
      </c>
      <c r="AB503" s="185" t="s">
        <v>2002</v>
      </c>
      <c r="AC503" s="185" t="s">
        <v>2002</v>
      </c>
      <c r="AD503" s="185" t="s">
        <v>2002</v>
      </c>
      <c r="AE503" s="185">
        <v>1</v>
      </c>
      <c r="AF503" s="185" t="s">
        <v>2002</v>
      </c>
      <c r="AG503" s="185" t="s">
        <v>2002</v>
      </c>
      <c r="AH503" s="185" t="s">
        <v>2002</v>
      </c>
      <c r="AI503" s="185" t="s">
        <v>2002</v>
      </c>
      <c r="AJ503" s="185" t="s">
        <v>2002</v>
      </c>
      <c r="AK503" s="185" t="s">
        <v>2002</v>
      </c>
      <c r="AL503" s="183">
        <v>4</v>
      </c>
      <c r="AM503" s="194">
        <v>4</v>
      </c>
    </row>
    <row r="504" spans="1:39">
      <c r="A504" s="192">
        <v>41799</v>
      </c>
      <c r="B504" s="192" t="s">
        <v>491</v>
      </c>
      <c r="C504" s="192" t="s">
        <v>1315</v>
      </c>
      <c r="D504" s="185" t="s">
        <v>2002</v>
      </c>
      <c r="E504" s="185" t="s">
        <v>2002</v>
      </c>
      <c r="F504" s="185" t="s">
        <v>2002</v>
      </c>
      <c r="G504" s="185" t="s">
        <v>2002</v>
      </c>
      <c r="H504" s="185" t="s">
        <v>2002</v>
      </c>
      <c r="I504" s="185" t="s">
        <v>2002</v>
      </c>
      <c r="J504" s="185" t="s">
        <v>2002</v>
      </c>
      <c r="K504" s="185" t="s">
        <v>2002</v>
      </c>
      <c r="L504" s="185" t="s">
        <v>2002</v>
      </c>
      <c r="M504" s="185" t="s">
        <v>2002</v>
      </c>
      <c r="N504" s="185" t="s">
        <v>2002</v>
      </c>
      <c r="O504" s="185" t="s">
        <v>2002</v>
      </c>
      <c r="P504" s="185" t="s">
        <v>2002</v>
      </c>
      <c r="Q504" s="185" t="s">
        <v>2002</v>
      </c>
      <c r="R504" s="185" t="s">
        <v>2002</v>
      </c>
      <c r="S504" s="183" t="s">
        <v>2002</v>
      </c>
      <c r="T504" s="185" t="s">
        <v>2002</v>
      </c>
      <c r="U504" s="185">
        <v>3</v>
      </c>
      <c r="V504" s="185">
        <v>1</v>
      </c>
      <c r="W504" s="185">
        <v>1</v>
      </c>
      <c r="X504" s="185">
        <v>1</v>
      </c>
      <c r="Y504" s="185" t="s">
        <v>2002</v>
      </c>
      <c r="Z504" s="185" t="s">
        <v>2002</v>
      </c>
      <c r="AA504" s="185" t="s">
        <v>2002</v>
      </c>
      <c r="AB504" s="185" t="s">
        <v>2002</v>
      </c>
      <c r="AC504" s="185" t="s">
        <v>2002</v>
      </c>
      <c r="AD504" s="185" t="s">
        <v>2002</v>
      </c>
      <c r="AE504" s="185" t="s">
        <v>2002</v>
      </c>
      <c r="AF504" s="185" t="s">
        <v>2002</v>
      </c>
      <c r="AG504" s="185" t="s">
        <v>2002</v>
      </c>
      <c r="AH504" s="185" t="s">
        <v>2002</v>
      </c>
      <c r="AI504" s="185" t="s">
        <v>2002</v>
      </c>
      <c r="AJ504" s="185" t="s">
        <v>2002</v>
      </c>
      <c r="AK504" s="185" t="s">
        <v>2002</v>
      </c>
      <c r="AL504" s="183">
        <v>6</v>
      </c>
      <c r="AM504" s="194">
        <v>6</v>
      </c>
    </row>
    <row r="505" spans="1:39">
      <c r="A505" s="192">
        <v>41801</v>
      </c>
      <c r="B505" s="192" t="s">
        <v>492</v>
      </c>
      <c r="C505" s="192" t="s">
        <v>1316</v>
      </c>
      <c r="D505" s="185" t="s">
        <v>2002</v>
      </c>
      <c r="E505" s="185" t="s">
        <v>2002</v>
      </c>
      <c r="F505" s="185" t="s">
        <v>2002</v>
      </c>
      <c r="G505" s="185" t="s">
        <v>2002</v>
      </c>
      <c r="H505" s="185" t="s">
        <v>2002</v>
      </c>
      <c r="I505" s="185" t="s">
        <v>2002</v>
      </c>
      <c r="J505" s="185" t="s">
        <v>2002</v>
      </c>
      <c r="K505" s="185" t="s">
        <v>2002</v>
      </c>
      <c r="L505" s="185" t="s">
        <v>2002</v>
      </c>
      <c r="M505" s="185" t="s">
        <v>2002</v>
      </c>
      <c r="N505" s="185" t="s">
        <v>2002</v>
      </c>
      <c r="O505" s="185" t="s">
        <v>2002</v>
      </c>
      <c r="P505" s="185" t="s">
        <v>2002</v>
      </c>
      <c r="Q505" s="185" t="s">
        <v>2002</v>
      </c>
      <c r="R505" s="185" t="s">
        <v>2002</v>
      </c>
      <c r="S505" s="183" t="s">
        <v>2002</v>
      </c>
      <c r="T505" s="185" t="s">
        <v>2002</v>
      </c>
      <c r="U505" s="185" t="s">
        <v>2002</v>
      </c>
      <c r="V505" s="185">
        <v>2</v>
      </c>
      <c r="W505" s="185" t="s">
        <v>2002</v>
      </c>
      <c r="X505" s="185" t="s">
        <v>2002</v>
      </c>
      <c r="Y505" s="185" t="s">
        <v>2002</v>
      </c>
      <c r="Z505" s="185" t="s">
        <v>2002</v>
      </c>
      <c r="AA505" s="185" t="s">
        <v>2002</v>
      </c>
      <c r="AB505" s="185" t="s">
        <v>2002</v>
      </c>
      <c r="AC505" s="185" t="s">
        <v>2002</v>
      </c>
      <c r="AD505" s="185" t="s">
        <v>2002</v>
      </c>
      <c r="AE505" s="185" t="s">
        <v>2002</v>
      </c>
      <c r="AF505" s="185" t="s">
        <v>2002</v>
      </c>
      <c r="AG505" s="185" t="s">
        <v>2002</v>
      </c>
      <c r="AH505" s="185" t="s">
        <v>2002</v>
      </c>
      <c r="AI505" s="185" t="s">
        <v>2002</v>
      </c>
      <c r="AJ505" s="185" t="s">
        <v>2002</v>
      </c>
      <c r="AK505" s="185" t="s">
        <v>2002</v>
      </c>
      <c r="AL505" s="183">
        <v>2</v>
      </c>
      <c r="AM505" s="194">
        <v>2</v>
      </c>
    </row>
    <row r="506" spans="1:39">
      <c r="A506" s="192">
        <v>41797</v>
      </c>
      <c r="B506" s="192" t="s">
        <v>490</v>
      </c>
      <c r="C506" s="192" t="s">
        <v>1314</v>
      </c>
      <c r="D506" s="185" t="s">
        <v>2002</v>
      </c>
      <c r="E506" s="185" t="s">
        <v>2002</v>
      </c>
      <c r="F506" s="185" t="s">
        <v>2002</v>
      </c>
      <c r="G506" s="185" t="s">
        <v>2002</v>
      </c>
      <c r="H506" s="185" t="s">
        <v>2002</v>
      </c>
      <c r="I506" s="185" t="s">
        <v>2002</v>
      </c>
      <c r="J506" s="185" t="s">
        <v>2002</v>
      </c>
      <c r="K506" s="185" t="s">
        <v>2002</v>
      </c>
      <c r="L506" s="185" t="s">
        <v>2002</v>
      </c>
      <c r="M506" s="185" t="s">
        <v>2002</v>
      </c>
      <c r="N506" s="185" t="s">
        <v>2002</v>
      </c>
      <c r="O506" s="185" t="s">
        <v>2002</v>
      </c>
      <c r="P506" s="185" t="s">
        <v>2002</v>
      </c>
      <c r="Q506" s="185" t="s">
        <v>2002</v>
      </c>
      <c r="R506" s="185" t="s">
        <v>2002</v>
      </c>
      <c r="S506" s="183" t="s">
        <v>2002</v>
      </c>
      <c r="T506" s="185" t="s">
        <v>2002</v>
      </c>
      <c r="U506" s="185" t="s">
        <v>2002</v>
      </c>
      <c r="V506" s="185">
        <v>2</v>
      </c>
      <c r="W506" s="185">
        <v>1</v>
      </c>
      <c r="X506" s="185" t="s">
        <v>2002</v>
      </c>
      <c r="Y506" s="185" t="s">
        <v>2002</v>
      </c>
      <c r="Z506" s="185" t="s">
        <v>2002</v>
      </c>
      <c r="AA506" s="185" t="s">
        <v>2002</v>
      </c>
      <c r="AB506" s="185" t="s">
        <v>2002</v>
      </c>
      <c r="AC506" s="185" t="s">
        <v>2002</v>
      </c>
      <c r="AD506" s="185" t="s">
        <v>2002</v>
      </c>
      <c r="AE506" s="185" t="s">
        <v>2002</v>
      </c>
      <c r="AF506" s="185" t="s">
        <v>2002</v>
      </c>
      <c r="AG506" s="185" t="s">
        <v>2002</v>
      </c>
      <c r="AH506" s="185" t="s">
        <v>2002</v>
      </c>
      <c r="AI506" s="185" t="s">
        <v>2002</v>
      </c>
      <c r="AJ506" s="185" t="s">
        <v>2002</v>
      </c>
      <c r="AK506" s="185" t="s">
        <v>2002</v>
      </c>
      <c r="AL506" s="183">
        <v>3</v>
      </c>
      <c r="AM506" s="194">
        <v>3</v>
      </c>
    </row>
    <row r="507" spans="1:39">
      <c r="A507" s="192">
        <v>41807</v>
      </c>
      <c r="B507" s="192" t="s">
        <v>493</v>
      </c>
      <c r="C507" s="192" t="s">
        <v>1317</v>
      </c>
      <c r="D507" s="185" t="s">
        <v>2002</v>
      </c>
      <c r="E507" s="185" t="s">
        <v>2002</v>
      </c>
      <c r="F507" s="185" t="s">
        <v>2002</v>
      </c>
      <c r="G507" s="185" t="s">
        <v>2002</v>
      </c>
      <c r="H507" s="185" t="s">
        <v>2002</v>
      </c>
      <c r="I507" s="185" t="s">
        <v>2002</v>
      </c>
      <c r="J507" s="185" t="s">
        <v>2002</v>
      </c>
      <c r="K507" s="185" t="s">
        <v>2002</v>
      </c>
      <c r="L507" s="185" t="s">
        <v>2002</v>
      </c>
      <c r="M507" s="185" t="s">
        <v>2002</v>
      </c>
      <c r="N507" s="185" t="s">
        <v>2002</v>
      </c>
      <c r="O507" s="185" t="s">
        <v>2002</v>
      </c>
      <c r="P507" s="185" t="s">
        <v>2002</v>
      </c>
      <c r="Q507" s="185" t="s">
        <v>2002</v>
      </c>
      <c r="R507" s="185" t="s">
        <v>2002</v>
      </c>
      <c r="S507" s="183" t="s">
        <v>2002</v>
      </c>
      <c r="T507" s="185" t="s">
        <v>2002</v>
      </c>
      <c r="U507" s="185">
        <v>2</v>
      </c>
      <c r="V507" s="185">
        <v>1</v>
      </c>
      <c r="W507" s="185">
        <v>1</v>
      </c>
      <c r="X507" s="185" t="s">
        <v>2002</v>
      </c>
      <c r="Y507" s="185" t="s">
        <v>2002</v>
      </c>
      <c r="Z507" s="185" t="s">
        <v>2002</v>
      </c>
      <c r="AA507" s="185" t="s">
        <v>2002</v>
      </c>
      <c r="AB507" s="185" t="s">
        <v>2002</v>
      </c>
      <c r="AC507" s="185" t="s">
        <v>2002</v>
      </c>
      <c r="AD507" s="185">
        <v>1</v>
      </c>
      <c r="AE507" s="185" t="s">
        <v>2002</v>
      </c>
      <c r="AF507" s="185" t="s">
        <v>2002</v>
      </c>
      <c r="AG507" s="185" t="s">
        <v>2002</v>
      </c>
      <c r="AH507" s="185" t="s">
        <v>2002</v>
      </c>
      <c r="AI507" s="185" t="s">
        <v>2002</v>
      </c>
      <c r="AJ507" s="185" t="s">
        <v>2002</v>
      </c>
      <c r="AK507" s="185" t="s">
        <v>2002</v>
      </c>
      <c r="AL507" s="183">
        <v>5</v>
      </c>
      <c r="AM507" s="194">
        <v>5</v>
      </c>
    </row>
    <row r="508" spans="1:39">
      <c r="A508" s="192">
        <v>41885</v>
      </c>
      <c r="B508" s="192" t="s">
        <v>495</v>
      </c>
      <c r="C508" s="192" t="s">
        <v>1318</v>
      </c>
      <c r="D508" s="185" t="s">
        <v>2002</v>
      </c>
      <c r="E508" s="185">
        <v>1</v>
      </c>
      <c r="F508" s="185" t="s">
        <v>2002</v>
      </c>
      <c r="G508" s="185" t="s">
        <v>2002</v>
      </c>
      <c r="H508" s="185" t="s">
        <v>2002</v>
      </c>
      <c r="I508" s="185" t="s">
        <v>2002</v>
      </c>
      <c r="J508" s="185" t="s">
        <v>2002</v>
      </c>
      <c r="K508" s="185" t="s">
        <v>2002</v>
      </c>
      <c r="L508" s="185" t="s">
        <v>2002</v>
      </c>
      <c r="M508" s="185" t="s">
        <v>2002</v>
      </c>
      <c r="N508" s="185" t="s">
        <v>2002</v>
      </c>
      <c r="O508" s="185" t="s">
        <v>2002</v>
      </c>
      <c r="P508" s="185" t="s">
        <v>2002</v>
      </c>
      <c r="Q508" s="185" t="s">
        <v>2002</v>
      </c>
      <c r="R508" s="185" t="s">
        <v>2002</v>
      </c>
      <c r="S508" s="183">
        <v>1</v>
      </c>
      <c r="T508" s="185">
        <v>1</v>
      </c>
      <c r="U508" s="185">
        <v>1</v>
      </c>
      <c r="V508" s="185">
        <v>4</v>
      </c>
      <c r="W508" s="185" t="s">
        <v>2002</v>
      </c>
      <c r="X508" s="185" t="s">
        <v>2002</v>
      </c>
      <c r="Y508" s="185" t="s">
        <v>2002</v>
      </c>
      <c r="Z508" s="185">
        <v>1</v>
      </c>
      <c r="AA508" s="185" t="s">
        <v>2002</v>
      </c>
      <c r="AB508" s="185" t="s">
        <v>2002</v>
      </c>
      <c r="AC508" s="185" t="s">
        <v>2002</v>
      </c>
      <c r="AD508" s="185" t="s">
        <v>2002</v>
      </c>
      <c r="AE508" s="185" t="s">
        <v>2002</v>
      </c>
      <c r="AF508" s="185" t="s">
        <v>2002</v>
      </c>
      <c r="AG508" s="185" t="s">
        <v>2002</v>
      </c>
      <c r="AH508" s="185" t="s">
        <v>2002</v>
      </c>
      <c r="AI508" s="185" t="s">
        <v>2002</v>
      </c>
      <c r="AJ508" s="185" t="s">
        <v>2002</v>
      </c>
      <c r="AK508" s="185" t="s">
        <v>2002</v>
      </c>
      <c r="AL508" s="183">
        <v>7</v>
      </c>
      <c r="AM508" s="194">
        <v>8</v>
      </c>
    </row>
    <row r="509" spans="1:39">
      <c r="A509" s="197">
        <v>44</v>
      </c>
      <c r="B509" s="197" t="s">
        <v>1717</v>
      </c>
      <c r="C509" s="197" t="s">
        <v>1319</v>
      </c>
      <c r="D509" s="196">
        <v>5</v>
      </c>
      <c r="E509" s="196">
        <v>18</v>
      </c>
      <c r="F509" s="196">
        <v>7</v>
      </c>
      <c r="G509" s="196">
        <v>1</v>
      </c>
      <c r="H509" s="196" t="s">
        <v>2002</v>
      </c>
      <c r="I509" s="196" t="s">
        <v>2002</v>
      </c>
      <c r="J509" s="196" t="s">
        <v>2002</v>
      </c>
      <c r="K509" s="196" t="s">
        <v>2002</v>
      </c>
      <c r="L509" s="196" t="s">
        <v>2002</v>
      </c>
      <c r="M509" s="196" t="s">
        <v>2002</v>
      </c>
      <c r="N509" s="196" t="s">
        <v>2002</v>
      </c>
      <c r="O509" s="196" t="s">
        <v>2002</v>
      </c>
      <c r="P509" s="196" t="s">
        <v>2002</v>
      </c>
      <c r="Q509" s="196" t="s">
        <v>2002</v>
      </c>
      <c r="R509" s="196" t="s">
        <v>2002</v>
      </c>
      <c r="S509" s="186">
        <v>31</v>
      </c>
      <c r="T509" s="196">
        <v>18</v>
      </c>
      <c r="U509" s="196">
        <v>48</v>
      </c>
      <c r="V509" s="196">
        <v>101</v>
      </c>
      <c r="W509" s="196">
        <v>23</v>
      </c>
      <c r="X509" s="196">
        <v>6</v>
      </c>
      <c r="Y509" s="196">
        <v>14</v>
      </c>
      <c r="Z509" s="196">
        <v>6</v>
      </c>
      <c r="AA509" s="196">
        <v>1</v>
      </c>
      <c r="AB509" s="196">
        <v>4</v>
      </c>
      <c r="AC509" s="196">
        <v>2</v>
      </c>
      <c r="AD509" s="196" t="s">
        <v>2002</v>
      </c>
      <c r="AE509" s="196">
        <v>2</v>
      </c>
      <c r="AF509" s="196">
        <v>1</v>
      </c>
      <c r="AG509" s="196">
        <v>1</v>
      </c>
      <c r="AH509" s="196" t="s">
        <v>2002</v>
      </c>
      <c r="AI509" s="196" t="s">
        <v>2002</v>
      </c>
      <c r="AJ509" s="196" t="s">
        <v>2002</v>
      </c>
      <c r="AK509" s="196" t="s">
        <v>2002</v>
      </c>
      <c r="AL509" s="186">
        <v>227</v>
      </c>
      <c r="AM509" s="196">
        <v>258</v>
      </c>
    </row>
    <row r="510" spans="1:39">
      <c r="A510" s="192">
        <v>44035</v>
      </c>
      <c r="B510" s="192" t="s">
        <v>497</v>
      </c>
      <c r="C510" s="192" t="s">
        <v>1107</v>
      </c>
      <c r="D510" s="185" t="s">
        <v>2002</v>
      </c>
      <c r="E510" s="185">
        <v>1</v>
      </c>
      <c r="F510" s="185">
        <v>1</v>
      </c>
      <c r="G510" s="185" t="s">
        <v>2002</v>
      </c>
      <c r="H510" s="185" t="s">
        <v>2002</v>
      </c>
      <c r="I510" s="185" t="s">
        <v>2002</v>
      </c>
      <c r="J510" s="185" t="s">
        <v>2002</v>
      </c>
      <c r="K510" s="185" t="s">
        <v>2002</v>
      </c>
      <c r="L510" s="185" t="s">
        <v>2002</v>
      </c>
      <c r="M510" s="185" t="s">
        <v>2002</v>
      </c>
      <c r="N510" s="185" t="s">
        <v>2002</v>
      </c>
      <c r="O510" s="185" t="s">
        <v>2002</v>
      </c>
      <c r="P510" s="185" t="s">
        <v>2002</v>
      </c>
      <c r="Q510" s="185" t="s">
        <v>2002</v>
      </c>
      <c r="R510" s="185" t="s">
        <v>2002</v>
      </c>
      <c r="S510" s="183">
        <v>2</v>
      </c>
      <c r="T510" s="185" t="s">
        <v>2002</v>
      </c>
      <c r="U510" s="185">
        <v>2</v>
      </c>
      <c r="V510" s="185">
        <v>3</v>
      </c>
      <c r="W510" s="185" t="s">
        <v>2002</v>
      </c>
      <c r="X510" s="185" t="s">
        <v>2002</v>
      </c>
      <c r="Y510" s="185" t="s">
        <v>2002</v>
      </c>
      <c r="Z510" s="185" t="s">
        <v>2002</v>
      </c>
      <c r="AA510" s="185" t="s">
        <v>2002</v>
      </c>
      <c r="AB510" s="185" t="s">
        <v>2002</v>
      </c>
      <c r="AC510" s="185" t="s">
        <v>2002</v>
      </c>
      <c r="AD510" s="185" t="s">
        <v>2002</v>
      </c>
      <c r="AE510" s="185" t="s">
        <v>2002</v>
      </c>
      <c r="AF510" s="185" t="s">
        <v>2002</v>
      </c>
      <c r="AG510" s="185" t="s">
        <v>2002</v>
      </c>
      <c r="AH510" s="185" t="s">
        <v>2002</v>
      </c>
      <c r="AI510" s="185" t="s">
        <v>2002</v>
      </c>
      <c r="AJ510" s="185" t="s">
        <v>2002</v>
      </c>
      <c r="AK510" s="185" t="s">
        <v>2002</v>
      </c>
      <c r="AL510" s="183">
        <v>5</v>
      </c>
      <c r="AM510" s="194">
        <v>7</v>
      </c>
    </row>
    <row r="511" spans="1:39">
      <c r="A511" s="192">
        <v>44078</v>
      </c>
      <c r="B511" s="192" t="s">
        <v>498</v>
      </c>
      <c r="C511" s="192" t="s">
        <v>1321</v>
      </c>
      <c r="D511" s="185">
        <v>1</v>
      </c>
      <c r="E511" s="185" t="s">
        <v>2002</v>
      </c>
      <c r="F511" s="185" t="s">
        <v>2002</v>
      </c>
      <c r="G511" s="185" t="s">
        <v>2002</v>
      </c>
      <c r="H511" s="185" t="s">
        <v>2002</v>
      </c>
      <c r="I511" s="185" t="s">
        <v>2002</v>
      </c>
      <c r="J511" s="185" t="s">
        <v>2002</v>
      </c>
      <c r="K511" s="185" t="s">
        <v>2002</v>
      </c>
      <c r="L511" s="185" t="s">
        <v>2002</v>
      </c>
      <c r="M511" s="185" t="s">
        <v>2002</v>
      </c>
      <c r="N511" s="185" t="s">
        <v>2002</v>
      </c>
      <c r="O511" s="185" t="s">
        <v>2002</v>
      </c>
      <c r="P511" s="185" t="s">
        <v>2002</v>
      </c>
      <c r="Q511" s="185" t="s">
        <v>2002</v>
      </c>
      <c r="R511" s="185" t="s">
        <v>2002</v>
      </c>
      <c r="S511" s="183">
        <v>1</v>
      </c>
      <c r="T511" s="185" t="s">
        <v>2002</v>
      </c>
      <c r="U511" s="185">
        <v>1</v>
      </c>
      <c r="V511" s="185">
        <v>2</v>
      </c>
      <c r="W511" s="185">
        <v>1</v>
      </c>
      <c r="X511" s="185" t="s">
        <v>2002</v>
      </c>
      <c r="Y511" s="185" t="s">
        <v>2002</v>
      </c>
      <c r="Z511" s="185" t="s">
        <v>2002</v>
      </c>
      <c r="AA511" s="185" t="s">
        <v>2002</v>
      </c>
      <c r="AB511" s="185" t="s">
        <v>2002</v>
      </c>
      <c r="AC511" s="185" t="s">
        <v>2002</v>
      </c>
      <c r="AD511" s="185" t="s">
        <v>2002</v>
      </c>
      <c r="AE511" s="185" t="s">
        <v>2002</v>
      </c>
      <c r="AF511" s="185" t="s">
        <v>2002</v>
      </c>
      <c r="AG511" s="185" t="s">
        <v>2002</v>
      </c>
      <c r="AH511" s="185" t="s">
        <v>2002</v>
      </c>
      <c r="AI511" s="185" t="s">
        <v>2002</v>
      </c>
      <c r="AJ511" s="185" t="s">
        <v>2002</v>
      </c>
      <c r="AK511" s="185" t="s">
        <v>2002</v>
      </c>
      <c r="AL511" s="183">
        <v>4</v>
      </c>
      <c r="AM511" s="194">
        <v>5</v>
      </c>
    </row>
    <row r="512" spans="1:39">
      <c r="A512" s="192">
        <v>44090</v>
      </c>
      <c r="B512" s="192" t="s">
        <v>499</v>
      </c>
      <c r="C512" s="192" t="s">
        <v>1322</v>
      </c>
      <c r="D512" s="185">
        <v>1</v>
      </c>
      <c r="E512" s="185" t="s">
        <v>2002</v>
      </c>
      <c r="F512" s="185" t="s">
        <v>2002</v>
      </c>
      <c r="G512" s="185" t="s">
        <v>2002</v>
      </c>
      <c r="H512" s="185" t="s">
        <v>2002</v>
      </c>
      <c r="I512" s="185" t="s">
        <v>2002</v>
      </c>
      <c r="J512" s="185" t="s">
        <v>2002</v>
      </c>
      <c r="K512" s="185" t="s">
        <v>2002</v>
      </c>
      <c r="L512" s="185" t="s">
        <v>2002</v>
      </c>
      <c r="M512" s="185" t="s">
        <v>2002</v>
      </c>
      <c r="N512" s="185" t="s">
        <v>2002</v>
      </c>
      <c r="O512" s="185" t="s">
        <v>2002</v>
      </c>
      <c r="P512" s="185" t="s">
        <v>2002</v>
      </c>
      <c r="Q512" s="185" t="s">
        <v>2002</v>
      </c>
      <c r="R512" s="185" t="s">
        <v>2002</v>
      </c>
      <c r="S512" s="183">
        <v>1</v>
      </c>
      <c r="T512" s="185">
        <v>4</v>
      </c>
      <c r="U512" s="185">
        <v>2</v>
      </c>
      <c r="V512" s="185">
        <v>5</v>
      </c>
      <c r="W512" s="185">
        <v>2</v>
      </c>
      <c r="X512" s="185" t="s">
        <v>2002</v>
      </c>
      <c r="Y512" s="185">
        <v>3</v>
      </c>
      <c r="Z512" s="185">
        <v>1</v>
      </c>
      <c r="AA512" s="185" t="s">
        <v>2002</v>
      </c>
      <c r="AB512" s="185">
        <v>1</v>
      </c>
      <c r="AC512" s="185">
        <v>1</v>
      </c>
      <c r="AD512" s="185" t="s">
        <v>2002</v>
      </c>
      <c r="AE512" s="185" t="s">
        <v>2002</v>
      </c>
      <c r="AF512" s="185" t="s">
        <v>2002</v>
      </c>
      <c r="AG512" s="185" t="s">
        <v>2002</v>
      </c>
      <c r="AH512" s="185" t="s">
        <v>2002</v>
      </c>
      <c r="AI512" s="185" t="s">
        <v>2002</v>
      </c>
      <c r="AJ512" s="185" t="s">
        <v>2002</v>
      </c>
      <c r="AK512" s="185" t="s">
        <v>2002</v>
      </c>
      <c r="AL512" s="183">
        <v>19</v>
      </c>
      <c r="AM512" s="194">
        <v>20</v>
      </c>
    </row>
    <row r="513" spans="1:39">
      <c r="A513" s="192">
        <v>44098</v>
      </c>
      <c r="B513" s="192" t="s">
        <v>500</v>
      </c>
      <c r="C513" s="192" t="s">
        <v>1323</v>
      </c>
      <c r="D513" s="185" t="s">
        <v>2002</v>
      </c>
      <c r="E513" s="185" t="s">
        <v>2002</v>
      </c>
      <c r="F513" s="185" t="s">
        <v>2002</v>
      </c>
      <c r="G513" s="185" t="s">
        <v>2002</v>
      </c>
      <c r="H513" s="185" t="s">
        <v>2002</v>
      </c>
      <c r="I513" s="185" t="s">
        <v>2002</v>
      </c>
      <c r="J513" s="185" t="s">
        <v>2002</v>
      </c>
      <c r="K513" s="185" t="s">
        <v>2002</v>
      </c>
      <c r="L513" s="185" t="s">
        <v>2002</v>
      </c>
      <c r="M513" s="185" t="s">
        <v>2002</v>
      </c>
      <c r="N513" s="185" t="s">
        <v>2002</v>
      </c>
      <c r="O513" s="185" t="s">
        <v>2002</v>
      </c>
      <c r="P513" s="185" t="s">
        <v>2002</v>
      </c>
      <c r="Q513" s="185" t="s">
        <v>2002</v>
      </c>
      <c r="R513" s="185" t="s">
        <v>2002</v>
      </c>
      <c r="S513" s="183" t="s">
        <v>2002</v>
      </c>
      <c r="T513" s="185" t="s">
        <v>2002</v>
      </c>
      <c r="U513" s="185" t="s">
        <v>2002</v>
      </c>
      <c r="V513" s="185">
        <v>2</v>
      </c>
      <c r="W513" s="185" t="s">
        <v>2002</v>
      </c>
      <c r="X513" s="185" t="s">
        <v>2002</v>
      </c>
      <c r="Y513" s="185" t="s">
        <v>2002</v>
      </c>
      <c r="Z513" s="185" t="s">
        <v>2002</v>
      </c>
      <c r="AA513" s="185" t="s">
        <v>2002</v>
      </c>
      <c r="AB513" s="185" t="s">
        <v>2002</v>
      </c>
      <c r="AC513" s="185" t="s">
        <v>2002</v>
      </c>
      <c r="AD513" s="185" t="s">
        <v>2002</v>
      </c>
      <c r="AE513" s="185" t="s">
        <v>2002</v>
      </c>
      <c r="AF513" s="185" t="s">
        <v>2002</v>
      </c>
      <c r="AG513" s="185" t="s">
        <v>2002</v>
      </c>
      <c r="AH513" s="185" t="s">
        <v>2002</v>
      </c>
      <c r="AI513" s="185" t="s">
        <v>2002</v>
      </c>
      <c r="AJ513" s="185" t="s">
        <v>2002</v>
      </c>
      <c r="AK513" s="185" t="s">
        <v>2002</v>
      </c>
      <c r="AL513" s="183">
        <v>2</v>
      </c>
      <c r="AM513" s="194">
        <v>2</v>
      </c>
    </row>
    <row r="514" spans="1:39">
      <c r="A514" s="192">
        <v>44110</v>
      </c>
      <c r="B514" s="192" t="s">
        <v>501</v>
      </c>
      <c r="C514" s="192" t="s">
        <v>1324</v>
      </c>
      <c r="D514" s="185" t="s">
        <v>2002</v>
      </c>
      <c r="E514" s="185" t="s">
        <v>2002</v>
      </c>
      <c r="F514" s="185" t="s">
        <v>2002</v>
      </c>
      <c r="G514" s="185" t="s">
        <v>2002</v>
      </c>
      <c r="H514" s="185" t="s">
        <v>2002</v>
      </c>
      <c r="I514" s="185" t="s">
        <v>2002</v>
      </c>
      <c r="J514" s="185" t="s">
        <v>2002</v>
      </c>
      <c r="K514" s="185" t="s">
        <v>2002</v>
      </c>
      <c r="L514" s="185" t="s">
        <v>2002</v>
      </c>
      <c r="M514" s="185" t="s">
        <v>2002</v>
      </c>
      <c r="N514" s="185" t="s">
        <v>2002</v>
      </c>
      <c r="O514" s="185" t="s">
        <v>2002</v>
      </c>
      <c r="P514" s="185" t="s">
        <v>2002</v>
      </c>
      <c r="Q514" s="185" t="s">
        <v>2002</v>
      </c>
      <c r="R514" s="185" t="s">
        <v>2002</v>
      </c>
      <c r="S514" s="183" t="s">
        <v>2002</v>
      </c>
      <c r="T514" s="185" t="s">
        <v>2002</v>
      </c>
      <c r="U514" s="185" t="s">
        <v>2002</v>
      </c>
      <c r="V514" s="185">
        <v>1</v>
      </c>
      <c r="W514" s="185" t="s">
        <v>2002</v>
      </c>
      <c r="X514" s="185" t="s">
        <v>2002</v>
      </c>
      <c r="Y514" s="185" t="s">
        <v>2002</v>
      </c>
      <c r="Z514" s="185" t="s">
        <v>2002</v>
      </c>
      <c r="AA514" s="185" t="s">
        <v>2002</v>
      </c>
      <c r="AB514" s="185" t="s">
        <v>2002</v>
      </c>
      <c r="AC514" s="185" t="s">
        <v>2002</v>
      </c>
      <c r="AD514" s="185" t="s">
        <v>2002</v>
      </c>
      <c r="AE514" s="185" t="s">
        <v>2002</v>
      </c>
      <c r="AF514" s="185" t="s">
        <v>2002</v>
      </c>
      <c r="AG514" s="185" t="s">
        <v>2002</v>
      </c>
      <c r="AH514" s="185" t="s">
        <v>2002</v>
      </c>
      <c r="AI514" s="185" t="s">
        <v>2002</v>
      </c>
      <c r="AJ514" s="185" t="s">
        <v>2002</v>
      </c>
      <c r="AK514" s="185" t="s">
        <v>2002</v>
      </c>
      <c r="AL514" s="183">
        <v>1</v>
      </c>
      <c r="AM514" s="194">
        <v>1</v>
      </c>
    </row>
    <row r="515" spans="1:39">
      <c r="A515" s="192">
        <v>44279</v>
      </c>
      <c r="B515" s="192" t="s">
        <v>502</v>
      </c>
      <c r="C515" s="192" t="s">
        <v>1325</v>
      </c>
      <c r="D515" s="185" t="s">
        <v>2002</v>
      </c>
      <c r="E515" s="185" t="s">
        <v>2002</v>
      </c>
      <c r="F515" s="185" t="s">
        <v>2002</v>
      </c>
      <c r="G515" s="185" t="s">
        <v>2002</v>
      </c>
      <c r="H515" s="185" t="s">
        <v>2002</v>
      </c>
      <c r="I515" s="185" t="s">
        <v>2002</v>
      </c>
      <c r="J515" s="185" t="s">
        <v>2002</v>
      </c>
      <c r="K515" s="185" t="s">
        <v>2002</v>
      </c>
      <c r="L515" s="185" t="s">
        <v>2002</v>
      </c>
      <c r="M515" s="185" t="s">
        <v>2002</v>
      </c>
      <c r="N515" s="185" t="s">
        <v>2002</v>
      </c>
      <c r="O515" s="185" t="s">
        <v>2002</v>
      </c>
      <c r="P515" s="185" t="s">
        <v>2002</v>
      </c>
      <c r="Q515" s="185" t="s">
        <v>2002</v>
      </c>
      <c r="R515" s="185" t="s">
        <v>2002</v>
      </c>
      <c r="S515" s="183" t="s">
        <v>2002</v>
      </c>
      <c r="T515" s="185">
        <v>1</v>
      </c>
      <c r="U515" s="185">
        <v>5</v>
      </c>
      <c r="V515" s="185">
        <v>8</v>
      </c>
      <c r="W515" s="185">
        <v>1</v>
      </c>
      <c r="X515" s="185" t="s">
        <v>2002</v>
      </c>
      <c r="Y515" s="185">
        <v>2</v>
      </c>
      <c r="Z515" s="185" t="s">
        <v>2002</v>
      </c>
      <c r="AA515" s="185" t="s">
        <v>2002</v>
      </c>
      <c r="AB515" s="185" t="s">
        <v>2002</v>
      </c>
      <c r="AC515" s="185" t="s">
        <v>2002</v>
      </c>
      <c r="AD515" s="185" t="s">
        <v>2002</v>
      </c>
      <c r="AE515" s="185" t="s">
        <v>2002</v>
      </c>
      <c r="AF515" s="185" t="s">
        <v>2002</v>
      </c>
      <c r="AG515" s="185" t="s">
        <v>2002</v>
      </c>
      <c r="AH515" s="185" t="s">
        <v>2002</v>
      </c>
      <c r="AI515" s="185" t="s">
        <v>2002</v>
      </c>
      <c r="AJ515" s="185" t="s">
        <v>2002</v>
      </c>
      <c r="AK515" s="185" t="s">
        <v>2002</v>
      </c>
      <c r="AL515" s="183">
        <v>17</v>
      </c>
      <c r="AM515" s="194">
        <v>17</v>
      </c>
    </row>
    <row r="516" spans="1:39">
      <c r="A516" s="192">
        <v>44378</v>
      </c>
      <c r="B516" s="192" t="s">
        <v>503</v>
      </c>
      <c r="C516" s="192" t="s">
        <v>1326</v>
      </c>
      <c r="D516" s="185" t="s">
        <v>2002</v>
      </c>
      <c r="E516" s="185" t="s">
        <v>2002</v>
      </c>
      <c r="F516" s="185" t="s">
        <v>2002</v>
      </c>
      <c r="G516" s="185" t="s">
        <v>2002</v>
      </c>
      <c r="H516" s="185" t="s">
        <v>2002</v>
      </c>
      <c r="I516" s="185" t="s">
        <v>2002</v>
      </c>
      <c r="J516" s="185" t="s">
        <v>2002</v>
      </c>
      <c r="K516" s="185" t="s">
        <v>2002</v>
      </c>
      <c r="L516" s="185" t="s">
        <v>2002</v>
      </c>
      <c r="M516" s="185" t="s">
        <v>2002</v>
      </c>
      <c r="N516" s="185" t="s">
        <v>2002</v>
      </c>
      <c r="O516" s="185" t="s">
        <v>2002</v>
      </c>
      <c r="P516" s="185" t="s">
        <v>2002</v>
      </c>
      <c r="Q516" s="185" t="s">
        <v>2002</v>
      </c>
      <c r="R516" s="185" t="s">
        <v>2002</v>
      </c>
      <c r="S516" s="183" t="s">
        <v>2002</v>
      </c>
      <c r="T516" s="185" t="s">
        <v>2002</v>
      </c>
      <c r="U516" s="185" t="s">
        <v>2002</v>
      </c>
      <c r="V516" s="185">
        <v>1</v>
      </c>
      <c r="W516" s="185" t="s">
        <v>2002</v>
      </c>
      <c r="X516" s="185">
        <v>1</v>
      </c>
      <c r="Y516" s="185" t="s">
        <v>2002</v>
      </c>
      <c r="Z516" s="185" t="s">
        <v>2002</v>
      </c>
      <c r="AA516" s="185">
        <v>1</v>
      </c>
      <c r="AB516" s="185" t="s">
        <v>2002</v>
      </c>
      <c r="AC516" s="185" t="s">
        <v>2002</v>
      </c>
      <c r="AD516" s="185" t="s">
        <v>2002</v>
      </c>
      <c r="AE516" s="185" t="s">
        <v>2002</v>
      </c>
      <c r="AF516" s="185" t="s">
        <v>2002</v>
      </c>
      <c r="AG516" s="185">
        <v>1</v>
      </c>
      <c r="AH516" s="185" t="s">
        <v>2002</v>
      </c>
      <c r="AI516" s="185" t="s">
        <v>2002</v>
      </c>
      <c r="AJ516" s="185" t="s">
        <v>2002</v>
      </c>
      <c r="AK516" s="185" t="s">
        <v>2002</v>
      </c>
      <c r="AL516" s="183">
        <v>4</v>
      </c>
      <c r="AM516" s="194">
        <v>4</v>
      </c>
    </row>
    <row r="517" spans="1:39">
      <c r="A517" s="192">
        <v>44420</v>
      </c>
      <c r="B517" s="192" t="s">
        <v>504</v>
      </c>
      <c r="C517" s="192" t="s">
        <v>1327</v>
      </c>
      <c r="D517" s="185" t="s">
        <v>2002</v>
      </c>
      <c r="E517" s="185" t="s">
        <v>2002</v>
      </c>
      <c r="F517" s="185" t="s">
        <v>2002</v>
      </c>
      <c r="G517" s="185" t="s">
        <v>2002</v>
      </c>
      <c r="H517" s="185" t="s">
        <v>2002</v>
      </c>
      <c r="I517" s="185" t="s">
        <v>2002</v>
      </c>
      <c r="J517" s="185" t="s">
        <v>2002</v>
      </c>
      <c r="K517" s="185" t="s">
        <v>2002</v>
      </c>
      <c r="L517" s="185" t="s">
        <v>2002</v>
      </c>
      <c r="M517" s="185" t="s">
        <v>2002</v>
      </c>
      <c r="N517" s="185" t="s">
        <v>2002</v>
      </c>
      <c r="O517" s="185" t="s">
        <v>2002</v>
      </c>
      <c r="P517" s="185" t="s">
        <v>2002</v>
      </c>
      <c r="Q517" s="185" t="s">
        <v>2002</v>
      </c>
      <c r="R517" s="185" t="s">
        <v>2002</v>
      </c>
      <c r="S517" s="183" t="s">
        <v>2002</v>
      </c>
      <c r="T517" s="185" t="s">
        <v>2002</v>
      </c>
      <c r="U517" s="185">
        <v>1</v>
      </c>
      <c r="V517" s="185">
        <v>2</v>
      </c>
      <c r="W517" s="185" t="s">
        <v>2002</v>
      </c>
      <c r="X517" s="185" t="s">
        <v>2002</v>
      </c>
      <c r="Y517" s="185" t="s">
        <v>2002</v>
      </c>
      <c r="Z517" s="185" t="s">
        <v>2002</v>
      </c>
      <c r="AA517" s="185" t="s">
        <v>2002</v>
      </c>
      <c r="AB517" s="185" t="s">
        <v>2002</v>
      </c>
      <c r="AC517" s="185" t="s">
        <v>2002</v>
      </c>
      <c r="AD517" s="185" t="s">
        <v>2002</v>
      </c>
      <c r="AE517" s="185" t="s">
        <v>2002</v>
      </c>
      <c r="AF517" s="185" t="s">
        <v>2002</v>
      </c>
      <c r="AG517" s="185" t="s">
        <v>2002</v>
      </c>
      <c r="AH517" s="185" t="s">
        <v>2002</v>
      </c>
      <c r="AI517" s="185" t="s">
        <v>2002</v>
      </c>
      <c r="AJ517" s="185" t="s">
        <v>2002</v>
      </c>
      <c r="AK517" s="185" t="s">
        <v>2002</v>
      </c>
      <c r="AL517" s="183">
        <v>3</v>
      </c>
      <c r="AM517" s="194">
        <v>3</v>
      </c>
    </row>
    <row r="518" spans="1:39">
      <c r="A518" s="192">
        <v>44430</v>
      </c>
      <c r="B518" s="192" t="s">
        <v>505</v>
      </c>
      <c r="C518" s="192" t="s">
        <v>1328</v>
      </c>
      <c r="D518" s="185">
        <v>1</v>
      </c>
      <c r="E518" s="185">
        <v>7</v>
      </c>
      <c r="F518" s="185">
        <v>3</v>
      </c>
      <c r="G518" s="185" t="s">
        <v>2002</v>
      </c>
      <c r="H518" s="185" t="s">
        <v>2002</v>
      </c>
      <c r="I518" s="185" t="s">
        <v>2002</v>
      </c>
      <c r="J518" s="185" t="s">
        <v>2002</v>
      </c>
      <c r="K518" s="185" t="s">
        <v>2002</v>
      </c>
      <c r="L518" s="185" t="s">
        <v>2002</v>
      </c>
      <c r="M518" s="185" t="s">
        <v>2002</v>
      </c>
      <c r="N518" s="185" t="s">
        <v>2002</v>
      </c>
      <c r="O518" s="185" t="s">
        <v>2002</v>
      </c>
      <c r="P518" s="185" t="s">
        <v>2002</v>
      </c>
      <c r="Q518" s="185" t="s">
        <v>2002</v>
      </c>
      <c r="R518" s="185" t="s">
        <v>2002</v>
      </c>
      <c r="S518" s="183">
        <v>11</v>
      </c>
      <c r="T518" s="185">
        <v>4</v>
      </c>
      <c r="U518" s="185">
        <v>15</v>
      </c>
      <c r="V518" s="185">
        <v>32</v>
      </c>
      <c r="W518" s="185">
        <v>5</v>
      </c>
      <c r="X518" s="185" t="s">
        <v>2002</v>
      </c>
      <c r="Y518" s="185">
        <v>2</v>
      </c>
      <c r="Z518" s="185" t="s">
        <v>2002</v>
      </c>
      <c r="AA518" s="185" t="s">
        <v>2002</v>
      </c>
      <c r="AB518" s="185">
        <v>1</v>
      </c>
      <c r="AC518" s="185">
        <v>1</v>
      </c>
      <c r="AD518" s="185" t="s">
        <v>2002</v>
      </c>
      <c r="AE518" s="185" t="s">
        <v>2002</v>
      </c>
      <c r="AF518" s="185" t="s">
        <v>2002</v>
      </c>
      <c r="AG518" s="185" t="s">
        <v>2002</v>
      </c>
      <c r="AH518" s="185" t="s">
        <v>2002</v>
      </c>
      <c r="AI518" s="185" t="s">
        <v>2002</v>
      </c>
      <c r="AJ518" s="185" t="s">
        <v>2002</v>
      </c>
      <c r="AK518" s="185" t="s">
        <v>2002</v>
      </c>
      <c r="AL518" s="183">
        <v>60</v>
      </c>
      <c r="AM518" s="194">
        <v>71</v>
      </c>
    </row>
    <row r="519" spans="1:39">
      <c r="A519" s="192">
        <v>44560</v>
      </c>
      <c r="B519" s="192" t="s">
        <v>506</v>
      </c>
      <c r="C519" s="192" t="s">
        <v>1173</v>
      </c>
      <c r="D519" s="185" t="s">
        <v>2002</v>
      </c>
      <c r="E519" s="185">
        <v>1</v>
      </c>
      <c r="F519" s="185" t="s">
        <v>2002</v>
      </c>
      <c r="G519" s="185" t="s">
        <v>2002</v>
      </c>
      <c r="H519" s="185" t="s">
        <v>2002</v>
      </c>
      <c r="I519" s="185" t="s">
        <v>2002</v>
      </c>
      <c r="J519" s="185" t="s">
        <v>2002</v>
      </c>
      <c r="K519" s="185" t="s">
        <v>2002</v>
      </c>
      <c r="L519" s="185" t="s">
        <v>2002</v>
      </c>
      <c r="M519" s="185" t="s">
        <v>2002</v>
      </c>
      <c r="N519" s="185" t="s">
        <v>2002</v>
      </c>
      <c r="O519" s="185" t="s">
        <v>2002</v>
      </c>
      <c r="P519" s="185" t="s">
        <v>2002</v>
      </c>
      <c r="Q519" s="185" t="s">
        <v>2002</v>
      </c>
      <c r="R519" s="185" t="s">
        <v>2002</v>
      </c>
      <c r="S519" s="183">
        <v>1</v>
      </c>
      <c r="T519" s="185">
        <v>2</v>
      </c>
      <c r="U519" s="185">
        <v>2</v>
      </c>
      <c r="V519" s="185">
        <v>1</v>
      </c>
      <c r="W519" s="185" t="s">
        <v>2002</v>
      </c>
      <c r="X519" s="185" t="s">
        <v>2002</v>
      </c>
      <c r="Y519" s="185" t="s">
        <v>2002</v>
      </c>
      <c r="Z519" s="185" t="s">
        <v>2002</v>
      </c>
      <c r="AA519" s="185" t="s">
        <v>2002</v>
      </c>
      <c r="AB519" s="185" t="s">
        <v>2002</v>
      </c>
      <c r="AC519" s="185" t="s">
        <v>2002</v>
      </c>
      <c r="AD519" s="185" t="s">
        <v>2002</v>
      </c>
      <c r="AE519" s="185" t="s">
        <v>2002</v>
      </c>
      <c r="AF519" s="185" t="s">
        <v>2002</v>
      </c>
      <c r="AG519" s="185" t="s">
        <v>2002</v>
      </c>
      <c r="AH519" s="185" t="s">
        <v>2002</v>
      </c>
      <c r="AI519" s="185" t="s">
        <v>2002</v>
      </c>
      <c r="AJ519" s="185" t="s">
        <v>2002</v>
      </c>
      <c r="AK519" s="185" t="s">
        <v>2002</v>
      </c>
      <c r="AL519" s="183">
        <v>5</v>
      </c>
      <c r="AM519" s="194">
        <v>6</v>
      </c>
    </row>
    <row r="520" spans="1:39">
      <c r="A520" s="192">
        <v>44001</v>
      </c>
      <c r="B520" s="192" t="s">
        <v>496</v>
      </c>
      <c r="C520" s="192" t="s">
        <v>1320</v>
      </c>
      <c r="D520" s="185">
        <v>2</v>
      </c>
      <c r="E520" s="185">
        <v>5</v>
      </c>
      <c r="F520" s="185">
        <v>1</v>
      </c>
      <c r="G520" s="185" t="s">
        <v>2002</v>
      </c>
      <c r="H520" s="185" t="s">
        <v>2002</v>
      </c>
      <c r="I520" s="185" t="s">
        <v>2002</v>
      </c>
      <c r="J520" s="185" t="s">
        <v>2002</v>
      </c>
      <c r="K520" s="185" t="s">
        <v>2002</v>
      </c>
      <c r="L520" s="185" t="s">
        <v>2002</v>
      </c>
      <c r="M520" s="185" t="s">
        <v>2002</v>
      </c>
      <c r="N520" s="185" t="s">
        <v>2002</v>
      </c>
      <c r="O520" s="185" t="s">
        <v>2002</v>
      </c>
      <c r="P520" s="185" t="s">
        <v>2002</v>
      </c>
      <c r="Q520" s="185" t="s">
        <v>2002</v>
      </c>
      <c r="R520" s="185" t="s">
        <v>2002</v>
      </c>
      <c r="S520" s="183">
        <v>8</v>
      </c>
      <c r="T520" s="185">
        <v>3</v>
      </c>
      <c r="U520" s="185">
        <v>17</v>
      </c>
      <c r="V520" s="185">
        <v>32</v>
      </c>
      <c r="W520" s="185">
        <v>11</v>
      </c>
      <c r="X520" s="185">
        <v>5</v>
      </c>
      <c r="Y520" s="185">
        <v>7</v>
      </c>
      <c r="Z520" s="185">
        <v>4</v>
      </c>
      <c r="AA520" s="185" t="s">
        <v>2002</v>
      </c>
      <c r="AB520" s="185">
        <v>1</v>
      </c>
      <c r="AC520" s="185" t="s">
        <v>2002</v>
      </c>
      <c r="AD520" s="185" t="s">
        <v>2002</v>
      </c>
      <c r="AE520" s="185">
        <v>1</v>
      </c>
      <c r="AF520" s="185" t="s">
        <v>2002</v>
      </c>
      <c r="AG520" s="185" t="s">
        <v>2002</v>
      </c>
      <c r="AH520" s="185" t="s">
        <v>2002</v>
      </c>
      <c r="AI520" s="185" t="s">
        <v>2002</v>
      </c>
      <c r="AJ520" s="185" t="s">
        <v>2002</v>
      </c>
      <c r="AK520" s="185" t="s">
        <v>2002</v>
      </c>
      <c r="AL520" s="183">
        <v>81</v>
      </c>
      <c r="AM520" s="194">
        <v>89</v>
      </c>
    </row>
    <row r="521" spans="1:39">
      <c r="A521" s="192">
        <v>44650</v>
      </c>
      <c r="B521" s="192" t="s">
        <v>507</v>
      </c>
      <c r="C521" s="192" t="s">
        <v>1329</v>
      </c>
      <c r="D521" s="185" t="s">
        <v>2002</v>
      </c>
      <c r="E521" s="185">
        <v>2</v>
      </c>
      <c r="F521" s="185">
        <v>2</v>
      </c>
      <c r="G521" s="185" t="s">
        <v>2002</v>
      </c>
      <c r="H521" s="185" t="s">
        <v>2002</v>
      </c>
      <c r="I521" s="185" t="s">
        <v>2002</v>
      </c>
      <c r="J521" s="185" t="s">
        <v>2002</v>
      </c>
      <c r="K521" s="185" t="s">
        <v>2002</v>
      </c>
      <c r="L521" s="185" t="s">
        <v>2002</v>
      </c>
      <c r="M521" s="185" t="s">
        <v>2002</v>
      </c>
      <c r="N521" s="185" t="s">
        <v>2002</v>
      </c>
      <c r="O521" s="185" t="s">
        <v>2002</v>
      </c>
      <c r="P521" s="185" t="s">
        <v>2002</v>
      </c>
      <c r="Q521" s="185" t="s">
        <v>2002</v>
      </c>
      <c r="R521" s="185" t="s">
        <v>2002</v>
      </c>
      <c r="S521" s="183">
        <v>4</v>
      </c>
      <c r="T521" s="185" t="s">
        <v>2002</v>
      </c>
      <c r="U521" s="185">
        <v>1</v>
      </c>
      <c r="V521" s="185">
        <v>6</v>
      </c>
      <c r="W521" s="185" t="s">
        <v>2002</v>
      </c>
      <c r="X521" s="185" t="s">
        <v>2002</v>
      </c>
      <c r="Y521" s="185" t="s">
        <v>2002</v>
      </c>
      <c r="Z521" s="185" t="s">
        <v>2002</v>
      </c>
      <c r="AA521" s="185" t="s">
        <v>2002</v>
      </c>
      <c r="AB521" s="185" t="s">
        <v>2002</v>
      </c>
      <c r="AC521" s="185" t="s">
        <v>2002</v>
      </c>
      <c r="AD521" s="185" t="s">
        <v>2002</v>
      </c>
      <c r="AE521" s="185">
        <v>1</v>
      </c>
      <c r="AF521" s="185">
        <v>1</v>
      </c>
      <c r="AG521" s="185" t="s">
        <v>2002</v>
      </c>
      <c r="AH521" s="185" t="s">
        <v>2002</v>
      </c>
      <c r="AI521" s="185" t="s">
        <v>2002</v>
      </c>
      <c r="AJ521" s="185" t="s">
        <v>2002</v>
      </c>
      <c r="AK521" s="185" t="s">
        <v>2002</v>
      </c>
      <c r="AL521" s="183">
        <v>9</v>
      </c>
      <c r="AM521" s="194">
        <v>13</v>
      </c>
    </row>
    <row r="522" spans="1:39">
      <c r="A522" s="192">
        <v>44847</v>
      </c>
      <c r="B522" s="192" t="s">
        <v>508</v>
      </c>
      <c r="C522" s="192" t="s">
        <v>1330</v>
      </c>
      <c r="D522" s="185" t="s">
        <v>2002</v>
      </c>
      <c r="E522" s="185">
        <v>2</v>
      </c>
      <c r="F522" s="185" t="s">
        <v>2002</v>
      </c>
      <c r="G522" s="185" t="s">
        <v>2002</v>
      </c>
      <c r="H522" s="185" t="s">
        <v>2002</v>
      </c>
      <c r="I522" s="185" t="s">
        <v>2002</v>
      </c>
      <c r="J522" s="185" t="s">
        <v>2002</v>
      </c>
      <c r="K522" s="185" t="s">
        <v>2002</v>
      </c>
      <c r="L522" s="185" t="s">
        <v>2002</v>
      </c>
      <c r="M522" s="185" t="s">
        <v>2002</v>
      </c>
      <c r="N522" s="185" t="s">
        <v>2002</v>
      </c>
      <c r="O522" s="185" t="s">
        <v>2002</v>
      </c>
      <c r="P522" s="185" t="s">
        <v>2002</v>
      </c>
      <c r="Q522" s="185" t="s">
        <v>2002</v>
      </c>
      <c r="R522" s="185" t="s">
        <v>2002</v>
      </c>
      <c r="S522" s="183">
        <v>2</v>
      </c>
      <c r="T522" s="185">
        <v>3</v>
      </c>
      <c r="U522" s="185">
        <v>2</v>
      </c>
      <c r="V522" s="185">
        <v>4</v>
      </c>
      <c r="W522" s="185">
        <v>2</v>
      </c>
      <c r="X522" s="185" t="s">
        <v>2002</v>
      </c>
      <c r="Y522" s="185" t="s">
        <v>2002</v>
      </c>
      <c r="Z522" s="185">
        <v>1</v>
      </c>
      <c r="AA522" s="185" t="s">
        <v>2002</v>
      </c>
      <c r="AB522" s="185" t="s">
        <v>2002</v>
      </c>
      <c r="AC522" s="185" t="s">
        <v>2002</v>
      </c>
      <c r="AD522" s="185" t="s">
        <v>2002</v>
      </c>
      <c r="AE522" s="185" t="s">
        <v>2002</v>
      </c>
      <c r="AF522" s="185" t="s">
        <v>2002</v>
      </c>
      <c r="AG522" s="185" t="s">
        <v>2002</v>
      </c>
      <c r="AH522" s="185" t="s">
        <v>2002</v>
      </c>
      <c r="AI522" s="185" t="s">
        <v>2002</v>
      </c>
      <c r="AJ522" s="185" t="s">
        <v>2002</v>
      </c>
      <c r="AK522" s="185" t="s">
        <v>2002</v>
      </c>
      <c r="AL522" s="183">
        <v>12</v>
      </c>
      <c r="AM522" s="194">
        <v>14</v>
      </c>
    </row>
    <row r="523" spans="1:39">
      <c r="A523" s="192">
        <v>44855</v>
      </c>
      <c r="B523" s="192" t="s">
        <v>509</v>
      </c>
      <c r="C523" s="192" t="s">
        <v>1331</v>
      </c>
      <c r="D523" s="185" t="s">
        <v>2002</v>
      </c>
      <c r="E523" s="185" t="s">
        <v>2002</v>
      </c>
      <c r="F523" s="185" t="s">
        <v>2002</v>
      </c>
      <c r="G523" s="185" t="s">
        <v>2002</v>
      </c>
      <c r="H523" s="185" t="s">
        <v>2002</v>
      </c>
      <c r="I523" s="185" t="s">
        <v>2002</v>
      </c>
      <c r="J523" s="185" t="s">
        <v>2002</v>
      </c>
      <c r="K523" s="185" t="s">
        <v>2002</v>
      </c>
      <c r="L523" s="185" t="s">
        <v>2002</v>
      </c>
      <c r="M523" s="185" t="s">
        <v>2002</v>
      </c>
      <c r="N523" s="185" t="s">
        <v>2002</v>
      </c>
      <c r="O523" s="185" t="s">
        <v>2002</v>
      </c>
      <c r="P523" s="185" t="s">
        <v>2002</v>
      </c>
      <c r="Q523" s="185" t="s">
        <v>2002</v>
      </c>
      <c r="R523" s="185" t="s">
        <v>2002</v>
      </c>
      <c r="S523" s="183" t="s">
        <v>2002</v>
      </c>
      <c r="T523" s="185">
        <v>1</v>
      </c>
      <c r="U523" s="185" t="s">
        <v>2002</v>
      </c>
      <c r="V523" s="185" t="s">
        <v>2002</v>
      </c>
      <c r="W523" s="185" t="s">
        <v>2002</v>
      </c>
      <c r="X523" s="185" t="s">
        <v>2002</v>
      </c>
      <c r="Y523" s="185" t="s">
        <v>2002</v>
      </c>
      <c r="Z523" s="185" t="s">
        <v>2002</v>
      </c>
      <c r="AA523" s="185" t="s">
        <v>2002</v>
      </c>
      <c r="AB523" s="185" t="s">
        <v>2002</v>
      </c>
      <c r="AC523" s="185" t="s">
        <v>2002</v>
      </c>
      <c r="AD523" s="185" t="s">
        <v>2002</v>
      </c>
      <c r="AE523" s="185" t="s">
        <v>2002</v>
      </c>
      <c r="AF523" s="185" t="s">
        <v>2002</v>
      </c>
      <c r="AG523" s="185" t="s">
        <v>2002</v>
      </c>
      <c r="AH523" s="185" t="s">
        <v>2002</v>
      </c>
      <c r="AI523" s="185" t="s">
        <v>2002</v>
      </c>
      <c r="AJ523" s="185" t="s">
        <v>2002</v>
      </c>
      <c r="AK523" s="185" t="s">
        <v>2002</v>
      </c>
      <c r="AL523" s="183">
        <v>1</v>
      </c>
      <c r="AM523" s="194">
        <v>1</v>
      </c>
    </row>
    <row r="524" spans="1:39">
      <c r="A524" s="192">
        <v>44874</v>
      </c>
      <c r="B524" s="192" t="s">
        <v>510</v>
      </c>
      <c r="C524" s="192" t="s">
        <v>1046</v>
      </c>
      <c r="D524" s="185" t="s">
        <v>2002</v>
      </c>
      <c r="E524" s="185" t="s">
        <v>2002</v>
      </c>
      <c r="F524" s="185" t="s">
        <v>2002</v>
      </c>
      <c r="G524" s="185">
        <v>1</v>
      </c>
      <c r="H524" s="185" t="s">
        <v>2002</v>
      </c>
      <c r="I524" s="185" t="s">
        <v>2002</v>
      </c>
      <c r="J524" s="185" t="s">
        <v>2002</v>
      </c>
      <c r="K524" s="185" t="s">
        <v>2002</v>
      </c>
      <c r="L524" s="185" t="s">
        <v>2002</v>
      </c>
      <c r="M524" s="185" t="s">
        <v>2002</v>
      </c>
      <c r="N524" s="185" t="s">
        <v>2002</v>
      </c>
      <c r="O524" s="185" t="s">
        <v>2002</v>
      </c>
      <c r="P524" s="185" t="s">
        <v>2002</v>
      </c>
      <c r="Q524" s="185" t="s">
        <v>2002</v>
      </c>
      <c r="R524" s="185" t="s">
        <v>2002</v>
      </c>
      <c r="S524" s="183">
        <v>1</v>
      </c>
      <c r="T524" s="185" t="s">
        <v>2002</v>
      </c>
      <c r="U524" s="185" t="s">
        <v>2002</v>
      </c>
      <c r="V524" s="185">
        <v>2</v>
      </c>
      <c r="W524" s="185">
        <v>1</v>
      </c>
      <c r="X524" s="185" t="s">
        <v>2002</v>
      </c>
      <c r="Y524" s="185" t="s">
        <v>2002</v>
      </c>
      <c r="Z524" s="185" t="s">
        <v>2002</v>
      </c>
      <c r="AA524" s="185" t="s">
        <v>2002</v>
      </c>
      <c r="AB524" s="185">
        <v>1</v>
      </c>
      <c r="AC524" s="185" t="s">
        <v>2002</v>
      </c>
      <c r="AD524" s="185" t="s">
        <v>2002</v>
      </c>
      <c r="AE524" s="185" t="s">
        <v>2002</v>
      </c>
      <c r="AF524" s="185" t="s">
        <v>2002</v>
      </c>
      <c r="AG524" s="185" t="s">
        <v>2002</v>
      </c>
      <c r="AH524" s="185" t="s">
        <v>2002</v>
      </c>
      <c r="AI524" s="185" t="s">
        <v>2002</v>
      </c>
      <c r="AJ524" s="185" t="s">
        <v>2002</v>
      </c>
      <c r="AK524" s="185" t="s">
        <v>2002</v>
      </c>
      <c r="AL524" s="183">
        <v>4</v>
      </c>
      <c r="AM524" s="194">
        <v>5</v>
      </c>
    </row>
    <row r="525" spans="1:39">
      <c r="A525" s="197">
        <v>47</v>
      </c>
      <c r="B525" s="197" t="s">
        <v>1718</v>
      </c>
      <c r="C525" s="197" t="s">
        <v>1332</v>
      </c>
      <c r="D525" s="196">
        <v>9</v>
      </c>
      <c r="E525" s="196">
        <v>18</v>
      </c>
      <c r="F525" s="196">
        <v>12</v>
      </c>
      <c r="G525" s="196">
        <v>1</v>
      </c>
      <c r="H525" s="196" t="s">
        <v>2002</v>
      </c>
      <c r="I525" s="196" t="s">
        <v>2002</v>
      </c>
      <c r="J525" s="196" t="s">
        <v>2002</v>
      </c>
      <c r="K525" s="196" t="s">
        <v>2002</v>
      </c>
      <c r="L525" s="196" t="s">
        <v>2002</v>
      </c>
      <c r="M525" s="196" t="s">
        <v>2002</v>
      </c>
      <c r="N525" s="196" t="s">
        <v>2002</v>
      </c>
      <c r="O525" s="196" t="s">
        <v>2002</v>
      </c>
      <c r="P525" s="196" t="s">
        <v>2002</v>
      </c>
      <c r="Q525" s="196" t="s">
        <v>2002</v>
      </c>
      <c r="R525" s="196" t="s">
        <v>2002</v>
      </c>
      <c r="S525" s="186">
        <v>40</v>
      </c>
      <c r="T525" s="196">
        <v>21</v>
      </c>
      <c r="U525" s="196">
        <v>85</v>
      </c>
      <c r="V525" s="196">
        <v>217</v>
      </c>
      <c r="W525" s="196">
        <v>61</v>
      </c>
      <c r="X525" s="196">
        <v>5</v>
      </c>
      <c r="Y525" s="196">
        <v>16</v>
      </c>
      <c r="Z525" s="196">
        <v>9</v>
      </c>
      <c r="AA525" s="196">
        <v>6</v>
      </c>
      <c r="AB525" s="196">
        <v>4</v>
      </c>
      <c r="AC525" s="196">
        <v>1</v>
      </c>
      <c r="AD525" s="196">
        <v>2</v>
      </c>
      <c r="AE525" s="196">
        <v>2</v>
      </c>
      <c r="AF525" s="196">
        <v>1</v>
      </c>
      <c r="AG525" s="196" t="s">
        <v>2002</v>
      </c>
      <c r="AH525" s="196" t="s">
        <v>2002</v>
      </c>
      <c r="AI525" s="196" t="s">
        <v>2002</v>
      </c>
      <c r="AJ525" s="196" t="s">
        <v>2002</v>
      </c>
      <c r="AK525" s="196">
        <v>1</v>
      </c>
      <c r="AL525" s="186">
        <v>431</v>
      </c>
      <c r="AM525" s="196">
        <v>471</v>
      </c>
    </row>
    <row r="526" spans="1:39">
      <c r="A526" s="192">
        <v>47030</v>
      </c>
      <c r="B526" s="192" t="s">
        <v>512</v>
      </c>
      <c r="C526" s="192" t="s">
        <v>1334</v>
      </c>
      <c r="D526" s="185" t="s">
        <v>2002</v>
      </c>
      <c r="E526" s="185" t="s">
        <v>2002</v>
      </c>
      <c r="F526" s="185">
        <v>1</v>
      </c>
      <c r="G526" s="185" t="s">
        <v>2002</v>
      </c>
      <c r="H526" s="185" t="s">
        <v>2002</v>
      </c>
      <c r="I526" s="185" t="s">
        <v>2002</v>
      </c>
      <c r="J526" s="185" t="s">
        <v>2002</v>
      </c>
      <c r="K526" s="185" t="s">
        <v>2002</v>
      </c>
      <c r="L526" s="185" t="s">
        <v>2002</v>
      </c>
      <c r="M526" s="185" t="s">
        <v>2002</v>
      </c>
      <c r="N526" s="185" t="s">
        <v>2002</v>
      </c>
      <c r="O526" s="185" t="s">
        <v>2002</v>
      </c>
      <c r="P526" s="185" t="s">
        <v>2002</v>
      </c>
      <c r="Q526" s="185" t="s">
        <v>2002</v>
      </c>
      <c r="R526" s="185" t="s">
        <v>2002</v>
      </c>
      <c r="S526" s="183">
        <v>1</v>
      </c>
      <c r="T526" s="185" t="s">
        <v>2002</v>
      </c>
      <c r="U526" s="185" t="s">
        <v>2002</v>
      </c>
      <c r="V526" s="185">
        <v>2</v>
      </c>
      <c r="W526" s="185" t="s">
        <v>2002</v>
      </c>
      <c r="X526" s="185" t="s">
        <v>2002</v>
      </c>
      <c r="Y526" s="185">
        <v>2</v>
      </c>
      <c r="Z526" s="185" t="s">
        <v>2002</v>
      </c>
      <c r="AA526" s="185" t="s">
        <v>2002</v>
      </c>
      <c r="AB526" s="185" t="s">
        <v>2002</v>
      </c>
      <c r="AC526" s="185" t="s">
        <v>2002</v>
      </c>
      <c r="AD526" s="185" t="s">
        <v>2002</v>
      </c>
      <c r="AE526" s="185" t="s">
        <v>2002</v>
      </c>
      <c r="AF526" s="185" t="s">
        <v>2002</v>
      </c>
      <c r="AG526" s="185" t="s">
        <v>2002</v>
      </c>
      <c r="AH526" s="185" t="s">
        <v>2002</v>
      </c>
      <c r="AI526" s="185" t="s">
        <v>2002</v>
      </c>
      <c r="AJ526" s="185" t="s">
        <v>2002</v>
      </c>
      <c r="AK526" s="185" t="s">
        <v>2002</v>
      </c>
      <c r="AL526" s="183">
        <v>4</v>
      </c>
      <c r="AM526" s="194">
        <v>5</v>
      </c>
    </row>
    <row r="527" spans="1:39">
      <c r="A527" s="192">
        <v>47053</v>
      </c>
      <c r="B527" s="192" t="s">
        <v>513</v>
      </c>
      <c r="C527" s="192" t="s">
        <v>1335</v>
      </c>
      <c r="D527" s="185" t="s">
        <v>2002</v>
      </c>
      <c r="E527" s="185" t="s">
        <v>2002</v>
      </c>
      <c r="F527" s="185" t="s">
        <v>2002</v>
      </c>
      <c r="G527" s="185" t="s">
        <v>2002</v>
      </c>
      <c r="H527" s="185" t="s">
        <v>2002</v>
      </c>
      <c r="I527" s="185" t="s">
        <v>2002</v>
      </c>
      <c r="J527" s="185" t="s">
        <v>2002</v>
      </c>
      <c r="K527" s="185" t="s">
        <v>2002</v>
      </c>
      <c r="L527" s="185" t="s">
        <v>2002</v>
      </c>
      <c r="M527" s="185" t="s">
        <v>2002</v>
      </c>
      <c r="N527" s="185" t="s">
        <v>2002</v>
      </c>
      <c r="O527" s="185" t="s">
        <v>2002</v>
      </c>
      <c r="P527" s="185" t="s">
        <v>2002</v>
      </c>
      <c r="Q527" s="185" t="s">
        <v>2002</v>
      </c>
      <c r="R527" s="185" t="s">
        <v>2002</v>
      </c>
      <c r="S527" s="183" t="s">
        <v>2002</v>
      </c>
      <c r="T527" s="185">
        <v>1</v>
      </c>
      <c r="U527" s="185">
        <v>4</v>
      </c>
      <c r="V527" s="185">
        <v>8</v>
      </c>
      <c r="W527" s="185">
        <v>2</v>
      </c>
      <c r="X527" s="185" t="s">
        <v>2002</v>
      </c>
      <c r="Y527" s="185">
        <v>1</v>
      </c>
      <c r="Z527" s="185">
        <v>1</v>
      </c>
      <c r="AA527" s="185" t="s">
        <v>2002</v>
      </c>
      <c r="AB527" s="185" t="s">
        <v>2002</v>
      </c>
      <c r="AC527" s="185" t="s">
        <v>2002</v>
      </c>
      <c r="AD527" s="185" t="s">
        <v>2002</v>
      </c>
      <c r="AE527" s="185" t="s">
        <v>2002</v>
      </c>
      <c r="AF527" s="185" t="s">
        <v>2002</v>
      </c>
      <c r="AG527" s="185" t="s">
        <v>2002</v>
      </c>
      <c r="AH527" s="185" t="s">
        <v>2002</v>
      </c>
      <c r="AI527" s="185" t="s">
        <v>2002</v>
      </c>
      <c r="AJ527" s="185" t="s">
        <v>2002</v>
      </c>
      <c r="AK527" s="185" t="s">
        <v>2002</v>
      </c>
      <c r="AL527" s="183">
        <v>17</v>
      </c>
      <c r="AM527" s="194">
        <v>17</v>
      </c>
    </row>
    <row r="528" spans="1:39">
      <c r="A528" s="192">
        <v>47058</v>
      </c>
      <c r="B528" s="192" t="s">
        <v>514</v>
      </c>
      <c r="C528" s="192" t="s">
        <v>1336</v>
      </c>
      <c r="D528" s="185" t="s">
        <v>2002</v>
      </c>
      <c r="E528" s="185" t="s">
        <v>2002</v>
      </c>
      <c r="F528" s="185" t="s">
        <v>2002</v>
      </c>
      <c r="G528" s="185" t="s">
        <v>2002</v>
      </c>
      <c r="H528" s="185" t="s">
        <v>2002</v>
      </c>
      <c r="I528" s="185" t="s">
        <v>2002</v>
      </c>
      <c r="J528" s="185" t="s">
        <v>2002</v>
      </c>
      <c r="K528" s="185" t="s">
        <v>2002</v>
      </c>
      <c r="L528" s="185" t="s">
        <v>2002</v>
      </c>
      <c r="M528" s="185" t="s">
        <v>2002</v>
      </c>
      <c r="N528" s="185" t="s">
        <v>2002</v>
      </c>
      <c r="O528" s="185" t="s">
        <v>2002</v>
      </c>
      <c r="P528" s="185" t="s">
        <v>2002</v>
      </c>
      <c r="Q528" s="185" t="s">
        <v>2002</v>
      </c>
      <c r="R528" s="185" t="s">
        <v>2002</v>
      </c>
      <c r="S528" s="183" t="s">
        <v>2002</v>
      </c>
      <c r="T528" s="185" t="s">
        <v>2002</v>
      </c>
      <c r="U528" s="185">
        <v>2</v>
      </c>
      <c r="V528" s="185">
        <v>3</v>
      </c>
      <c r="W528" s="185">
        <v>2</v>
      </c>
      <c r="X528" s="185" t="s">
        <v>2002</v>
      </c>
      <c r="Y528" s="185" t="s">
        <v>2002</v>
      </c>
      <c r="Z528" s="185" t="s">
        <v>2002</v>
      </c>
      <c r="AA528" s="185">
        <v>1</v>
      </c>
      <c r="AB528" s="185" t="s">
        <v>2002</v>
      </c>
      <c r="AC528" s="185" t="s">
        <v>2002</v>
      </c>
      <c r="AD528" s="185" t="s">
        <v>2002</v>
      </c>
      <c r="AE528" s="185" t="s">
        <v>2002</v>
      </c>
      <c r="AF528" s="185" t="s">
        <v>2002</v>
      </c>
      <c r="AG528" s="185" t="s">
        <v>2002</v>
      </c>
      <c r="AH528" s="185" t="s">
        <v>2002</v>
      </c>
      <c r="AI528" s="185" t="s">
        <v>2002</v>
      </c>
      <c r="AJ528" s="185" t="s">
        <v>2002</v>
      </c>
      <c r="AK528" s="185" t="s">
        <v>2002</v>
      </c>
      <c r="AL528" s="183">
        <v>8</v>
      </c>
      <c r="AM528" s="194">
        <v>8</v>
      </c>
    </row>
    <row r="529" spans="1:39">
      <c r="A529" s="192">
        <v>47170</v>
      </c>
      <c r="B529" s="192" t="s">
        <v>515</v>
      </c>
      <c r="C529" s="192" t="s">
        <v>1337</v>
      </c>
      <c r="D529" s="185" t="s">
        <v>2002</v>
      </c>
      <c r="E529" s="185">
        <v>1</v>
      </c>
      <c r="F529" s="185" t="s">
        <v>2002</v>
      </c>
      <c r="G529" s="185" t="s">
        <v>2002</v>
      </c>
      <c r="H529" s="185" t="s">
        <v>2002</v>
      </c>
      <c r="I529" s="185" t="s">
        <v>2002</v>
      </c>
      <c r="J529" s="185" t="s">
        <v>2002</v>
      </c>
      <c r="K529" s="185" t="s">
        <v>2002</v>
      </c>
      <c r="L529" s="185" t="s">
        <v>2002</v>
      </c>
      <c r="M529" s="185" t="s">
        <v>2002</v>
      </c>
      <c r="N529" s="185" t="s">
        <v>2002</v>
      </c>
      <c r="O529" s="185" t="s">
        <v>2002</v>
      </c>
      <c r="P529" s="185" t="s">
        <v>2002</v>
      </c>
      <c r="Q529" s="185" t="s">
        <v>2002</v>
      </c>
      <c r="R529" s="185" t="s">
        <v>2002</v>
      </c>
      <c r="S529" s="183">
        <v>1</v>
      </c>
      <c r="T529" s="185" t="s">
        <v>2002</v>
      </c>
      <c r="U529" s="185">
        <v>1</v>
      </c>
      <c r="V529" s="185">
        <v>5</v>
      </c>
      <c r="W529" s="185" t="s">
        <v>2002</v>
      </c>
      <c r="X529" s="185" t="s">
        <v>2002</v>
      </c>
      <c r="Y529" s="185" t="s">
        <v>2002</v>
      </c>
      <c r="Z529" s="185" t="s">
        <v>2002</v>
      </c>
      <c r="AA529" s="185" t="s">
        <v>2002</v>
      </c>
      <c r="AB529" s="185" t="s">
        <v>2002</v>
      </c>
      <c r="AC529" s="185" t="s">
        <v>2002</v>
      </c>
      <c r="AD529" s="185" t="s">
        <v>2002</v>
      </c>
      <c r="AE529" s="185" t="s">
        <v>2002</v>
      </c>
      <c r="AF529" s="185" t="s">
        <v>2002</v>
      </c>
      <c r="AG529" s="185" t="s">
        <v>2002</v>
      </c>
      <c r="AH529" s="185" t="s">
        <v>2002</v>
      </c>
      <c r="AI529" s="185" t="s">
        <v>2002</v>
      </c>
      <c r="AJ529" s="185" t="s">
        <v>2002</v>
      </c>
      <c r="AK529" s="185" t="s">
        <v>2002</v>
      </c>
      <c r="AL529" s="183">
        <v>6</v>
      </c>
      <c r="AM529" s="194">
        <v>7</v>
      </c>
    </row>
    <row r="530" spans="1:39">
      <c r="A530" s="192">
        <v>47189</v>
      </c>
      <c r="B530" s="192" t="s">
        <v>516</v>
      </c>
      <c r="C530" s="192" t="s">
        <v>1338</v>
      </c>
      <c r="D530" s="185" t="s">
        <v>2002</v>
      </c>
      <c r="E530" s="185">
        <v>3</v>
      </c>
      <c r="F530" s="185">
        <v>1</v>
      </c>
      <c r="G530" s="185" t="s">
        <v>2002</v>
      </c>
      <c r="H530" s="185" t="s">
        <v>2002</v>
      </c>
      <c r="I530" s="185" t="s">
        <v>2002</v>
      </c>
      <c r="J530" s="185" t="s">
        <v>2002</v>
      </c>
      <c r="K530" s="185" t="s">
        <v>2002</v>
      </c>
      <c r="L530" s="185" t="s">
        <v>2002</v>
      </c>
      <c r="M530" s="185" t="s">
        <v>2002</v>
      </c>
      <c r="N530" s="185" t="s">
        <v>2002</v>
      </c>
      <c r="O530" s="185" t="s">
        <v>2002</v>
      </c>
      <c r="P530" s="185" t="s">
        <v>2002</v>
      </c>
      <c r="Q530" s="185" t="s">
        <v>2002</v>
      </c>
      <c r="R530" s="185" t="s">
        <v>2002</v>
      </c>
      <c r="S530" s="183">
        <v>4</v>
      </c>
      <c r="T530" s="185" t="s">
        <v>2002</v>
      </c>
      <c r="U530" s="185">
        <v>5</v>
      </c>
      <c r="V530" s="185">
        <v>19</v>
      </c>
      <c r="W530" s="185">
        <v>7</v>
      </c>
      <c r="X530" s="185">
        <v>1</v>
      </c>
      <c r="Y530" s="185">
        <v>1</v>
      </c>
      <c r="Z530" s="185">
        <v>1</v>
      </c>
      <c r="AA530" s="185">
        <v>1</v>
      </c>
      <c r="AB530" s="185" t="s">
        <v>2002</v>
      </c>
      <c r="AC530" s="185">
        <v>1</v>
      </c>
      <c r="AD530" s="185" t="s">
        <v>2002</v>
      </c>
      <c r="AE530" s="185">
        <v>1</v>
      </c>
      <c r="AF530" s="185" t="s">
        <v>2002</v>
      </c>
      <c r="AG530" s="185" t="s">
        <v>2002</v>
      </c>
      <c r="AH530" s="185" t="s">
        <v>2002</v>
      </c>
      <c r="AI530" s="185" t="s">
        <v>2002</v>
      </c>
      <c r="AJ530" s="185" t="s">
        <v>2002</v>
      </c>
      <c r="AK530" s="185" t="s">
        <v>2002</v>
      </c>
      <c r="AL530" s="183">
        <v>37</v>
      </c>
      <c r="AM530" s="194">
        <v>41</v>
      </c>
    </row>
    <row r="531" spans="1:39">
      <c r="A531" s="192">
        <v>47245</v>
      </c>
      <c r="B531" s="192" t="s">
        <v>517</v>
      </c>
      <c r="C531" s="192" t="s">
        <v>1339</v>
      </c>
      <c r="D531" s="185">
        <v>1</v>
      </c>
      <c r="E531" s="185">
        <v>2</v>
      </c>
      <c r="F531" s="185">
        <v>1</v>
      </c>
      <c r="G531" s="185" t="s">
        <v>2002</v>
      </c>
      <c r="H531" s="185" t="s">
        <v>2002</v>
      </c>
      <c r="I531" s="185" t="s">
        <v>2002</v>
      </c>
      <c r="J531" s="185" t="s">
        <v>2002</v>
      </c>
      <c r="K531" s="185" t="s">
        <v>2002</v>
      </c>
      <c r="L531" s="185" t="s">
        <v>2002</v>
      </c>
      <c r="M531" s="185" t="s">
        <v>2002</v>
      </c>
      <c r="N531" s="185" t="s">
        <v>2002</v>
      </c>
      <c r="O531" s="185" t="s">
        <v>2002</v>
      </c>
      <c r="P531" s="185" t="s">
        <v>2002</v>
      </c>
      <c r="Q531" s="185" t="s">
        <v>2002</v>
      </c>
      <c r="R531" s="185" t="s">
        <v>2002</v>
      </c>
      <c r="S531" s="183">
        <v>4</v>
      </c>
      <c r="T531" s="185">
        <v>4</v>
      </c>
      <c r="U531" s="185">
        <v>4</v>
      </c>
      <c r="V531" s="185">
        <v>11</v>
      </c>
      <c r="W531" s="185">
        <v>6</v>
      </c>
      <c r="X531" s="185">
        <v>2</v>
      </c>
      <c r="Y531" s="185">
        <v>1</v>
      </c>
      <c r="Z531" s="185">
        <v>1</v>
      </c>
      <c r="AA531" s="185" t="s">
        <v>2002</v>
      </c>
      <c r="AB531" s="185" t="s">
        <v>2002</v>
      </c>
      <c r="AC531" s="185" t="s">
        <v>2002</v>
      </c>
      <c r="AD531" s="185" t="s">
        <v>2002</v>
      </c>
      <c r="AE531" s="185" t="s">
        <v>2002</v>
      </c>
      <c r="AF531" s="185" t="s">
        <v>2002</v>
      </c>
      <c r="AG531" s="185" t="s">
        <v>2002</v>
      </c>
      <c r="AH531" s="185" t="s">
        <v>2002</v>
      </c>
      <c r="AI531" s="185" t="s">
        <v>2002</v>
      </c>
      <c r="AJ531" s="185" t="s">
        <v>2002</v>
      </c>
      <c r="AK531" s="185">
        <v>1</v>
      </c>
      <c r="AL531" s="183">
        <v>30</v>
      </c>
      <c r="AM531" s="194">
        <v>34</v>
      </c>
    </row>
    <row r="532" spans="1:39">
      <c r="A532" s="192">
        <v>47268</v>
      </c>
      <c r="B532" s="192" t="s">
        <v>518</v>
      </c>
      <c r="C532" s="192" t="s">
        <v>1340</v>
      </c>
      <c r="D532" s="185" t="s">
        <v>2002</v>
      </c>
      <c r="E532" s="185" t="s">
        <v>2002</v>
      </c>
      <c r="F532" s="185" t="s">
        <v>2002</v>
      </c>
      <c r="G532" s="185" t="s">
        <v>2002</v>
      </c>
      <c r="H532" s="185" t="s">
        <v>2002</v>
      </c>
      <c r="I532" s="185" t="s">
        <v>2002</v>
      </c>
      <c r="J532" s="185" t="s">
        <v>2002</v>
      </c>
      <c r="K532" s="185" t="s">
        <v>2002</v>
      </c>
      <c r="L532" s="185" t="s">
        <v>2002</v>
      </c>
      <c r="M532" s="185" t="s">
        <v>2002</v>
      </c>
      <c r="N532" s="185" t="s">
        <v>2002</v>
      </c>
      <c r="O532" s="185" t="s">
        <v>2002</v>
      </c>
      <c r="P532" s="185" t="s">
        <v>2002</v>
      </c>
      <c r="Q532" s="185" t="s">
        <v>2002</v>
      </c>
      <c r="R532" s="185" t="s">
        <v>2002</v>
      </c>
      <c r="S532" s="183" t="s">
        <v>2002</v>
      </c>
      <c r="T532" s="185" t="s">
        <v>2002</v>
      </c>
      <c r="U532" s="185" t="s">
        <v>2002</v>
      </c>
      <c r="V532" s="185">
        <v>2</v>
      </c>
      <c r="W532" s="185">
        <v>1</v>
      </c>
      <c r="X532" s="185" t="s">
        <v>2002</v>
      </c>
      <c r="Y532" s="185">
        <v>1</v>
      </c>
      <c r="Z532" s="185" t="s">
        <v>2002</v>
      </c>
      <c r="AA532" s="185" t="s">
        <v>2002</v>
      </c>
      <c r="AB532" s="185" t="s">
        <v>2002</v>
      </c>
      <c r="AC532" s="185" t="s">
        <v>2002</v>
      </c>
      <c r="AD532" s="185" t="s">
        <v>2002</v>
      </c>
      <c r="AE532" s="185" t="s">
        <v>2002</v>
      </c>
      <c r="AF532" s="185" t="s">
        <v>2002</v>
      </c>
      <c r="AG532" s="185" t="s">
        <v>2002</v>
      </c>
      <c r="AH532" s="185" t="s">
        <v>2002</v>
      </c>
      <c r="AI532" s="185" t="s">
        <v>2002</v>
      </c>
      <c r="AJ532" s="185" t="s">
        <v>2002</v>
      </c>
      <c r="AK532" s="185" t="s">
        <v>2002</v>
      </c>
      <c r="AL532" s="183">
        <v>4</v>
      </c>
      <c r="AM532" s="194">
        <v>4</v>
      </c>
    </row>
    <row r="533" spans="1:39">
      <c r="A533" s="192">
        <v>47288</v>
      </c>
      <c r="B533" s="192" t="s">
        <v>519</v>
      </c>
      <c r="C533" s="192" t="s">
        <v>1341</v>
      </c>
      <c r="D533" s="185" t="s">
        <v>2002</v>
      </c>
      <c r="E533" s="185" t="s">
        <v>2002</v>
      </c>
      <c r="F533" s="185">
        <v>1</v>
      </c>
      <c r="G533" s="185" t="s">
        <v>2002</v>
      </c>
      <c r="H533" s="185" t="s">
        <v>2002</v>
      </c>
      <c r="I533" s="185" t="s">
        <v>2002</v>
      </c>
      <c r="J533" s="185" t="s">
        <v>2002</v>
      </c>
      <c r="K533" s="185" t="s">
        <v>2002</v>
      </c>
      <c r="L533" s="185" t="s">
        <v>2002</v>
      </c>
      <c r="M533" s="185" t="s">
        <v>2002</v>
      </c>
      <c r="N533" s="185" t="s">
        <v>2002</v>
      </c>
      <c r="O533" s="185" t="s">
        <v>2002</v>
      </c>
      <c r="P533" s="185" t="s">
        <v>2002</v>
      </c>
      <c r="Q533" s="185" t="s">
        <v>2002</v>
      </c>
      <c r="R533" s="185" t="s">
        <v>2002</v>
      </c>
      <c r="S533" s="183">
        <v>1</v>
      </c>
      <c r="T533" s="185">
        <v>2</v>
      </c>
      <c r="U533" s="185">
        <v>1</v>
      </c>
      <c r="V533" s="185">
        <v>7</v>
      </c>
      <c r="W533" s="185">
        <v>5</v>
      </c>
      <c r="X533" s="185" t="s">
        <v>2002</v>
      </c>
      <c r="Y533" s="185" t="s">
        <v>2002</v>
      </c>
      <c r="Z533" s="185" t="s">
        <v>2002</v>
      </c>
      <c r="AA533" s="185" t="s">
        <v>2002</v>
      </c>
      <c r="AB533" s="185" t="s">
        <v>2002</v>
      </c>
      <c r="AC533" s="185" t="s">
        <v>2002</v>
      </c>
      <c r="AD533" s="185" t="s">
        <v>2002</v>
      </c>
      <c r="AE533" s="185" t="s">
        <v>2002</v>
      </c>
      <c r="AF533" s="185" t="s">
        <v>2002</v>
      </c>
      <c r="AG533" s="185" t="s">
        <v>2002</v>
      </c>
      <c r="AH533" s="185" t="s">
        <v>2002</v>
      </c>
      <c r="AI533" s="185" t="s">
        <v>2002</v>
      </c>
      <c r="AJ533" s="185" t="s">
        <v>2002</v>
      </c>
      <c r="AK533" s="185" t="s">
        <v>2002</v>
      </c>
      <c r="AL533" s="183">
        <v>15</v>
      </c>
      <c r="AM533" s="194">
        <v>16</v>
      </c>
    </row>
    <row r="534" spans="1:39">
      <c r="A534" s="192">
        <v>47318</v>
      </c>
      <c r="B534" s="192" t="s">
        <v>520</v>
      </c>
      <c r="C534" s="192" t="s">
        <v>1342</v>
      </c>
      <c r="D534" s="185" t="s">
        <v>2002</v>
      </c>
      <c r="E534" s="185" t="s">
        <v>2002</v>
      </c>
      <c r="F534" s="185">
        <v>1</v>
      </c>
      <c r="G534" s="185" t="s">
        <v>2002</v>
      </c>
      <c r="H534" s="185" t="s">
        <v>2002</v>
      </c>
      <c r="I534" s="185" t="s">
        <v>2002</v>
      </c>
      <c r="J534" s="185" t="s">
        <v>2002</v>
      </c>
      <c r="K534" s="185" t="s">
        <v>2002</v>
      </c>
      <c r="L534" s="185" t="s">
        <v>2002</v>
      </c>
      <c r="M534" s="185" t="s">
        <v>2002</v>
      </c>
      <c r="N534" s="185" t="s">
        <v>2002</v>
      </c>
      <c r="O534" s="185" t="s">
        <v>2002</v>
      </c>
      <c r="P534" s="185" t="s">
        <v>2002</v>
      </c>
      <c r="Q534" s="185" t="s">
        <v>2002</v>
      </c>
      <c r="R534" s="185" t="s">
        <v>2002</v>
      </c>
      <c r="S534" s="183">
        <v>1</v>
      </c>
      <c r="T534" s="185" t="s">
        <v>2002</v>
      </c>
      <c r="U534" s="185" t="s">
        <v>2002</v>
      </c>
      <c r="V534" s="185">
        <v>2</v>
      </c>
      <c r="W534" s="185" t="s">
        <v>2002</v>
      </c>
      <c r="X534" s="185" t="s">
        <v>2002</v>
      </c>
      <c r="Y534" s="185" t="s">
        <v>2002</v>
      </c>
      <c r="Z534" s="185" t="s">
        <v>2002</v>
      </c>
      <c r="AA534" s="185" t="s">
        <v>2002</v>
      </c>
      <c r="AB534" s="185" t="s">
        <v>2002</v>
      </c>
      <c r="AC534" s="185" t="s">
        <v>2002</v>
      </c>
      <c r="AD534" s="185" t="s">
        <v>2002</v>
      </c>
      <c r="AE534" s="185" t="s">
        <v>2002</v>
      </c>
      <c r="AF534" s="185" t="s">
        <v>2002</v>
      </c>
      <c r="AG534" s="185" t="s">
        <v>2002</v>
      </c>
      <c r="AH534" s="185" t="s">
        <v>2002</v>
      </c>
      <c r="AI534" s="185" t="s">
        <v>2002</v>
      </c>
      <c r="AJ534" s="185" t="s">
        <v>2002</v>
      </c>
      <c r="AK534" s="185" t="s">
        <v>2002</v>
      </c>
      <c r="AL534" s="183">
        <v>2</v>
      </c>
      <c r="AM534" s="194">
        <v>3</v>
      </c>
    </row>
    <row r="535" spans="1:39">
      <c r="A535" s="192">
        <v>47460</v>
      </c>
      <c r="B535" s="192" t="s">
        <v>521</v>
      </c>
      <c r="C535" s="192" t="s">
        <v>1343</v>
      </c>
      <c r="D535" s="185" t="s">
        <v>2002</v>
      </c>
      <c r="E535" s="185" t="s">
        <v>2002</v>
      </c>
      <c r="F535" s="185" t="s">
        <v>2002</v>
      </c>
      <c r="G535" s="185" t="s">
        <v>2002</v>
      </c>
      <c r="H535" s="185" t="s">
        <v>2002</v>
      </c>
      <c r="I535" s="185" t="s">
        <v>2002</v>
      </c>
      <c r="J535" s="185" t="s">
        <v>2002</v>
      </c>
      <c r="K535" s="185" t="s">
        <v>2002</v>
      </c>
      <c r="L535" s="185" t="s">
        <v>2002</v>
      </c>
      <c r="M535" s="185" t="s">
        <v>2002</v>
      </c>
      <c r="N535" s="185" t="s">
        <v>2002</v>
      </c>
      <c r="O535" s="185" t="s">
        <v>2002</v>
      </c>
      <c r="P535" s="185" t="s">
        <v>2002</v>
      </c>
      <c r="Q535" s="185" t="s">
        <v>2002</v>
      </c>
      <c r="R535" s="185" t="s">
        <v>2002</v>
      </c>
      <c r="S535" s="183" t="s">
        <v>2002</v>
      </c>
      <c r="T535" s="185">
        <v>1</v>
      </c>
      <c r="U535" s="185">
        <v>1</v>
      </c>
      <c r="V535" s="185">
        <v>2</v>
      </c>
      <c r="W535" s="185" t="s">
        <v>2002</v>
      </c>
      <c r="X535" s="185" t="s">
        <v>2002</v>
      </c>
      <c r="Y535" s="185" t="s">
        <v>2002</v>
      </c>
      <c r="Z535" s="185" t="s">
        <v>2002</v>
      </c>
      <c r="AA535" s="185" t="s">
        <v>2002</v>
      </c>
      <c r="AB535" s="185" t="s">
        <v>2002</v>
      </c>
      <c r="AC535" s="185" t="s">
        <v>2002</v>
      </c>
      <c r="AD535" s="185" t="s">
        <v>2002</v>
      </c>
      <c r="AE535" s="185" t="s">
        <v>2002</v>
      </c>
      <c r="AF535" s="185" t="s">
        <v>2002</v>
      </c>
      <c r="AG535" s="185" t="s">
        <v>2002</v>
      </c>
      <c r="AH535" s="185" t="s">
        <v>2002</v>
      </c>
      <c r="AI535" s="185" t="s">
        <v>2002</v>
      </c>
      <c r="AJ535" s="185" t="s">
        <v>2002</v>
      </c>
      <c r="AK535" s="185" t="s">
        <v>2002</v>
      </c>
      <c r="AL535" s="183">
        <v>4</v>
      </c>
      <c r="AM535" s="194">
        <v>4</v>
      </c>
    </row>
    <row r="536" spans="1:39">
      <c r="A536" s="192">
        <v>47541</v>
      </c>
      <c r="B536" s="192" t="s">
        <v>522</v>
      </c>
      <c r="C536" s="192" t="s">
        <v>1344</v>
      </c>
      <c r="D536" s="185" t="s">
        <v>2002</v>
      </c>
      <c r="E536" s="185" t="s">
        <v>2002</v>
      </c>
      <c r="F536" s="185" t="s">
        <v>2002</v>
      </c>
      <c r="G536" s="185" t="s">
        <v>2002</v>
      </c>
      <c r="H536" s="185" t="s">
        <v>2002</v>
      </c>
      <c r="I536" s="185" t="s">
        <v>2002</v>
      </c>
      <c r="J536" s="185" t="s">
        <v>2002</v>
      </c>
      <c r="K536" s="185" t="s">
        <v>2002</v>
      </c>
      <c r="L536" s="185" t="s">
        <v>2002</v>
      </c>
      <c r="M536" s="185" t="s">
        <v>2002</v>
      </c>
      <c r="N536" s="185" t="s">
        <v>2002</v>
      </c>
      <c r="O536" s="185" t="s">
        <v>2002</v>
      </c>
      <c r="P536" s="185" t="s">
        <v>2002</v>
      </c>
      <c r="Q536" s="185" t="s">
        <v>2002</v>
      </c>
      <c r="R536" s="185" t="s">
        <v>2002</v>
      </c>
      <c r="S536" s="183" t="s">
        <v>2002</v>
      </c>
      <c r="T536" s="185" t="s">
        <v>2002</v>
      </c>
      <c r="U536" s="185" t="s">
        <v>2002</v>
      </c>
      <c r="V536" s="185">
        <v>1</v>
      </c>
      <c r="W536" s="185">
        <v>1</v>
      </c>
      <c r="X536" s="185" t="s">
        <v>2002</v>
      </c>
      <c r="Y536" s="185" t="s">
        <v>2002</v>
      </c>
      <c r="Z536" s="185">
        <v>1</v>
      </c>
      <c r="AA536" s="185" t="s">
        <v>2002</v>
      </c>
      <c r="AB536" s="185" t="s">
        <v>2002</v>
      </c>
      <c r="AC536" s="185" t="s">
        <v>2002</v>
      </c>
      <c r="AD536" s="185" t="s">
        <v>2002</v>
      </c>
      <c r="AE536" s="185" t="s">
        <v>2002</v>
      </c>
      <c r="AF536" s="185" t="s">
        <v>2002</v>
      </c>
      <c r="AG536" s="185" t="s">
        <v>2002</v>
      </c>
      <c r="AH536" s="185" t="s">
        <v>2002</v>
      </c>
      <c r="AI536" s="185" t="s">
        <v>2002</v>
      </c>
      <c r="AJ536" s="185" t="s">
        <v>2002</v>
      </c>
      <c r="AK536" s="185" t="s">
        <v>2002</v>
      </c>
      <c r="AL536" s="183">
        <v>3</v>
      </c>
      <c r="AM536" s="194">
        <v>3</v>
      </c>
    </row>
    <row r="537" spans="1:39">
      <c r="A537" s="192">
        <v>47545</v>
      </c>
      <c r="B537" s="192" t="s">
        <v>523</v>
      </c>
      <c r="C537" s="192" t="s">
        <v>1345</v>
      </c>
      <c r="D537" s="185" t="s">
        <v>2002</v>
      </c>
      <c r="E537" s="185" t="s">
        <v>2002</v>
      </c>
      <c r="F537" s="185" t="s">
        <v>2002</v>
      </c>
      <c r="G537" s="185" t="s">
        <v>2002</v>
      </c>
      <c r="H537" s="185" t="s">
        <v>2002</v>
      </c>
      <c r="I537" s="185" t="s">
        <v>2002</v>
      </c>
      <c r="J537" s="185" t="s">
        <v>2002</v>
      </c>
      <c r="K537" s="185" t="s">
        <v>2002</v>
      </c>
      <c r="L537" s="185" t="s">
        <v>2002</v>
      </c>
      <c r="M537" s="185" t="s">
        <v>2002</v>
      </c>
      <c r="N537" s="185" t="s">
        <v>2002</v>
      </c>
      <c r="O537" s="185" t="s">
        <v>2002</v>
      </c>
      <c r="P537" s="185" t="s">
        <v>2002</v>
      </c>
      <c r="Q537" s="185" t="s">
        <v>2002</v>
      </c>
      <c r="R537" s="185" t="s">
        <v>2002</v>
      </c>
      <c r="S537" s="183" t="s">
        <v>2002</v>
      </c>
      <c r="T537" s="185" t="s">
        <v>2002</v>
      </c>
      <c r="U537" s="185">
        <v>1</v>
      </c>
      <c r="V537" s="185">
        <v>1</v>
      </c>
      <c r="W537" s="185" t="s">
        <v>2002</v>
      </c>
      <c r="X537" s="185" t="s">
        <v>2002</v>
      </c>
      <c r="Y537" s="185" t="s">
        <v>2002</v>
      </c>
      <c r="Z537" s="185" t="s">
        <v>2002</v>
      </c>
      <c r="AA537" s="185" t="s">
        <v>2002</v>
      </c>
      <c r="AB537" s="185" t="s">
        <v>2002</v>
      </c>
      <c r="AC537" s="185" t="s">
        <v>2002</v>
      </c>
      <c r="AD537" s="185" t="s">
        <v>2002</v>
      </c>
      <c r="AE537" s="185" t="s">
        <v>2002</v>
      </c>
      <c r="AF537" s="185" t="s">
        <v>2002</v>
      </c>
      <c r="AG537" s="185" t="s">
        <v>2002</v>
      </c>
      <c r="AH537" s="185" t="s">
        <v>2002</v>
      </c>
      <c r="AI537" s="185" t="s">
        <v>2002</v>
      </c>
      <c r="AJ537" s="185" t="s">
        <v>2002</v>
      </c>
      <c r="AK537" s="185" t="s">
        <v>2002</v>
      </c>
      <c r="AL537" s="183">
        <v>2</v>
      </c>
      <c r="AM537" s="194">
        <v>2</v>
      </c>
    </row>
    <row r="538" spans="1:39">
      <c r="A538" s="192">
        <v>47555</v>
      </c>
      <c r="B538" s="192" t="s">
        <v>525</v>
      </c>
      <c r="C538" s="192" t="s">
        <v>1346</v>
      </c>
      <c r="D538" s="185" t="s">
        <v>2002</v>
      </c>
      <c r="E538" s="185" t="s">
        <v>2002</v>
      </c>
      <c r="F538" s="185">
        <v>2</v>
      </c>
      <c r="G538" s="185" t="s">
        <v>2002</v>
      </c>
      <c r="H538" s="185" t="s">
        <v>2002</v>
      </c>
      <c r="I538" s="185" t="s">
        <v>2002</v>
      </c>
      <c r="J538" s="185" t="s">
        <v>2002</v>
      </c>
      <c r="K538" s="185" t="s">
        <v>2002</v>
      </c>
      <c r="L538" s="185" t="s">
        <v>2002</v>
      </c>
      <c r="M538" s="185" t="s">
        <v>2002</v>
      </c>
      <c r="N538" s="185" t="s">
        <v>2002</v>
      </c>
      <c r="O538" s="185" t="s">
        <v>2002</v>
      </c>
      <c r="P538" s="185" t="s">
        <v>2002</v>
      </c>
      <c r="Q538" s="185" t="s">
        <v>2002</v>
      </c>
      <c r="R538" s="185" t="s">
        <v>2002</v>
      </c>
      <c r="S538" s="183">
        <v>2</v>
      </c>
      <c r="T538" s="185" t="s">
        <v>2002</v>
      </c>
      <c r="U538" s="185">
        <v>6</v>
      </c>
      <c r="V538" s="185">
        <v>17</v>
      </c>
      <c r="W538" s="185">
        <v>1</v>
      </c>
      <c r="X538" s="185" t="s">
        <v>2002</v>
      </c>
      <c r="Y538" s="185" t="s">
        <v>2002</v>
      </c>
      <c r="Z538" s="185">
        <v>1</v>
      </c>
      <c r="AA538" s="185" t="s">
        <v>2002</v>
      </c>
      <c r="AB538" s="185" t="s">
        <v>2002</v>
      </c>
      <c r="AC538" s="185" t="s">
        <v>2002</v>
      </c>
      <c r="AD538" s="185" t="s">
        <v>2002</v>
      </c>
      <c r="AE538" s="185">
        <v>1</v>
      </c>
      <c r="AF538" s="185">
        <v>1</v>
      </c>
      <c r="AG538" s="185" t="s">
        <v>2002</v>
      </c>
      <c r="AH538" s="185" t="s">
        <v>2002</v>
      </c>
      <c r="AI538" s="185" t="s">
        <v>2002</v>
      </c>
      <c r="AJ538" s="185" t="s">
        <v>2002</v>
      </c>
      <c r="AK538" s="185" t="s">
        <v>2002</v>
      </c>
      <c r="AL538" s="183">
        <v>27</v>
      </c>
      <c r="AM538" s="194">
        <v>29</v>
      </c>
    </row>
    <row r="539" spans="1:39">
      <c r="A539" s="192">
        <v>47570</v>
      </c>
      <c r="B539" s="192" t="s">
        <v>526</v>
      </c>
      <c r="C539" s="192" t="s">
        <v>1347</v>
      </c>
      <c r="D539" s="185" t="s">
        <v>2002</v>
      </c>
      <c r="E539" s="185" t="s">
        <v>2002</v>
      </c>
      <c r="F539" s="185" t="s">
        <v>2002</v>
      </c>
      <c r="G539" s="185" t="s">
        <v>2002</v>
      </c>
      <c r="H539" s="185" t="s">
        <v>2002</v>
      </c>
      <c r="I539" s="185" t="s">
        <v>2002</v>
      </c>
      <c r="J539" s="185" t="s">
        <v>2002</v>
      </c>
      <c r="K539" s="185" t="s">
        <v>2002</v>
      </c>
      <c r="L539" s="185" t="s">
        <v>2002</v>
      </c>
      <c r="M539" s="185" t="s">
        <v>2002</v>
      </c>
      <c r="N539" s="185" t="s">
        <v>2002</v>
      </c>
      <c r="O539" s="185" t="s">
        <v>2002</v>
      </c>
      <c r="P539" s="185" t="s">
        <v>2002</v>
      </c>
      <c r="Q539" s="185" t="s">
        <v>2002</v>
      </c>
      <c r="R539" s="185" t="s">
        <v>2002</v>
      </c>
      <c r="S539" s="183" t="s">
        <v>2002</v>
      </c>
      <c r="T539" s="185" t="s">
        <v>2002</v>
      </c>
      <c r="U539" s="185">
        <v>1</v>
      </c>
      <c r="V539" s="185">
        <v>3</v>
      </c>
      <c r="W539" s="185">
        <v>3</v>
      </c>
      <c r="X539" s="185" t="s">
        <v>2002</v>
      </c>
      <c r="Y539" s="185" t="s">
        <v>2002</v>
      </c>
      <c r="Z539" s="185" t="s">
        <v>2002</v>
      </c>
      <c r="AA539" s="185" t="s">
        <v>2002</v>
      </c>
      <c r="AB539" s="185" t="s">
        <v>2002</v>
      </c>
      <c r="AC539" s="185" t="s">
        <v>2002</v>
      </c>
      <c r="AD539" s="185" t="s">
        <v>2002</v>
      </c>
      <c r="AE539" s="185" t="s">
        <v>2002</v>
      </c>
      <c r="AF539" s="185" t="s">
        <v>2002</v>
      </c>
      <c r="AG539" s="185" t="s">
        <v>2002</v>
      </c>
      <c r="AH539" s="185" t="s">
        <v>2002</v>
      </c>
      <c r="AI539" s="185" t="s">
        <v>2002</v>
      </c>
      <c r="AJ539" s="185" t="s">
        <v>2002</v>
      </c>
      <c r="AK539" s="185" t="s">
        <v>2002</v>
      </c>
      <c r="AL539" s="183">
        <v>7</v>
      </c>
      <c r="AM539" s="194">
        <v>7</v>
      </c>
    </row>
    <row r="540" spans="1:39">
      <c r="A540" s="192">
        <v>47605</v>
      </c>
      <c r="B540" s="192" t="s">
        <v>527</v>
      </c>
      <c r="C540" s="192" t="s">
        <v>1348</v>
      </c>
      <c r="D540" s="185" t="s">
        <v>2002</v>
      </c>
      <c r="E540" s="185" t="s">
        <v>2002</v>
      </c>
      <c r="F540" s="185" t="s">
        <v>2002</v>
      </c>
      <c r="G540" s="185" t="s">
        <v>2002</v>
      </c>
      <c r="H540" s="185" t="s">
        <v>2002</v>
      </c>
      <c r="I540" s="185" t="s">
        <v>2002</v>
      </c>
      <c r="J540" s="185" t="s">
        <v>2002</v>
      </c>
      <c r="K540" s="185" t="s">
        <v>2002</v>
      </c>
      <c r="L540" s="185" t="s">
        <v>2002</v>
      </c>
      <c r="M540" s="185" t="s">
        <v>2002</v>
      </c>
      <c r="N540" s="185" t="s">
        <v>2002</v>
      </c>
      <c r="O540" s="185" t="s">
        <v>2002</v>
      </c>
      <c r="P540" s="185" t="s">
        <v>2002</v>
      </c>
      <c r="Q540" s="185" t="s">
        <v>2002</v>
      </c>
      <c r="R540" s="185" t="s">
        <v>2002</v>
      </c>
      <c r="S540" s="183" t="s">
        <v>2002</v>
      </c>
      <c r="T540" s="185" t="s">
        <v>2002</v>
      </c>
      <c r="U540" s="185" t="s">
        <v>2002</v>
      </c>
      <c r="V540" s="185">
        <v>1</v>
      </c>
      <c r="W540" s="185">
        <v>1</v>
      </c>
      <c r="X540" s="185" t="s">
        <v>2002</v>
      </c>
      <c r="Y540" s="185" t="s">
        <v>2002</v>
      </c>
      <c r="Z540" s="185" t="s">
        <v>2002</v>
      </c>
      <c r="AA540" s="185" t="s">
        <v>2002</v>
      </c>
      <c r="AB540" s="185" t="s">
        <v>2002</v>
      </c>
      <c r="AC540" s="185" t="s">
        <v>2002</v>
      </c>
      <c r="AD540" s="185" t="s">
        <v>2002</v>
      </c>
      <c r="AE540" s="185" t="s">
        <v>2002</v>
      </c>
      <c r="AF540" s="185" t="s">
        <v>2002</v>
      </c>
      <c r="AG540" s="185" t="s">
        <v>2002</v>
      </c>
      <c r="AH540" s="185" t="s">
        <v>2002</v>
      </c>
      <c r="AI540" s="185" t="s">
        <v>2002</v>
      </c>
      <c r="AJ540" s="185" t="s">
        <v>2002</v>
      </c>
      <c r="AK540" s="185" t="s">
        <v>2002</v>
      </c>
      <c r="AL540" s="183">
        <v>2</v>
      </c>
      <c r="AM540" s="194">
        <v>2</v>
      </c>
    </row>
    <row r="541" spans="1:39">
      <c r="A541" s="192">
        <v>47660</v>
      </c>
      <c r="B541" s="192" t="s">
        <v>528</v>
      </c>
      <c r="C541" s="192" t="s">
        <v>2039</v>
      </c>
      <c r="D541" s="185" t="s">
        <v>2002</v>
      </c>
      <c r="E541" s="185" t="s">
        <v>2002</v>
      </c>
      <c r="F541" s="185" t="s">
        <v>2002</v>
      </c>
      <c r="G541" s="185" t="s">
        <v>2002</v>
      </c>
      <c r="H541" s="185" t="s">
        <v>2002</v>
      </c>
      <c r="I541" s="185" t="s">
        <v>2002</v>
      </c>
      <c r="J541" s="185" t="s">
        <v>2002</v>
      </c>
      <c r="K541" s="185" t="s">
        <v>2002</v>
      </c>
      <c r="L541" s="185" t="s">
        <v>2002</v>
      </c>
      <c r="M541" s="185" t="s">
        <v>2002</v>
      </c>
      <c r="N541" s="185" t="s">
        <v>2002</v>
      </c>
      <c r="O541" s="185" t="s">
        <v>2002</v>
      </c>
      <c r="P541" s="185" t="s">
        <v>2002</v>
      </c>
      <c r="Q541" s="185" t="s">
        <v>2002</v>
      </c>
      <c r="R541" s="185" t="s">
        <v>2002</v>
      </c>
      <c r="S541" s="183" t="s">
        <v>2002</v>
      </c>
      <c r="T541" s="185" t="s">
        <v>2002</v>
      </c>
      <c r="U541" s="185" t="s">
        <v>2002</v>
      </c>
      <c r="V541" s="185">
        <v>2</v>
      </c>
      <c r="W541" s="185" t="s">
        <v>2002</v>
      </c>
      <c r="X541" s="185" t="s">
        <v>2002</v>
      </c>
      <c r="Y541" s="185" t="s">
        <v>2002</v>
      </c>
      <c r="Z541" s="185" t="s">
        <v>2002</v>
      </c>
      <c r="AA541" s="185" t="s">
        <v>2002</v>
      </c>
      <c r="AB541" s="185" t="s">
        <v>2002</v>
      </c>
      <c r="AC541" s="185" t="s">
        <v>2002</v>
      </c>
      <c r="AD541" s="185" t="s">
        <v>2002</v>
      </c>
      <c r="AE541" s="185" t="s">
        <v>2002</v>
      </c>
      <c r="AF541" s="185" t="s">
        <v>2002</v>
      </c>
      <c r="AG541" s="185" t="s">
        <v>2002</v>
      </c>
      <c r="AH541" s="185" t="s">
        <v>2002</v>
      </c>
      <c r="AI541" s="185" t="s">
        <v>2002</v>
      </c>
      <c r="AJ541" s="185" t="s">
        <v>2002</v>
      </c>
      <c r="AK541" s="185" t="s">
        <v>2002</v>
      </c>
      <c r="AL541" s="183">
        <v>2</v>
      </c>
      <c r="AM541" s="194">
        <v>2</v>
      </c>
    </row>
    <row r="542" spans="1:39">
      <c r="A542" s="192">
        <v>47703</v>
      </c>
      <c r="B542" s="192" t="s">
        <v>530</v>
      </c>
      <c r="C542" s="192" t="s">
        <v>1349</v>
      </c>
      <c r="D542" s="185" t="s">
        <v>2002</v>
      </c>
      <c r="E542" s="185" t="s">
        <v>2002</v>
      </c>
      <c r="F542" s="185" t="s">
        <v>2002</v>
      </c>
      <c r="G542" s="185" t="s">
        <v>2002</v>
      </c>
      <c r="H542" s="185" t="s">
        <v>2002</v>
      </c>
      <c r="I542" s="185" t="s">
        <v>2002</v>
      </c>
      <c r="J542" s="185" t="s">
        <v>2002</v>
      </c>
      <c r="K542" s="185" t="s">
        <v>2002</v>
      </c>
      <c r="L542" s="185" t="s">
        <v>2002</v>
      </c>
      <c r="M542" s="185" t="s">
        <v>2002</v>
      </c>
      <c r="N542" s="185" t="s">
        <v>2002</v>
      </c>
      <c r="O542" s="185" t="s">
        <v>2002</v>
      </c>
      <c r="P542" s="185" t="s">
        <v>2002</v>
      </c>
      <c r="Q542" s="185" t="s">
        <v>2002</v>
      </c>
      <c r="R542" s="185" t="s">
        <v>2002</v>
      </c>
      <c r="S542" s="183" t="s">
        <v>2002</v>
      </c>
      <c r="T542" s="185" t="s">
        <v>2002</v>
      </c>
      <c r="U542" s="185" t="s">
        <v>2002</v>
      </c>
      <c r="V542" s="185">
        <v>1</v>
      </c>
      <c r="W542" s="185" t="s">
        <v>2002</v>
      </c>
      <c r="X542" s="185" t="s">
        <v>2002</v>
      </c>
      <c r="Y542" s="185" t="s">
        <v>2002</v>
      </c>
      <c r="Z542" s="185" t="s">
        <v>2002</v>
      </c>
      <c r="AA542" s="185" t="s">
        <v>2002</v>
      </c>
      <c r="AB542" s="185" t="s">
        <v>2002</v>
      </c>
      <c r="AC542" s="185" t="s">
        <v>2002</v>
      </c>
      <c r="AD542" s="185" t="s">
        <v>2002</v>
      </c>
      <c r="AE542" s="185" t="s">
        <v>2002</v>
      </c>
      <c r="AF542" s="185" t="s">
        <v>2002</v>
      </c>
      <c r="AG542" s="185" t="s">
        <v>2002</v>
      </c>
      <c r="AH542" s="185" t="s">
        <v>2002</v>
      </c>
      <c r="AI542" s="185" t="s">
        <v>2002</v>
      </c>
      <c r="AJ542" s="185" t="s">
        <v>2002</v>
      </c>
      <c r="AK542" s="185" t="s">
        <v>2002</v>
      </c>
      <c r="AL542" s="183">
        <v>1</v>
      </c>
      <c r="AM542" s="194">
        <v>1</v>
      </c>
    </row>
    <row r="543" spans="1:39">
      <c r="A543" s="192">
        <v>47720</v>
      </c>
      <c r="B543" s="192" t="s">
        <v>532</v>
      </c>
      <c r="C543" s="192" t="s">
        <v>1350</v>
      </c>
      <c r="D543" s="185" t="s">
        <v>2002</v>
      </c>
      <c r="E543" s="185" t="s">
        <v>2002</v>
      </c>
      <c r="F543" s="185" t="s">
        <v>2002</v>
      </c>
      <c r="G543" s="185" t="s">
        <v>2002</v>
      </c>
      <c r="H543" s="185" t="s">
        <v>2002</v>
      </c>
      <c r="I543" s="185" t="s">
        <v>2002</v>
      </c>
      <c r="J543" s="185" t="s">
        <v>2002</v>
      </c>
      <c r="K543" s="185" t="s">
        <v>2002</v>
      </c>
      <c r="L543" s="185" t="s">
        <v>2002</v>
      </c>
      <c r="M543" s="185" t="s">
        <v>2002</v>
      </c>
      <c r="N543" s="185" t="s">
        <v>2002</v>
      </c>
      <c r="O543" s="185" t="s">
        <v>2002</v>
      </c>
      <c r="P543" s="185" t="s">
        <v>2002</v>
      </c>
      <c r="Q543" s="185" t="s">
        <v>2002</v>
      </c>
      <c r="R543" s="185" t="s">
        <v>2002</v>
      </c>
      <c r="S543" s="183" t="s">
        <v>2002</v>
      </c>
      <c r="T543" s="185" t="s">
        <v>2002</v>
      </c>
      <c r="U543" s="185" t="s">
        <v>2002</v>
      </c>
      <c r="V543" s="185">
        <v>1</v>
      </c>
      <c r="W543" s="185" t="s">
        <v>2002</v>
      </c>
      <c r="X543" s="185" t="s">
        <v>2002</v>
      </c>
      <c r="Y543" s="185" t="s">
        <v>2002</v>
      </c>
      <c r="Z543" s="185" t="s">
        <v>2002</v>
      </c>
      <c r="AA543" s="185" t="s">
        <v>2002</v>
      </c>
      <c r="AB543" s="185" t="s">
        <v>2002</v>
      </c>
      <c r="AC543" s="185" t="s">
        <v>2002</v>
      </c>
      <c r="AD543" s="185" t="s">
        <v>2002</v>
      </c>
      <c r="AE543" s="185" t="s">
        <v>2002</v>
      </c>
      <c r="AF543" s="185" t="s">
        <v>2002</v>
      </c>
      <c r="AG543" s="185" t="s">
        <v>2002</v>
      </c>
      <c r="AH543" s="185" t="s">
        <v>2002</v>
      </c>
      <c r="AI543" s="185" t="s">
        <v>2002</v>
      </c>
      <c r="AJ543" s="185" t="s">
        <v>2002</v>
      </c>
      <c r="AK543" s="185" t="s">
        <v>2002</v>
      </c>
      <c r="AL543" s="183">
        <v>1</v>
      </c>
      <c r="AM543" s="194">
        <v>1</v>
      </c>
    </row>
    <row r="544" spans="1:39">
      <c r="A544" s="192">
        <v>47001</v>
      </c>
      <c r="B544" s="192" t="s">
        <v>511</v>
      </c>
      <c r="C544" s="192" t="s">
        <v>1333</v>
      </c>
      <c r="D544" s="185">
        <v>8</v>
      </c>
      <c r="E544" s="185">
        <v>12</v>
      </c>
      <c r="F544" s="185">
        <v>5</v>
      </c>
      <c r="G544" s="185" t="s">
        <v>2002</v>
      </c>
      <c r="H544" s="185" t="s">
        <v>2002</v>
      </c>
      <c r="I544" s="185" t="s">
        <v>2002</v>
      </c>
      <c r="J544" s="185" t="s">
        <v>2002</v>
      </c>
      <c r="K544" s="185" t="s">
        <v>2002</v>
      </c>
      <c r="L544" s="185" t="s">
        <v>2002</v>
      </c>
      <c r="M544" s="185" t="s">
        <v>2002</v>
      </c>
      <c r="N544" s="185" t="s">
        <v>2002</v>
      </c>
      <c r="O544" s="185" t="s">
        <v>2002</v>
      </c>
      <c r="P544" s="185" t="s">
        <v>2002</v>
      </c>
      <c r="Q544" s="185" t="s">
        <v>2002</v>
      </c>
      <c r="R544" s="185" t="s">
        <v>2002</v>
      </c>
      <c r="S544" s="183">
        <v>25</v>
      </c>
      <c r="T544" s="185">
        <v>13</v>
      </c>
      <c r="U544" s="185">
        <v>49</v>
      </c>
      <c r="V544" s="185">
        <v>108</v>
      </c>
      <c r="W544" s="185">
        <v>28</v>
      </c>
      <c r="X544" s="185">
        <v>1</v>
      </c>
      <c r="Y544" s="185">
        <v>9</v>
      </c>
      <c r="Z544" s="185">
        <v>3</v>
      </c>
      <c r="AA544" s="185">
        <v>3</v>
      </c>
      <c r="AB544" s="185">
        <v>4</v>
      </c>
      <c r="AC544" s="185" t="s">
        <v>2002</v>
      </c>
      <c r="AD544" s="185">
        <v>2</v>
      </c>
      <c r="AE544" s="185" t="s">
        <v>2002</v>
      </c>
      <c r="AF544" s="185" t="s">
        <v>2002</v>
      </c>
      <c r="AG544" s="185" t="s">
        <v>2002</v>
      </c>
      <c r="AH544" s="185" t="s">
        <v>2002</v>
      </c>
      <c r="AI544" s="185" t="s">
        <v>2002</v>
      </c>
      <c r="AJ544" s="185" t="s">
        <v>2002</v>
      </c>
      <c r="AK544" s="185" t="s">
        <v>2002</v>
      </c>
      <c r="AL544" s="183">
        <v>220</v>
      </c>
      <c r="AM544" s="194">
        <v>245</v>
      </c>
    </row>
    <row r="545" spans="1:39">
      <c r="A545" s="192">
        <v>47745</v>
      </c>
      <c r="B545" s="192" t="s">
        <v>533</v>
      </c>
      <c r="C545" s="192" t="s">
        <v>1351</v>
      </c>
      <c r="D545" s="185" t="s">
        <v>2002</v>
      </c>
      <c r="E545" s="185" t="s">
        <v>2002</v>
      </c>
      <c r="F545" s="185" t="s">
        <v>2002</v>
      </c>
      <c r="G545" s="185" t="s">
        <v>2002</v>
      </c>
      <c r="H545" s="185" t="s">
        <v>2002</v>
      </c>
      <c r="I545" s="185" t="s">
        <v>2002</v>
      </c>
      <c r="J545" s="185" t="s">
        <v>2002</v>
      </c>
      <c r="K545" s="185" t="s">
        <v>2002</v>
      </c>
      <c r="L545" s="185" t="s">
        <v>2002</v>
      </c>
      <c r="M545" s="185" t="s">
        <v>2002</v>
      </c>
      <c r="N545" s="185" t="s">
        <v>2002</v>
      </c>
      <c r="O545" s="185" t="s">
        <v>2002</v>
      </c>
      <c r="P545" s="185" t="s">
        <v>2002</v>
      </c>
      <c r="Q545" s="185" t="s">
        <v>2002</v>
      </c>
      <c r="R545" s="185" t="s">
        <v>2002</v>
      </c>
      <c r="S545" s="183" t="s">
        <v>2002</v>
      </c>
      <c r="T545" s="185" t="s">
        <v>2002</v>
      </c>
      <c r="U545" s="185">
        <v>2</v>
      </c>
      <c r="V545" s="185">
        <v>6</v>
      </c>
      <c r="W545" s="185" t="s">
        <v>2002</v>
      </c>
      <c r="X545" s="185" t="s">
        <v>2002</v>
      </c>
      <c r="Y545" s="185" t="s">
        <v>2002</v>
      </c>
      <c r="Z545" s="185">
        <v>1</v>
      </c>
      <c r="AA545" s="185">
        <v>1</v>
      </c>
      <c r="AB545" s="185" t="s">
        <v>2002</v>
      </c>
      <c r="AC545" s="185" t="s">
        <v>2002</v>
      </c>
      <c r="AD545" s="185" t="s">
        <v>2002</v>
      </c>
      <c r="AE545" s="185" t="s">
        <v>2002</v>
      </c>
      <c r="AF545" s="185" t="s">
        <v>2002</v>
      </c>
      <c r="AG545" s="185" t="s">
        <v>2002</v>
      </c>
      <c r="AH545" s="185" t="s">
        <v>2002</v>
      </c>
      <c r="AI545" s="185" t="s">
        <v>2002</v>
      </c>
      <c r="AJ545" s="185" t="s">
        <v>2002</v>
      </c>
      <c r="AK545" s="185" t="s">
        <v>2002</v>
      </c>
      <c r="AL545" s="183">
        <v>10</v>
      </c>
      <c r="AM545" s="194">
        <v>10</v>
      </c>
    </row>
    <row r="546" spans="1:39">
      <c r="A546" s="192">
        <v>47798</v>
      </c>
      <c r="B546" s="192" t="s">
        <v>534</v>
      </c>
      <c r="C546" s="192" t="s">
        <v>1352</v>
      </c>
      <c r="D546" s="185" t="s">
        <v>2002</v>
      </c>
      <c r="E546" s="185" t="s">
        <v>2002</v>
      </c>
      <c r="F546" s="185" t="s">
        <v>2002</v>
      </c>
      <c r="G546" s="185" t="s">
        <v>2002</v>
      </c>
      <c r="H546" s="185" t="s">
        <v>2002</v>
      </c>
      <c r="I546" s="185" t="s">
        <v>2002</v>
      </c>
      <c r="J546" s="185" t="s">
        <v>2002</v>
      </c>
      <c r="K546" s="185" t="s">
        <v>2002</v>
      </c>
      <c r="L546" s="185" t="s">
        <v>2002</v>
      </c>
      <c r="M546" s="185" t="s">
        <v>2002</v>
      </c>
      <c r="N546" s="185" t="s">
        <v>2002</v>
      </c>
      <c r="O546" s="185" t="s">
        <v>2002</v>
      </c>
      <c r="P546" s="185" t="s">
        <v>2002</v>
      </c>
      <c r="Q546" s="185" t="s">
        <v>2002</v>
      </c>
      <c r="R546" s="185" t="s">
        <v>2002</v>
      </c>
      <c r="S546" s="183" t="s">
        <v>2002</v>
      </c>
      <c r="T546" s="185" t="s">
        <v>2002</v>
      </c>
      <c r="U546" s="185">
        <v>1</v>
      </c>
      <c r="V546" s="185">
        <v>3</v>
      </c>
      <c r="W546" s="185" t="s">
        <v>2002</v>
      </c>
      <c r="X546" s="185" t="s">
        <v>2002</v>
      </c>
      <c r="Y546" s="185" t="s">
        <v>2002</v>
      </c>
      <c r="Z546" s="185" t="s">
        <v>2002</v>
      </c>
      <c r="AA546" s="185" t="s">
        <v>2002</v>
      </c>
      <c r="AB546" s="185" t="s">
        <v>2002</v>
      </c>
      <c r="AC546" s="185" t="s">
        <v>2002</v>
      </c>
      <c r="AD546" s="185" t="s">
        <v>2002</v>
      </c>
      <c r="AE546" s="185" t="s">
        <v>2002</v>
      </c>
      <c r="AF546" s="185" t="s">
        <v>2002</v>
      </c>
      <c r="AG546" s="185" t="s">
        <v>2002</v>
      </c>
      <c r="AH546" s="185" t="s">
        <v>2002</v>
      </c>
      <c r="AI546" s="185" t="s">
        <v>2002</v>
      </c>
      <c r="AJ546" s="185" t="s">
        <v>2002</v>
      </c>
      <c r="AK546" s="185" t="s">
        <v>2002</v>
      </c>
      <c r="AL546" s="183">
        <v>4</v>
      </c>
      <c r="AM546" s="194">
        <v>4</v>
      </c>
    </row>
    <row r="547" spans="1:39">
      <c r="A547" s="192">
        <v>47960</v>
      </c>
      <c r="B547" s="192" t="s">
        <v>535</v>
      </c>
      <c r="C547" s="192" t="s">
        <v>1353</v>
      </c>
      <c r="D547" s="185" t="s">
        <v>2002</v>
      </c>
      <c r="E547" s="185" t="s">
        <v>2002</v>
      </c>
      <c r="F547" s="185" t="s">
        <v>2002</v>
      </c>
      <c r="G547" s="185" t="s">
        <v>2002</v>
      </c>
      <c r="H547" s="185" t="s">
        <v>2002</v>
      </c>
      <c r="I547" s="185" t="s">
        <v>2002</v>
      </c>
      <c r="J547" s="185" t="s">
        <v>2002</v>
      </c>
      <c r="K547" s="185" t="s">
        <v>2002</v>
      </c>
      <c r="L547" s="185" t="s">
        <v>2002</v>
      </c>
      <c r="M547" s="185" t="s">
        <v>2002</v>
      </c>
      <c r="N547" s="185" t="s">
        <v>2002</v>
      </c>
      <c r="O547" s="185" t="s">
        <v>2002</v>
      </c>
      <c r="P547" s="185" t="s">
        <v>2002</v>
      </c>
      <c r="Q547" s="185" t="s">
        <v>2002</v>
      </c>
      <c r="R547" s="185" t="s">
        <v>2002</v>
      </c>
      <c r="S547" s="183" t="s">
        <v>2002</v>
      </c>
      <c r="T547" s="185" t="s">
        <v>2002</v>
      </c>
      <c r="U547" s="185" t="s">
        <v>2002</v>
      </c>
      <c r="V547" s="185">
        <v>1</v>
      </c>
      <c r="W547" s="185" t="s">
        <v>2002</v>
      </c>
      <c r="X547" s="185" t="s">
        <v>2002</v>
      </c>
      <c r="Y547" s="185" t="s">
        <v>2002</v>
      </c>
      <c r="Z547" s="185" t="s">
        <v>2002</v>
      </c>
      <c r="AA547" s="185" t="s">
        <v>2002</v>
      </c>
      <c r="AB547" s="185" t="s">
        <v>2002</v>
      </c>
      <c r="AC547" s="185" t="s">
        <v>2002</v>
      </c>
      <c r="AD547" s="185" t="s">
        <v>2002</v>
      </c>
      <c r="AE547" s="185" t="s">
        <v>2002</v>
      </c>
      <c r="AF547" s="185" t="s">
        <v>2002</v>
      </c>
      <c r="AG547" s="185" t="s">
        <v>2002</v>
      </c>
      <c r="AH547" s="185" t="s">
        <v>2002</v>
      </c>
      <c r="AI547" s="185" t="s">
        <v>2002</v>
      </c>
      <c r="AJ547" s="185" t="s">
        <v>2002</v>
      </c>
      <c r="AK547" s="185" t="s">
        <v>2002</v>
      </c>
      <c r="AL547" s="183">
        <v>1</v>
      </c>
      <c r="AM547" s="194">
        <v>1</v>
      </c>
    </row>
    <row r="548" spans="1:39">
      <c r="A548" s="192">
        <v>47980</v>
      </c>
      <c r="B548" s="192" t="s">
        <v>536</v>
      </c>
      <c r="C548" s="192" t="s">
        <v>1354</v>
      </c>
      <c r="D548" s="185" t="s">
        <v>2002</v>
      </c>
      <c r="E548" s="185" t="s">
        <v>2002</v>
      </c>
      <c r="F548" s="185" t="s">
        <v>2002</v>
      </c>
      <c r="G548" s="185">
        <v>1</v>
      </c>
      <c r="H548" s="185" t="s">
        <v>2002</v>
      </c>
      <c r="I548" s="185" t="s">
        <v>2002</v>
      </c>
      <c r="J548" s="185" t="s">
        <v>2002</v>
      </c>
      <c r="K548" s="185" t="s">
        <v>2002</v>
      </c>
      <c r="L548" s="185" t="s">
        <v>2002</v>
      </c>
      <c r="M548" s="185" t="s">
        <v>2002</v>
      </c>
      <c r="N548" s="185" t="s">
        <v>2002</v>
      </c>
      <c r="O548" s="185" t="s">
        <v>2002</v>
      </c>
      <c r="P548" s="185" t="s">
        <v>2002</v>
      </c>
      <c r="Q548" s="185" t="s">
        <v>2002</v>
      </c>
      <c r="R548" s="185" t="s">
        <v>2002</v>
      </c>
      <c r="S548" s="183">
        <v>1</v>
      </c>
      <c r="T548" s="185" t="s">
        <v>2002</v>
      </c>
      <c r="U548" s="185">
        <v>7</v>
      </c>
      <c r="V548" s="185">
        <v>11</v>
      </c>
      <c r="W548" s="185">
        <v>4</v>
      </c>
      <c r="X548" s="185">
        <v>1</v>
      </c>
      <c r="Y548" s="185">
        <v>1</v>
      </c>
      <c r="Z548" s="185" t="s">
        <v>2002</v>
      </c>
      <c r="AA548" s="185" t="s">
        <v>2002</v>
      </c>
      <c r="AB548" s="185" t="s">
        <v>2002</v>
      </c>
      <c r="AC548" s="185" t="s">
        <v>2002</v>
      </c>
      <c r="AD548" s="185" t="s">
        <v>2002</v>
      </c>
      <c r="AE548" s="185" t="s">
        <v>2002</v>
      </c>
      <c r="AF548" s="185" t="s">
        <v>2002</v>
      </c>
      <c r="AG548" s="185" t="s">
        <v>2002</v>
      </c>
      <c r="AH548" s="185" t="s">
        <v>2002</v>
      </c>
      <c r="AI548" s="185" t="s">
        <v>2002</v>
      </c>
      <c r="AJ548" s="185" t="s">
        <v>2002</v>
      </c>
      <c r="AK548" s="185" t="s">
        <v>2002</v>
      </c>
      <c r="AL548" s="183">
        <v>24</v>
      </c>
      <c r="AM548" s="194">
        <v>25</v>
      </c>
    </row>
    <row r="549" spans="1:39">
      <c r="A549" s="197">
        <v>50</v>
      </c>
      <c r="B549" s="197" t="s">
        <v>1719</v>
      </c>
      <c r="C549" s="197" t="s">
        <v>1355</v>
      </c>
      <c r="D549" s="196">
        <v>24</v>
      </c>
      <c r="E549" s="196">
        <v>60</v>
      </c>
      <c r="F549" s="196">
        <v>31</v>
      </c>
      <c r="G549" s="196">
        <v>11</v>
      </c>
      <c r="H549" s="196">
        <v>1</v>
      </c>
      <c r="I549" s="196">
        <v>6</v>
      </c>
      <c r="J549" s="196">
        <v>1</v>
      </c>
      <c r="K549" s="196" t="s">
        <v>2002</v>
      </c>
      <c r="L549" s="196" t="s">
        <v>2002</v>
      </c>
      <c r="M549" s="196" t="s">
        <v>2002</v>
      </c>
      <c r="N549" s="196" t="s">
        <v>2002</v>
      </c>
      <c r="O549" s="196" t="s">
        <v>2002</v>
      </c>
      <c r="P549" s="196" t="s">
        <v>2002</v>
      </c>
      <c r="Q549" s="196" t="s">
        <v>2002</v>
      </c>
      <c r="R549" s="196" t="s">
        <v>2002</v>
      </c>
      <c r="S549" s="186">
        <v>134</v>
      </c>
      <c r="T549" s="196">
        <v>79</v>
      </c>
      <c r="U549" s="196">
        <v>169</v>
      </c>
      <c r="V549" s="196">
        <v>252</v>
      </c>
      <c r="W549" s="196">
        <v>65</v>
      </c>
      <c r="X549" s="196">
        <v>9</v>
      </c>
      <c r="Y549" s="196">
        <v>19</v>
      </c>
      <c r="Z549" s="196">
        <v>10</v>
      </c>
      <c r="AA549" s="196">
        <v>3</v>
      </c>
      <c r="AB549" s="196">
        <v>6</v>
      </c>
      <c r="AC549" s="196">
        <v>4</v>
      </c>
      <c r="AD549" s="196">
        <v>5</v>
      </c>
      <c r="AE549" s="196">
        <v>2</v>
      </c>
      <c r="AF549" s="196" t="s">
        <v>2002</v>
      </c>
      <c r="AG549" s="196" t="s">
        <v>2002</v>
      </c>
      <c r="AH549" s="196" t="s">
        <v>2002</v>
      </c>
      <c r="AI549" s="196" t="s">
        <v>2002</v>
      </c>
      <c r="AJ549" s="196" t="s">
        <v>2002</v>
      </c>
      <c r="AK549" s="196">
        <v>1</v>
      </c>
      <c r="AL549" s="186">
        <v>624</v>
      </c>
      <c r="AM549" s="196">
        <v>758</v>
      </c>
    </row>
    <row r="550" spans="1:39">
      <c r="A550" s="192">
        <v>50006</v>
      </c>
      <c r="B550" s="192" t="s">
        <v>538</v>
      </c>
      <c r="C550" s="192" t="s">
        <v>1357</v>
      </c>
      <c r="D550" s="185" t="s">
        <v>2002</v>
      </c>
      <c r="E550" s="185">
        <v>1</v>
      </c>
      <c r="F550" s="185">
        <v>1</v>
      </c>
      <c r="G550" s="185">
        <v>2</v>
      </c>
      <c r="H550" s="185" t="s">
        <v>2002</v>
      </c>
      <c r="I550" s="185" t="s">
        <v>2002</v>
      </c>
      <c r="J550" s="185">
        <v>1</v>
      </c>
      <c r="K550" s="185" t="s">
        <v>2002</v>
      </c>
      <c r="L550" s="185" t="s">
        <v>2002</v>
      </c>
      <c r="M550" s="185" t="s">
        <v>2002</v>
      </c>
      <c r="N550" s="185" t="s">
        <v>2002</v>
      </c>
      <c r="O550" s="185" t="s">
        <v>2002</v>
      </c>
      <c r="P550" s="185" t="s">
        <v>2002</v>
      </c>
      <c r="Q550" s="185" t="s">
        <v>2002</v>
      </c>
      <c r="R550" s="185" t="s">
        <v>2002</v>
      </c>
      <c r="S550" s="183">
        <v>5</v>
      </c>
      <c r="T550" s="185">
        <v>6</v>
      </c>
      <c r="U550" s="185">
        <v>10</v>
      </c>
      <c r="V550" s="185">
        <v>16</v>
      </c>
      <c r="W550" s="185">
        <v>6</v>
      </c>
      <c r="X550" s="185">
        <v>2</v>
      </c>
      <c r="Y550" s="185">
        <v>3</v>
      </c>
      <c r="Z550" s="185">
        <v>1</v>
      </c>
      <c r="AA550" s="185">
        <v>1</v>
      </c>
      <c r="AB550" s="185">
        <v>1</v>
      </c>
      <c r="AC550" s="185" t="s">
        <v>2002</v>
      </c>
      <c r="AD550" s="185" t="s">
        <v>2002</v>
      </c>
      <c r="AE550" s="185">
        <v>1</v>
      </c>
      <c r="AF550" s="185" t="s">
        <v>2002</v>
      </c>
      <c r="AG550" s="185" t="s">
        <v>2002</v>
      </c>
      <c r="AH550" s="185" t="s">
        <v>2002</v>
      </c>
      <c r="AI550" s="185" t="s">
        <v>2002</v>
      </c>
      <c r="AJ550" s="185" t="s">
        <v>2002</v>
      </c>
      <c r="AK550" s="185" t="s">
        <v>2002</v>
      </c>
      <c r="AL550" s="183">
        <v>47</v>
      </c>
      <c r="AM550" s="194">
        <v>52</v>
      </c>
    </row>
    <row r="551" spans="1:39">
      <c r="A551" s="192">
        <v>50110</v>
      </c>
      <c r="B551" s="192" t="s">
        <v>539</v>
      </c>
      <c r="C551" s="192" t="s">
        <v>1358</v>
      </c>
      <c r="D551" s="185" t="s">
        <v>2002</v>
      </c>
      <c r="E551" s="185" t="s">
        <v>2002</v>
      </c>
      <c r="F551" s="185" t="s">
        <v>2002</v>
      </c>
      <c r="G551" s="185" t="s">
        <v>2002</v>
      </c>
      <c r="H551" s="185" t="s">
        <v>2002</v>
      </c>
      <c r="I551" s="185" t="s">
        <v>2002</v>
      </c>
      <c r="J551" s="185" t="s">
        <v>2002</v>
      </c>
      <c r="K551" s="185" t="s">
        <v>2002</v>
      </c>
      <c r="L551" s="185" t="s">
        <v>2002</v>
      </c>
      <c r="M551" s="185" t="s">
        <v>2002</v>
      </c>
      <c r="N551" s="185" t="s">
        <v>2002</v>
      </c>
      <c r="O551" s="185" t="s">
        <v>2002</v>
      </c>
      <c r="P551" s="185" t="s">
        <v>2002</v>
      </c>
      <c r="Q551" s="185" t="s">
        <v>2002</v>
      </c>
      <c r="R551" s="185" t="s">
        <v>2002</v>
      </c>
      <c r="S551" s="183" t="s">
        <v>2002</v>
      </c>
      <c r="T551" s="185" t="s">
        <v>2002</v>
      </c>
      <c r="U551" s="185" t="s">
        <v>2002</v>
      </c>
      <c r="V551" s="185">
        <v>1</v>
      </c>
      <c r="W551" s="185" t="s">
        <v>2002</v>
      </c>
      <c r="X551" s="185" t="s">
        <v>2002</v>
      </c>
      <c r="Y551" s="185" t="s">
        <v>2002</v>
      </c>
      <c r="Z551" s="185" t="s">
        <v>2002</v>
      </c>
      <c r="AA551" s="185" t="s">
        <v>2002</v>
      </c>
      <c r="AB551" s="185" t="s">
        <v>2002</v>
      </c>
      <c r="AC551" s="185" t="s">
        <v>2002</v>
      </c>
      <c r="AD551" s="185" t="s">
        <v>2002</v>
      </c>
      <c r="AE551" s="185" t="s">
        <v>2002</v>
      </c>
      <c r="AF551" s="185" t="s">
        <v>2002</v>
      </c>
      <c r="AG551" s="185" t="s">
        <v>2002</v>
      </c>
      <c r="AH551" s="185" t="s">
        <v>2002</v>
      </c>
      <c r="AI551" s="185" t="s">
        <v>2002</v>
      </c>
      <c r="AJ551" s="185" t="s">
        <v>2002</v>
      </c>
      <c r="AK551" s="185" t="s">
        <v>2002</v>
      </c>
      <c r="AL551" s="183">
        <v>1</v>
      </c>
      <c r="AM551" s="194">
        <v>1</v>
      </c>
    </row>
    <row r="552" spans="1:39">
      <c r="A552" s="192">
        <v>50150</v>
      </c>
      <c r="B552" s="192" t="s">
        <v>541</v>
      </c>
      <c r="C552" s="192" t="s">
        <v>1359</v>
      </c>
      <c r="D552" s="185" t="s">
        <v>2002</v>
      </c>
      <c r="E552" s="185">
        <v>3</v>
      </c>
      <c r="F552" s="185" t="s">
        <v>2002</v>
      </c>
      <c r="G552" s="185" t="s">
        <v>2002</v>
      </c>
      <c r="H552" s="185" t="s">
        <v>2002</v>
      </c>
      <c r="I552" s="185" t="s">
        <v>2002</v>
      </c>
      <c r="J552" s="185" t="s">
        <v>2002</v>
      </c>
      <c r="K552" s="185" t="s">
        <v>2002</v>
      </c>
      <c r="L552" s="185" t="s">
        <v>2002</v>
      </c>
      <c r="M552" s="185" t="s">
        <v>2002</v>
      </c>
      <c r="N552" s="185" t="s">
        <v>2002</v>
      </c>
      <c r="O552" s="185" t="s">
        <v>2002</v>
      </c>
      <c r="P552" s="185" t="s">
        <v>2002</v>
      </c>
      <c r="Q552" s="185" t="s">
        <v>2002</v>
      </c>
      <c r="R552" s="185" t="s">
        <v>2002</v>
      </c>
      <c r="S552" s="183">
        <v>3</v>
      </c>
      <c r="T552" s="185" t="s">
        <v>2002</v>
      </c>
      <c r="U552" s="185">
        <v>4</v>
      </c>
      <c r="V552" s="185">
        <v>6</v>
      </c>
      <c r="W552" s="185">
        <v>2</v>
      </c>
      <c r="X552" s="185" t="s">
        <v>2002</v>
      </c>
      <c r="Y552" s="185">
        <v>1</v>
      </c>
      <c r="Z552" s="185" t="s">
        <v>2002</v>
      </c>
      <c r="AA552" s="185" t="s">
        <v>2002</v>
      </c>
      <c r="AB552" s="185" t="s">
        <v>2002</v>
      </c>
      <c r="AC552" s="185" t="s">
        <v>2002</v>
      </c>
      <c r="AD552" s="185" t="s">
        <v>2002</v>
      </c>
      <c r="AE552" s="185" t="s">
        <v>2002</v>
      </c>
      <c r="AF552" s="185" t="s">
        <v>2002</v>
      </c>
      <c r="AG552" s="185" t="s">
        <v>2002</v>
      </c>
      <c r="AH552" s="185" t="s">
        <v>2002</v>
      </c>
      <c r="AI552" s="185" t="s">
        <v>2002</v>
      </c>
      <c r="AJ552" s="185" t="s">
        <v>2002</v>
      </c>
      <c r="AK552" s="185" t="s">
        <v>2002</v>
      </c>
      <c r="AL552" s="183">
        <v>13</v>
      </c>
      <c r="AM552" s="194">
        <v>16</v>
      </c>
    </row>
    <row r="553" spans="1:39">
      <c r="A553" s="192">
        <v>50226</v>
      </c>
      <c r="B553" s="192" t="s">
        <v>543</v>
      </c>
      <c r="C553" s="192" t="s">
        <v>1361</v>
      </c>
      <c r="D553" s="185" t="s">
        <v>2002</v>
      </c>
      <c r="E553" s="185" t="s">
        <v>2002</v>
      </c>
      <c r="F553" s="185" t="s">
        <v>2002</v>
      </c>
      <c r="G553" s="185">
        <v>1</v>
      </c>
      <c r="H553" s="185" t="s">
        <v>2002</v>
      </c>
      <c r="I553" s="185" t="s">
        <v>2002</v>
      </c>
      <c r="J553" s="185" t="s">
        <v>2002</v>
      </c>
      <c r="K553" s="185" t="s">
        <v>2002</v>
      </c>
      <c r="L553" s="185" t="s">
        <v>2002</v>
      </c>
      <c r="M553" s="185" t="s">
        <v>2002</v>
      </c>
      <c r="N553" s="185" t="s">
        <v>2002</v>
      </c>
      <c r="O553" s="185" t="s">
        <v>2002</v>
      </c>
      <c r="P553" s="185" t="s">
        <v>2002</v>
      </c>
      <c r="Q553" s="185" t="s">
        <v>2002</v>
      </c>
      <c r="R553" s="185" t="s">
        <v>2002</v>
      </c>
      <c r="S553" s="183">
        <v>1</v>
      </c>
      <c r="T553" s="185">
        <v>1</v>
      </c>
      <c r="U553" s="185">
        <v>3</v>
      </c>
      <c r="V553" s="185">
        <v>4</v>
      </c>
      <c r="W553" s="185">
        <v>1</v>
      </c>
      <c r="X553" s="185" t="s">
        <v>2002</v>
      </c>
      <c r="Y553" s="185">
        <v>1</v>
      </c>
      <c r="Z553" s="185" t="s">
        <v>2002</v>
      </c>
      <c r="AA553" s="185" t="s">
        <v>2002</v>
      </c>
      <c r="AB553" s="185" t="s">
        <v>2002</v>
      </c>
      <c r="AC553" s="185" t="s">
        <v>2002</v>
      </c>
      <c r="AD553" s="185" t="s">
        <v>2002</v>
      </c>
      <c r="AE553" s="185" t="s">
        <v>2002</v>
      </c>
      <c r="AF553" s="185" t="s">
        <v>2002</v>
      </c>
      <c r="AG553" s="185" t="s">
        <v>2002</v>
      </c>
      <c r="AH553" s="185" t="s">
        <v>2002</v>
      </c>
      <c r="AI553" s="185" t="s">
        <v>2002</v>
      </c>
      <c r="AJ553" s="185" t="s">
        <v>2002</v>
      </c>
      <c r="AK553" s="185" t="s">
        <v>2002</v>
      </c>
      <c r="AL553" s="183">
        <v>10</v>
      </c>
      <c r="AM553" s="194">
        <v>11</v>
      </c>
    </row>
    <row r="554" spans="1:39">
      <c r="A554" s="192">
        <v>50251</v>
      </c>
      <c r="B554" s="192" t="s">
        <v>545</v>
      </c>
      <c r="C554" s="192" t="s">
        <v>1362</v>
      </c>
      <c r="D554" s="185" t="s">
        <v>2002</v>
      </c>
      <c r="E554" s="185" t="s">
        <v>2002</v>
      </c>
      <c r="F554" s="185" t="s">
        <v>2002</v>
      </c>
      <c r="G554" s="185" t="s">
        <v>2002</v>
      </c>
      <c r="H554" s="185" t="s">
        <v>2002</v>
      </c>
      <c r="I554" s="185" t="s">
        <v>2002</v>
      </c>
      <c r="J554" s="185" t="s">
        <v>2002</v>
      </c>
      <c r="K554" s="185" t="s">
        <v>2002</v>
      </c>
      <c r="L554" s="185" t="s">
        <v>2002</v>
      </c>
      <c r="M554" s="185" t="s">
        <v>2002</v>
      </c>
      <c r="N554" s="185" t="s">
        <v>2002</v>
      </c>
      <c r="O554" s="185" t="s">
        <v>2002</v>
      </c>
      <c r="P554" s="185" t="s">
        <v>2002</v>
      </c>
      <c r="Q554" s="185" t="s">
        <v>2002</v>
      </c>
      <c r="R554" s="185" t="s">
        <v>2002</v>
      </c>
      <c r="S554" s="183" t="s">
        <v>2002</v>
      </c>
      <c r="T554" s="185" t="s">
        <v>2002</v>
      </c>
      <c r="U554" s="185" t="s">
        <v>2002</v>
      </c>
      <c r="V554" s="185">
        <v>3</v>
      </c>
      <c r="W554" s="185" t="s">
        <v>2002</v>
      </c>
      <c r="X554" s="185" t="s">
        <v>2002</v>
      </c>
      <c r="Y554" s="185" t="s">
        <v>2002</v>
      </c>
      <c r="Z554" s="185" t="s">
        <v>2002</v>
      </c>
      <c r="AA554" s="185" t="s">
        <v>2002</v>
      </c>
      <c r="AB554" s="185" t="s">
        <v>2002</v>
      </c>
      <c r="AC554" s="185" t="s">
        <v>2002</v>
      </c>
      <c r="AD554" s="185" t="s">
        <v>2002</v>
      </c>
      <c r="AE554" s="185" t="s">
        <v>2002</v>
      </c>
      <c r="AF554" s="185" t="s">
        <v>2002</v>
      </c>
      <c r="AG554" s="185" t="s">
        <v>2002</v>
      </c>
      <c r="AH554" s="185" t="s">
        <v>2002</v>
      </c>
      <c r="AI554" s="185" t="s">
        <v>2002</v>
      </c>
      <c r="AJ554" s="185" t="s">
        <v>2002</v>
      </c>
      <c r="AK554" s="185" t="s">
        <v>2002</v>
      </c>
      <c r="AL554" s="183">
        <v>3</v>
      </c>
      <c r="AM554" s="194">
        <v>3</v>
      </c>
    </row>
    <row r="555" spans="1:39">
      <c r="A555" s="192">
        <v>50270</v>
      </c>
      <c r="B555" s="192" t="s">
        <v>546</v>
      </c>
      <c r="C555" s="192" t="s">
        <v>1363</v>
      </c>
      <c r="D555" s="185" t="s">
        <v>2002</v>
      </c>
      <c r="E555" s="185" t="s">
        <v>2002</v>
      </c>
      <c r="F555" s="185" t="s">
        <v>2002</v>
      </c>
      <c r="G555" s="185">
        <v>1</v>
      </c>
      <c r="H555" s="185" t="s">
        <v>2002</v>
      </c>
      <c r="I555" s="185" t="s">
        <v>2002</v>
      </c>
      <c r="J555" s="185" t="s">
        <v>2002</v>
      </c>
      <c r="K555" s="185" t="s">
        <v>2002</v>
      </c>
      <c r="L555" s="185" t="s">
        <v>2002</v>
      </c>
      <c r="M555" s="185" t="s">
        <v>2002</v>
      </c>
      <c r="N555" s="185" t="s">
        <v>2002</v>
      </c>
      <c r="O555" s="185" t="s">
        <v>2002</v>
      </c>
      <c r="P555" s="185" t="s">
        <v>2002</v>
      </c>
      <c r="Q555" s="185" t="s">
        <v>2002</v>
      </c>
      <c r="R555" s="185" t="s">
        <v>2002</v>
      </c>
      <c r="S555" s="183">
        <v>1</v>
      </c>
      <c r="T555" s="185" t="s">
        <v>2002</v>
      </c>
      <c r="U555" s="185" t="s">
        <v>2002</v>
      </c>
      <c r="V555" s="185" t="s">
        <v>2002</v>
      </c>
      <c r="W555" s="185">
        <v>1</v>
      </c>
      <c r="X555" s="185" t="s">
        <v>2002</v>
      </c>
      <c r="Y555" s="185" t="s">
        <v>2002</v>
      </c>
      <c r="Z555" s="185" t="s">
        <v>2002</v>
      </c>
      <c r="AA555" s="185" t="s">
        <v>2002</v>
      </c>
      <c r="AB555" s="185" t="s">
        <v>2002</v>
      </c>
      <c r="AC555" s="185" t="s">
        <v>2002</v>
      </c>
      <c r="AD555" s="185" t="s">
        <v>2002</v>
      </c>
      <c r="AE555" s="185" t="s">
        <v>2002</v>
      </c>
      <c r="AF555" s="185" t="s">
        <v>2002</v>
      </c>
      <c r="AG555" s="185" t="s">
        <v>2002</v>
      </c>
      <c r="AH555" s="185" t="s">
        <v>2002</v>
      </c>
      <c r="AI555" s="185" t="s">
        <v>2002</v>
      </c>
      <c r="AJ555" s="185" t="s">
        <v>2002</v>
      </c>
      <c r="AK555" s="185" t="s">
        <v>2002</v>
      </c>
      <c r="AL555" s="183">
        <v>1</v>
      </c>
      <c r="AM555" s="194">
        <v>2</v>
      </c>
    </row>
    <row r="556" spans="1:39">
      <c r="A556" s="192">
        <v>50287</v>
      </c>
      <c r="B556" s="192" t="s">
        <v>547</v>
      </c>
      <c r="C556" s="192" t="s">
        <v>1364</v>
      </c>
      <c r="D556" s="185" t="s">
        <v>2002</v>
      </c>
      <c r="E556" s="185">
        <v>1</v>
      </c>
      <c r="F556" s="185" t="s">
        <v>2002</v>
      </c>
      <c r="G556" s="185" t="s">
        <v>2002</v>
      </c>
      <c r="H556" s="185" t="s">
        <v>2002</v>
      </c>
      <c r="I556" s="185" t="s">
        <v>2002</v>
      </c>
      <c r="J556" s="185" t="s">
        <v>2002</v>
      </c>
      <c r="K556" s="185" t="s">
        <v>2002</v>
      </c>
      <c r="L556" s="185" t="s">
        <v>2002</v>
      </c>
      <c r="M556" s="185" t="s">
        <v>2002</v>
      </c>
      <c r="N556" s="185" t="s">
        <v>2002</v>
      </c>
      <c r="O556" s="185" t="s">
        <v>2002</v>
      </c>
      <c r="P556" s="185" t="s">
        <v>2002</v>
      </c>
      <c r="Q556" s="185" t="s">
        <v>2002</v>
      </c>
      <c r="R556" s="185" t="s">
        <v>2002</v>
      </c>
      <c r="S556" s="183">
        <v>1</v>
      </c>
      <c r="T556" s="185" t="s">
        <v>2002</v>
      </c>
      <c r="U556" s="185" t="s">
        <v>2002</v>
      </c>
      <c r="V556" s="185">
        <v>1</v>
      </c>
      <c r="W556" s="185" t="s">
        <v>2002</v>
      </c>
      <c r="X556" s="185" t="s">
        <v>2002</v>
      </c>
      <c r="Y556" s="185" t="s">
        <v>2002</v>
      </c>
      <c r="Z556" s="185" t="s">
        <v>2002</v>
      </c>
      <c r="AA556" s="185" t="s">
        <v>2002</v>
      </c>
      <c r="AB556" s="185" t="s">
        <v>2002</v>
      </c>
      <c r="AC556" s="185" t="s">
        <v>2002</v>
      </c>
      <c r="AD556" s="185" t="s">
        <v>2002</v>
      </c>
      <c r="AE556" s="185" t="s">
        <v>2002</v>
      </c>
      <c r="AF556" s="185" t="s">
        <v>2002</v>
      </c>
      <c r="AG556" s="185" t="s">
        <v>2002</v>
      </c>
      <c r="AH556" s="185" t="s">
        <v>2002</v>
      </c>
      <c r="AI556" s="185" t="s">
        <v>2002</v>
      </c>
      <c r="AJ556" s="185" t="s">
        <v>2002</v>
      </c>
      <c r="AK556" s="185" t="s">
        <v>2002</v>
      </c>
      <c r="AL556" s="183">
        <v>1</v>
      </c>
      <c r="AM556" s="194">
        <v>2</v>
      </c>
    </row>
    <row r="557" spans="1:39">
      <c r="A557" s="192">
        <v>50313</v>
      </c>
      <c r="B557" s="192" t="s">
        <v>548</v>
      </c>
      <c r="C557" s="192" t="s">
        <v>938</v>
      </c>
      <c r="D557" s="185">
        <v>3</v>
      </c>
      <c r="E557" s="185">
        <v>3</v>
      </c>
      <c r="F557" s="185">
        <v>3</v>
      </c>
      <c r="G557" s="185">
        <v>1</v>
      </c>
      <c r="H557" s="185" t="s">
        <v>2002</v>
      </c>
      <c r="I557" s="185">
        <v>2</v>
      </c>
      <c r="J557" s="185" t="s">
        <v>2002</v>
      </c>
      <c r="K557" s="185" t="s">
        <v>2002</v>
      </c>
      <c r="L557" s="185" t="s">
        <v>2002</v>
      </c>
      <c r="M557" s="185" t="s">
        <v>2002</v>
      </c>
      <c r="N557" s="185" t="s">
        <v>2002</v>
      </c>
      <c r="O557" s="185" t="s">
        <v>2002</v>
      </c>
      <c r="P557" s="185" t="s">
        <v>2002</v>
      </c>
      <c r="Q557" s="185" t="s">
        <v>2002</v>
      </c>
      <c r="R557" s="185" t="s">
        <v>2002</v>
      </c>
      <c r="S557" s="183">
        <v>12</v>
      </c>
      <c r="T557" s="185">
        <v>5</v>
      </c>
      <c r="U557" s="185">
        <v>18</v>
      </c>
      <c r="V557" s="185">
        <v>22</v>
      </c>
      <c r="W557" s="185">
        <v>2</v>
      </c>
      <c r="X557" s="185" t="s">
        <v>2002</v>
      </c>
      <c r="Y557" s="185" t="s">
        <v>2002</v>
      </c>
      <c r="Z557" s="185">
        <v>2</v>
      </c>
      <c r="AA557" s="185" t="s">
        <v>2002</v>
      </c>
      <c r="AB557" s="185">
        <v>1</v>
      </c>
      <c r="AC557" s="185">
        <v>1</v>
      </c>
      <c r="AD557" s="185" t="s">
        <v>2002</v>
      </c>
      <c r="AE557" s="185" t="s">
        <v>2002</v>
      </c>
      <c r="AF557" s="185" t="s">
        <v>2002</v>
      </c>
      <c r="AG557" s="185" t="s">
        <v>2002</v>
      </c>
      <c r="AH557" s="185" t="s">
        <v>2002</v>
      </c>
      <c r="AI557" s="185" t="s">
        <v>2002</v>
      </c>
      <c r="AJ557" s="185" t="s">
        <v>2002</v>
      </c>
      <c r="AK557" s="185" t="s">
        <v>2002</v>
      </c>
      <c r="AL557" s="183">
        <v>51</v>
      </c>
      <c r="AM557" s="194">
        <v>63</v>
      </c>
    </row>
    <row r="558" spans="1:39">
      <c r="A558" s="192">
        <v>50318</v>
      </c>
      <c r="B558" s="192" t="s">
        <v>549</v>
      </c>
      <c r="C558" s="192" t="s">
        <v>1342</v>
      </c>
      <c r="D558" s="185" t="s">
        <v>2002</v>
      </c>
      <c r="E558" s="185" t="s">
        <v>2002</v>
      </c>
      <c r="F558" s="185">
        <v>1</v>
      </c>
      <c r="G558" s="185" t="s">
        <v>2002</v>
      </c>
      <c r="H558" s="185" t="s">
        <v>2002</v>
      </c>
      <c r="I558" s="185" t="s">
        <v>2002</v>
      </c>
      <c r="J558" s="185" t="s">
        <v>2002</v>
      </c>
      <c r="K558" s="185" t="s">
        <v>2002</v>
      </c>
      <c r="L558" s="185" t="s">
        <v>2002</v>
      </c>
      <c r="M558" s="185" t="s">
        <v>2002</v>
      </c>
      <c r="N558" s="185" t="s">
        <v>2002</v>
      </c>
      <c r="O558" s="185" t="s">
        <v>2002</v>
      </c>
      <c r="P558" s="185" t="s">
        <v>2002</v>
      </c>
      <c r="Q558" s="185" t="s">
        <v>2002</v>
      </c>
      <c r="R558" s="185" t="s">
        <v>2002</v>
      </c>
      <c r="S558" s="183">
        <v>1</v>
      </c>
      <c r="T558" s="185" t="s">
        <v>2002</v>
      </c>
      <c r="U558" s="185">
        <v>1</v>
      </c>
      <c r="V558" s="185">
        <v>4</v>
      </c>
      <c r="W558" s="185" t="s">
        <v>2002</v>
      </c>
      <c r="X558" s="185" t="s">
        <v>2002</v>
      </c>
      <c r="Y558" s="185" t="s">
        <v>2002</v>
      </c>
      <c r="Z558" s="185" t="s">
        <v>2002</v>
      </c>
      <c r="AA558" s="185" t="s">
        <v>2002</v>
      </c>
      <c r="AB558" s="185" t="s">
        <v>2002</v>
      </c>
      <c r="AC558" s="185" t="s">
        <v>2002</v>
      </c>
      <c r="AD558" s="185" t="s">
        <v>2002</v>
      </c>
      <c r="AE558" s="185" t="s">
        <v>2002</v>
      </c>
      <c r="AF558" s="185" t="s">
        <v>2002</v>
      </c>
      <c r="AG558" s="185" t="s">
        <v>2002</v>
      </c>
      <c r="AH558" s="185" t="s">
        <v>2002</v>
      </c>
      <c r="AI558" s="185" t="s">
        <v>2002</v>
      </c>
      <c r="AJ558" s="185" t="s">
        <v>2002</v>
      </c>
      <c r="AK558" s="185" t="s">
        <v>2002</v>
      </c>
      <c r="AL558" s="183">
        <v>5</v>
      </c>
      <c r="AM558" s="194">
        <v>6</v>
      </c>
    </row>
    <row r="559" spans="1:39">
      <c r="A559" s="192">
        <v>50350</v>
      </c>
      <c r="B559" s="192" t="s">
        <v>552</v>
      </c>
      <c r="C559" s="192" t="s">
        <v>1367</v>
      </c>
      <c r="D559" s="185" t="s">
        <v>2002</v>
      </c>
      <c r="E559" s="185" t="s">
        <v>2002</v>
      </c>
      <c r="F559" s="185" t="s">
        <v>2002</v>
      </c>
      <c r="G559" s="185" t="s">
        <v>2002</v>
      </c>
      <c r="H559" s="185" t="s">
        <v>2002</v>
      </c>
      <c r="I559" s="185" t="s">
        <v>2002</v>
      </c>
      <c r="J559" s="185" t="s">
        <v>2002</v>
      </c>
      <c r="K559" s="185" t="s">
        <v>2002</v>
      </c>
      <c r="L559" s="185" t="s">
        <v>2002</v>
      </c>
      <c r="M559" s="185" t="s">
        <v>2002</v>
      </c>
      <c r="N559" s="185" t="s">
        <v>2002</v>
      </c>
      <c r="O559" s="185" t="s">
        <v>2002</v>
      </c>
      <c r="P559" s="185" t="s">
        <v>2002</v>
      </c>
      <c r="Q559" s="185" t="s">
        <v>2002</v>
      </c>
      <c r="R559" s="185" t="s">
        <v>2002</v>
      </c>
      <c r="S559" s="183" t="s">
        <v>2002</v>
      </c>
      <c r="T559" s="185" t="s">
        <v>2002</v>
      </c>
      <c r="U559" s="185" t="s">
        <v>2002</v>
      </c>
      <c r="V559" s="185">
        <v>1</v>
      </c>
      <c r="W559" s="185" t="s">
        <v>2002</v>
      </c>
      <c r="X559" s="185" t="s">
        <v>2002</v>
      </c>
      <c r="Y559" s="185" t="s">
        <v>2002</v>
      </c>
      <c r="Z559" s="185" t="s">
        <v>2002</v>
      </c>
      <c r="AA559" s="185" t="s">
        <v>2002</v>
      </c>
      <c r="AB559" s="185" t="s">
        <v>2002</v>
      </c>
      <c r="AC559" s="185" t="s">
        <v>2002</v>
      </c>
      <c r="AD559" s="185" t="s">
        <v>2002</v>
      </c>
      <c r="AE559" s="185" t="s">
        <v>2002</v>
      </c>
      <c r="AF559" s="185" t="s">
        <v>2002</v>
      </c>
      <c r="AG559" s="185" t="s">
        <v>2002</v>
      </c>
      <c r="AH559" s="185" t="s">
        <v>2002</v>
      </c>
      <c r="AI559" s="185" t="s">
        <v>2002</v>
      </c>
      <c r="AJ559" s="185" t="s">
        <v>2002</v>
      </c>
      <c r="AK559" s="185" t="s">
        <v>2002</v>
      </c>
      <c r="AL559" s="183">
        <v>1</v>
      </c>
      <c r="AM559" s="194">
        <v>1</v>
      </c>
    </row>
    <row r="560" spans="1:39">
      <c r="A560" s="192">
        <v>50400</v>
      </c>
      <c r="B560" s="192" t="s">
        <v>554</v>
      </c>
      <c r="C560" s="192" t="s">
        <v>1369</v>
      </c>
      <c r="D560" s="185" t="s">
        <v>2002</v>
      </c>
      <c r="E560" s="185" t="s">
        <v>2002</v>
      </c>
      <c r="F560" s="185" t="s">
        <v>2002</v>
      </c>
      <c r="G560" s="185" t="s">
        <v>2002</v>
      </c>
      <c r="H560" s="185" t="s">
        <v>2002</v>
      </c>
      <c r="I560" s="185" t="s">
        <v>2002</v>
      </c>
      <c r="J560" s="185" t="s">
        <v>2002</v>
      </c>
      <c r="K560" s="185" t="s">
        <v>2002</v>
      </c>
      <c r="L560" s="185" t="s">
        <v>2002</v>
      </c>
      <c r="M560" s="185" t="s">
        <v>2002</v>
      </c>
      <c r="N560" s="185" t="s">
        <v>2002</v>
      </c>
      <c r="O560" s="185" t="s">
        <v>2002</v>
      </c>
      <c r="P560" s="185" t="s">
        <v>2002</v>
      </c>
      <c r="Q560" s="185" t="s">
        <v>2002</v>
      </c>
      <c r="R560" s="185" t="s">
        <v>2002</v>
      </c>
      <c r="S560" s="183" t="s">
        <v>2002</v>
      </c>
      <c r="T560" s="185" t="s">
        <v>2002</v>
      </c>
      <c r="U560" s="185">
        <v>2</v>
      </c>
      <c r="V560" s="185">
        <v>1</v>
      </c>
      <c r="W560" s="185" t="s">
        <v>2002</v>
      </c>
      <c r="X560" s="185" t="s">
        <v>2002</v>
      </c>
      <c r="Y560" s="185" t="s">
        <v>2002</v>
      </c>
      <c r="Z560" s="185" t="s">
        <v>2002</v>
      </c>
      <c r="AA560" s="185" t="s">
        <v>2002</v>
      </c>
      <c r="AB560" s="185" t="s">
        <v>2002</v>
      </c>
      <c r="AC560" s="185" t="s">
        <v>2002</v>
      </c>
      <c r="AD560" s="185" t="s">
        <v>2002</v>
      </c>
      <c r="AE560" s="185" t="s">
        <v>2002</v>
      </c>
      <c r="AF560" s="185" t="s">
        <v>2002</v>
      </c>
      <c r="AG560" s="185" t="s">
        <v>2002</v>
      </c>
      <c r="AH560" s="185" t="s">
        <v>2002</v>
      </c>
      <c r="AI560" s="185" t="s">
        <v>2002</v>
      </c>
      <c r="AJ560" s="185" t="s">
        <v>2002</v>
      </c>
      <c r="AK560" s="185" t="s">
        <v>2002</v>
      </c>
      <c r="AL560" s="183">
        <v>3</v>
      </c>
      <c r="AM560" s="194">
        <v>3</v>
      </c>
    </row>
    <row r="561" spans="1:39">
      <c r="A561" s="192">
        <v>50325</v>
      </c>
      <c r="B561" s="192" t="s">
        <v>550</v>
      </c>
      <c r="C561" s="192" t="s">
        <v>1365</v>
      </c>
      <c r="D561" s="185" t="s">
        <v>2002</v>
      </c>
      <c r="E561" s="185" t="s">
        <v>2002</v>
      </c>
      <c r="F561" s="185" t="s">
        <v>2002</v>
      </c>
      <c r="G561" s="185" t="s">
        <v>2002</v>
      </c>
      <c r="H561" s="185" t="s">
        <v>2002</v>
      </c>
      <c r="I561" s="185" t="s">
        <v>2002</v>
      </c>
      <c r="J561" s="185" t="s">
        <v>2002</v>
      </c>
      <c r="K561" s="185" t="s">
        <v>2002</v>
      </c>
      <c r="L561" s="185" t="s">
        <v>2002</v>
      </c>
      <c r="M561" s="185" t="s">
        <v>2002</v>
      </c>
      <c r="N561" s="185" t="s">
        <v>2002</v>
      </c>
      <c r="O561" s="185" t="s">
        <v>2002</v>
      </c>
      <c r="P561" s="185" t="s">
        <v>2002</v>
      </c>
      <c r="Q561" s="185" t="s">
        <v>2002</v>
      </c>
      <c r="R561" s="185" t="s">
        <v>2002</v>
      </c>
      <c r="S561" s="183" t="s">
        <v>2002</v>
      </c>
      <c r="T561" s="185" t="s">
        <v>2002</v>
      </c>
      <c r="U561" s="185" t="s">
        <v>2002</v>
      </c>
      <c r="V561" s="185">
        <v>2</v>
      </c>
      <c r="W561" s="185" t="s">
        <v>2002</v>
      </c>
      <c r="X561" s="185" t="s">
        <v>2002</v>
      </c>
      <c r="Y561" s="185" t="s">
        <v>2002</v>
      </c>
      <c r="Z561" s="185" t="s">
        <v>2002</v>
      </c>
      <c r="AA561" s="185" t="s">
        <v>2002</v>
      </c>
      <c r="AB561" s="185">
        <v>1</v>
      </c>
      <c r="AC561" s="185" t="s">
        <v>2002</v>
      </c>
      <c r="AD561" s="185" t="s">
        <v>2002</v>
      </c>
      <c r="AE561" s="185" t="s">
        <v>2002</v>
      </c>
      <c r="AF561" s="185" t="s">
        <v>2002</v>
      </c>
      <c r="AG561" s="185" t="s">
        <v>2002</v>
      </c>
      <c r="AH561" s="185" t="s">
        <v>2002</v>
      </c>
      <c r="AI561" s="185" t="s">
        <v>2002</v>
      </c>
      <c r="AJ561" s="185" t="s">
        <v>2002</v>
      </c>
      <c r="AK561" s="185" t="s">
        <v>2002</v>
      </c>
      <c r="AL561" s="183">
        <v>3</v>
      </c>
      <c r="AM561" s="194">
        <v>3</v>
      </c>
    </row>
    <row r="562" spans="1:39">
      <c r="A562" s="192">
        <v>50450</v>
      </c>
      <c r="B562" s="192" t="s">
        <v>555</v>
      </c>
      <c r="C562" s="192" t="s">
        <v>1370</v>
      </c>
      <c r="D562" s="185" t="s">
        <v>2002</v>
      </c>
      <c r="E562" s="185" t="s">
        <v>2002</v>
      </c>
      <c r="F562" s="185" t="s">
        <v>2002</v>
      </c>
      <c r="G562" s="185" t="s">
        <v>2002</v>
      </c>
      <c r="H562" s="185" t="s">
        <v>2002</v>
      </c>
      <c r="I562" s="185" t="s">
        <v>2002</v>
      </c>
      <c r="J562" s="185" t="s">
        <v>2002</v>
      </c>
      <c r="K562" s="185" t="s">
        <v>2002</v>
      </c>
      <c r="L562" s="185" t="s">
        <v>2002</v>
      </c>
      <c r="M562" s="185" t="s">
        <v>2002</v>
      </c>
      <c r="N562" s="185" t="s">
        <v>2002</v>
      </c>
      <c r="O562" s="185" t="s">
        <v>2002</v>
      </c>
      <c r="P562" s="185" t="s">
        <v>2002</v>
      </c>
      <c r="Q562" s="185" t="s">
        <v>2002</v>
      </c>
      <c r="R562" s="185" t="s">
        <v>2002</v>
      </c>
      <c r="S562" s="183" t="s">
        <v>2002</v>
      </c>
      <c r="T562" s="185">
        <v>1</v>
      </c>
      <c r="U562" s="185">
        <v>2</v>
      </c>
      <c r="V562" s="185" t="s">
        <v>2002</v>
      </c>
      <c r="W562" s="185" t="s">
        <v>2002</v>
      </c>
      <c r="X562" s="185" t="s">
        <v>2002</v>
      </c>
      <c r="Y562" s="185" t="s">
        <v>2002</v>
      </c>
      <c r="Z562" s="185" t="s">
        <v>2002</v>
      </c>
      <c r="AA562" s="185" t="s">
        <v>2002</v>
      </c>
      <c r="AB562" s="185" t="s">
        <v>2002</v>
      </c>
      <c r="AC562" s="185" t="s">
        <v>2002</v>
      </c>
      <c r="AD562" s="185" t="s">
        <v>2002</v>
      </c>
      <c r="AE562" s="185" t="s">
        <v>2002</v>
      </c>
      <c r="AF562" s="185" t="s">
        <v>2002</v>
      </c>
      <c r="AG562" s="185" t="s">
        <v>2002</v>
      </c>
      <c r="AH562" s="185" t="s">
        <v>2002</v>
      </c>
      <c r="AI562" s="185" t="s">
        <v>2002</v>
      </c>
      <c r="AJ562" s="185" t="s">
        <v>2002</v>
      </c>
      <c r="AK562" s="185" t="s">
        <v>2002</v>
      </c>
      <c r="AL562" s="183">
        <v>3</v>
      </c>
      <c r="AM562" s="194">
        <v>3</v>
      </c>
    </row>
    <row r="563" spans="1:39">
      <c r="A563" s="192">
        <v>50568</v>
      </c>
      <c r="B563" s="192" t="s">
        <v>556</v>
      </c>
      <c r="C563" s="192" t="s">
        <v>1371</v>
      </c>
      <c r="D563" s="185" t="s">
        <v>2002</v>
      </c>
      <c r="E563" s="185">
        <v>4</v>
      </c>
      <c r="F563" s="185" t="s">
        <v>2002</v>
      </c>
      <c r="G563" s="185" t="s">
        <v>2002</v>
      </c>
      <c r="H563" s="185" t="s">
        <v>2002</v>
      </c>
      <c r="I563" s="185" t="s">
        <v>2002</v>
      </c>
      <c r="J563" s="185" t="s">
        <v>2002</v>
      </c>
      <c r="K563" s="185" t="s">
        <v>2002</v>
      </c>
      <c r="L563" s="185" t="s">
        <v>2002</v>
      </c>
      <c r="M563" s="185" t="s">
        <v>2002</v>
      </c>
      <c r="N563" s="185" t="s">
        <v>2002</v>
      </c>
      <c r="O563" s="185" t="s">
        <v>2002</v>
      </c>
      <c r="P563" s="185" t="s">
        <v>2002</v>
      </c>
      <c r="Q563" s="185" t="s">
        <v>2002</v>
      </c>
      <c r="R563" s="185" t="s">
        <v>2002</v>
      </c>
      <c r="S563" s="183">
        <v>4</v>
      </c>
      <c r="T563" s="185">
        <v>3</v>
      </c>
      <c r="U563" s="185">
        <v>7</v>
      </c>
      <c r="V563" s="185">
        <v>6</v>
      </c>
      <c r="W563" s="185">
        <v>1</v>
      </c>
      <c r="X563" s="185" t="s">
        <v>2002</v>
      </c>
      <c r="Y563" s="185" t="s">
        <v>2002</v>
      </c>
      <c r="Z563" s="185" t="s">
        <v>2002</v>
      </c>
      <c r="AA563" s="185" t="s">
        <v>2002</v>
      </c>
      <c r="AB563" s="185" t="s">
        <v>2002</v>
      </c>
      <c r="AC563" s="185" t="s">
        <v>2002</v>
      </c>
      <c r="AD563" s="185" t="s">
        <v>2002</v>
      </c>
      <c r="AE563" s="185" t="s">
        <v>2002</v>
      </c>
      <c r="AF563" s="185" t="s">
        <v>2002</v>
      </c>
      <c r="AG563" s="185" t="s">
        <v>2002</v>
      </c>
      <c r="AH563" s="185" t="s">
        <v>2002</v>
      </c>
      <c r="AI563" s="185" t="s">
        <v>2002</v>
      </c>
      <c r="AJ563" s="185" t="s">
        <v>2002</v>
      </c>
      <c r="AK563" s="185" t="s">
        <v>2002</v>
      </c>
      <c r="AL563" s="183">
        <v>17</v>
      </c>
      <c r="AM563" s="194">
        <v>21</v>
      </c>
    </row>
    <row r="564" spans="1:39">
      <c r="A564" s="192">
        <v>50577</v>
      </c>
      <c r="B564" s="192" t="s">
        <v>558</v>
      </c>
      <c r="C564" s="192" t="s">
        <v>1373</v>
      </c>
      <c r="D564" s="185">
        <v>1</v>
      </c>
      <c r="E564" s="185" t="s">
        <v>2002</v>
      </c>
      <c r="F564" s="185" t="s">
        <v>2002</v>
      </c>
      <c r="G564" s="185" t="s">
        <v>2002</v>
      </c>
      <c r="H564" s="185" t="s">
        <v>2002</v>
      </c>
      <c r="I564" s="185" t="s">
        <v>2002</v>
      </c>
      <c r="J564" s="185" t="s">
        <v>2002</v>
      </c>
      <c r="K564" s="185" t="s">
        <v>2002</v>
      </c>
      <c r="L564" s="185" t="s">
        <v>2002</v>
      </c>
      <c r="M564" s="185" t="s">
        <v>2002</v>
      </c>
      <c r="N564" s="185" t="s">
        <v>2002</v>
      </c>
      <c r="O564" s="185" t="s">
        <v>2002</v>
      </c>
      <c r="P564" s="185" t="s">
        <v>2002</v>
      </c>
      <c r="Q564" s="185" t="s">
        <v>2002</v>
      </c>
      <c r="R564" s="185" t="s">
        <v>2002</v>
      </c>
      <c r="S564" s="183">
        <v>1</v>
      </c>
      <c r="T564" s="185" t="s">
        <v>2002</v>
      </c>
      <c r="U564" s="185">
        <v>1</v>
      </c>
      <c r="V564" s="185">
        <v>1</v>
      </c>
      <c r="W564" s="185" t="s">
        <v>2002</v>
      </c>
      <c r="X564" s="185" t="s">
        <v>2002</v>
      </c>
      <c r="Y564" s="185" t="s">
        <v>2002</v>
      </c>
      <c r="Z564" s="185" t="s">
        <v>2002</v>
      </c>
      <c r="AA564" s="185" t="s">
        <v>2002</v>
      </c>
      <c r="AB564" s="185" t="s">
        <v>2002</v>
      </c>
      <c r="AC564" s="185" t="s">
        <v>2002</v>
      </c>
      <c r="AD564" s="185" t="s">
        <v>2002</v>
      </c>
      <c r="AE564" s="185" t="s">
        <v>2002</v>
      </c>
      <c r="AF564" s="185" t="s">
        <v>2002</v>
      </c>
      <c r="AG564" s="185" t="s">
        <v>2002</v>
      </c>
      <c r="AH564" s="185" t="s">
        <v>2002</v>
      </c>
      <c r="AI564" s="185" t="s">
        <v>2002</v>
      </c>
      <c r="AJ564" s="185" t="s">
        <v>2002</v>
      </c>
      <c r="AK564" s="185" t="s">
        <v>2002</v>
      </c>
      <c r="AL564" s="183">
        <v>2</v>
      </c>
      <c r="AM564" s="194">
        <v>3</v>
      </c>
    </row>
    <row r="565" spans="1:39">
      <c r="A565" s="192">
        <v>50573</v>
      </c>
      <c r="B565" s="192" t="s">
        <v>557</v>
      </c>
      <c r="C565" s="192" t="s">
        <v>1372</v>
      </c>
      <c r="D565" s="185">
        <v>1</v>
      </c>
      <c r="E565" s="185">
        <v>2</v>
      </c>
      <c r="F565" s="185">
        <v>1</v>
      </c>
      <c r="G565" s="185" t="s">
        <v>2002</v>
      </c>
      <c r="H565" s="185" t="s">
        <v>2002</v>
      </c>
      <c r="I565" s="185" t="s">
        <v>2002</v>
      </c>
      <c r="J565" s="185" t="s">
        <v>2002</v>
      </c>
      <c r="K565" s="185" t="s">
        <v>2002</v>
      </c>
      <c r="L565" s="185" t="s">
        <v>2002</v>
      </c>
      <c r="M565" s="185" t="s">
        <v>2002</v>
      </c>
      <c r="N565" s="185" t="s">
        <v>2002</v>
      </c>
      <c r="O565" s="185" t="s">
        <v>2002</v>
      </c>
      <c r="P565" s="185" t="s">
        <v>2002</v>
      </c>
      <c r="Q565" s="185" t="s">
        <v>2002</v>
      </c>
      <c r="R565" s="185" t="s">
        <v>2002</v>
      </c>
      <c r="S565" s="183">
        <v>4</v>
      </c>
      <c r="T565" s="185">
        <v>5</v>
      </c>
      <c r="U565" s="185">
        <v>6</v>
      </c>
      <c r="V565" s="185">
        <v>20</v>
      </c>
      <c r="W565" s="185">
        <v>4</v>
      </c>
      <c r="X565" s="185" t="s">
        <v>2002</v>
      </c>
      <c r="Y565" s="185">
        <v>2</v>
      </c>
      <c r="Z565" s="185">
        <v>1</v>
      </c>
      <c r="AA565" s="185" t="s">
        <v>2002</v>
      </c>
      <c r="AB565" s="185" t="s">
        <v>2002</v>
      </c>
      <c r="AC565" s="185" t="s">
        <v>2002</v>
      </c>
      <c r="AD565" s="185" t="s">
        <v>2002</v>
      </c>
      <c r="AE565" s="185" t="s">
        <v>2002</v>
      </c>
      <c r="AF565" s="185" t="s">
        <v>2002</v>
      </c>
      <c r="AG565" s="185" t="s">
        <v>2002</v>
      </c>
      <c r="AH565" s="185" t="s">
        <v>2002</v>
      </c>
      <c r="AI565" s="185" t="s">
        <v>2002</v>
      </c>
      <c r="AJ565" s="185" t="s">
        <v>2002</v>
      </c>
      <c r="AK565" s="185" t="s">
        <v>2002</v>
      </c>
      <c r="AL565" s="183">
        <v>38</v>
      </c>
      <c r="AM565" s="194">
        <v>42</v>
      </c>
    </row>
    <row r="566" spans="1:39">
      <c r="A566" s="192">
        <v>50590</v>
      </c>
      <c r="B566" s="192" t="s">
        <v>559</v>
      </c>
      <c r="C566" s="192" t="s">
        <v>1115</v>
      </c>
      <c r="D566" s="185" t="s">
        <v>2002</v>
      </c>
      <c r="E566" s="185" t="s">
        <v>2002</v>
      </c>
      <c r="F566" s="185" t="s">
        <v>2002</v>
      </c>
      <c r="G566" s="185" t="s">
        <v>2002</v>
      </c>
      <c r="H566" s="185" t="s">
        <v>2002</v>
      </c>
      <c r="I566" s="185" t="s">
        <v>2002</v>
      </c>
      <c r="J566" s="185" t="s">
        <v>2002</v>
      </c>
      <c r="K566" s="185" t="s">
        <v>2002</v>
      </c>
      <c r="L566" s="185" t="s">
        <v>2002</v>
      </c>
      <c r="M566" s="185" t="s">
        <v>2002</v>
      </c>
      <c r="N566" s="185" t="s">
        <v>2002</v>
      </c>
      <c r="O566" s="185" t="s">
        <v>2002</v>
      </c>
      <c r="P566" s="185" t="s">
        <v>2002</v>
      </c>
      <c r="Q566" s="185" t="s">
        <v>2002</v>
      </c>
      <c r="R566" s="185" t="s">
        <v>2002</v>
      </c>
      <c r="S566" s="183" t="s">
        <v>2002</v>
      </c>
      <c r="T566" s="185">
        <v>1</v>
      </c>
      <c r="U566" s="185" t="s">
        <v>2002</v>
      </c>
      <c r="V566" s="185" t="s">
        <v>2002</v>
      </c>
      <c r="W566" s="185">
        <v>1</v>
      </c>
      <c r="X566" s="185" t="s">
        <v>2002</v>
      </c>
      <c r="Y566" s="185" t="s">
        <v>2002</v>
      </c>
      <c r="Z566" s="185" t="s">
        <v>2002</v>
      </c>
      <c r="AA566" s="185" t="s">
        <v>2002</v>
      </c>
      <c r="AB566" s="185" t="s">
        <v>2002</v>
      </c>
      <c r="AC566" s="185" t="s">
        <v>2002</v>
      </c>
      <c r="AD566" s="185" t="s">
        <v>2002</v>
      </c>
      <c r="AE566" s="185" t="s">
        <v>2002</v>
      </c>
      <c r="AF566" s="185" t="s">
        <v>2002</v>
      </c>
      <c r="AG566" s="185" t="s">
        <v>2002</v>
      </c>
      <c r="AH566" s="185" t="s">
        <v>2002</v>
      </c>
      <c r="AI566" s="185" t="s">
        <v>2002</v>
      </c>
      <c r="AJ566" s="185" t="s">
        <v>2002</v>
      </c>
      <c r="AK566" s="185" t="s">
        <v>2002</v>
      </c>
      <c r="AL566" s="183">
        <v>2</v>
      </c>
      <c r="AM566" s="194">
        <v>2</v>
      </c>
    </row>
    <row r="567" spans="1:39">
      <c r="A567" s="192">
        <v>50606</v>
      </c>
      <c r="B567" s="192" t="s">
        <v>560</v>
      </c>
      <c r="C567" s="192" t="s">
        <v>1374</v>
      </c>
      <c r="D567" s="185" t="s">
        <v>2002</v>
      </c>
      <c r="E567" s="185">
        <v>2</v>
      </c>
      <c r="F567" s="185">
        <v>1</v>
      </c>
      <c r="G567" s="185" t="s">
        <v>2002</v>
      </c>
      <c r="H567" s="185" t="s">
        <v>2002</v>
      </c>
      <c r="I567" s="185" t="s">
        <v>2002</v>
      </c>
      <c r="J567" s="185" t="s">
        <v>2002</v>
      </c>
      <c r="K567" s="185" t="s">
        <v>2002</v>
      </c>
      <c r="L567" s="185" t="s">
        <v>2002</v>
      </c>
      <c r="M567" s="185" t="s">
        <v>2002</v>
      </c>
      <c r="N567" s="185" t="s">
        <v>2002</v>
      </c>
      <c r="O567" s="185" t="s">
        <v>2002</v>
      </c>
      <c r="P567" s="185" t="s">
        <v>2002</v>
      </c>
      <c r="Q567" s="185" t="s">
        <v>2002</v>
      </c>
      <c r="R567" s="185" t="s">
        <v>2002</v>
      </c>
      <c r="S567" s="183">
        <v>3</v>
      </c>
      <c r="T567" s="185" t="s">
        <v>2002</v>
      </c>
      <c r="U567" s="185">
        <v>2</v>
      </c>
      <c r="V567" s="185">
        <v>2</v>
      </c>
      <c r="W567" s="185" t="s">
        <v>2002</v>
      </c>
      <c r="X567" s="185" t="s">
        <v>2002</v>
      </c>
      <c r="Y567" s="185" t="s">
        <v>2002</v>
      </c>
      <c r="Z567" s="185" t="s">
        <v>2002</v>
      </c>
      <c r="AA567" s="185" t="s">
        <v>2002</v>
      </c>
      <c r="AB567" s="185" t="s">
        <v>2002</v>
      </c>
      <c r="AC567" s="185" t="s">
        <v>2002</v>
      </c>
      <c r="AD567" s="185" t="s">
        <v>2002</v>
      </c>
      <c r="AE567" s="185" t="s">
        <v>2002</v>
      </c>
      <c r="AF567" s="185" t="s">
        <v>2002</v>
      </c>
      <c r="AG567" s="185" t="s">
        <v>2002</v>
      </c>
      <c r="AH567" s="185" t="s">
        <v>2002</v>
      </c>
      <c r="AI567" s="185" t="s">
        <v>2002</v>
      </c>
      <c r="AJ567" s="185" t="s">
        <v>2002</v>
      </c>
      <c r="AK567" s="185" t="s">
        <v>2002</v>
      </c>
      <c r="AL567" s="183">
        <v>4</v>
      </c>
      <c r="AM567" s="194">
        <v>7</v>
      </c>
    </row>
    <row r="568" spans="1:39">
      <c r="A568" s="192">
        <v>50680</v>
      </c>
      <c r="B568" s="192" t="s">
        <v>561</v>
      </c>
      <c r="C568" s="192" t="s">
        <v>1375</v>
      </c>
      <c r="D568" s="185" t="s">
        <v>2002</v>
      </c>
      <c r="E568" s="185" t="s">
        <v>2002</v>
      </c>
      <c r="F568" s="185" t="s">
        <v>2002</v>
      </c>
      <c r="G568" s="185" t="s">
        <v>2002</v>
      </c>
      <c r="H568" s="185" t="s">
        <v>2002</v>
      </c>
      <c r="I568" s="185" t="s">
        <v>2002</v>
      </c>
      <c r="J568" s="185" t="s">
        <v>2002</v>
      </c>
      <c r="K568" s="185" t="s">
        <v>2002</v>
      </c>
      <c r="L568" s="185" t="s">
        <v>2002</v>
      </c>
      <c r="M568" s="185" t="s">
        <v>2002</v>
      </c>
      <c r="N568" s="185" t="s">
        <v>2002</v>
      </c>
      <c r="O568" s="185" t="s">
        <v>2002</v>
      </c>
      <c r="P568" s="185" t="s">
        <v>2002</v>
      </c>
      <c r="Q568" s="185" t="s">
        <v>2002</v>
      </c>
      <c r="R568" s="185" t="s">
        <v>2002</v>
      </c>
      <c r="S568" s="183" t="s">
        <v>2002</v>
      </c>
      <c r="T568" s="185" t="s">
        <v>2002</v>
      </c>
      <c r="U568" s="185">
        <v>1</v>
      </c>
      <c r="V568" s="185">
        <v>1</v>
      </c>
      <c r="W568" s="185" t="s">
        <v>2002</v>
      </c>
      <c r="X568" s="185" t="s">
        <v>2002</v>
      </c>
      <c r="Y568" s="185" t="s">
        <v>2002</v>
      </c>
      <c r="Z568" s="185" t="s">
        <v>2002</v>
      </c>
      <c r="AA568" s="185" t="s">
        <v>2002</v>
      </c>
      <c r="AB568" s="185" t="s">
        <v>2002</v>
      </c>
      <c r="AC568" s="185" t="s">
        <v>2002</v>
      </c>
      <c r="AD568" s="185" t="s">
        <v>2002</v>
      </c>
      <c r="AE568" s="185" t="s">
        <v>2002</v>
      </c>
      <c r="AF568" s="185" t="s">
        <v>2002</v>
      </c>
      <c r="AG568" s="185" t="s">
        <v>2002</v>
      </c>
      <c r="AH568" s="185" t="s">
        <v>2002</v>
      </c>
      <c r="AI568" s="185" t="s">
        <v>2002</v>
      </c>
      <c r="AJ568" s="185" t="s">
        <v>2002</v>
      </c>
      <c r="AK568" s="185" t="s">
        <v>2002</v>
      </c>
      <c r="AL568" s="183">
        <v>2</v>
      </c>
      <c r="AM568" s="194">
        <v>2</v>
      </c>
    </row>
    <row r="569" spans="1:39">
      <c r="A569" s="192">
        <v>50683</v>
      </c>
      <c r="B569" s="192" t="s">
        <v>562</v>
      </c>
      <c r="C569" s="192" t="s">
        <v>1376</v>
      </c>
      <c r="D569" s="185" t="s">
        <v>2002</v>
      </c>
      <c r="E569" s="185" t="s">
        <v>2002</v>
      </c>
      <c r="F569" s="185" t="s">
        <v>2002</v>
      </c>
      <c r="G569" s="185" t="s">
        <v>2002</v>
      </c>
      <c r="H569" s="185" t="s">
        <v>2002</v>
      </c>
      <c r="I569" s="185" t="s">
        <v>2002</v>
      </c>
      <c r="J569" s="185" t="s">
        <v>2002</v>
      </c>
      <c r="K569" s="185" t="s">
        <v>2002</v>
      </c>
      <c r="L569" s="185" t="s">
        <v>2002</v>
      </c>
      <c r="M569" s="185" t="s">
        <v>2002</v>
      </c>
      <c r="N569" s="185" t="s">
        <v>2002</v>
      </c>
      <c r="O569" s="185" t="s">
        <v>2002</v>
      </c>
      <c r="P569" s="185" t="s">
        <v>2002</v>
      </c>
      <c r="Q569" s="185" t="s">
        <v>2002</v>
      </c>
      <c r="R569" s="185" t="s">
        <v>2002</v>
      </c>
      <c r="S569" s="183" t="s">
        <v>2002</v>
      </c>
      <c r="T569" s="185" t="s">
        <v>2002</v>
      </c>
      <c r="U569" s="185" t="s">
        <v>2002</v>
      </c>
      <c r="V569" s="185">
        <v>2</v>
      </c>
      <c r="W569" s="185" t="s">
        <v>2002</v>
      </c>
      <c r="X569" s="185" t="s">
        <v>2002</v>
      </c>
      <c r="Y569" s="185" t="s">
        <v>2002</v>
      </c>
      <c r="Z569" s="185" t="s">
        <v>2002</v>
      </c>
      <c r="AA569" s="185" t="s">
        <v>2002</v>
      </c>
      <c r="AB569" s="185" t="s">
        <v>2002</v>
      </c>
      <c r="AC569" s="185" t="s">
        <v>2002</v>
      </c>
      <c r="AD569" s="185" t="s">
        <v>2002</v>
      </c>
      <c r="AE569" s="185" t="s">
        <v>2002</v>
      </c>
      <c r="AF569" s="185" t="s">
        <v>2002</v>
      </c>
      <c r="AG569" s="185" t="s">
        <v>2002</v>
      </c>
      <c r="AH569" s="185" t="s">
        <v>2002</v>
      </c>
      <c r="AI569" s="185" t="s">
        <v>2002</v>
      </c>
      <c r="AJ569" s="185" t="s">
        <v>2002</v>
      </c>
      <c r="AK569" s="185" t="s">
        <v>2002</v>
      </c>
      <c r="AL569" s="183">
        <v>2</v>
      </c>
      <c r="AM569" s="194">
        <v>2</v>
      </c>
    </row>
    <row r="570" spans="1:39">
      <c r="A570" s="192">
        <v>50686</v>
      </c>
      <c r="B570" s="192" t="s">
        <v>563</v>
      </c>
      <c r="C570" s="192" t="s">
        <v>1377</v>
      </c>
      <c r="D570" s="185" t="s">
        <v>2002</v>
      </c>
      <c r="E570" s="185" t="s">
        <v>2002</v>
      </c>
      <c r="F570" s="185" t="s">
        <v>2002</v>
      </c>
      <c r="G570" s="185" t="s">
        <v>2002</v>
      </c>
      <c r="H570" s="185" t="s">
        <v>2002</v>
      </c>
      <c r="I570" s="185" t="s">
        <v>2002</v>
      </c>
      <c r="J570" s="185" t="s">
        <v>2002</v>
      </c>
      <c r="K570" s="185" t="s">
        <v>2002</v>
      </c>
      <c r="L570" s="185" t="s">
        <v>2002</v>
      </c>
      <c r="M570" s="185" t="s">
        <v>2002</v>
      </c>
      <c r="N570" s="185" t="s">
        <v>2002</v>
      </c>
      <c r="O570" s="185" t="s">
        <v>2002</v>
      </c>
      <c r="P570" s="185" t="s">
        <v>2002</v>
      </c>
      <c r="Q570" s="185" t="s">
        <v>2002</v>
      </c>
      <c r="R570" s="185" t="s">
        <v>2002</v>
      </c>
      <c r="S570" s="183" t="s">
        <v>2002</v>
      </c>
      <c r="T570" s="185">
        <v>1</v>
      </c>
      <c r="U570" s="185" t="s">
        <v>2002</v>
      </c>
      <c r="V570" s="185" t="s">
        <v>2002</v>
      </c>
      <c r="W570" s="185" t="s">
        <v>2002</v>
      </c>
      <c r="X570" s="185" t="s">
        <v>2002</v>
      </c>
      <c r="Y570" s="185" t="s">
        <v>2002</v>
      </c>
      <c r="Z570" s="185" t="s">
        <v>2002</v>
      </c>
      <c r="AA570" s="185" t="s">
        <v>2002</v>
      </c>
      <c r="AB570" s="185" t="s">
        <v>2002</v>
      </c>
      <c r="AC570" s="185" t="s">
        <v>2002</v>
      </c>
      <c r="AD570" s="185" t="s">
        <v>2002</v>
      </c>
      <c r="AE570" s="185" t="s">
        <v>2002</v>
      </c>
      <c r="AF570" s="185" t="s">
        <v>2002</v>
      </c>
      <c r="AG570" s="185" t="s">
        <v>2002</v>
      </c>
      <c r="AH570" s="185" t="s">
        <v>2002</v>
      </c>
      <c r="AI570" s="185" t="s">
        <v>2002</v>
      </c>
      <c r="AJ570" s="185" t="s">
        <v>2002</v>
      </c>
      <c r="AK570" s="185" t="s">
        <v>2002</v>
      </c>
      <c r="AL570" s="183">
        <v>1</v>
      </c>
      <c r="AM570" s="194">
        <v>1</v>
      </c>
    </row>
    <row r="571" spans="1:39">
      <c r="A571" s="192">
        <v>50223</v>
      </c>
      <c r="B571" s="192" t="s">
        <v>542</v>
      </c>
      <c r="C571" s="192" t="s">
        <v>2040</v>
      </c>
      <c r="D571" s="185" t="s">
        <v>2002</v>
      </c>
      <c r="E571" s="185" t="s">
        <v>2002</v>
      </c>
      <c r="F571" s="185" t="s">
        <v>2002</v>
      </c>
      <c r="G571" s="185" t="s">
        <v>2002</v>
      </c>
      <c r="H571" s="185" t="s">
        <v>2002</v>
      </c>
      <c r="I571" s="185">
        <v>1</v>
      </c>
      <c r="J571" s="185" t="s">
        <v>2002</v>
      </c>
      <c r="K571" s="185" t="s">
        <v>2002</v>
      </c>
      <c r="L571" s="185" t="s">
        <v>2002</v>
      </c>
      <c r="M571" s="185" t="s">
        <v>2002</v>
      </c>
      <c r="N571" s="185" t="s">
        <v>2002</v>
      </c>
      <c r="O571" s="185" t="s">
        <v>2002</v>
      </c>
      <c r="P571" s="185" t="s">
        <v>2002</v>
      </c>
      <c r="Q571" s="185" t="s">
        <v>2002</v>
      </c>
      <c r="R571" s="185" t="s">
        <v>2002</v>
      </c>
      <c r="S571" s="183">
        <v>1</v>
      </c>
      <c r="T571" s="185" t="s">
        <v>2002</v>
      </c>
      <c r="U571" s="185" t="s">
        <v>2002</v>
      </c>
      <c r="V571" s="185" t="s">
        <v>2002</v>
      </c>
      <c r="W571" s="185" t="s">
        <v>2002</v>
      </c>
      <c r="X571" s="185" t="s">
        <v>2002</v>
      </c>
      <c r="Y571" s="185" t="s">
        <v>2002</v>
      </c>
      <c r="Z571" s="185" t="s">
        <v>2002</v>
      </c>
      <c r="AA571" s="185" t="s">
        <v>2002</v>
      </c>
      <c r="AB571" s="185" t="s">
        <v>2002</v>
      </c>
      <c r="AC571" s="185" t="s">
        <v>2002</v>
      </c>
      <c r="AD571" s="185" t="s">
        <v>2002</v>
      </c>
      <c r="AE571" s="185" t="s">
        <v>2002</v>
      </c>
      <c r="AF571" s="185" t="s">
        <v>2002</v>
      </c>
      <c r="AG571" s="185" t="s">
        <v>2002</v>
      </c>
      <c r="AH571" s="185" t="s">
        <v>2002</v>
      </c>
      <c r="AI571" s="185" t="s">
        <v>2002</v>
      </c>
      <c r="AJ571" s="185" t="s">
        <v>2002</v>
      </c>
      <c r="AK571" s="185" t="s">
        <v>2002</v>
      </c>
      <c r="AL571" s="183" t="s">
        <v>2002</v>
      </c>
      <c r="AM571" s="194">
        <v>1</v>
      </c>
    </row>
    <row r="572" spans="1:39">
      <c r="A572" s="192">
        <v>50689</v>
      </c>
      <c r="B572" s="192" t="s">
        <v>564</v>
      </c>
      <c r="C572" s="192" t="s">
        <v>1181</v>
      </c>
      <c r="D572" s="185" t="s">
        <v>2002</v>
      </c>
      <c r="E572" s="185">
        <v>1</v>
      </c>
      <c r="F572" s="185" t="s">
        <v>2002</v>
      </c>
      <c r="G572" s="185" t="s">
        <v>2002</v>
      </c>
      <c r="H572" s="185" t="s">
        <v>2002</v>
      </c>
      <c r="I572" s="185" t="s">
        <v>2002</v>
      </c>
      <c r="J572" s="185" t="s">
        <v>2002</v>
      </c>
      <c r="K572" s="185" t="s">
        <v>2002</v>
      </c>
      <c r="L572" s="185" t="s">
        <v>2002</v>
      </c>
      <c r="M572" s="185" t="s">
        <v>2002</v>
      </c>
      <c r="N572" s="185" t="s">
        <v>2002</v>
      </c>
      <c r="O572" s="185" t="s">
        <v>2002</v>
      </c>
      <c r="P572" s="185" t="s">
        <v>2002</v>
      </c>
      <c r="Q572" s="185" t="s">
        <v>2002</v>
      </c>
      <c r="R572" s="185" t="s">
        <v>2002</v>
      </c>
      <c r="S572" s="183">
        <v>1</v>
      </c>
      <c r="T572" s="185" t="s">
        <v>2002</v>
      </c>
      <c r="U572" s="185">
        <v>3</v>
      </c>
      <c r="V572" s="185">
        <v>6</v>
      </c>
      <c r="W572" s="185">
        <v>1</v>
      </c>
      <c r="X572" s="185" t="s">
        <v>2002</v>
      </c>
      <c r="Y572" s="185" t="s">
        <v>2002</v>
      </c>
      <c r="Z572" s="185" t="s">
        <v>2002</v>
      </c>
      <c r="AA572" s="185" t="s">
        <v>2002</v>
      </c>
      <c r="AB572" s="185" t="s">
        <v>2002</v>
      </c>
      <c r="AC572" s="185" t="s">
        <v>2002</v>
      </c>
      <c r="AD572" s="185" t="s">
        <v>2002</v>
      </c>
      <c r="AE572" s="185" t="s">
        <v>2002</v>
      </c>
      <c r="AF572" s="185" t="s">
        <v>2002</v>
      </c>
      <c r="AG572" s="185" t="s">
        <v>2002</v>
      </c>
      <c r="AH572" s="185" t="s">
        <v>2002</v>
      </c>
      <c r="AI572" s="185" t="s">
        <v>2002</v>
      </c>
      <c r="AJ572" s="185" t="s">
        <v>2002</v>
      </c>
      <c r="AK572" s="185" t="s">
        <v>2002</v>
      </c>
      <c r="AL572" s="183">
        <v>10</v>
      </c>
      <c r="AM572" s="194">
        <v>11</v>
      </c>
    </row>
    <row r="573" spans="1:39">
      <c r="A573" s="192">
        <v>50370</v>
      </c>
      <c r="B573" s="192" t="s">
        <v>553</v>
      </c>
      <c r="C573" s="192" t="s">
        <v>1368</v>
      </c>
      <c r="D573" s="185" t="s">
        <v>2002</v>
      </c>
      <c r="E573" s="185" t="s">
        <v>2002</v>
      </c>
      <c r="F573" s="185" t="s">
        <v>2002</v>
      </c>
      <c r="G573" s="185" t="s">
        <v>2002</v>
      </c>
      <c r="H573" s="185" t="s">
        <v>2002</v>
      </c>
      <c r="I573" s="185" t="s">
        <v>2002</v>
      </c>
      <c r="J573" s="185" t="s">
        <v>2002</v>
      </c>
      <c r="K573" s="185" t="s">
        <v>2002</v>
      </c>
      <c r="L573" s="185" t="s">
        <v>2002</v>
      </c>
      <c r="M573" s="185" t="s">
        <v>2002</v>
      </c>
      <c r="N573" s="185" t="s">
        <v>2002</v>
      </c>
      <c r="O573" s="185" t="s">
        <v>2002</v>
      </c>
      <c r="P573" s="185" t="s">
        <v>2002</v>
      </c>
      <c r="Q573" s="185" t="s">
        <v>2002</v>
      </c>
      <c r="R573" s="185" t="s">
        <v>2002</v>
      </c>
      <c r="S573" s="183" t="s">
        <v>2002</v>
      </c>
      <c r="T573" s="185" t="s">
        <v>2002</v>
      </c>
      <c r="U573" s="185" t="s">
        <v>2002</v>
      </c>
      <c r="V573" s="185">
        <v>2</v>
      </c>
      <c r="W573" s="185" t="s">
        <v>2002</v>
      </c>
      <c r="X573" s="185" t="s">
        <v>2002</v>
      </c>
      <c r="Y573" s="185" t="s">
        <v>2002</v>
      </c>
      <c r="Z573" s="185" t="s">
        <v>2002</v>
      </c>
      <c r="AA573" s="185" t="s">
        <v>2002</v>
      </c>
      <c r="AB573" s="185" t="s">
        <v>2002</v>
      </c>
      <c r="AC573" s="185" t="s">
        <v>2002</v>
      </c>
      <c r="AD573" s="185" t="s">
        <v>2002</v>
      </c>
      <c r="AE573" s="185" t="s">
        <v>2002</v>
      </c>
      <c r="AF573" s="185" t="s">
        <v>2002</v>
      </c>
      <c r="AG573" s="185" t="s">
        <v>2002</v>
      </c>
      <c r="AH573" s="185" t="s">
        <v>2002</v>
      </c>
      <c r="AI573" s="185" t="s">
        <v>2002</v>
      </c>
      <c r="AJ573" s="185" t="s">
        <v>2002</v>
      </c>
      <c r="AK573" s="185" t="s">
        <v>2002</v>
      </c>
      <c r="AL573" s="183">
        <v>2</v>
      </c>
      <c r="AM573" s="194">
        <v>2</v>
      </c>
    </row>
    <row r="574" spans="1:39">
      <c r="A574" s="192">
        <v>50001</v>
      </c>
      <c r="B574" s="192" t="s">
        <v>537</v>
      </c>
      <c r="C574" s="192" t="s">
        <v>1356</v>
      </c>
      <c r="D574" s="185">
        <v>19</v>
      </c>
      <c r="E574" s="185">
        <v>43</v>
      </c>
      <c r="F574" s="185">
        <v>24</v>
      </c>
      <c r="G574" s="185">
        <v>5</v>
      </c>
      <c r="H574" s="185">
        <v>1</v>
      </c>
      <c r="I574" s="185">
        <v>3</v>
      </c>
      <c r="J574" s="185" t="s">
        <v>2002</v>
      </c>
      <c r="K574" s="185" t="s">
        <v>2002</v>
      </c>
      <c r="L574" s="185" t="s">
        <v>2002</v>
      </c>
      <c r="M574" s="185" t="s">
        <v>2002</v>
      </c>
      <c r="N574" s="185" t="s">
        <v>2002</v>
      </c>
      <c r="O574" s="185" t="s">
        <v>2002</v>
      </c>
      <c r="P574" s="185" t="s">
        <v>2002</v>
      </c>
      <c r="Q574" s="185" t="s">
        <v>2002</v>
      </c>
      <c r="R574" s="185" t="s">
        <v>2002</v>
      </c>
      <c r="S574" s="183">
        <v>95</v>
      </c>
      <c r="T574" s="185">
        <v>55</v>
      </c>
      <c r="U574" s="185">
        <v>109</v>
      </c>
      <c r="V574" s="185">
        <v>150</v>
      </c>
      <c r="W574" s="185">
        <v>46</v>
      </c>
      <c r="X574" s="185">
        <v>7</v>
      </c>
      <c r="Y574" s="185">
        <v>12</v>
      </c>
      <c r="Z574" s="185">
        <v>6</v>
      </c>
      <c r="AA574" s="185">
        <v>2</v>
      </c>
      <c r="AB574" s="185">
        <v>3</v>
      </c>
      <c r="AC574" s="185">
        <v>3</v>
      </c>
      <c r="AD574" s="185">
        <v>5</v>
      </c>
      <c r="AE574" s="185">
        <v>1</v>
      </c>
      <c r="AF574" s="185" t="s">
        <v>2002</v>
      </c>
      <c r="AG574" s="185" t="s">
        <v>2002</v>
      </c>
      <c r="AH574" s="185" t="s">
        <v>2002</v>
      </c>
      <c r="AI574" s="185" t="s">
        <v>2002</v>
      </c>
      <c r="AJ574" s="185" t="s">
        <v>2002</v>
      </c>
      <c r="AK574" s="185">
        <v>1</v>
      </c>
      <c r="AL574" s="183">
        <v>400</v>
      </c>
      <c r="AM574" s="194">
        <v>495</v>
      </c>
    </row>
    <row r="575" spans="1:39">
      <c r="A575" s="192">
        <v>50711</v>
      </c>
      <c r="B575" s="192" t="s">
        <v>565</v>
      </c>
      <c r="C575" s="192" t="s">
        <v>1378</v>
      </c>
      <c r="D575" s="185" t="s">
        <v>2002</v>
      </c>
      <c r="E575" s="185" t="s">
        <v>2002</v>
      </c>
      <c r="F575" s="185" t="s">
        <v>2002</v>
      </c>
      <c r="G575" s="185">
        <v>1</v>
      </c>
      <c r="H575" s="185" t="s">
        <v>2002</v>
      </c>
      <c r="I575" s="185" t="s">
        <v>2002</v>
      </c>
      <c r="J575" s="185" t="s">
        <v>2002</v>
      </c>
      <c r="K575" s="185" t="s">
        <v>2002</v>
      </c>
      <c r="L575" s="185" t="s">
        <v>2002</v>
      </c>
      <c r="M575" s="185" t="s">
        <v>2002</v>
      </c>
      <c r="N575" s="185" t="s">
        <v>2002</v>
      </c>
      <c r="O575" s="185" t="s">
        <v>2002</v>
      </c>
      <c r="P575" s="185" t="s">
        <v>2002</v>
      </c>
      <c r="Q575" s="185" t="s">
        <v>2002</v>
      </c>
      <c r="R575" s="185" t="s">
        <v>2002</v>
      </c>
      <c r="S575" s="183">
        <v>1</v>
      </c>
      <c r="T575" s="185">
        <v>1</v>
      </c>
      <c r="U575" s="185" t="s">
        <v>2002</v>
      </c>
      <c r="V575" s="185">
        <v>1</v>
      </c>
      <c r="W575" s="185" t="s">
        <v>2002</v>
      </c>
      <c r="X575" s="185" t="s">
        <v>2002</v>
      </c>
      <c r="Y575" s="185" t="s">
        <v>2002</v>
      </c>
      <c r="Z575" s="185" t="s">
        <v>2002</v>
      </c>
      <c r="AA575" s="185" t="s">
        <v>2002</v>
      </c>
      <c r="AB575" s="185" t="s">
        <v>2002</v>
      </c>
      <c r="AC575" s="185" t="s">
        <v>2002</v>
      </c>
      <c r="AD575" s="185" t="s">
        <v>2002</v>
      </c>
      <c r="AE575" s="185" t="s">
        <v>2002</v>
      </c>
      <c r="AF575" s="185" t="s">
        <v>2002</v>
      </c>
      <c r="AG575" s="185" t="s">
        <v>2002</v>
      </c>
      <c r="AH575" s="185" t="s">
        <v>2002</v>
      </c>
      <c r="AI575" s="185" t="s">
        <v>2002</v>
      </c>
      <c r="AJ575" s="185" t="s">
        <v>2002</v>
      </c>
      <c r="AK575" s="185" t="s">
        <v>2002</v>
      </c>
      <c r="AL575" s="183">
        <v>2</v>
      </c>
      <c r="AM575" s="194">
        <v>3</v>
      </c>
    </row>
    <row r="576" spans="1:39">
      <c r="A576" s="197">
        <v>52</v>
      </c>
      <c r="B576" s="197" t="s">
        <v>1722</v>
      </c>
      <c r="C576" s="197" t="s">
        <v>953</v>
      </c>
      <c r="D576" s="196">
        <v>4</v>
      </c>
      <c r="E576" s="196">
        <v>13</v>
      </c>
      <c r="F576" s="196">
        <v>11</v>
      </c>
      <c r="G576" s="196">
        <v>4</v>
      </c>
      <c r="H576" s="196" t="s">
        <v>2002</v>
      </c>
      <c r="I576" s="196">
        <v>2</v>
      </c>
      <c r="J576" s="196" t="s">
        <v>2002</v>
      </c>
      <c r="K576" s="196">
        <v>1</v>
      </c>
      <c r="L576" s="196" t="s">
        <v>2002</v>
      </c>
      <c r="M576" s="196" t="s">
        <v>2002</v>
      </c>
      <c r="N576" s="196" t="s">
        <v>2002</v>
      </c>
      <c r="O576" s="196" t="s">
        <v>2002</v>
      </c>
      <c r="P576" s="196" t="s">
        <v>2002</v>
      </c>
      <c r="Q576" s="196" t="s">
        <v>2002</v>
      </c>
      <c r="R576" s="196" t="s">
        <v>2002</v>
      </c>
      <c r="S576" s="186">
        <v>35</v>
      </c>
      <c r="T576" s="196">
        <v>8</v>
      </c>
      <c r="U576" s="196">
        <v>67</v>
      </c>
      <c r="V576" s="196">
        <v>96</v>
      </c>
      <c r="W576" s="196">
        <v>52</v>
      </c>
      <c r="X576" s="196">
        <v>15</v>
      </c>
      <c r="Y576" s="196">
        <v>21</v>
      </c>
      <c r="Z576" s="196">
        <v>13</v>
      </c>
      <c r="AA576" s="196">
        <v>8</v>
      </c>
      <c r="AB576" s="196">
        <v>4</v>
      </c>
      <c r="AC576" s="196">
        <v>4</v>
      </c>
      <c r="AD576" s="196">
        <v>3</v>
      </c>
      <c r="AE576" s="196" t="s">
        <v>2002</v>
      </c>
      <c r="AF576" s="196">
        <v>3</v>
      </c>
      <c r="AG576" s="196">
        <v>2</v>
      </c>
      <c r="AH576" s="196" t="s">
        <v>2002</v>
      </c>
      <c r="AI576" s="196">
        <v>1</v>
      </c>
      <c r="AJ576" s="196" t="s">
        <v>2002</v>
      </c>
      <c r="AK576" s="196" t="s">
        <v>2002</v>
      </c>
      <c r="AL576" s="186">
        <v>297</v>
      </c>
      <c r="AM576" s="196">
        <v>332</v>
      </c>
    </row>
    <row r="577" spans="1:39">
      <c r="A577" s="192">
        <v>52019</v>
      </c>
      <c r="B577" s="192" t="s">
        <v>567</v>
      </c>
      <c r="C577" s="192" t="s">
        <v>1209</v>
      </c>
      <c r="D577" s="185" t="s">
        <v>2002</v>
      </c>
      <c r="E577" s="185" t="s">
        <v>2002</v>
      </c>
      <c r="F577" s="185" t="s">
        <v>2002</v>
      </c>
      <c r="G577" s="185" t="s">
        <v>2002</v>
      </c>
      <c r="H577" s="185" t="s">
        <v>2002</v>
      </c>
      <c r="I577" s="185" t="s">
        <v>2002</v>
      </c>
      <c r="J577" s="185" t="s">
        <v>2002</v>
      </c>
      <c r="K577" s="185" t="s">
        <v>2002</v>
      </c>
      <c r="L577" s="185" t="s">
        <v>2002</v>
      </c>
      <c r="M577" s="185" t="s">
        <v>2002</v>
      </c>
      <c r="N577" s="185" t="s">
        <v>2002</v>
      </c>
      <c r="O577" s="185" t="s">
        <v>2002</v>
      </c>
      <c r="P577" s="185" t="s">
        <v>2002</v>
      </c>
      <c r="Q577" s="185" t="s">
        <v>2002</v>
      </c>
      <c r="R577" s="185" t="s">
        <v>2002</v>
      </c>
      <c r="S577" s="183" t="s">
        <v>2002</v>
      </c>
      <c r="T577" s="185" t="s">
        <v>2002</v>
      </c>
      <c r="U577" s="185" t="s">
        <v>2002</v>
      </c>
      <c r="V577" s="185">
        <v>2</v>
      </c>
      <c r="W577" s="185" t="s">
        <v>2002</v>
      </c>
      <c r="X577" s="185" t="s">
        <v>2002</v>
      </c>
      <c r="Y577" s="185" t="s">
        <v>2002</v>
      </c>
      <c r="Z577" s="185" t="s">
        <v>2002</v>
      </c>
      <c r="AA577" s="185" t="s">
        <v>2002</v>
      </c>
      <c r="AB577" s="185" t="s">
        <v>2002</v>
      </c>
      <c r="AC577" s="185" t="s">
        <v>2002</v>
      </c>
      <c r="AD577" s="185" t="s">
        <v>2002</v>
      </c>
      <c r="AE577" s="185" t="s">
        <v>2002</v>
      </c>
      <c r="AF577" s="185" t="s">
        <v>2002</v>
      </c>
      <c r="AG577" s="185" t="s">
        <v>2002</v>
      </c>
      <c r="AH577" s="185" t="s">
        <v>2002</v>
      </c>
      <c r="AI577" s="185" t="s">
        <v>2002</v>
      </c>
      <c r="AJ577" s="185" t="s">
        <v>2002</v>
      </c>
      <c r="AK577" s="185" t="s">
        <v>2002</v>
      </c>
      <c r="AL577" s="183">
        <v>2</v>
      </c>
      <c r="AM577" s="194">
        <v>2</v>
      </c>
    </row>
    <row r="578" spans="1:39">
      <c r="A578" s="192">
        <v>52022</v>
      </c>
      <c r="B578" s="192" t="s">
        <v>568</v>
      </c>
      <c r="C578" s="192" t="s">
        <v>1380</v>
      </c>
      <c r="D578" s="185" t="s">
        <v>2002</v>
      </c>
      <c r="E578" s="185" t="s">
        <v>2002</v>
      </c>
      <c r="F578" s="185" t="s">
        <v>2002</v>
      </c>
      <c r="G578" s="185" t="s">
        <v>2002</v>
      </c>
      <c r="H578" s="185" t="s">
        <v>2002</v>
      </c>
      <c r="I578" s="185" t="s">
        <v>2002</v>
      </c>
      <c r="J578" s="185" t="s">
        <v>2002</v>
      </c>
      <c r="K578" s="185" t="s">
        <v>2002</v>
      </c>
      <c r="L578" s="185" t="s">
        <v>2002</v>
      </c>
      <c r="M578" s="185" t="s">
        <v>2002</v>
      </c>
      <c r="N578" s="185" t="s">
        <v>2002</v>
      </c>
      <c r="O578" s="185" t="s">
        <v>2002</v>
      </c>
      <c r="P578" s="185" t="s">
        <v>2002</v>
      </c>
      <c r="Q578" s="185" t="s">
        <v>2002</v>
      </c>
      <c r="R578" s="185" t="s">
        <v>2002</v>
      </c>
      <c r="S578" s="183" t="s">
        <v>2002</v>
      </c>
      <c r="T578" s="185" t="s">
        <v>2002</v>
      </c>
      <c r="U578" s="185">
        <v>1</v>
      </c>
      <c r="V578" s="185" t="s">
        <v>2002</v>
      </c>
      <c r="W578" s="185" t="s">
        <v>2002</v>
      </c>
      <c r="X578" s="185" t="s">
        <v>2002</v>
      </c>
      <c r="Y578" s="185" t="s">
        <v>2002</v>
      </c>
      <c r="Z578" s="185" t="s">
        <v>2002</v>
      </c>
      <c r="AA578" s="185" t="s">
        <v>2002</v>
      </c>
      <c r="AB578" s="185" t="s">
        <v>2002</v>
      </c>
      <c r="AC578" s="185" t="s">
        <v>2002</v>
      </c>
      <c r="AD578" s="185" t="s">
        <v>2002</v>
      </c>
      <c r="AE578" s="185" t="s">
        <v>2002</v>
      </c>
      <c r="AF578" s="185" t="s">
        <v>2002</v>
      </c>
      <c r="AG578" s="185" t="s">
        <v>2002</v>
      </c>
      <c r="AH578" s="185" t="s">
        <v>2002</v>
      </c>
      <c r="AI578" s="185" t="s">
        <v>2002</v>
      </c>
      <c r="AJ578" s="185" t="s">
        <v>2002</v>
      </c>
      <c r="AK578" s="185" t="s">
        <v>2002</v>
      </c>
      <c r="AL578" s="183">
        <v>1</v>
      </c>
      <c r="AM578" s="194">
        <v>1</v>
      </c>
    </row>
    <row r="579" spans="1:39">
      <c r="A579" s="192">
        <v>52079</v>
      </c>
      <c r="B579" s="192" t="s">
        <v>570</v>
      </c>
      <c r="C579" s="192" t="s">
        <v>1382</v>
      </c>
      <c r="D579" s="185" t="s">
        <v>2002</v>
      </c>
      <c r="E579" s="185" t="s">
        <v>2002</v>
      </c>
      <c r="F579" s="185" t="s">
        <v>2002</v>
      </c>
      <c r="G579" s="185" t="s">
        <v>2002</v>
      </c>
      <c r="H579" s="185" t="s">
        <v>2002</v>
      </c>
      <c r="I579" s="185" t="s">
        <v>2002</v>
      </c>
      <c r="J579" s="185" t="s">
        <v>2002</v>
      </c>
      <c r="K579" s="185" t="s">
        <v>2002</v>
      </c>
      <c r="L579" s="185" t="s">
        <v>2002</v>
      </c>
      <c r="M579" s="185" t="s">
        <v>2002</v>
      </c>
      <c r="N579" s="185" t="s">
        <v>2002</v>
      </c>
      <c r="O579" s="185" t="s">
        <v>2002</v>
      </c>
      <c r="P579" s="185" t="s">
        <v>2002</v>
      </c>
      <c r="Q579" s="185" t="s">
        <v>2002</v>
      </c>
      <c r="R579" s="185" t="s">
        <v>2002</v>
      </c>
      <c r="S579" s="183" t="s">
        <v>2002</v>
      </c>
      <c r="T579" s="185" t="s">
        <v>2002</v>
      </c>
      <c r="U579" s="185" t="s">
        <v>2002</v>
      </c>
      <c r="V579" s="185" t="s">
        <v>2002</v>
      </c>
      <c r="W579" s="185">
        <v>1</v>
      </c>
      <c r="X579" s="185">
        <v>1</v>
      </c>
      <c r="Y579" s="185" t="s">
        <v>2002</v>
      </c>
      <c r="Z579" s="185" t="s">
        <v>2002</v>
      </c>
      <c r="AA579" s="185" t="s">
        <v>2002</v>
      </c>
      <c r="AB579" s="185" t="s">
        <v>2002</v>
      </c>
      <c r="AC579" s="185" t="s">
        <v>2002</v>
      </c>
      <c r="AD579" s="185" t="s">
        <v>2002</v>
      </c>
      <c r="AE579" s="185" t="s">
        <v>2002</v>
      </c>
      <c r="AF579" s="185" t="s">
        <v>2002</v>
      </c>
      <c r="AG579" s="185" t="s">
        <v>2002</v>
      </c>
      <c r="AH579" s="185" t="s">
        <v>2002</v>
      </c>
      <c r="AI579" s="185" t="s">
        <v>2002</v>
      </c>
      <c r="AJ579" s="185" t="s">
        <v>2002</v>
      </c>
      <c r="AK579" s="185" t="s">
        <v>2002</v>
      </c>
      <c r="AL579" s="183">
        <v>2</v>
      </c>
      <c r="AM579" s="194">
        <v>2</v>
      </c>
    </row>
    <row r="580" spans="1:39">
      <c r="A580" s="192">
        <v>52083</v>
      </c>
      <c r="B580" s="192" t="s">
        <v>571</v>
      </c>
      <c r="C580" s="192" t="s">
        <v>1051</v>
      </c>
      <c r="D580" s="185" t="s">
        <v>2002</v>
      </c>
      <c r="E580" s="185" t="s">
        <v>2002</v>
      </c>
      <c r="F580" s="185" t="s">
        <v>2002</v>
      </c>
      <c r="G580" s="185" t="s">
        <v>2002</v>
      </c>
      <c r="H580" s="185" t="s">
        <v>2002</v>
      </c>
      <c r="I580" s="185" t="s">
        <v>2002</v>
      </c>
      <c r="J580" s="185" t="s">
        <v>2002</v>
      </c>
      <c r="K580" s="185" t="s">
        <v>2002</v>
      </c>
      <c r="L580" s="185" t="s">
        <v>2002</v>
      </c>
      <c r="M580" s="185" t="s">
        <v>2002</v>
      </c>
      <c r="N580" s="185" t="s">
        <v>2002</v>
      </c>
      <c r="O580" s="185" t="s">
        <v>2002</v>
      </c>
      <c r="P580" s="185" t="s">
        <v>2002</v>
      </c>
      <c r="Q580" s="185" t="s">
        <v>2002</v>
      </c>
      <c r="R580" s="185" t="s">
        <v>2002</v>
      </c>
      <c r="S580" s="183" t="s">
        <v>2002</v>
      </c>
      <c r="T580" s="185" t="s">
        <v>2002</v>
      </c>
      <c r="U580" s="185" t="s">
        <v>2002</v>
      </c>
      <c r="V580" s="185">
        <v>1</v>
      </c>
      <c r="W580" s="185" t="s">
        <v>2002</v>
      </c>
      <c r="X580" s="185" t="s">
        <v>2002</v>
      </c>
      <c r="Y580" s="185" t="s">
        <v>2002</v>
      </c>
      <c r="Z580" s="185" t="s">
        <v>2002</v>
      </c>
      <c r="AA580" s="185" t="s">
        <v>2002</v>
      </c>
      <c r="AB580" s="185" t="s">
        <v>2002</v>
      </c>
      <c r="AC580" s="185" t="s">
        <v>2002</v>
      </c>
      <c r="AD580" s="185" t="s">
        <v>2002</v>
      </c>
      <c r="AE580" s="185" t="s">
        <v>2002</v>
      </c>
      <c r="AF580" s="185" t="s">
        <v>2002</v>
      </c>
      <c r="AG580" s="185" t="s">
        <v>2002</v>
      </c>
      <c r="AH580" s="185" t="s">
        <v>2002</v>
      </c>
      <c r="AI580" s="185" t="s">
        <v>2002</v>
      </c>
      <c r="AJ580" s="185" t="s">
        <v>2002</v>
      </c>
      <c r="AK580" s="185" t="s">
        <v>2002</v>
      </c>
      <c r="AL580" s="183">
        <v>1</v>
      </c>
      <c r="AM580" s="194">
        <v>1</v>
      </c>
    </row>
    <row r="581" spans="1:39">
      <c r="A581" s="192">
        <v>52110</v>
      </c>
      <c r="B581" s="192" t="s">
        <v>572</v>
      </c>
      <c r="C581" s="192" t="s">
        <v>1383</v>
      </c>
      <c r="D581" s="185" t="s">
        <v>2002</v>
      </c>
      <c r="E581" s="185" t="s">
        <v>2002</v>
      </c>
      <c r="F581" s="185" t="s">
        <v>2002</v>
      </c>
      <c r="G581" s="185" t="s">
        <v>2002</v>
      </c>
      <c r="H581" s="185" t="s">
        <v>2002</v>
      </c>
      <c r="I581" s="185" t="s">
        <v>2002</v>
      </c>
      <c r="J581" s="185" t="s">
        <v>2002</v>
      </c>
      <c r="K581" s="185" t="s">
        <v>2002</v>
      </c>
      <c r="L581" s="185" t="s">
        <v>2002</v>
      </c>
      <c r="M581" s="185" t="s">
        <v>2002</v>
      </c>
      <c r="N581" s="185" t="s">
        <v>2002</v>
      </c>
      <c r="O581" s="185" t="s">
        <v>2002</v>
      </c>
      <c r="P581" s="185" t="s">
        <v>2002</v>
      </c>
      <c r="Q581" s="185" t="s">
        <v>2002</v>
      </c>
      <c r="R581" s="185" t="s">
        <v>2002</v>
      </c>
      <c r="S581" s="183" t="s">
        <v>2002</v>
      </c>
      <c r="T581" s="185" t="s">
        <v>2002</v>
      </c>
      <c r="U581" s="185">
        <v>2</v>
      </c>
      <c r="V581" s="185">
        <v>1</v>
      </c>
      <c r="W581" s="185" t="s">
        <v>2002</v>
      </c>
      <c r="X581" s="185" t="s">
        <v>2002</v>
      </c>
      <c r="Y581" s="185" t="s">
        <v>2002</v>
      </c>
      <c r="Z581" s="185" t="s">
        <v>2002</v>
      </c>
      <c r="AA581" s="185" t="s">
        <v>2002</v>
      </c>
      <c r="AB581" s="185" t="s">
        <v>2002</v>
      </c>
      <c r="AC581" s="185" t="s">
        <v>2002</v>
      </c>
      <c r="AD581" s="185" t="s">
        <v>2002</v>
      </c>
      <c r="AE581" s="185" t="s">
        <v>2002</v>
      </c>
      <c r="AF581" s="185" t="s">
        <v>2002</v>
      </c>
      <c r="AG581" s="185" t="s">
        <v>2002</v>
      </c>
      <c r="AH581" s="185" t="s">
        <v>2002</v>
      </c>
      <c r="AI581" s="185" t="s">
        <v>2002</v>
      </c>
      <c r="AJ581" s="185" t="s">
        <v>2002</v>
      </c>
      <c r="AK581" s="185" t="s">
        <v>2002</v>
      </c>
      <c r="AL581" s="183">
        <v>3</v>
      </c>
      <c r="AM581" s="194">
        <v>3</v>
      </c>
    </row>
    <row r="582" spans="1:39">
      <c r="A582" s="192">
        <v>52240</v>
      </c>
      <c r="B582" s="192" t="s">
        <v>580</v>
      </c>
      <c r="C582" s="192" t="s">
        <v>1388</v>
      </c>
      <c r="D582" s="185" t="s">
        <v>2002</v>
      </c>
      <c r="E582" s="185" t="s">
        <v>2002</v>
      </c>
      <c r="F582" s="185" t="s">
        <v>2002</v>
      </c>
      <c r="G582" s="185" t="s">
        <v>2002</v>
      </c>
      <c r="H582" s="185" t="s">
        <v>2002</v>
      </c>
      <c r="I582" s="185" t="s">
        <v>2002</v>
      </c>
      <c r="J582" s="185" t="s">
        <v>2002</v>
      </c>
      <c r="K582" s="185" t="s">
        <v>2002</v>
      </c>
      <c r="L582" s="185" t="s">
        <v>2002</v>
      </c>
      <c r="M582" s="185" t="s">
        <v>2002</v>
      </c>
      <c r="N582" s="185" t="s">
        <v>2002</v>
      </c>
      <c r="O582" s="185" t="s">
        <v>2002</v>
      </c>
      <c r="P582" s="185" t="s">
        <v>2002</v>
      </c>
      <c r="Q582" s="185" t="s">
        <v>2002</v>
      </c>
      <c r="R582" s="185" t="s">
        <v>2002</v>
      </c>
      <c r="S582" s="183" t="s">
        <v>2002</v>
      </c>
      <c r="T582" s="185" t="s">
        <v>2002</v>
      </c>
      <c r="U582" s="185">
        <v>1</v>
      </c>
      <c r="V582" s="185" t="s">
        <v>2002</v>
      </c>
      <c r="W582" s="185">
        <v>2</v>
      </c>
      <c r="X582" s="185" t="s">
        <v>2002</v>
      </c>
      <c r="Y582" s="185">
        <v>1</v>
      </c>
      <c r="Z582" s="185" t="s">
        <v>2002</v>
      </c>
      <c r="AA582" s="185" t="s">
        <v>2002</v>
      </c>
      <c r="AB582" s="185" t="s">
        <v>2002</v>
      </c>
      <c r="AC582" s="185" t="s">
        <v>2002</v>
      </c>
      <c r="AD582" s="185" t="s">
        <v>2002</v>
      </c>
      <c r="AE582" s="185" t="s">
        <v>2002</v>
      </c>
      <c r="AF582" s="185" t="s">
        <v>2002</v>
      </c>
      <c r="AG582" s="185" t="s">
        <v>2002</v>
      </c>
      <c r="AH582" s="185" t="s">
        <v>2002</v>
      </c>
      <c r="AI582" s="185" t="s">
        <v>2002</v>
      </c>
      <c r="AJ582" s="185" t="s">
        <v>2002</v>
      </c>
      <c r="AK582" s="185" t="s">
        <v>2002</v>
      </c>
      <c r="AL582" s="183">
        <v>4</v>
      </c>
      <c r="AM582" s="194">
        <v>4</v>
      </c>
    </row>
    <row r="583" spans="1:39">
      <c r="A583" s="192">
        <v>52203</v>
      </c>
      <c r="B583" s="192" t="s">
        <v>573</v>
      </c>
      <c r="C583" s="192" t="s">
        <v>1384</v>
      </c>
      <c r="D583" s="185" t="s">
        <v>2002</v>
      </c>
      <c r="E583" s="185" t="s">
        <v>2002</v>
      </c>
      <c r="F583" s="185" t="s">
        <v>2002</v>
      </c>
      <c r="G583" s="185" t="s">
        <v>2002</v>
      </c>
      <c r="H583" s="185" t="s">
        <v>2002</v>
      </c>
      <c r="I583" s="185" t="s">
        <v>2002</v>
      </c>
      <c r="J583" s="185" t="s">
        <v>2002</v>
      </c>
      <c r="K583" s="185" t="s">
        <v>2002</v>
      </c>
      <c r="L583" s="185" t="s">
        <v>2002</v>
      </c>
      <c r="M583" s="185" t="s">
        <v>2002</v>
      </c>
      <c r="N583" s="185" t="s">
        <v>2002</v>
      </c>
      <c r="O583" s="185" t="s">
        <v>2002</v>
      </c>
      <c r="P583" s="185" t="s">
        <v>2002</v>
      </c>
      <c r="Q583" s="185" t="s">
        <v>2002</v>
      </c>
      <c r="R583" s="185" t="s">
        <v>2002</v>
      </c>
      <c r="S583" s="183" t="s">
        <v>2002</v>
      </c>
      <c r="T583" s="185" t="s">
        <v>2002</v>
      </c>
      <c r="U583" s="185" t="s">
        <v>2002</v>
      </c>
      <c r="V583" s="185">
        <v>1</v>
      </c>
      <c r="W583" s="185" t="s">
        <v>2002</v>
      </c>
      <c r="X583" s="185" t="s">
        <v>2002</v>
      </c>
      <c r="Y583" s="185" t="s">
        <v>2002</v>
      </c>
      <c r="Z583" s="185" t="s">
        <v>2002</v>
      </c>
      <c r="AA583" s="185" t="s">
        <v>2002</v>
      </c>
      <c r="AB583" s="185" t="s">
        <v>2002</v>
      </c>
      <c r="AC583" s="185" t="s">
        <v>2002</v>
      </c>
      <c r="AD583" s="185" t="s">
        <v>2002</v>
      </c>
      <c r="AE583" s="185" t="s">
        <v>2002</v>
      </c>
      <c r="AF583" s="185" t="s">
        <v>2002</v>
      </c>
      <c r="AG583" s="185" t="s">
        <v>2002</v>
      </c>
      <c r="AH583" s="185" t="s">
        <v>2002</v>
      </c>
      <c r="AI583" s="185" t="s">
        <v>2002</v>
      </c>
      <c r="AJ583" s="185" t="s">
        <v>2002</v>
      </c>
      <c r="AK583" s="185" t="s">
        <v>2002</v>
      </c>
      <c r="AL583" s="183">
        <v>1</v>
      </c>
      <c r="AM583" s="194">
        <v>1</v>
      </c>
    </row>
    <row r="584" spans="1:39">
      <c r="A584" s="192">
        <v>52207</v>
      </c>
      <c r="B584" s="192" t="s">
        <v>574</v>
      </c>
      <c r="C584" s="192" t="s">
        <v>2041</v>
      </c>
      <c r="D584" s="185" t="s">
        <v>2002</v>
      </c>
      <c r="E584" s="185" t="s">
        <v>2002</v>
      </c>
      <c r="F584" s="185" t="s">
        <v>2002</v>
      </c>
      <c r="G584" s="185" t="s">
        <v>2002</v>
      </c>
      <c r="H584" s="185" t="s">
        <v>2002</v>
      </c>
      <c r="I584" s="185" t="s">
        <v>2002</v>
      </c>
      <c r="J584" s="185" t="s">
        <v>2002</v>
      </c>
      <c r="K584" s="185">
        <v>1</v>
      </c>
      <c r="L584" s="185" t="s">
        <v>2002</v>
      </c>
      <c r="M584" s="185" t="s">
        <v>2002</v>
      </c>
      <c r="N584" s="185" t="s">
        <v>2002</v>
      </c>
      <c r="O584" s="185" t="s">
        <v>2002</v>
      </c>
      <c r="P584" s="185" t="s">
        <v>2002</v>
      </c>
      <c r="Q584" s="185" t="s">
        <v>2002</v>
      </c>
      <c r="R584" s="185" t="s">
        <v>2002</v>
      </c>
      <c r="S584" s="183">
        <v>1</v>
      </c>
      <c r="T584" s="185" t="s">
        <v>2002</v>
      </c>
      <c r="U584" s="185" t="s">
        <v>2002</v>
      </c>
      <c r="V584" s="185" t="s">
        <v>2002</v>
      </c>
      <c r="W584" s="185" t="s">
        <v>2002</v>
      </c>
      <c r="X584" s="185" t="s">
        <v>2002</v>
      </c>
      <c r="Y584" s="185" t="s">
        <v>2002</v>
      </c>
      <c r="Z584" s="185" t="s">
        <v>2002</v>
      </c>
      <c r="AA584" s="185" t="s">
        <v>2002</v>
      </c>
      <c r="AB584" s="185" t="s">
        <v>2002</v>
      </c>
      <c r="AC584" s="185" t="s">
        <v>2002</v>
      </c>
      <c r="AD584" s="185" t="s">
        <v>2002</v>
      </c>
      <c r="AE584" s="185" t="s">
        <v>2002</v>
      </c>
      <c r="AF584" s="185" t="s">
        <v>2002</v>
      </c>
      <c r="AG584" s="185" t="s">
        <v>2002</v>
      </c>
      <c r="AH584" s="185" t="s">
        <v>2002</v>
      </c>
      <c r="AI584" s="185" t="s">
        <v>2002</v>
      </c>
      <c r="AJ584" s="185" t="s">
        <v>2002</v>
      </c>
      <c r="AK584" s="185" t="s">
        <v>2002</v>
      </c>
      <c r="AL584" s="183" t="s">
        <v>2002</v>
      </c>
      <c r="AM584" s="194">
        <v>1</v>
      </c>
    </row>
    <row r="585" spans="1:39">
      <c r="A585" s="192">
        <v>52215</v>
      </c>
      <c r="B585" s="192" t="s">
        <v>576</v>
      </c>
      <c r="C585" s="192" t="s">
        <v>1019</v>
      </c>
      <c r="D585" s="185" t="s">
        <v>2002</v>
      </c>
      <c r="E585" s="185" t="s">
        <v>2002</v>
      </c>
      <c r="F585" s="185" t="s">
        <v>2002</v>
      </c>
      <c r="G585" s="185" t="s">
        <v>2002</v>
      </c>
      <c r="H585" s="185" t="s">
        <v>2002</v>
      </c>
      <c r="I585" s="185" t="s">
        <v>2002</v>
      </c>
      <c r="J585" s="185" t="s">
        <v>2002</v>
      </c>
      <c r="K585" s="185" t="s">
        <v>2002</v>
      </c>
      <c r="L585" s="185" t="s">
        <v>2002</v>
      </c>
      <c r="M585" s="185" t="s">
        <v>2002</v>
      </c>
      <c r="N585" s="185" t="s">
        <v>2002</v>
      </c>
      <c r="O585" s="185" t="s">
        <v>2002</v>
      </c>
      <c r="P585" s="185" t="s">
        <v>2002</v>
      </c>
      <c r="Q585" s="185" t="s">
        <v>2002</v>
      </c>
      <c r="R585" s="185" t="s">
        <v>2002</v>
      </c>
      <c r="S585" s="183" t="s">
        <v>2002</v>
      </c>
      <c r="T585" s="185" t="s">
        <v>2002</v>
      </c>
      <c r="U585" s="185" t="s">
        <v>2002</v>
      </c>
      <c r="V585" s="185" t="s">
        <v>2002</v>
      </c>
      <c r="W585" s="185" t="s">
        <v>2002</v>
      </c>
      <c r="X585" s="185" t="s">
        <v>2002</v>
      </c>
      <c r="Y585" s="185" t="s">
        <v>2002</v>
      </c>
      <c r="Z585" s="185">
        <v>1</v>
      </c>
      <c r="AA585" s="185" t="s">
        <v>2002</v>
      </c>
      <c r="AB585" s="185" t="s">
        <v>2002</v>
      </c>
      <c r="AC585" s="185" t="s">
        <v>2002</v>
      </c>
      <c r="AD585" s="185" t="s">
        <v>2002</v>
      </c>
      <c r="AE585" s="185" t="s">
        <v>2002</v>
      </c>
      <c r="AF585" s="185" t="s">
        <v>2002</v>
      </c>
      <c r="AG585" s="185" t="s">
        <v>2002</v>
      </c>
      <c r="AH585" s="185" t="s">
        <v>2002</v>
      </c>
      <c r="AI585" s="185" t="s">
        <v>2002</v>
      </c>
      <c r="AJ585" s="185" t="s">
        <v>2002</v>
      </c>
      <c r="AK585" s="185" t="s">
        <v>2002</v>
      </c>
      <c r="AL585" s="183">
        <v>1</v>
      </c>
      <c r="AM585" s="194">
        <v>1</v>
      </c>
    </row>
    <row r="586" spans="1:39">
      <c r="A586" s="192">
        <v>52224</v>
      </c>
      <c r="B586" s="192" t="s">
        <v>577</v>
      </c>
      <c r="C586" s="192" t="s">
        <v>2042</v>
      </c>
      <c r="D586" s="185" t="s">
        <v>2002</v>
      </c>
      <c r="E586" s="185" t="s">
        <v>2002</v>
      </c>
      <c r="F586" s="185" t="s">
        <v>2002</v>
      </c>
      <c r="G586" s="185" t="s">
        <v>2002</v>
      </c>
      <c r="H586" s="185" t="s">
        <v>2002</v>
      </c>
      <c r="I586" s="185" t="s">
        <v>2002</v>
      </c>
      <c r="J586" s="185" t="s">
        <v>2002</v>
      </c>
      <c r="K586" s="185" t="s">
        <v>2002</v>
      </c>
      <c r="L586" s="185" t="s">
        <v>2002</v>
      </c>
      <c r="M586" s="185" t="s">
        <v>2002</v>
      </c>
      <c r="N586" s="185" t="s">
        <v>2002</v>
      </c>
      <c r="O586" s="185" t="s">
        <v>2002</v>
      </c>
      <c r="P586" s="185" t="s">
        <v>2002</v>
      </c>
      <c r="Q586" s="185" t="s">
        <v>2002</v>
      </c>
      <c r="R586" s="185" t="s">
        <v>2002</v>
      </c>
      <c r="S586" s="183" t="s">
        <v>2002</v>
      </c>
      <c r="T586" s="185" t="s">
        <v>2002</v>
      </c>
      <c r="U586" s="185" t="s">
        <v>2002</v>
      </c>
      <c r="V586" s="185">
        <v>1</v>
      </c>
      <c r="W586" s="185">
        <v>1</v>
      </c>
      <c r="X586" s="185" t="s">
        <v>2002</v>
      </c>
      <c r="Y586" s="185" t="s">
        <v>2002</v>
      </c>
      <c r="Z586" s="185" t="s">
        <v>2002</v>
      </c>
      <c r="AA586" s="185" t="s">
        <v>2002</v>
      </c>
      <c r="AB586" s="185" t="s">
        <v>2002</v>
      </c>
      <c r="AC586" s="185" t="s">
        <v>2002</v>
      </c>
      <c r="AD586" s="185" t="s">
        <v>2002</v>
      </c>
      <c r="AE586" s="185" t="s">
        <v>2002</v>
      </c>
      <c r="AF586" s="185" t="s">
        <v>2002</v>
      </c>
      <c r="AG586" s="185" t="s">
        <v>2002</v>
      </c>
      <c r="AH586" s="185" t="s">
        <v>2002</v>
      </c>
      <c r="AI586" s="185" t="s">
        <v>2002</v>
      </c>
      <c r="AJ586" s="185" t="s">
        <v>2002</v>
      </c>
      <c r="AK586" s="185" t="s">
        <v>2002</v>
      </c>
      <c r="AL586" s="183">
        <v>2</v>
      </c>
      <c r="AM586" s="194">
        <v>2</v>
      </c>
    </row>
    <row r="587" spans="1:39">
      <c r="A587" s="192">
        <v>52227</v>
      </c>
      <c r="B587" s="192" t="s">
        <v>578</v>
      </c>
      <c r="C587" s="192" t="s">
        <v>1386</v>
      </c>
      <c r="D587" s="185" t="s">
        <v>2002</v>
      </c>
      <c r="E587" s="185">
        <v>1</v>
      </c>
      <c r="F587" s="185" t="s">
        <v>2002</v>
      </c>
      <c r="G587" s="185" t="s">
        <v>2002</v>
      </c>
      <c r="H587" s="185" t="s">
        <v>2002</v>
      </c>
      <c r="I587" s="185" t="s">
        <v>2002</v>
      </c>
      <c r="J587" s="185" t="s">
        <v>2002</v>
      </c>
      <c r="K587" s="185" t="s">
        <v>2002</v>
      </c>
      <c r="L587" s="185" t="s">
        <v>2002</v>
      </c>
      <c r="M587" s="185" t="s">
        <v>2002</v>
      </c>
      <c r="N587" s="185" t="s">
        <v>2002</v>
      </c>
      <c r="O587" s="185" t="s">
        <v>2002</v>
      </c>
      <c r="P587" s="185" t="s">
        <v>2002</v>
      </c>
      <c r="Q587" s="185" t="s">
        <v>2002</v>
      </c>
      <c r="R587" s="185" t="s">
        <v>2002</v>
      </c>
      <c r="S587" s="183">
        <v>1</v>
      </c>
      <c r="T587" s="185" t="s">
        <v>2002</v>
      </c>
      <c r="U587" s="185" t="s">
        <v>2002</v>
      </c>
      <c r="V587" s="185" t="s">
        <v>2002</v>
      </c>
      <c r="W587" s="185" t="s">
        <v>2002</v>
      </c>
      <c r="X587" s="185">
        <v>1</v>
      </c>
      <c r="Y587" s="185" t="s">
        <v>2002</v>
      </c>
      <c r="Z587" s="185" t="s">
        <v>2002</v>
      </c>
      <c r="AA587" s="185" t="s">
        <v>2002</v>
      </c>
      <c r="AB587" s="185" t="s">
        <v>2002</v>
      </c>
      <c r="AC587" s="185" t="s">
        <v>2002</v>
      </c>
      <c r="AD587" s="185" t="s">
        <v>2002</v>
      </c>
      <c r="AE587" s="185" t="s">
        <v>2002</v>
      </c>
      <c r="AF587" s="185" t="s">
        <v>2002</v>
      </c>
      <c r="AG587" s="185" t="s">
        <v>2002</v>
      </c>
      <c r="AH587" s="185" t="s">
        <v>2002</v>
      </c>
      <c r="AI587" s="185" t="s">
        <v>2002</v>
      </c>
      <c r="AJ587" s="185" t="s">
        <v>2002</v>
      </c>
      <c r="AK587" s="185" t="s">
        <v>2002</v>
      </c>
      <c r="AL587" s="183">
        <v>1</v>
      </c>
      <c r="AM587" s="194">
        <v>2</v>
      </c>
    </row>
    <row r="588" spans="1:39">
      <c r="A588" s="192">
        <v>52233</v>
      </c>
      <c r="B588" s="192" t="s">
        <v>579</v>
      </c>
      <c r="C588" s="192" t="s">
        <v>1387</v>
      </c>
      <c r="D588" s="185" t="s">
        <v>2002</v>
      </c>
      <c r="E588" s="185">
        <v>2</v>
      </c>
      <c r="F588" s="185">
        <v>1</v>
      </c>
      <c r="G588" s="185" t="s">
        <v>2002</v>
      </c>
      <c r="H588" s="185" t="s">
        <v>2002</v>
      </c>
      <c r="I588" s="185" t="s">
        <v>2002</v>
      </c>
      <c r="J588" s="185" t="s">
        <v>2002</v>
      </c>
      <c r="K588" s="185" t="s">
        <v>2002</v>
      </c>
      <c r="L588" s="185" t="s">
        <v>2002</v>
      </c>
      <c r="M588" s="185" t="s">
        <v>2002</v>
      </c>
      <c r="N588" s="185" t="s">
        <v>2002</v>
      </c>
      <c r="O588" s="185" t="s">
        <v>2002</v>
      </c>
      <c r="P588" s="185" t="s">
        <v>2002</v>
      </c>
      <c r="Q588" s="185" t="s">
        <v>2002</v>
      </c>
      <c r="R588" s="185" t="s">
        <v>2002</v>
      </c>
      <c r="S588" s="183">
        <v>3</v>
      </c>
      <c r="T588" s="185" t="s">
        <v>2002</v>
      </c>
      <c r="U588" s="185">
        <v>2</v>
      </c>
      <c r="V588" s="185">
        <v>1</v>
      </c>
      <c r="W588" s="185" t="s">
        <v>2002</v>
      </c>
      <c r="X588" s="185" t="s">
        <v>2002</v>
      </c>
      <c r="Y588" s="185" t="s">
        <v>2002</v>
      </c>
      <c r="Z588" s="185" t="s">
        <v>2002</v>
      </c>
      <c r="AA588" s="185" t="s">
        <v>2002</v>
      </c>
      <c r="AB588" s="185" t="s">
        <v>2002</v>
      </c>
      <c r="AC588" s="185" t="s">
        <v>2002</v>
      </c>
      <c r="AD588" s="185" t="s">
        <v>2002</v>
      </c>
      <c r="AE588" s="185" t="s">
        <v>2002</v>
      </c>
      <c r="AF588" s="185" t="s">
        <v>2002</v>
      </c>
      <c r="AG588" s="185" t="s">
        <v>2002</v>
      </c>
      <c r="AH588" s="185" t="s">
        <v>2002</v>
      </c>
      <c r="AI588" s="185" t="s">
        <v>2002</v>
      </c>
      <c r="AJ588" s="185" t="s">
        <v>2002</v>
      </c>
      <c r="AK588" s="185" t="s">
        <v>2002</v>
      </c>
      <c r="AL588" s="183">
        <v>3</v>
      </c>
      <c r="AM588" s="194">
        <v>6</v>
      </c>
    </row>
    <row r="589" spans="1:39">
      <c r="A589" s="192">
        <v>52256</v>
      </c>
      <c r="B589" s="192" t="s">
        <v>583</v>
      </c>
      <c r="C589" s="192" t="s">
        <v>1390</v>
      </c>
      <c r="D589" s="185" t="s">
        <v>2002</v>
      </c>
      <c r="E589" s="185" t="s">
        <v>2002</v>
      </c>
      <c r="F589" s="185" t="s">
        <v>2002</v>
      </c>
      <c r="G589" s="185" t="s">
        <v>2002</v>
      </c>
      <c r="H589" s="185" t="s">
        <v>2002</v>
      </c>
      <c r="I589" s="185" t="s">
        <v>2002</v>
      </c>
      <c r="J589" s="185" t="s">
        <v>2002</v>
      </c>
      <c r="K589" s="185" t="s">
        <v>2002</v>
      </c>
      <c r="L589" s="185" t="s">
        <v>2002</v>
      </c>
      <c r="M589" s="185" t="s">
        <v>2002</v>
      </c>
      <c r="N589" s="185" t="s">
        <v>2002</v>
      </c>
      <c r="O589" s="185" t="s">
        <v>2002</v>
      </c>
      <c r="P589" s="185" t="s">
        <v>2002</v>
      </c>
      <c r="Q589" s="185" t="s">
        <v>2002</v>
      </c>
      <c r="R589" s="185" t="s">
        <v>2002</v>
      </c>
      <c r="S589" s="183" t="s">
        <v>2002</v>
      </c>
      <c r="T589" s="185" t="s">
        <v>2002</v>
      </c>
      <c r="U589" s="185" t="s">
        <v>2002</v>
      </c>
      <c r="V589" s="185">
        <v>1</v>
      </c>
      <c r="W589" s="185" t="s">
        <v>2002</v>
      </c>
      <c r="X589" s="185" t="s">
        <v>2002</v>
      </c>
      <c r="Y589" s="185" t="s">
        <v>2002</v>
      </c>
      <c r="Z589" s="185" t="s">
        <v>2002</v>
      </c>
      <c r="AA589" s="185" t="s">
        <v>2002</v>
      </c>
      <c r="AB589" s="185" t="s">
        <v>2002</v>
      </c>
      <c r="AC589" s="185" t="s">
        <v>2002</v>
      </c>
      <c r="AD589" s="185" t="s">
        <v>2002</v>
      </c>
      <c r="AE589" s="185" t="s">
        <v>2002</v>
      </c>
      <c r="AF589" s="185">
        <v>1</v>
      </c>
      <c r="AG589" s="185" t="s">
        <v>2002</v>
      </c>
      <c r="AH589" s="185" t="s">
        <v>2002</v>
      </c>
      <c r="AI589" s="185" t="s">
        <v>2002</v>
      </c>
      <c r="AJ589" s="185" t="s">
        <v>2002</v>
      </c>
      <c r="AK589" s="185" t="s">
        <v>2002</v>
      </c>
      <c r="AL589" s="183">
        <v>2</v>
      </c>
      <c r="AM589" s="194">
        <v>2</v>
      </c>
    </row>
    <row r="590" spans="1:39">
      <c r="A590" s="192">
        <v>52258</v>
      </c>
      <c r="B590" s="192" t="s">
        <v>584</v>
      </c>
      <c r="C590" s="192" t="s">
        <v>1391</v>
      </c>
      <c r="D590" s="185" t="s">
        <v>2002</v>
      </c>
      <c r="E590" s="185" t="s">
        <v>2002</v>
      </c>
      <c r="F590" s="185" t="s">
        <v>2002</v>
      </c>
      <c r="G590" s="185" t="s">
        <v>2002</v>
      </c>
      <c r="H590" s="185" t="s">
        <v>2002</v>
      </c>
      <c r="I590" s="185" t="s">
        <v>2002</v>
      </c>
      <c r="J590" s="185" t="s">
        <v>2002</v>
      </c>
      <c r="K590" s="185" t="s">
        <v>2002</v>
      </c>
      <c r="L590" s="185" t="s">
        <v>2002</v>
      </c>
      <c r="M590" s="185" t="s">
        <v>2002</v>
      </c>
      <c r="N590" s="185" t="s">
        <v>2002</v>
      </c>
      <c r="O590" s="185" t="s">
        <v>2002</v>
      </c>
      <c r="P590" s="185" t="s">
        <v>2002</v>
      </c>
      <c r="Q590" s="185" t="s">
        <v>2002</v>
      </c>
      <c r="R590" s="185" t="s">
        <v>2002</v>
      </c>
      <c r="S590" s="183" t="s">
        <v>2002</v>
      </c>
      <c r="T590" s="185">
        <v>1</v>
      </c>
      <c r="U590" s="185">
        <v>1</v>
      </c>
      <c r="V590" s="185">
        <v>1</v>
      </c>
      <c r="W590" s="185" t="s">
        <v>2002</v>
      </c>
      <c r="X590" s="185" t="s">
        <v>2002</v>
      </c>
      <c r="Y590" s="185" t="s">
        <v>2002</v>
      </c>
      <c r="Z590" s="185" t="s">
        <v>2002</v>
      </c>
      <c r="AA590" s="185" t="s">
        <v>2002</v>
      </c>
      <c r="AB590" s="185" t="s">
        <v>2002</v>
      </c>
      <c r="AC590" s="185" t="s">
        <v>2002</v>
      </c>
      <c r="AD590" s="185" t="s">
        <v>2002</v>
      </c>
      <c r="AE590" s="185" t="s">
        <v>2002</v>
      </c>
      <c r="AF590" s="185" t="s">
        <v>2002</v>
      </c>
      <c r="AG590" s="185" t="s">
        <v>2002</v>
      </c>
      <c r="AH590" s="185" t="s">
        <v>2002</v>
      </c>
      <c r="AI590" s="185" t="s">
        <v>2002</v>
      </c>
      <c r="AJ590" s="185" t="s">
        <v>2002</v>
      </c>
      <c r="AK590" s="185" t="s">
        <v>2002</v>
      </c>
      <c r="AL590" s="183">
        <v>3</v>
      </c>
      <c r="AM590" s="194">
        <v>3</v>
      </c>
    </row>
    <row r="591" spans="1:39">
      <c r="A591" s="192">
        <v>52260</v>
      </c>
      <c r="B591" s="192" t="s">
        <v>585</v>
      </c>
      <c r="C591" s="192" t="s">
        <v>1129</v>
      </c>
      <c r="D591" s="185" t="s">
        <v>2002</v>
      </c>
      <c r="E591" s="185" t="s">
        <v>2002</v>
      </c>
      <c r="F591" s="185" t="s">
        <v>2002</v>
      </c>
      <c r="G591" s="185" t="s">
        <v>2002</v>
      </c>
      <c r="H591" s="185" t="s">
        <v>2002</v>
      </c>
      <c r="I591" s="185" t="s">
        <v>2002</v>
      </c>
      <c r="J591" s="185" t="s">
        <v>2002</v>
      </c>
      <c r="K591" s="185" t="s">
        <v>2002</v>
      </c>
      <c r="L591" s="185" t="s">
        <v>2002</v>
      </c>
      <c r="M591" s="185" t="s">
        <v>2002</v>
      </c>
      <c r="N591" s="185" t="s">
        <v>2002</v>
      </c>
      <c r="O591" s="185" t="s">
        <v>2002</v>
      </c>
      <c r="P591" s="185" t="s">
        <v>2002</v>
      </c>
      <c r="Q591" s="185" t="s">
        <v>2002</v>
      </c>
      <c r="R591" s="185" t="s">
        <v>2002</v>
      </c>
      <c r="S591" s="183" t="s">
        <v>2002</v>
      </c>
      <c r="T591" s="185" t="s">
        <v>2002</v>
      </c>
      <c r="U591" s="185" t="s">
        <v>2002</v>
      </c>
      <c r="V591" s="185">
        <v>1</v>
      </c>
      <c r="W591" s="185">
        <v>1</v>
      </c>
      <c r="X591" s="185" t="s">
        <v>2002</v>
      </c>
      <c r="Y591" s="185" t="s">
        <v>2002</v>
      </c>
      <c r="Z591" s="185">
        <v>1</v>
      </c>
      <c r="AA591" s="185" t="s">
        <v>2002</v>
      </c>
      <c r="AB591" s="185" t="s">
        <v>2002</v>
      </c>
      <c r="AC591" s="185" t="s">
        <v>2002</v>
      </c>
      <c r="AD591" s="185" t="s">
        <v>2002</v>
      </c>
      <c r="AE591" s="185" t="s">
        <v>2002</v>
      </c>
      <c r="AF591" s="185" t="s">
        <v>2002</v>
      </c>
      <c r="AG591" s="185">
        <v>1</v>
      </c>
      <c r="AH591" s="185" t="s">
        <v>2002</v>
      </c>
      <c r="AI591" s="185" t="s">
        <v>2002</v>
      </c>
      <c r="AJ591" s="185" t="s">
        <v>2002</v>
      </c>
      <c r="AK591" s="185" t="s">
        <v>2002</v>
      </c>
      <c r="AL591" s="183">
        <v>4</v>
      </c>
      <c r="AM591" s="194">
        <v>4</v>
      </c>
    </row>
    <row r="592" spans="1:39">
      <c r="A592" s="192">
        <v>52520</v>
      </c>
      <c r="B592" s="192" t="s">
        <v>606</v>
      </c>
      <c r="C592" s="192" t="s">
        <v>1406</v>
      </c>
      <c r="D592" s="185" t="s">
        <v>2002</v>
      </c>
      <c r="E592" s="185" t="s">
        <v>2002</v>
      </c>
      <c r="F592" s="185" t="s">
        <v>2002</v>
      </c>
      <c r="G592" s="185" t="s">
        <v>2002</v>
      </c>
      <c r="H592" s="185" t="s">
        <v>2002</v>
      </c>
      <c r="I592" s="185" t="s">
        <v>2002</v>
      </c>
      <c r="J592" s="185" t="s">
        <v>2002</v>
      </c>
      <c r="K592" s="185" t="s">
        <v>2002</v>
      </c>
      <c r="L592" s="185" t="s">
        <v>2002</v>
      </c>
      <c r="M592" s="185" t="s">
        <v>2002</v>
      </c>
      <c r="N592" s="185" t="s">
        <v>2002</v>
      </c>
      <c r="O592" s="185" t="s">
        <v>2002</v>
      </c>
      <c r="P592" s="185" t="s">
        <v>2002</v>
      </c>
      <c r="Q592" s="185" t="s">
        <v>2002</v>
      </c>
      <c r="R592" s="185" t="s">
        <v>2002</v>
      </c>
      <c r="S592" s="183" t="s">
        <v>2002</v>
      </c>
      <c r="T592" s="185" t="s">
        <v>2002</v>
      </c>
      <c r="U592" s="185" t="s">
        <v>2002</v>
      </c>
      <c r="V592" s="185">
        <v>2</v>
      </c>
      <c r="W592" s="185" t="s">
        <v>2002</v>
      </c>
      <c r="X592" s="185" t="s">
        <v>2002</v>
      </c>
      <c r="Y592" s="185" t="s">
        <v>2002</v>
      </c>
      <c r="Z592" s="185" t="s">
        <v>2002</v>
      </c>
      <c r="AA592" s="185" t="s">
        <v>2002</v>
      </c>
      <c r="AB592" s="185" t="s">
        <v>2002</v>
      </c>
      <c r="AC592" s="185" t="s">
        <v>2002</v>
      </c>
      <c r="AD592" s="185" t="s">
        <v>2002</v>
      </c>
      <c r="AE592" s="185" t="s">
        <v>2002</v>
      </c>
      <c r="AF592" s="185" t="s">
        <v>2002</v>
      </c>
      <c r="AG592" s="185" t="s">
        <v>2002</v>
      </c>
      <c r="AH592" s="185" t="s">
        <v>2002</v>
      </c>
      <c r="AI592" s="185" t="s">
        <v>2002</v>
      </c>
      <c r="AJ592" s="185" t="s">
        <v>2002</v>
      </c>
      <c r="AK592" s="185" t="s">
        <v>2002</v>
      </c>
      <c r="AL592" s="183">
        <v>2</v>
      </c>
      <c r="AM592" s="194">
        <v>2</v>
      </c>
    </row>
    <row r="593" spans="1:39">
      <c r="A593" s="192">
        <v>52287</v>
      </c>
      <c r="B593" s="192" t="s">
        <v>586</v>
      </c>
      <c r="C593" s="192" t="s">
        <v>1392</v>
      </c>
      <c r="D593" s="185" t="s">
        <v>2002</v>
      </c>
      <c r="E593" s="185" t="s">
        <v>2002</v>
      </c>
      <c r="F593" s="185" t="s">
        <v>2002</v>
      </c>
      <c r="G593" s="185" t="s">
        <v>2002</v>
      </c>
      <c r="H593" s="185" t="s">
        <v>2002</v>
      </c>
      <c r="I593" s="185" t="s">
        <v>2002</v>
      </c>
      <c r="J593" s="185" t="s">
        <v>2002</v>
      </c>
      <c r="K593" s="185" t="s">
        <v>2002</v>
      </c>
      <c r="L593" s="185" t="s">
        <v>2002</v>
      </c>
      <c r="M593" s="185" t="s">
        <v>2002</v>
      </c>
      <c r="N593" s="185" t="s">
        <v>2002</v>
      </c>
      <c r="O593" s="185" t="s">
        <v>2002</v>
      </c>
      <c r="P593" s="185" t="s">
        <v>2002</v>
      </c>
      <c r="Q593" s="185" t="s">
        <v>2002</v>
      </c>
      <c r="R593" s="185" t="s">
        <v>2002</v>
      </c>
      <c r="S593" s="183" t="s">
        <v>2002</v>
      </c>
      <c r="T593" s="185">
        <v>1</v>
      </c>
      <c r="U593" s="185" t="s">
        <v>2002</v>
      </c>
      <c r="V593" s="185">
        <v>2</v>
      </c>
      <c r="W593" s="185" t="s">
        <v>2002</v>
      </c>
      <c r="X593" s="185" t="s">
        <v>2002</v>
      </c>
      <c r="Y593" s="185" t="s">
        <v>2002</v>
      </c>
      <c r="Z593" s="185" t="s">
        <v>2002</v>
      </c>
      <c r="AA593" s="185" t="s">
        <v>2002</v>
      </c>
      <c r="AB593" s="185" t="s">
        <v>2002</v>
      </c>
      <c r="AC593" s="185" t="s">
        <v>2002</v>
      </c>
      <c r="AD593" s="185" t="s">
        <v>2002</v>
      </c>
      <c r="AE593" s="185" t="s">
        <v>2002</v>
      </c>
      <c r="AF593" s="185">
        <v>1</v>
      </c>
      <c r="AG593" s="185" t="s">
        <v>2002</v>
      </c>
      <c r="AH593" s="185" t="s">
        <v>2002</v>
      </c>
      <c r="AI593" s="185" t="s">
        <v>2002</v>
      </c>
      <c r="AJ593" s="185" t="s">
        <v>2002</v>
      </c>
      <c r="AK593" s="185" t="s">
        <v>2002</v>
      </c>
      <c r="AL593" s="183">
        <v>4</v>
      </c>
      <c r="AM593" s="194">
        <v>4</v>
      </c>
    </row>
    <row r="594" spans="1:39">
      <c r="A594" s="192">
        <v>52317</v>
      </c>
      <c r="B594" s="192" t="s">
        <v>587</v>
      </c>
      <c r="C594" s="192" t="s">
        <v>1393</v>
      </c>
      <c r="D594" s="185" t="s">
        <v>2002</v>
      </c>
      <c r="E594" s="185" t="s">
        <v>2002</v>
      </c>
      <c r="F594" s="185" t="s">
        <v>2002</v>
      </c>
      <c r="G594" s="185" t="s">
        <v>2002</v>
      </c>
      <c r="H594" s="185" t="s">
        <v>2002</v>
      </c>
      <c r="I594" s="185" t="s">
        <v>2002</v>
      </c>
      <c r="J594" s="185" t="s">
        <v>2002</v>
      </c>
      <c r="K594" s="185" t="s">
        <v>2002</v>
      </c>
      <c r="L594" s="185" t="s">
        <v>2002</v>
      </c>
      <c r="M594" s="185" t="s">
        <v>2002</v>
      </c>
      <c r="N594" s="185" t="s">
        <v>2002</v>
      </c>
      <c r="O594" s="185" t="s">
        <v>2002</v>
      </c>
      <c r="P594" s="185" t="s">
        <v>2002</v>
      </c>
      <c r="Q594" s="185" t="s">
        <v>2002</v>
      </c>
      <c r="R594" s="185" t="s">
        <v>2002</v>
      </c>
      <c r="S594" s="183" t="s">
        <v>2002</v>
      </c>
      <c r="T594" s="185" t="s">
        <v>2002</v>
      </c>
      <c r="U594" s="185">
        <v>2</v>
      </c>
      <c r="V594" s="185" t="s">
        <v>2002</v>
      </c>
      <c r="W594" s="185">
        <v>2</v>
      </c>
      <c r="X594" s="185" t="s">
        <v>2002</v>
      </c>
      <c r="Y594" s="185" t="s">
        <v>2002</v>
      </c>
      <c r="Z594" s="185">
        <v>2</v>
      </c>
      <c r="AA594" s="185" t="s">
        <v>2002</v>
      </c>
      <c r="AB594" s="185" t="s">
        <v>2002</v>
      </c>
      <c r="AC594" s="185" t="s">
        <v>2002</v>
      </c>
      <c r="AD594" s="185" t="s">
        <v>2002</v>
      </c>
      <c r="AE594" s="185" t="s">
        <v>2002</v>
      </c>
      <c r="AF594" s="185" t="s">
        <v>2002</v>
      </c>
      <c r="AG594" s="185" t="s">
        <v>2002</v>
      </c>
      <c r="AH594" s="185" t="s">
        <v>2002</v>
      </c>
      <c r="AI594" s="185" t="s">
        <v>2002</v>
      </c>
      <c r="AJ594" s="185" t="s">
        <v>2002</v>
      </c>
      <c r="AK594" s="185" t="s">
        <v>2002</v>
      </c>
      <c r="AL594" s="183">
        <v>6</v>
      </c>
      <c r="AM594" s="194">
        <v>6</v>
      </c>
    </row>
    <row r="595" spans="1:39">
      <c r="A595" s="192">
        <v>52320</v>
      </c>
      <c r="B595" s="192" t="s">
        <v>588</v>
      </c>
      <c r="C595" s="192" t="s">
        <v>1394</v>
      </c>
      <c r="D595" s="185" t="s">
        <v>2002</v>
      </c>
      <c r="E595" s="185" t="s">
        <v>2002</v>
      </c>
      <c r="F595" s="185" t="s">
        <v>2002</v>
      </c>
      <c r="G595" s="185" t="s">
        <v>2002</v>
      </c>
      <c r="H595" s="185" t="s">
        <v>2002</v>
      </c>
      <c r="I595" s="185" t="s">
        <v>2002</v>
      </c>
      <c r="J595" s="185" t="s">
        <v>2002</v>
      </c>
      <c r="K595" s="185" t="s">
        <v>2002</v>
      </c>
      <c r="L595" s="185" t="s">
        <v>2002</v>
      </c>
      <c r="M595" s="185" t="s">
        <v>2002</v>
      </c>
      <c r="N595" s="185" t="s">
        <v>2002</v>
      </c>
      <c r="O595" s="185" t="s">
        <v>2002</v>
      </c>
      <c r="P595" s="185" t="s">
        <v>2002</v>
      </c>
      <c r="Q595" s="185" t="s">
        <v>2002</v>
      </c>
      <c r="R595" s="185" t="s">
        <v>2002</v>
      </c>
      <c r="S595" s="183" t="s">
        <v>2002</v>
      </c>
      <c r="T595" s="185" t="s">
        <v>2002</v>
      </c>
      <c r="U595" s="185" t="s">
        <v>2002</v>
      </c>
      <c r="V595" s="185" t="s">
        <v>2002</v>
      </c>
      <c r="W595" s="185">
        <v>2</v>
      </c>
      <c r="X595" s="185" t="s">
        <v>2002</v>
      </c>
      <c r="Y595" s="185">
        <v>1</v>
      </c>
      <c r="Z595" s="185" t="s">
        <v>2002</v>
      </c>
      <c r="AA595" s="185" t="s">
        <v>2002</v>
      </c>
      <c r="AB595" s="185" t="s">
        <v>2002</v>
      </c>
      <c r="AC595" s="185" t="s">
        <v>2002</v>
      </c>
      <c r="AD595" s="185" t="s">
        <v>2002</v>
      </c>
      <c r="AE595" s="185" t="s">
        <v>2002</v>
      </c>
      <c r="AF595" s="185" t="s">
        <v>2002</v>
      </c>
      <c r="AG595" s="185" t="s">
        <v>2002</v>
      </c>
      <c r="AH595" s="185" t="s">
        <v>2002</v>
      </c>
      <c r="AI595" s="185" t="s">
        <v>2002</v>
      </c>
      <c r="AJ595" s="185" t="s">
        <v>2002</v>
      </c>
      <c r="AK595" s="185" t="s">
        <v>2002</v>
      </c>
      <c r="AL595" s="183">
        <v>3</v>
      </c>
      <c r="AM595" s="194">
        <v>3</v>
      </c>
    </row>
    <row r="596" spans="1:39">
      <c r="A596" s="192">
        <v>52323</v>
      </c>
      <c r="B596" s="192" t="s">
        <v>589</v>
      </c>
      <c r="C596" s="192" t="s">
        <v>1395</v>
      </c>
      <c r="D596" s="185" t="s">
        <v>2002</v>
      </c>
      <c r="E596" s="185" t="s">
        <v>2002</v>
      </c>
      <c r="F596" s="185" t="s">
        <v>2002</v>
      </c>
      <c r="G596" s="185" t="s">
        <v>2002</v>
      </c>
      <c r="H596" s="185" t="s">
        <v>2002</v>
      </c>
      <c r="I596" s="185" t="s">
        <v>2002</v>
      </c>
      <c r="J596" s="185" t="s">
        <v>2002</v>
      </c>
      <c r="K596" s="185" t="s">
        <v>2002</v>
      </c>
      <c r="L596" s="185" t="s">
        <v>2002</v>
      </c>
      <c r="M596" s="185" t="s">
        <v>2002</v>
      </c>
      <c r="N596" s="185" t="s">
        <v>2002</v>
      </c>
      <c r="O596" s="185" t="s">
        <v>2002</v>
      </c>
      <c r="P596" s="185" t="s">
        <v>2002</v>
      </c>
      <c r="Q596" s="185" t="s">
        <v>2002</v>
      </c>
      <c r="R596" s="185" t="s">
        <v>2002</v>
      </c>
      <c r="S596" s="183" t="s">
        <v>2002</v>
      </c>
      <c r="T596" s="185" t="s">
        <v>2002</v>
      </c>
      <c r="U596" s="185" t="s">
        <v>2002</v>
      </c>
      <c r="V596" s="185" t="s">
        <v>2002</v>
      </c>
      <c r="W596" s="185">
        <v>1</v>
      </c>
      <c r="X596" s="185" t="s">
        <v>2002</v>
      </c>
      <c r="Y596" s="185" t="s">
        <v>2002</v>
      </c>
      <c r="Z596" s="185" t="s">
        <v>2002</v>
      </c>
      <c r="AA596" s="185" t="s">
        <v>2002</v>
      </c>
      <c r="AB596" s="185" t="s">
        <v>2002</v>
      </c>
      <c r="AC596" s="185" t="s">
        <v>2002</v>
      </c>
      <c r="AD596" s="185" t="s">
        <v>2002</v>
      </c>
      <c r="AE596" s="185" t="s">
        <v>2002</v>
      </c>
      <c r="AF596" s="185" t="s">
        <v>2002</v>
      </c>
      <c r="AG596" s="185" t="s">
        <v>2002</v>
      </c>
      <c r="AH596" s="185" t="s">
        <v>2002</v>
      </c>
      <c r="AI596" s="185" t="s">
        <v>2002</v>
      </c>
      <c r="AJ596" s="185" t="s">
        <v>2002</v>
      </c>
      <c r="AK596" s="185" t="s">
        <v>2002</v>
      </c>
      <c r="AL596" s="183">
        <v>1</v>
      </c>
      <c r="AM596" s="194">
        <v>1</v>
      </c>
    </row>
    <row r="597" spans="1:39">
      <c r="A597" s="192">
        <v>52352</v>
      </c>
      <c r="B597" s="192" t="s">
        <v>590</v>
      </c>
      <c r="C597" s="192" t="s">
        <v>1396</v>
      </c>
      <c r="D597" s="185" t="s">
        <v>2002</v>
      </c>
      <c r="E597" s="185" t="s">
        <v>2002</v>
      </c>
      <c r="F597" s="185" t="s">
        <v>2002</v>
      </c>
      <c r="G597" s="185" t="s">
        <v>2002</v>
      </c>
      <c r="H597" s="185" t="s">
        <v>2002</v>
      </c>
      <c r="I597" s="185" t="s">
        <v>2002</v>
      </c>
      <c r="J597" s="185" t="s">
        <v>2002</v>
      </c>
      <c r="K597" s="185" t="s">
        <v>2002</v>
      </c>
      <c r="L597" s="185" t="s">
        <v>2002</v>
      </c>
      <c r="M597" s="185" t="s">
        <v>2002</v>
      </c>
      <c r="N597" s="185" t="s">
        <v>2002</v>
      </c>
      <c r="O597" s="185" t="s">
        <v>2002</v>
      </c>
      <c r="P597" s="185" t="s">
        <v>2002</v>
      </c>
      <c r="Q597" s="185" t="s">
        <v>2002</v>
      </c>
      <c r="R597" s="185" t="s">
        <v>2002</v>
      </c>
      <c r="S597" s="183" t="s">
        <v>2002</v>
      </c>
      <c r="T597" s="185" t="s">
        <v>2002</v>
      </c>
      <c r="U597" s="185" t="s">
        <v>2002</v>
      </c>
      <c r="V597" s="185" t="s">
        <v>2002</v>
      </c>
      <c r="W597" s="185">
        <v>1</v>
      </c>
      <c r="X597" s="185" t="s">
        <v>2002</v>
      </c>
      <c r="Y597" s="185" t="s">
        <v>2002</v>
      </c>
      <c r="Z597" s="185" t="s">
        <v>2002</v>
      </c>
      <c r="AA597" s="185" t="s">
        <v>2002</v>
      </c>
      <c r="AB597" s="185" t="s">
        <v>2002</v>
      </c>
      <c r="AC597" s="185" t="s">
        <v>2002</v>
      </c>
      <c r="AD597" s="185" t="s">
        <v>2002</v>
      </c>
      <c r="AE597" s="185" t="s">
        <v>2002</v>
      </c>
      <c r="AF597" s="185" t="s">
        <v>2002</v>
      </c>
      <c r="AG597" s="185" t="s">
        <v>2002</v>
      </c>
      <c r="AH597" s="185" t="s">
        <v>2002</v>
      </c>
      <c r="AI597" s="185" t="s">
        <v>2002</v>
      </c>
      <c r="AJ597" s="185" t="s">
        <v>2002</v>
      </c>
      <c r="AK597" s="185" t="s">
        <v>2002</v>
      </c>
      <c r="AL597" s="183">
        <v>1</v>
      </c>
      <c r="AM597" s="194">
        <v>1</v>
      </c>
    </row>
    <row r="598" spans="1:39">
      <c r="A598" s="192">
        <v>52354</v>
      </c>
      <c r="B598" s="192" t="s">
        <v>591</v>
      </c>
      <c r="C598" s="192" t="s">
        <v>1397</v>
      </c>
      <c r="D598" s="185" t="s">
        <v>2002</v>
      </c>
      <c r="E598" s="185" t="s">
        <v>2002</v>
      </c>
      <c r="F598" s="185" t="s">
        <v>2002</v>
      </c>
      <c r="G598" s="185" t="s">
        <v>2002</v>
      </c>
      <c r="H598" s="185" t="s">
        <v>2002</v>
      </c>
      <c r="I598" s="185" t="s">
        <v>2002</v>
      </c>
      <c r="J598" s="185" t="s">
        <v>2002</v>
      </c>
      <c r="K598" s="185" t="s">
        <v>2002</v>
      </c>
      <c r="L598" s="185" t="s">
        <v>2002</v>
      </c>
      <c r="M598" s="185" t="s">
        <v>2002</v>
      </c>
      <c r="N598" s="185" t="s">
        <v>2002</v>
      </c>
      <c r="O598" s="185" t="s">
        <v>2002</v>
      </c>
      <c r="P598" s="185" t="s">
        <v>2002</v>
      </c>
      <c r="Q598" s="185" t="s">
        <v>2002</v>
      </c>
      <c r="R598" s="185" t="s">
        <v>2002</v>
      </c>
      <c r="S598" s="183" t="s">
        <v>2002</v>
      </c>
      <c r="T598" s="185" t="s">
        <v>2002</v>
      </c>
      <c r="U598" s="185" t="s">
        <v>2002</v>
      </c>
      <c r="V598" s="185">
        <v>1</v>
      </c>
      <c r="W598" s="185">
        <v>1</v>
      </c>
      <c r="X598" s="185" t="s">
        <v>2002</v>
      </c>
      <c r="Y598" s="185" t="s">
        <v>2002</v>
      </c>
      <c r="Z598" s="185" t="s">
        <v>2002</v>
      </c>
      <c r="AA598" s="185" t="s">
        <v>2002</v>
      </c>
      <c r="AB598" s="185" t="s">
        <v>2002</v>
      </c>
      <c r="AC598" s="185" t="s">
        <v>2002</v>
      </c>
      <c r="AD598" s="185" t="s">
        <v>2002</v>
      </c>
      <c r="AE598" s="185" t="s">
        <v>2002</v>
      </c>
      <c r="AF598" s="185" t="s">
        <v>2002</v>
      </c>
      <c r="AG598" s="185" t="s">
        <v>2002</v>
      </c>
      <c r="AH598" s="185" t="s">
        <v>2002</v>
      </c>
      <c r="AI598" s="185" t="s">
        <v>2002</v>
      </c>
      <c r="AJ598" s="185" t="s">
        <v>2002</v>
      </c>
      <c r="AK598" s="185" t="s">
        <v>2002</v>
      </c>
      <c r="AL598" s="183">
        <v>2</v>
      </c>
      <c r="AM598" s="194">
        <v>2</v>
      </c>
    </row>
    <row r="599" spans="1:39">
      <c r="A599" s="192">
        <v>52356</v>
      </c>
      <c r="B599" s="192" t="s">
        <v>592</v>
      </c>
      <c r="C599" s="192" t="s">
        <v>1398</v>
      </c>
      <c r="D599" s="185" t="s">
        <v>2002</v>
      </c>
      <c r="E599" s="185">
        <v>2</v>
      </c>
      <c r="F599" s="185" t="s">
        <v>2002</v>
      </c>
      <c r="G599" s="185" t="s">
        <v>2002</v>
      </c>
      <c r="H599" s="185" t="s">
        <v>2002</v>
      </c>
      <c r="I599" s="185" t="s">
        <v>2002</v>
      </c>
      <c r="J599" s="185" t="s">
        <v>2002</v>
      </c>
      <c r="K599" s="185" t="s">
        <v>2002</v>
      </c>
      <c r="L599" s="185" t="s">
        <v>2002</v>
      </c>
      <c r="M599" s="185" t="s">
        <v>2002</v>
      </c>
      <c r="N599" s="185" t="s">
        <v>2002</v>
      </c>
      <c r="O599" s="185" t="s">
        <v>2002</v>
      </c>
      <c r="P599" s="185" t="s">
        <v>2002</v>
      </c>
      <c r="Q599" s="185" t="s">
        <v>2002</v>
      </c>
      <c r="R599" s="185" t="s">
        <v>2002</v>
      </c>
      <c r="S599" s="183">
        <v>2</v>
      </c>
      <c r="T599" s="185">
        <v>1</v>
      </c>
      <c r="U599" s="185">
        <v>10</v>
      </c>
      <c r="V599" s="185">
        <v>16</v>
      </c>
      <c r="W599" s="185">
        <v>8</v>
      </c>
      <c r="X599" s="185" t="s">
        <v>2002</v>
      </c>
      <c r="Y599" s="185">
        <v>4</v>
      </c>
      <c r="Z599" s="185">
        <v>2</v>
      </c>
      <c r="AA599" s="185">
        <v>2</v>
      </c>
      <c r="AB599" s="185" t="s">
        <v>2002</v>
      </c>
      <c r="AC599" s="185">
        <v>1</v>
      </c>
      <c r="AD599" s="185">
        <v>1</v>
      </c>
      <c r="AE599" s="185" t="s">
        <v>2002</v>
      </c>
      <c r="AF599" s="185" t="s">
        <v>2002</v>
      </c>
      <c r="AG599" s="185">
        <v>1</v>
      </c>
      <c r="AH599" s="185" t="s">
        <v>2002</v>
      </c>
      <c r="AI599" s="185" t="s">
        <v>2002</v>
      </c>
      <c r="AJ599" s="185" t="s">
        <v>2002</v>
      </c>
      <c r="AK599" s="185" t="s">
        <v>2002</v>
      </c>
      <c r="AL599" s="183">
        <v>46</v>
      </c>
      <c r="AM599" s="194">
        <v>48</v>
      </c>
    </row>
    <row r="600" spans="1:39">
      <c r="A600" s="192">
        <v>52378</v>
      </c>
      <c r="B600" s="192" t="s">
        <v>593</v>
      </c>
      <c r="C600" s="192" t="s">
        <v>1399</v>
      </c>
      <c r="D600" s="185" t="s">
        <v>2002</v>
      </c>
      <c r="E600" s="185" t="s">
        <v>2002</v>
      </c>
      <c r="F600" s="185" t="s">
        <v>2002</v>
      </c>
      <c r="G600" s="185" t="s">
        <v>2002</v>
      </c>
      <c r="H600" s="185" t="s">
        <v>2002</v>
      </c>
      <c r="I600" s="185" t="s">
        <v>2002</v>
      </c>
      <c r="J600" s="185" t="s">
        <v>2002</v>
      </c>
      <c r="K600" s="185" t="s">
        <v>2002</v>
      </c>
      <c r="L600" s="185" t="s">
        <v>2002</v>
      </c>
      <c r="M600" s="185" t="s">
        <v>2002</v>
      </c>
      <c r="N600" s="185" t="s">
        <v>2002</v>
      </c>
      <c r="O600" s="185" t="s">
        <v>2002</v>
      </c>
      <c r="P600" s="185" t="s">
        <v>2002</v>
      </c>
      <c r="Q600" s="185" t="s">
        <v>2002</v>
      </c>
      <c r="R600" s="185" t="s">
        <v>2002</v>
      </c>
      <c r="S600" s="183" t="s">
        <v>2002</v>
      </c>
      <c r="T600" s="185" t="s">
        <v>2002</v>
      </c>
      <c r="U600" s="185" t="s">
        <v>2002</v>
      </c>
      <c r="V600" s="185">
        <v>1</v>
      </c>
      <c r="W600" s="185" t="s">
        <v>2002</v>
      </c>
      <c r="X600" s="185" t="s">
        <v>2002</v>
      </c>
      <c r="Y600" s="185" t="s">
        <v>2002</v>
      </c>
      <c r="Z600" s="185" t="s">
        <v>2002</v>
      </c>
      <c r="AA600" s="185" t="s">
        <v>2002</v>
      </c>
      <c r="AB600" s="185" t="s">
        <v>2002</v>
      </c>
      <c r="AC600" s="185" t="s">
        <v>2002</v>
      </c>
      <c r="AD600" s="185" t="s">
        <v>2002</v>
      </c>
      <c r="AE600" s="185" t="s">
        <v>2002</v>
      </c>
      <c r="AF600" s="185" t="s">
        <v>2002</v>
      </c>
      <c r="AG600" s="185" t="s">
        <v>2002</v>
      </c>
      <c r="AH600" s="185" t="s">
        <v>2002</v>
      </c>
      <c r="AI600" s="185" t="s">
        <v>2002</v>
      </c>
      <c r="AJ600" s="185" t="s">
        <v>2002</v>
      </c>
      <c r="AK600" s="185" t="s">
        <v>2002</v>
      </c>
      <c r="AL600" s="183">
        <v>1</v>
      </c>
      <c r="AM600" s="194">
        <v>1</v>
      </c>
    </row>
    <row r="601" spans="1:39">
      <c r="A601" s="192">
        <v>52381</v>
      </c>
      <c r="B601" s="192" t="s">
        <v>594</v>
      </c>
      <c r="C601" s="192" t="s">
        <v>1400</v>
      </c>
      <c r="D601" s="185" t="s">
        <v>2002</v>
      </c>
      <c r="E601" s="185" t="s">
        <v>2002</v>
      </c>
      <c r="F601" s="185" t="s">
        <v>2002</v>
      </c>
      <c r="G601" s="185" t="s">
        <v>2002</v>
      </c>
      <c r="H601" s="185" t="s">
        <v>2002</v>
      </c>
      <c r="I601" s="185" t="s">
        <v>2002</v>
      </c>
      <c r="J601" s="185" t="s">
        <v>2002</v>
      </c>
      <c r="K601" s="185" t="s">
        <v>2002</v>
      </c>
      <c r="L601" s="185" t="s">
        <v>2002</v>
      </c>
      <c r="M601" s="185" t="s">
        <v>2002</v>
      </c>
      <c r="N601" s="185" t="s">
        <v>2002</v>
      </c>
      <c r="O601" s="185" t="s">
        <v>2002</v>
      </c>
      <c r="P601" s="185" t="s">
        <v>2002</v>
      </c>
      <c r="Q601" s="185" t="s">
        <v>2002</v>
      </c>
      <c r="R601" s="185" t="s">
        <v>2002</v>
      </c>
      <c r="S601" s="183" t="s">
        <v>2002</v>
      </c>
      <c r="T601" s="185" t="s">
        <v>2002</v>
      </c>
      <c r="U601" s="185" t="s">
        <v>2002</v>
      </c>
      <c r="V601" s="185">
        <v>1</v>
      </c>
      <c r="W601" s="185" t="s">
        <v>2002</v>
      </c>
      <c r="X601" s="185" t="s">
        <v>2002</v>
      </c>
      <c r="Y601" s="185" t="s">
        <v>2002</v>
      </c>
      <c r="Z601" s="185" t="s">
        <v>2002</v>
      </c>
      <c r="AA601" s="185" t="s">
        <v>2002</v>
      </c>
      <c r="AB601" s="185" t="s">
        <v>2002</v>
      </c>
      <c r="AC601" s="185" t="s">
        <v>2002</v>
      </c>
      <c r="AD601" s="185" t="s">
        <v>2002</v>
      </c>
      <c r="AE601" s="185" t="s">
        <v>2002</v>
      </c>
      <c r="AF601" s="185" t="s">
        <v>2002</v>
      </c>
      <c r="AG601" s="185" t="s">
        <v>2002</v>
      </c>
      <c r="AH601" s="185" t="s">
        <v>2002</v>
      </c>
      <c r="AI601" s="185" t="s">
        <v>2002</v>
      </c>
      <c r="AJ601" s="185" t="s">
        <v>2002</v>
      </c>
      <c r="AK601" s="185" t="s">
        <v>2002</v>
      </c>
      <c r="AL601" s="183">
        <v>1</v>
      </c>
      <c r="AM601" s="194">
        <v>1</v>
      </c>
    </row>
    <row r="602" spans="1:39">
      <c r="A602" s="192">
        <v>52390</v>
      </c>
      <c r="B602" s="192" t="s">
        <v>596</v>
      </c>
      <c r="C602" s="192" t="s">
        <v>1402</v>
      </c>
      <c r="D602" s="185" t="s">
        <v>2002</v>
      </c>
      <c r="E602" s="185" t="s">
        <v>2002</v>
      </c>
      <c r="F602" s="185" t="s">
        <v>2002</v>
      </c>
      <c r="G602" s="185" t="s">
        <v>2002</v>
      </c>
      <c r="H602" s="185" t="s">
        <v>2002</v>
      </c>
      <c r="I602" s="185" t="s">
        <v>2002</v>
      </c>
      <c r="J602" s="185" t="s">
        <v>2002</v>
      </c>
      <c r="K602" s="185" t="s">
        <v>2002</v>
      </c>
      <c r="L602" s="185" t="s">
        <v>2002</v>
      </c>
      <c r="M602" s="185" t="s">
        <v>2002</v>
      </c>
      <c r="N602" s="185" t="s">
        <v>2002</v>
      </c>
      <c r="O602" s="185" t="s">
        <v>2002</v>
      </c>
      <c r="P602" s="185" t="s">
        <v>2002</v>
      </c>
      <c r="Q602" s="185" t="s">
        <v>2002</v>
      </c>
      <c r="R602" s="185" t="s">
        <v>2002</v>
      </c>
      <c r="S602" s="183" t="s">
        <v>2002</v>
      </c>
      <c r="T602" s="185">
        <v>1</v>
      </c>
      <c r="U602" s="185" t="s">
        <v>2002</v>
      </c>
      <c r="V602" s="185" t="s">
        <v>2002</v>
      </c>
      <c r="W602" s="185" t="s">
        <v>2002</v>
      </c>
      <c r="X602" s="185" t="s">
        <v>2002</v>
      </c>
      <c r="Y602" s="185" t="s">
        <v>2002</v>
      </c>
      <c r="Z602" s="185" t="s">
        <v>2002</v>
      </c>
      <c r="AA602" s="185" t="s">
        <v>2002</v>
      </c>
      <c r="AB602" s="185" t="s">
        <v>2002</v>
      </c>
      <c r="AC602" s="185" t="s">
        <v>2002</v>
      </c>
      <c r="AD602" s="185" t="s">
        <v>2002</v>
      </c>
      <c r="AE602" s="185" t="s">
        <v>2002</v>
      </c>
      <c r="AF602" s="185" t="s">
        <v>2002</v>
      </c>
      <c r="AG602" s="185" t="s">
        <v>2002</v>
      </c>
      <c r="AH602" s="185" t="s">
        <v>2002</v>
      </c>
      <c r="AI602" s="185" t="s">
        <v>2002</v>
      </c>
      <c r="AJ602" s="185" t="s">
        <v>2002</v>
      </c>
      <c r="AK602" s="185" t="s">
        <v>2002</v>
      </c>
      <c r="AL602" s="183">
        <v>1</v>
      </c>
      <c r="AM602" s="194">
        <v>1</v>
      </c>
    </row>
    <row r="603" spans="1:39">
      <c r="A603" s="192">
        <v>52399</v>
      </c>
      <c r="B603" s="192" t="s">
        <v>597</v>
      </c>
      <c r="C603" s="192" t="s">
        <v>947</v>
      </c>
      <c r="D603" s="185" t="s">
        <v>2002</v>
      </c>
      <c r="E603" s="185" t="s">
        <v>2002</v>
      </c>
      <c r="F603" s="185" t="s">
        <v>2002</v>
      </c>
      <c r="G603" s="185">
        <v>1</v>
      </c>
      <c r="H603" s="185" t="s">
        <v>2002</v>
      </c>
      <c r="I603" s="185" t="s">
        <v>2002</v>
      </c>
      <c r="J603" s="185" t="s">
        <v>2002</v>
      </c>
      <c r="K603" s="185" t="s">
        <v>2002</v>
      </c>
      <c r="L603" s="185" t="s">
        <v>2002</v>
      </c>
      <c r="M603" s="185" t="s">
        <v>2002</v>
      </c>
      <c r="N603" s="185" t="s">
        <v>2002</v>
      </c>
      <c r="O603" s="185" t="s">
        <v>2002</v>
      </c>
      <c r="P603" s="185" t="s">
        <v>2002</v>
      </c>
      <c r="Q603" s="185" t="s">
        <v>2002</v>
      </c>
      <c r="R603" s="185" t="s">
        <v>2002</v>
      </c>
      <c r="S603" s="183">
        <v>1</v>
      </c>
      <c r="T603" s="185" t="s">
        <v>2002</v>
      </c>
      <c r="U603" s="185" t="s">
        <v>2002</v>
      </c>
      <c r="V603" s="185">
        <v>2</v>
      </c>
      <c r="W603" s="185">
        <v>1</v>
      </c>
      <c r="X603" s="185" t="s">
        <v>2002</v>
      </c>
      <c r="Y603" s="185" t="s">
        <v>2002</v>
      </c>
      <c r="Z603" s="185" t="s">
        <v>2002</v>
      </c>
      <c r="AA603" s="185" t="s">
        <v>2002</v>
      </c>
      <c r="AB603" s="185" t="s">
        <v>2002</v>
      </c>
      <c r="AC603" s="185" t="s">
        <v>2002</v>
      </c>
      <c r="AD603" s="185" t="s">
        <v>2002</v>
      </c>
      <c r="AE603" s="185" t="s">
        <v>2002</v>
      </c>
      <c r="AF603" s="185" t="s">
        <v>2002</v>
      </c>
      <c r="AG603" s="185" t="s">
        <v>2002</v>
      </c>
      <c r="AH603" s="185" t="s">
        <v>2002</v>
      </c>
      <c r="AI603" s="185" t="s">
        <v>2002</v>
      </c>
      <c r="AJ603" s="185" t="s">
        <v>2002</v>
      </c>
      <c r="AK603" s="185" t="s">
        <v>2002</v>
      </c>
      <c r="AL603" s="183">
        <v>3</v>
      </c>
      <c r="AM603" s="194">
        <v>4</v>
      </c>
    </row>
    <row r="604" spans="1:39">
      <c r="A604" s="192">
        <v>52405</v>
      </c>
      <c r="B604" s="192" t="s">
        <v>598</v>
      </c>
      <c r="C604" s="192" t="s">
        <v>1403</v>
      </c>
      <c r="D604" s="185" t="s">
        <v>2002</v>
      </c>
      <c r="E604" s="185" t="s">
        <v>2002</v>
      </c>
      <c r="F604" s="185" t="s">
        <v>2002</v>
      </c>
      <c r="G604" s="185" t="s">
        <v>2002</v>
      </c>
      <c r="H604" s="185" t="s">
        <v>2002</v>
      </c>
      <c r="I604" s="185" t="s">
        <v>2002</v>
      </c>
      <c r="J604" s="185" t="s">
        <v>2002</v>
      </c>
      <c r="K604" s="185" t="s">
        <v>2002</v>
      </c>
      <c r="L604" s="185" t="s">
        <v>2002</v>
      </c>
      <c r="M604" s="185" t="s">
        <v>2002</v>
      </c>
      <c r="N604" s="185" t="s">
        <v>2002</v>
      </c>
      <c r="O604" s="185" t="s">
        <v>2002</v>
      </c>
      <c r="P604" s="185" t="s">
        <v>2002</v>
      </c>
      <c r="Q604" s="185" t="s">
        <v>2002</v>
      </c>
      <c r="R604" s="185" t="s">
        <v>2002</v>
      </c>
      <c r="S604" s="183" t="s">
        <v>2002</v>
      </c>
      <c r="T604" s="185" t="s">
        <v>2002</v>
      </c>
      <c r="U604" s="185">
        <v>1</v>
      </c>
      <c r="V604" s="185" t="s">
        <v>2002</v>
      </c>
      <c r="W604" s="185" t="s">
        <v>2002</v>
      </c>
      <c r="X604" s="185" t="s">
        <v>2002</v>
      </c>
      <c r="Y604" s="185" t="s">
        <v>2002</v>
      </c>
      <c r="Z604" s="185" t="s">
        <v>2002</v>
      </c>
      <c r="AA604" s="185" t="s">
        <v>2002</v>
      </c>
      <c r="AB604" s="185" t="s">
        <v>2002</v>
      </c>
      <c r="AC604" s="185" t="s">
        <v>2002</v>
      </c>
      <c r="AD604" s="185" t="s">
        <v>2002</v>
      </c>
      <c r="AE604" s="185" t="s">
        <v>2002</v>
      </c>
      <c r="AF604" s="185" t="s">
        <v>2002</v>
      </c>
      <c r="AG604" s="185" t="s">
        <v>2002</v>
      </c>
      <c r="AH604" s="185" t="s">
        <v>2002</v>
      </c>
      <c r="AI604" s="185" t="s">
        <v>2002</v>
      </c>
      <c r="AJ604" s="185" t="s">
        <v>2002</v>
      </c>
      <c r="AK604" s="185" t="s">
        <v>2002</v>
      </c>
      <c r="AL604" s="183">
        <v>1</v>
      </c>
      <c r="AM604" s="194">
        <v>1</v>
      </c>
    </row>
    <row r="605" spans="1:39">
      <c r="A605" s="192">
        <v>52427</v>
      </c>
      <c r="B605" s="192" t="s">
        <v>600</v>
      </c>
      <c r="C605" s="192" t="s">
        <v>2043</v>
      </c>
      <c r="D605" s="185" t="s">
        <v>2002</v>
      </c>
      <c r="E605" s="185" t="s">
        <v>2002</v>
      </c>
      <c r="F605" s="185" t="s">
        <v>2002</v>
      </c>
      <c r="G605" s="185" t="s">
        <v>2002</v>
      </c>
      <c r="H605" s="185" t="s">
        <v>2002</v>
      </c>
      <c r="I605" s="185" t="s">
        <v>2002</v>
      </c>
      <c r="J605" s="185" t="s">
        <v>2002</v>
      </c>
      <c r="K605" s="185" t="s">
        <v>2002</v>
      </c>
      <c r="L605" s="185" t="s">
        <v>2002</v>
      </c>
      <c r="M605" s="185" t="s">
        <v>2002</v>
      </c>
      <c r="N605" s="185" t="s">
        <v>2002</v>
      </c>
      <c r="O605" s="185" t="s">
        <v>2002</v>
      </c>
      <c r="P605" s="185" t="s">
        <v>2002</v>
      </c>
      <c r="Q605" s="185" t="s">
        <v>2002</v>
      </c>
      <c r="R605" s="185" t="s">
        <v>2002</v>
      </c>
      <c r="S605" s="183" t="s">
        <v>2002</v>
      </c>
      <c r="T605" s="185" t="s">
        <v>2002</v>
      </c>
      <c r="U605" s="185" t="s">
        <v>2002</v>
      </c>
      <c r="V605" s="185" t="s">
        <v>2002</v>
      </c>
      <c r="W605" s="185">
        <v>1</v>
      </c>
      <c r="X605" s="185" t="s">
        <v>2002</v>
      </c>
      <c r="Y605" s="185" t="s">
        <v>2002</v>
      </c>
      <c r="Z605" s="185" t="s">
        <v>2002</v>
      </c>
      <c r="AA605" s="185" t="s">
        <v>2002</v>
      </c>
      <c r="AB605" s="185" t="s">
        <v>2002</v>
      </c>
      <c r="AC605" s="185" t="s">
        <v>2002</v>
      </c>
      <c r="AD605" s="185" t="s">
        <v>2002</v>
      </c>
      <c r="AE605" s="185" t="s">
        <v>2002</v>
      </c>
      <c r="AF605" s="185" t="s">
        <v>2002</v>
      </c>
      <c r="AG605" s="185" t="s">
        <v>2002</v>
      </c>
      <c r="AH605" s="185" t="s">
        <v>2002</v>
      </c>
      <c r="AI605" s="185" t="s">
        <v>2002</v>
      </c>
      <c r="AJ605" s="185" t="s">
        <v>2002</v>
      </c>
      <c r="AK605" s="185" t="s">
        <v>2002</v>
      </c>
      <c r="AL605" s="183">
        <v>1</v>
      </c>
      <c r="AM605" s="194">
        <v>1</v>
      </c>
    </row>
    <row r="606" spans="1:39">
      <c r="A606" s="192">
        <v>52435</v>
      </c>
      <c r="B606" s="192" t="s">
        <v>601</v>
      </c>
      <c r="C606" s="192" t="s">
        <v>1404</v>
      </c>
      <c r="D606" s="185" t="s">
        <v>2002</v>
      </c>
      <c r="E606" s="185" t="s">
        <v>2002</v>
      </c>
      <c r="F606" s="185" t="s">
        <v>2002</v>
      </c>
      <c r="G606" s="185" t="s">
        <v>2002</v>
      </c>
      <c r="H606" s="185" t="s">
        <v>2002</v>
      </c>
      <c r="I606" s="185" t="s">
        <v>2002</v>
      </c>
      <c r="J606" s="185" t="s">
        <v>2002</v>
      </c>
      <c r="K606" s="185" t="s">
        <v>2002</v>
      </c>
      <c r="L606" s="185" t="s">
        <v>2002</v>
      </c>
      <c r="M606" s="185" t="s">
        <v>2002</v>
      </c>
      <c r="N606" s="185" t="s">
        <v>2002</v>
      </c>
      <c r="O606" s="185" t="s">
        <v>2002</v>
      </c>
      <c r="P606" s="185" t="s">
        <v>2002</v>
      </c>
      <c r="Q606" s="185" t="s">
        <v>2002</v>
      </c>
      <c r="R606" s="185" t="s">
        <v>2002</v>
      </c>
      <c r="S606" s="183" t="s">
        <v>2002</v>
      </c>
      <c r="T606" s="185" t="s">
        <v>2002</v>
      </c>
      <c r="U606" s="185" t="s">
        <v>2002</v>
      </c>
      <c r="V606" s="185">
        <v>1</v>
      </c>
      <c r="W606" s="185" t="s">
        <v>2002</v>
      </c>
      <c r="X606" s="185" t="s">
        <v>2002</v>
      </c>
      <c r="Y606" s="185" t="s">
        <v>2002</v>
      </c>
      <c r="Z606" s="185" t="s">
        <v>2002</v>
      </c>
      <c r="AA606" s="185" t="s">
        <v>2002</v>
      </c>
      <c r="AB606" s="185" t="s">
        <v>2002</v>
      </c>
      <c r="AC606" s="185" t="s">
        <v>2002</v>
      </c>
      <c r="AD606" s="185" t="s">
        <v>2002</v>
      </c>
      <c r="AE606" s="185" t="s">
        <v>2002</v>
      </c>
      <c r="AF606" s="185" t="s">
        <v>2002</v>
      </c>
      <c r="AG606" s="185" t="s">
        <v>2002</v>
      </c>
      <c r="AH606" s="185" t="s">
        <v>2002</v>
      </c>
      <c r="AI606" s="185" t="s">
        <v>2002</v>
      </c>
      <c r="AJ606" s="185" t="s">
        <v>2002</v>
      </c>
      <c r="AK606" s="185" t="s">
        <v>2002</v>
      </c>
      <c r="AL606" s="183">
        <v>1</v>
      </c>
      <c r="AM606" s="194">
        <v>1</v>
      </c>
    </row>
    <row r="607" spans="1:39">
      <c r="A607" s="192">
        <v>52473</v>
      </c>
      <c r="B607" s="192" t="s">
        <v>602</v>
      </c>
      <c r="C607" s="192" t="s">
        <v>1236</v>
      </c>
      <c r="D607" s="185" t="s">
        <v>2002</v>
      </c>
      <c r="E607" s="185" t="s">
        <v>2002</v>
      </c>
      <c r="F607" s="185" t="s">
        <v>2002</v>
      </c>
      <c r="G607" s="185" t="s">
        <v>2002</v>
      </c>
      <c r="H607" s="185" t="s">
        <v>2002</v>
      </c>
      <c r="I607" s="185" t="s">
        <v>2002</v>
      </c>
      <c r="J607" s="185" t="s">
        <v>2002</v>
      </c>
      <c r="K607" s="185" t="s">
        <v>2002</v>
      </c>
      <c r="L607" s="185" t="s">
        <v>2002</v>
      </c>
      <c r="M607" s="185" t="s">
        <v>2002</v>
      </c>
      <c r="N607" s="185" t="s">
        <v>2002</v>
      </c>
      <c r="O607" s="185" t="s">
        <v>2002</v>
      </c>
      <c r="P607" s="185" t="s">
        <v>2002</v>
      </c>
      <c r="Q607" s="185" t="s">
        <v>2002</v>
      </c>
      <c r="R607" s="185" t="s">
        <v>2002</v>
      </c>
      <c r="S607" s="183" t="s">
        <v>2002</v>
      </c>
      <c r="T607" s="185" t="s">
        <v>2002</v>
      </c>
      <c r="U607" s="185" t="s">
        <v>2002</v>
      </c>
      <c r="V607" s="185" t="s">
        <v>2002</v>
      </c>
      <c r="W607" s="185" t="s">
        <v>2002</v>
      </c>
      <c r="X607" s="185">
        <v>1</v>
      </c>
      <c r="Y607" s="185" t="s">
        <v>2002</v>
      </c>
      <c r="Z607" s="185" t="s">
        <v>2002</v>
      </c>
      <c r="AA607" s="185" t="s">
        <v>2002</v>
      </c>
      <c r="AB607" s="185">
        <v>1</v>
      </c>
      <c r="AC607" s="185" t="s">
        <v>2002</v>
      </c>
      <c r="AD607" s="185" t="s">
        <v>2002</v>
      </c>
      <c r="AE607" s="185" t="s">
        <v>2002</v>
      </c>
      <c r="AF607" s="185" t="s">
        <v>2002</v>
      </c>
      <c r="AG607" s="185" t="s">
        <v>2002</v>
      </c>
      <c r="AH607" s="185" t="s">
        <v>2002</v>
      </c>
      <c r="AI607" s="185" t="s">
        <v>2002</v>
      </c>
      <c r="AJ607" s="185" t="s">
        <v>2002</v>
      </c>
      <c r="AK607" s="185" t="s">
        <v>2002</v>
      </c>
      <c r="AL607" s="183">
        <v>2</v>
      </c>
      <c r="AM607" s="194">
        <v>2</v>
      </c>
    </row>
    <row r="608" spans="1:39">
      <c r="A608" s="192">
        <v>52480</v>
      </c>
      <c r="B608" s="192" t="s">
        <v>603</v>
      </c>
      <c r="C608" s="192" t="s">
        <v>953</v>
      </c>
      <c r="D608" s="185" t="s">
        <v>2002</v>
      </c>
      <c r="E608" s="185" t="s">
        <v>2002</v>
      </c>
      <c r="F608" s="185" t="s">
        <v>2002</v>
      </c>
      <c r="G608" s="185">
        <v>1</v>
      </c>
      <c r="H608" s="185" t="s">
        <v>2002</v>
      </c>
      <c r="I608" s="185" t="s">
        <v>2002</v>
      </c>
      <c r="J608" s="185" t="s">
        <v>2002</v>
      </c>
      <c r="K608" s="185" t="s">
        <v>2002</v>
      </c>
      <c r="L608" s="185" t="s">
        <v>2002</v>
      </c>
      <c r="M608" s="185" t="s">
        <v>2002</v>
      </c>
      <c r="N608" s="185" t="s">
        <v>2002</v>
      </c>
      <c r="O608" s="185" t="s">
        <v>2002</v>
      </c>
      <c r="P608" s="185" t="s">
        <v>2002</v>
      </c>
      <c r="Q608" s="185" t="s">
        <v>2002</v>
      </c>
      <c r="R608" s="185" t="s">
        <v>2002</v>
      </c>
      <c r="S608" s="183">
        <v>1</v>
      </c>
      <c r="T608" s="185" t="s">
        <v>2002</v>
      </c>
      <c r="U608" s="185" t="s">
        <v>2002</v>
      </c>
      <c r="V608" s="185" t="s">
        <v>2002</v>
      </c>
      <c r="W608" s="185">
        <v>1</v>
      </c>
      <c r="X608" s="185">
        <v>1</v>
      </c>
      <c r="Y608" s="185">
        <v>1</v>
      </c>
      <c r="Z608" s="185" t="s">
        <v>2002</v>
      </c>
      <c r="AA608" s="185" t="s">
        <v>2002</v>
      </c>
      <c r="AB608" s="185" t="s">
        <v>2002</v>
      </c>
      <c r="AC608" s="185" t="s">
        <v>2002</v>
      </c>
      <c r="AD608" s="185" t="s">
        <v>2002</v>
      </c>
      <c r="AE608" s="185" t="s">
        <v>2002</v>
      </c>
      <c r="AF608" s="185" t="s">
        <v>2002</v>
      </c>
      <c r="AG608" s="185" t="s">
        <v>2002</v>
      </c>
      <c r="AH608" s="185" t="s">
        <v>2002</v>
      </c>
      <c r="AI608" s="185" t="s">
        <v>2002</v>
      </c>
      <c r="AJ608" s="185" t="s">
        <v>2002</v>
      </c>
      <c r="AK608" s="185" t="s">
        <v>2002</v>
      </c>
      <c r="AL608" s="183">
        <v>3</v>
      </c>
      <c r="AM608" s="194">
        <v>4</v>
      </c>
    </row>
    <row r="609" spans="1:39">
      <c r="A609" s="192">
        <v>52506</v>
      </c>
      <c r="B609" s="192" t="s">
        <v>605</v>
      </c>
      <c r="C609" s="192" t="s">
        <v>1405</v>
      </c>
      <c r="D609" s="185" t="s">
        <v>2002</v>
      </c>
      <c r="E609" s="185" t="s">
        <v>2002</v>
      </c>
      <c r="F609" s="185" t="s">
        <v>2002</v>
      </c>
      <c r="G609" s="185" t="s">
        <v>2002</v>
      </c>
      <c r="H609" s="185" t="s">
        <v>2002</v>
      </c>
      <c r="I609" s="185" t="s">
        <v>2002</v>
      </c>
      <c r="J609" s="185" t="s">
        <v>2002</v>
      </c>
      <c r="K609" s="185" t="s">
        <v>2002</v>
      </c>
      <c r="L609" s="185" t="s">
        <v>2002</v>
      </c>
      <c r="M609" s="185" t="s">
        <v>2002</v>
      </c>
      <c r="N609" s="185" t="s">
        <v>2002</v>
      </c>
      <c r="O609" s="185" t="s">
        <v>2002</v>
      </c>
      <c r="P609" s="185" t="s">
        <v>2002</v>
      </c>
      <c r="Q609" s="185" t="s">
        <v>2002</v>
      </c>
      <c r="R609" s="185" t="s">
        <v>2002</v>
      </c>
      <c r="S609" s="183" t="s">
        <v>2002</v>
      </c>
      <c r="T609" s="185" t="s">
        <v>2002</v>
      </c>
      <c r="U609" s="185">
        <v>1</v>
      </c>
      <c r="V609" s="185" t="s">
        <v>2002</v>
      </c>
      <c r="W609" s="185" t="s">
        <v>2002</v>
      </c>
      <c r="X609" s="185" t="s">
        <v>2002</v>
      </c>
      <c r="Y609" s="185" t="s">
        <v>2002</v>
      </c>
      <c r="Z609" s="185" t="s">
        <v>2002</v>
      </c>
      <c r="AA609" s="185" t="s">
        <v>2002</v>
      </c>
      <c r="AB609" s="185" t="s">
        <v>2002</v>
      </c>
      <c r="AC609" s="185" t="s">
        <v>2002</v>
      </c>
      <c r="AD609" s="185" t="s">
        <v>2002</v>
      </c>
      <c r="AE609" s="185" t="s">
        <v>2002</v>
      </c>
      <c r="AF609" s="185" t="s">
        <v>2002</v>
      </c>
      <c r="AG609" s="185" t="s">
        <v>2002</v>
      </c>
      <c r="AH609" s="185" t="s">
        <v>2002</v>
      </c>
      <c r="AI609" s="185" t="s">
        <v>2002</v>
      </c>
      <c r="AJ609" s="185" t="s">
        <v>2002</v>
      </c>
      <c r="AK609" s="185" t="s">
        <v>2002</v>
      </c>
      <c r="AL609" s="183">
        <v>1</v>
      </c>
      <c r="AM609" s="194">
        <v>1</v>
      </c>
    </row>
    <row r="610" spans="1:39">
      <c r="A610" s="192">
        <v>52001</v>
      </c>
      <c r="B610" s="192" t="s">
        <v>566</v>
      </c>
      <c r="C610" s="192" t="s">
        <v>1379</v>
      </c>
      <c r="D610" s="185">
        <v>3</v>
      </c>
      <c r="E610" s="185">
        <v>4</v>
      </c>
      <c r="F610" s="185">
        <v>8</v>
      </c>
      <c r="G610" s="185">
        <v>1</v>
      </c>
      <c r="H610" s="185" t="s">
        <v>2002</v>
      </c>
      <c r="I610" s="185">
        <v>2</v>
      </c>
      <c r="J610" s="185" t="s">
        <v>2002</v>
      </c>
      <c r="K610" s="185" t="s">
        <v>2002</v>
      </c>
      <c r="L610" s="185" t="s">
        <v>2002</v>
      </c>
      <c r="M610" s="185" t="s">
        <v>2002</v>
      </c>
      <c r="N610" s="185" t="s">
        <v>2002</v>
      </c>
      <c r="O610" s="185" t="s">
        <v>2002</v>
      </c>
      <c r="P610" s="185" t="s">
        <v>2002</v>
      </c>
      <c r="Q610" s="185" t="s">
        <v>2002</v>
      </c>
      <c r="R610" s="185" t="s">
        <v>2002</v>
      </c>
      <c r="S610" s="183">
        <v>18</v>
      </c>
      <c r="T610" s="185">
        <v>4</v>
      </c>
      <c r="U610" s="185">
        <v>29</v>
      </c>
      <c r="V610" s="185">
        <v>38</v>
      </c>
      <c r="W610" s="185">
        <v>23</v>
      </c>
      <c r="X610" s="185">
        <v>9</v>
      </c>
      <c r="Y610" s="185">
        <v>11</v>
      </c>
      <c r="Z610" s="185">
        <v>5</v>
      </c>
      <c r="AA610" s="185">
        <v>5</v>
      </c>
      <c r="AB610" s="185">
        <v>3</v>
      </c>
      <c r="AC610" s="185">
        <v>1</v>
      </c>
      <c r="AD610" s="185">
        <v>1</v>
      </c>
      <c r="AE610" s="185" t="s">
        <v>2002</v>
      </c>
      <c r="AF610" s="185">
        <v>1</v>
      </c>
      <c r="AG610" s="185" t="s">
        <v>2002</v>
      </c>
      <c r="AH610" s="185" t="s">
        <v>2002</v>
      </c>
      <c r="AI610" s="185">
        <v>1</v>
      </c>
      <c r="AJ610" s="185" t="s">
        <v>2002</v>
      </c>
      <c r="AK610" s="185" t="s">
        <v>2002</v>
      </c>
      <c r="AL610" s="183">
        <v>131</v>
      </c>
      <c r="AM610" s="194">
        <v>149</v>
      </c>
    </row>
    <row r="611" spans="1:39">
      <c r="A611" s="192">
        <v>52540</v>
      </c>
      <c r="B611" s="192" t="s">
        <v>607</v>
      </c>
      <c r="C611" s="192" t="s">
        <v>1407</v>
      </c>
      <c r="D611" s="185" t="s">
        <v>2002</v>
      </c>
      <c r="E611" s="185" t="s">
        <v>2002</v>
      </c>
      <c r="F611" s="185">
        <v>1</v>
      </c>
      <c r="G611" s="185" t="s">
        <v>2002</v>
      </c>
      <c r="H611" s="185" t="s">
        <v>2002</v>
      </c>
      <c r="I611" s="185" t="s">
        <v>2002</v>
      </c>
      <c r="J611" s="185" t="s">
        <v>2002</v>
      </c>
      <c r="K611" s="185" t="s">
        <v>2002</v>
      </c>
      <c r="L611" s="185" t="s">
        <v>2002</v>
      </c>
      <c r="M611" s="185" t="s">
        <v>2002</v>
      </c>
      <c r="N611" s="185" t="s">
        <v>2002</v>
      </c>
      <c r="O611" s="185" t="s">
        <v>2002</v>
      </c>
      <c r="P611" s="185" t="s">
        <v>2002</v>
      </c>
      <c r="Q611" s="185" t="s">
        <v>2002</v>
      </c>
      <c r="R611" s="185" t="s">
        <v>2002</v>
      </c>
      <c r="S611" s="183">
        <v>1</v>
      </c>
      <c r="T611" s="185" t="s">
        <v>2002</v>
      </c>
      <c r="U611" s="185" t="s">
        <v>2002</v>
      </c>
      <c r="V611" s="185" t="s">
        <v>2002</v>
      </c>
      <c r="W611" s="185" t="s">
        <v>2002</v>
      </c>
      <c r="X611" s="185" t="s">
        <v>2002</v>
      </c>
      <c r="Y611" s="185">
        <v>1</v>
      </c>
      <c r="Z611" s="185" t="s">
        <v>2002</v>
      </c>
      <c r="AA611" s="185">
        <v>1</v>
      </c>
      <c r="AB611" s="185" t="s">
        <v>2002</v>
      </c>
      <c r="AC611" s="185" t="s">
        <v>2002</v>
      </c>
      <c r="AD611" s="185" t="s">
        <v>2002</v>
      </c>
      <c r="AE611" s="185" t="s">
        <v>2002</v>
      </c>
      <c r="AF611" s="185" t="s">
        <v>2002</v>
      </c>
      <c r="AG611" s="185" t="s">
        <v>2002</v>
      </c>
      <c r="AH611" s="185" t="s">
        <v>2002</v>
      </c>
      <c r="AI611" s="185" t="s">
        <v>2002</v>
      </c>
      <c r="AJ611" s="185" t="s">
        <v>2002</v>
      </c>
      <c r="AK611" s="185" t="s">
        <v>2002</v>
      </c>
      <c r="AL611" s="183">
        <v>2</v>
      </c>
      <c r="AM611" s="194">
        <v>3</v>
      </c>
    </row>
    <row r="612" spans="1:39">
      <c r="A612" s="192">
        <v>52560</v>
      </c>
      <c r="B612" s="192" t="s">
        <v>608</v>
      </c>
      <c r="C612" s="192" t="s">
        <v>1408</v>
      </c>
      <c r="D612" s="185" t="s">
        <v>2002</v>
      </c>
      <c r="E612" s="185">
        <v>1</v>
      </c>
      <c r="F612" s="185" t="s">
        <v>2002</v>
      </c>
      <c r="G612" s="185" t="s">
        <v>2002</v>
      </c>
      <c r="H612" s="185" t="s">
        <v>2002</v>
      </c>
      <c r="I612" s="185" t="s">
        <v>2002</v>
      </c>
      <c r="J612" s="185" t="s">
        <v>2002</v>
      </c>
      <c r="K612" s="185" t="s">
        <v>2002</v>
      </c>
      <c r="L612" s="185" t="s">
        <v>2002</v>
      </c>
      <c r="M612" s="185" t="s">
        <v>2002</v>
      </c>
      <c r="N612" s="185" t="s">
        <v>2002</v>
      </c>
      <c r="O612" s="185" t="s">
        <v>2002</v>
      </c>
      <c r="P612" s="185" t="s">
        <v>2002</v>
      </c>
      <c r="Q612" s="185" t="s">
        <v>2002</v>
      </c>
      <c r="R612" s="185" t="s">
        <v>2002</v>
      </c>
      <c r="S612" s="183">
        <v>1</v>
      </c>
      <c r="T612" s="185" t="s">
        <v>2002</v>
      </c>
      <c r="U612" s="185">
        <v>1</v>
      </c>
      <c r="V612" s="185">
        <v>1</v>
      </c>
      <c r="W612" s="185" t="s">
        <v>2002</v>
      </c>
      <c r="X612" s="185" t="s">
        <v>2002</v>
      </c>
      <c r="Y612" s="185" t="s">
        <v>2002</v>
      </c>
      <c r="Z612" s="185" t="s">
        <v>2002</v>
      </c>
      <c r="AA612" s="185" t="s">
        <v>2002</v>
      </c>
      <c r="AB612" s="185" t="s">
        <v>2002</v>
      </c>
      <c r="AC612" s="185" t="s">
        <v>2002</v>
      </c>
      <c r="AD612" s="185" t="s">
        <v>2002</v>
      </c>
      <c r="AE612" s="185" t="s">
        <v>2002</v>
      </c>
      <c r="AF612" s="185" t="s">
        <v>2002</v>
      </c>
      <c r="AG612" s="185" t="s">
        <v>2002</v>
      </c>
      <c r="AH612" s="185" t="s">
        <v>2002</v>
      </c>
      <c r="AI612" s="185" t="s">
        <v>2002</v>
      </c>
      <c r="AJ612" s="185" t="s">
        <v>2002</v>
      </c>
      <c r="AK612" s="185" t="s">
        <v>2002</v>
      </c>
      <c r="AL612" s="183">
        <v>2</v>
      </c>
      <c r="AM612" s="194">
        <v>3</v>
      </c>
    </row>
    <row r="613" spans="1:39">
      <c r="A613" s="192">
        <v>52573</v>
      </c>
      <c r="B613" s="192" t="s">
        <v>610</v>
      </c>
      <c r="C613" s="192" t="s">
        <v>1410</v>
      </c>
      <c r="D613" s="185" t="s">
        <v>2002</v>
      </c>
      <c r="E613" s="185" t="s">
        <v>2002</v>
      </c>
      <c r="F613" s="185" t="s">
        <v>2002</v>
      </c>
      <c r="G613" s="185" t="s">
        <v>2002</v>
      </c>
      <c r="H613" s="185" t="s">
        <v>2002</v>
      </c>
      <c r="I613" s="185" t="s">
        <v>2002</v>
      </c>
      <c r="J613" s="185" t="s">
        <v>2002</v>
      </c>
      <c r="K613" s="185" t="s">
        <v>2002</v>
      </c>
      <c r="L613" s="185" t="s">
        <v>2002</v>
      </c>
      <c r="M613" s="185" t="s">
        <v>2002</v>
      </c>
      <c r="N613" s="185" t="s">
        <v>2002</v>
      </c>
      <c r="O613" s="185" t="s">
        <v>2002</v>
      </c>
      <c r="P613" s="185" t="s">
        <v>2002</v>
      </c>
      <c r="Q613" s="185" t="s">
        <v>2002</v>
      </c>
      <c r="R613" s="185" t="s">
        <v>2002</v>
      </c>
      <c r="S613" s="183" t="s">
        <v>2002</v>
      </c>
      <c r="T613" s="185" t="s">
        <v>2002</v>
      </c>
      <c r="U613" s="185">
        <v>1</v>
      </c>
      <c r="V613" s="185" t="s">
        <v>2002</v>
      </c>
      <c r="W613" s="185" t="s">
        <v>2002</v>
      </c>
      <c r="X613" s="185" t="s">
        <v>2002</v>
      </c>
      <c r="Y613" s="185" t="s">
        <v>2002</v>
      </c>
      <c r="Z613" s="185" t="s">
        <v>2002</v>
      </c>
      <c r="AA613" s="185" t="s">
        <v>2002</v>
      </c>
      <c r="AB613" s="185" t="s">
        <v>2002</v>
      </c>
      <c r="AC613" s="185" t="s">
        <v>2002</v>
      </c>
      <c r="AD613" s="185" t="s">
        <v>2002</v>
      </c>
      <c r="AE613" s="185" t="s">
        <v>2002</v>
      </c>
      <c r="AF613" s="185" t="s">
        <v>2002</v>
      </c>
      <c r="AG613" s="185" t="s">
        <v>2002</v>
      </c>
      <c r="AH613" s="185" t="s">
        <v>2002</v>
      </c>
      <c r="AI613" s="185" t="s">
        <v>2002</v>
      </c>
      <c r="AJ613" s="185" t="s">
        <v>2002</v>
      </c>
      <c r="AK613" s="185" t="s">
        <v>2002</v>
      </c>
      <c r="AL613" s="183">
        <v>1</v>
      </c>
      <c r="AM613" s="194">
        <v>1</v>
      </c>
    </row>
    <row r="614" spans="1:39">
      <c r="A614" s="192">
        <v>52585</v>
      </c>
      <c r="B614" s="192" t="s">
        <v>611</v>
      </c>
      <c r="C614" s="192" t="s">
        <v>1411</v>
      </c>
      <c r="D614" s="185" t="s">
        <v>2002</v>
      </c>
      <c r="E614" s="185" t="s">
        <v>2002</v>
      </c>
      <c r="F614" s="185" t="s">
        <v>2002</v>
      </c>
      <c r="G614" s="185" t="s">
        <v>2002</v>
      </c>
      <c r="H614" s="185" t="s">
        <v>2002</v>
      </c>
      <c r="I614" s="185" t="s">
        <v>2002</v>
      </c>
      <c r="J614" s="185" t="s">
        <v>2002</v>
      </c>
      <c r="K614" s="185" t="s">
        <v>2002</v>
      </c>
      <c r="L614" s="185" t="s">
        <v>2002</v>
      </c>
      <c r="M614" s="185" t="s">
        <v>2002</v>
      </c>
      <c r="N614" s="185" t="s">
        <v>2002</v>
      </c>
      <c r="O614" s="185" t="s">
        <v>2002</v>
      </c>
      <c r="P614" s="185" t="s">
        <v>2002</v>
      </c>
      <c r="Q614" s="185" t="s">
        <v>2002</v>
      </c>
      <c r="R614" s="185" t="s">
        <v>2002</v>
      </c>
      <c r="S614" s="183" t="s">
        <v>2002</v>
      </c>
      <c r="T614" s="185" t="s">
        <v>2002</v>
      </c>
      <c r="U614" s="185">
        <v>1</v>
      </c>
      <c r="V614" s="185">
        <v>1</v>
      </c>
      <c r="W614" s="185">
        <v>1</v>
      </c>
      <c r="X614" s="185" t="s">
        <v>2002</v>
      </c>
      <c r="Y614" s="185" t="s">
        <v>2002</v>
      </c>
      <c r="Z614" s="185">
        <v>1</v>
      </c>
      <c r="AA614" s="185" t="s">
        <v>2002</v>
      </c>
      <c r="AB614" s="185" t="s">
        <v>2002</v>
      </c>
      <c r="AC614" s="185" t="s">
        <v>2002</v>
      </c>
      <c r="AD614" s="185" t="s">
        <v>2002</v>
      </c>
      <c r="AE614" s="185" t="s">
        <v>2002</v>
      </c>
      <c r="AF614" s="185" t="s">
        <v>2002</v>
      </c>
      <c r="AG614" s="185" t="s">
        <v>2002</v>
      </c>
      <c r="AH614" s="185" t="s">
        <v>2002</v>
      </c>
      <c r="AI614" s="185" t="s">
        <v>2002</v>
      </c>
      <c r="AJ614" s="185" t="s">
        <v>2002</v>
      </c>
      <c r="AK614" s="185" t="s">
        <v>2002</v>
      </c>
      <c r="AL614" s="183">
        <v>4</v>
      </c>
      <c r="AM614" s="194">
        <v>4</v>
      </c>
    </row>
    <row r="615" spans="1:39">
      <c r="A615" s="192">
        <v>52612</v>
      </c>
      <c r="B615" s="192" t="s">
        <v>612</v>
      </c>
      <c r="C615" s="192" t="s">
        <v>1412</v>
      </c>
      <c r="D615" s="185" t="s">
        <v>2002</v>
      </c>
      <c r="E615" s="185" t="s">
        <v>2002</v>
      </c>
      <c r="F615" s="185" t="s">
        <v>2002</v>
      </c>
      <c r="G615" s="185" t="s">
        <v>2002</v>
      </c>
      <c r="H615" s="185" t="s">
        <v>2002</v>
      </c>
      <c r="I615" s="185" t="s">
        <v>2002</v>
      </c>
      <c r="J615" s="185" t="s">
        <v>2002</v>
      </c>
      <c r="K615" s="185" t="s">
        <v>2002</v>
      </c>
      <c r="L615" s="185" t="s">
        <v>2002</v>
      </c>
      <c r="M615" s="185" t="s">
        <v>2002</v>
      </c>
      <c r="N615" s="185" t="s">
        <v>2002</v>
      </c>
      <c r="O615" s="185" t="s">
        <v>2002</v>
      </c>
      <c r="P615" s="185" t="s">
        <v>2002</v>
      </c>
      <c r="Q615" s="185" t="s">
        <v>2002</v>
      </c>
      <c r="R615" s="185" t="s">
        <v>2002</v>
      </c>
      <c r="S615" s="183" t="s">
        <v>2002</v>
      </c>
      <c r="T615" s="185" t="s">
        <v>2002</v>
      </c>
      <c r="U615" s="185" t="s">
        <v>2002</v>
      </c>
      <c r="V615" s="185">
        <v>1</v>
      </c>
      <c r="W615" s="185" t="s">
        <v>2002</v>
      </c>
      <c r="X615" s="185" t="s">
        <v>2002</v>
      </c>
      <c r="Y615" s="185" t="s">
        <v>2002</v>
      </c>
      <c r="Z615" s="185" t="s">
        <v>2002</v>
      </c>
      <c r="AA615" s="185" t="s">
        <v>2002</v>
      </c>
      <c r="AB615" s="185" t="s">
        <v>2002</v>
      </c>
      <c r="AC615" s="185" t="s">
        <v>2002</v>
      </c>
      <c r="AD615" s="185" t="s">
        <v>2002</v>
      </c>
      <c r="AE615" s="185" t="s">
        <v>2002</v>
      </c>
      <c r="AF615" s="185" t="s">
        <v>2002</v>
      </c>
      <c r="AG615" s="185" t="s">
        <v>2002</v>
      </c>
      <c r="AH615" s="185" t="s">
        <v>2002</v>
      </c>
      <c r="AI615" s="185" t="s">
        <v>2002</v>
      </c>
      <c r="AJ615" s="185" t="s">
        <v>2002</v>
      </c>
      <c r="AK615" s="185" t="s">
        <v>2002</v>
      </c>
      <c r="AL615" s="183">
        <v>1</v>
      </c>
      <c r="AM615" s="194">
        <v>1</v>
      </c>
    </row>
    <row r="616" spans="1:39">
      <c r="A616" s="192">
        <v>52621</v>
      </c>
      <c r="B616" s="192" t="s">
        <v>613</v>
      </c>
      <c r="C616" s="192" t="s">
        <v>1413</v>
      </c>
      <c r="D616" s="185" t="s">
        <v>2002</v>
      </c>
      <c r="E616" s="185" t="s">
        <v>2002</v>
      </c>
      <c r="F616" s="185" t="s">
        <v>2002</v>
      </c>
      <c r="G616" s="185" t="s">
        <v>2002</v>
      </c>
      <c r="H616" s="185" t="s">
        <v>2002</v>
      </c>
      <c r="I616" s="185" t="s">
        <v>2002</v>
      </c>
      <c r="J616" s="185" t="s">
        <v>2002</v>
      </c>
      <c r="K616" s="185" t="s">
        <v>2002</v>
      </c>
      <c r="L616" s="185" t="s">
        <v>2002</v>
      </c>
      <c r="M616" s="185" t="s">
        <v>2002</v>
      </c>
      <c r="N616" s="185" t="s">
        <v>2002</v>
      </c>
      <c r="O616" s="185" t="s">
        <v>2002</v>
      </c>
      <c r="P616" s="185" t="s">
        <v>2002</v>
      </c>
      <c r="Q616" s="185" t="s">
        <v>2002</v>
      </c>
      <c r="R616" s="185" t="s">
        <v>2002</v>
      </c>
      <c r="S616" s="183" t="s">
        <v>2002</v>
      </c>
      <c r="T616" s="185" t="s">
        <v>2002</v>
      </c>
      <c r="U616" s="185">
        <v>1</v>
      </c>
      <c r="V616" s="185" t="s">
        <v>2002</v>
      </c>
      <c r="W616" s="185" t="s">
        <v>2002</v>
      </c>
      <c r="X616" s="185" t="s">
        <v>2002</v>
      </c>
      <c r="Y616" s="185" t="s">
        <v>2002</v>
      </c>
      <c r="Z616" s="185" t="s">
        <v>2002</v>
      </c>
      <c r="AA616" s="185" t="s">
        <v>2002</v>
      </c>
      <c r="AB616" s="185" t="s">
        <v>2002</v>
      </c>
      <c r="AC616" s="185" t="s">
        <v>2002</v>
      </c>
      <c r="AD616" s="185" t="s">
        <v>2002</v>
      </c>
      <c r="AE616" s="185" t="s">
        <v>2002</v>
      </c>
      <c r="AF616" s="185" t="s">
        <v>2002</v>
      </c>
      <c r="AG616" s="185" t="s">
        <v>2002</v>
      </c>
      <c r="AH616" s="185" t="s">
        <v>2002</v>
      </c>
      <c r="AI616" s="185" t="s">
        <v>2002</v>
      </c>
      <c r="AJ616" s="185" t="s">
        <v>2002</v>
      </c>
      <c r="AK616" s="185" t="s">
        <v>2002</v>
      </c>
      <c r="AL616" s="183">
        <v>1</v>
      </c>
      <c r="AM616" s="194">
        <v>1</v>
      </c>
    </row>
    <row r="617" spans="1:39">
      <c r="A617" s="192">
        <v>52678</v>
      </c>
      <c r="B617" s="192" t="s">
        <v>614</v>
      </c>
      <c r="C617" s="192" t="s">
        <v>1414</v>
      </c>
      <c r="D617" s="185">
        <v>1</v>
      </c>
      <c r="E617" s="185" t="s">
        <v>2002</v>
      </c>
      <c r="F617" s="185" t="s">
        <v>2002</v>
      </c>
      <c r="G617" s="185" t="s">
        <v>2002</v>
      </c>
      <c r="H617" s="185" t="s">
        <v>2002</v>
      </c>
      <c r="I617" s="185" t="s">
        <v>2002</v>
      </c>
      <c r="J617" s="185" t="s">
        <v>2002</v>
      </c>
      <c r="K617" s="185" t="s">
        <v>2002</v>
      </c>
      <c r="L617" s="185" t="s">
        <v>2002</v>
      </c>
      <c r="M617" s="185" t="s">
        <v>2002</v>
      </c>
      <c r="N617" s="185" t="s">
        <v>2002</v>
      </c>
      <c r="O617" s="185" t="s">
        <v>2002</v>
      </c>
      <c r="P617" s="185" t="s">
        <v>2002</v>
      </c>
      <c r="Q617" s="185" t="s">
        <v>2002</v>
      </c>
      <c r="R617" s="185" t="s">
        <v>2002</v>
      </c>
      <c r="S617" s="183">
        <v>1</v>
      </c>
      <c r="T617" s="185" t="s">
        <v>2002</v>
      </c>
      <c r="U617" s="185">
        <v>1</v>
      </c>
      <c r="V617" s="185" t="s">
        <v>2002</v>
      </c>
      <c r="W617" s="185" t="s">
        <v>2002</v>
      </c>
      <c r="X617" s="185" t="s">
        <v>2002</v>
      </c>
      <c r="Y617" s="185" t="s">
        <v>2002</v>
      </c>
      <c r="Z617" s="185" t="s">
        <v>2002</v>
      </c>
      <c r="AA617" s="185" t="s">
        <v>2002</v>
      </c>
      <c r="AB617" s="185" t="s">
        <v>2002</v>
      </c>
      <c r="AC617" s="185" t="s">
        <v>2002</v>
      </c>
      <c r="AD617" s="185" t="s">
        <v>2002</v>
      </c>
      <c r="AE617" s="185" t="s">
        <v>2002</v>
      </c>
      <c r="AF617" s="185" t="s">
        <v>2002</v>
      </c>
      <c r="AG617" s="185" t="s">
        <v>2002</v>
      </c>
      <c r="AH617" s="185" t="s">
        <v>2002</v>
      </c>
      <c r="AI617" s="185" t="s">
        <v>2002</v>
      </c>
      <c r="AJ617" s="185" t="s">
        <v>2002</v>
      </c>
      <c r="AK617" s="185" t="s">
        <v>2002</v>
      </c>
      <c r="AL617" s="183">
        <v>1</v>
      </c>
      <c r="AM617" s="194">
        <v>2</v>
      </c>
    </row>
    <row r="618" spans="1:39">
      <c r="A618" s="192">
        <v>52835</v>
      </c>
      <c r="B618" s="192" t="s">
        <v>622</v>
      </c>
      <c r="C618" s="192" t="s">
        <v>2044</v>
      </c>
      <c r="D618" s="185" t="s">
        <v>2002</v>
      </c>
      <c r="E618" s="185">
        <v>3</v>
      </c>
      <c r="F618" s="185">
        <v>1</v>
      </c>
      <c r="G618" s="185" t="s">
        <v>2002</v>
      </c>
      <c r="H618" s="185" t="s">
        <v>2002</v>
      </c>
      <c r="I618" s="185" t="s">
        <v>2002</v>
      </c>
      <c r="J618" s="185" t="s">
        <v>2002</v>
      </c>
      <c r="K618" s="185" t="s">
        <v>2002</v>
      </c>
      <c r="L618" s="185" t="s">
        <v>2002</v>
      </c>
      <c r="M618" s="185" t="s">
        <v>2002</v>
      </c>
      <c r="N618" s="185" t="s">
        <v>2002</v>
      </c>
      <c r="O618" s="185" t="s">
        <v>2002</v>
      </c>
      <c r="P618" s="185" t="s">
        <v>2002</v>
      </c>
      <c r="Q618" s="185" t="s">
        <v>2002</v>
      </c>
      <c r="R618" s="185" t="s">
        <v>2002</v>
      </c>
      <c r="S618" s="183">
        <v>4</v>
      </c>
      <c r="T618" s="185" t="s">
        <v>2002</v>
      </c>
      <c r="U618" s="185">
        <v>3</v>
      </c>
      <c r="V618" s="185">
        <v>12</v>
      </c>
      <c r="W618" s="185">
        <v>3</v>
      </c>
      <c r="X618" s="185">
        <v>2</v>
      </c>
      <c r="Y618" s="185" t="s">
        <v>2002</v>
      </c>
      <c r="Z618" s="185">
        <v>1</v>
      </c>
      <c r="AA618" s="185" t="s">
        <v>2002</v>
      </c>
      <c r="AB618" s="185" t="s">
        <v>2002</v>
      </c>
      <c r="AC618" s="185">
        <v>1</v>
      </c>
      <c r="AD618" s="185" t="s">
        <v>2002</v>
      </c>
      <c r="AE618" s="185" t="s">
        <v>2002</v>
      </c>
      <c r="AF618" s="185" t="s">
        <v>2002</v>
      </c>
      <c r="AG618" s="185" t="s">
        <v>2002</v>
      </c>
      <c r="AH618" s="185" t="s">
        <v>2002</v>
      </c>
      <c r="AI618" s="185" t="s">
        <v>2002</v>
      </c>
      <c r="AJ618" s="185" t="s">
        <v>2002</v>
      </c>
      <c r="AK618" s="185" t="s">
        <v>2002</v>
      </c>
      <c r="AL618" s="183">
        <v>22</v>
      </c>
      <c r="AM618" s="194">
        <v>26</v>
      </c>
    </row>
    <row r="619" spans="1:39">
      <c r="A619" s="192">
        <v>52683</v>
      </c>
      <c r="B619" s="192" t="s">
        <v>615</v>
      </c>
      <c r="C619" s="192" t="s">
        <v>1415</v>
      </c>
      <c r="D619" s="185" t="s">
        <v>2002</v>
      </c>
      <c r="E619" s="185" t="s">
        <v>2002</v>
      </c>
      <c r="F619" s="185" t="s">
        <v>2002</v>
      </c>
      <c r="G619" s="185">
        <v>1</v>
      </c>
      <c r="H619" s="185" t="s">
        <v>2002</v>
      </c>
      <c r="I619" s="185" t="s">
        <v>2002</v>
      </c>
      <c r="J619" s="185" t="s">
        <v>2002</v>
      </c>
      <c r="K619" s="185" t="s">
        <v>2002</v>
      </c>
      <c r="L619" s="185" t="s">
        <v>2002</v>
      </c>
      <c r="M619" s="185" t="s">
        <v>2002</v>
      </c>
      <c r="N619" s="185" t="s">
        <v>2002</v>
      </c>
      <c r="O619" s="185" t="s">
        <v>2002</v>
      </c>
      <c r="P619" s="185" t="s">
        <v>2002</v>
      </c>
      <c r="Q619" s="185" t="s">
        <v>2002</v>
      </c>
      <c r="R619" s="185" t="s">
        <v>2002</v>
      </c>
      <c r="S619" s="183">
        <v>1</v>
      </c>
      <c r="T619" s="185" t="s">
        <v>2002</v>
      </c>
      <c r="U619" s="185" t="s">
        <v>2002</v>
      </c>
      <c r="V619" s="185">
        <v>1</v>
      </c>
      <c r="W619" s="185" t="s">
        <v>2002</v>
      </c>
      <c r="X619" s="185" t="s">
        <v>2002</v>
      </c>
      <c r="Y619" s="185" t="s">
        <v>2002</v>
      </c>
      <c r="Z619" s="185" t="s">
        <v>2002</v>
      </c>
      <c r="AA619" s="185" t="s">
        <v>2002</v>
      </c>
      <c r="AB619" s="185" t="s">
        <v>2002</v>
      </c>
      <c r="AC619" s="185" t="s">
        <v>2002</v>
      </c>
      <c r="AD619" s="185" t="s">
        <v>2002</v>
      </c>
      <c r="AE619" s="185" t="s">
        <v>2002</v>
      </c>
      <c r="AF619" s="185" t="s">
        <v>2002</v>
      </c>
      <c r="AG619" s="185" t="s">
        <v>2002</v>
      </c>
      <c r="AH619" s="185" t="s">
        <v>2002</v>
      </c>
      <c r="AI619" s="185" t="s">
        <v>2002</v>
      </c>
      <c r="AJ619" s="185" t="s">
        <v>2002</v>
      </c>
      <c r="AK619" s="185" t="s">
        <v>2002</v>
      </c>
      <c r="AL619" s="183">
        <v>1</v>
      </c>
      <c r="AM619" s="194">
        <v>2</v>
      </c>
    </row>
    <row r="620" spans="1:39">
      <c r="A620" s="192">
        <v>52786</v>
      </c>
      <c r="B620" s="192" t="s">
        <v>620</v>
      </c>
      <c r="C620" s="192" t="s">
        <v>1417</v>
      </c>
      <c r="D620" s="185" t="s">
        <v>2002</v>
      </c>
      <c r="E620" s="185" t="s">
        <v>2002</v>
      </c>
      <c r="F620" s="185" t="s">
        <v>2002</v>
      </c>
      <c r="G620" s="185" t="s">
        <v>2002</v>
      </c>
      <c r="H620" s="185" t="s">
        <v>2002</v>
      </c>
      <c r="I620" s="185" t="s">
        <v>2002</v>
      </c>
      <c r="J620" s="185" t="s">
        <v>2002</v>
      </c>
      <c r="K620" s="185" t="s">
        <v>2002</v>
      </c>
      <c r="L620" s="185" t="s">
        <v>2002</v>
      </c>
      <c r="M620" s="185" t="s">
        <v>2002</v>
      </c>
      <c r="N620" s="185" t="s">
        <v>2002</v>
      </c>
      <c r="O620" s="185" t="s">
        <v>2002</v>
      </c>
      <c r="P620" s="185" t="s">
        <v>2002</v>
      </c>
      <c r="Q620" s="185" t="s">
        <v>2002</v>
      </c>
      <c r="R620" s="185" t="s">
        <v>2002</v>
      </c>
      <c r="S620" s="183" t="s">
        <v>2002</v>
      </c>
      <c r="T620" s="185" t="s">
        <v>2002</v>
      </c>
      <c r="U620" s="185">
        <v>4</v>
      </c>
      <c r="V620" s="185">
        <v>3</v>
      </c>
      <c r="W620" s="185" t="s">
        <v>2002</v>
      </c>
      <c r="X620" s="185" t="s">
        <v>2002</v>
      </c>
      <c r="Y620" s="185" t="s">
        <v>2002</v>
      </c>
      <c r="Z620" s="185" t="s">
        <v>2002</v>
      </c>
      <c r="AA620" s="185" t="s">
        <v>2002</v>
      </c>
      <c r="AB620" s="185" t="s">
        <v>2002</v>
      </c>
      <c r="AC620" s="185" t="s">
        <v>2002</v>
      </c>
      <c r="AD620" s="185" t="s">
        <v>2002</v>
      </c>
      <c r="AE620" s="185" t="s">
        <v>2002</v>
      </c>
      <c r="AF620" s="185" t="s">
        <v>2002</v>
      </c>
      <c r="AG620" s="185" t="s">
        <v>2002</v>
      </c>
      <c r="AH620" s="185" t="s">
        <v>2002</v>
      </c>
      <c r="AI620" s="185" t="s">
        <v>2002</v>
      </c>
      <c r="AJ620" s="185" t="s">
        <v>2002</v>
      </c>
      <c r="AK620" s="185" t="s">
        <v>2002</v>
      </c>
      <c r="AL620" s="183">
        <v>7</v>
      </c>
      <c r="AM620" s="194">
        <v>7</v>
      </c>
    </row>
    <row r="621" spans="1:39">
      <c r="A621" s="192">
        <v>52788</v>
      </c>
      <c r="B621" s="192" t="s">
        <v>621</v>
      </c>
      <c r="C621" s="192" t="s">
        <v>1418</v>
      </c>
      <c r="D621" s="185" t="s">
        <v>2002</v>
      </c>
      <c r="E621" s="185" t="s">
        <v>2002</v>
      </c>
      <c r="F621" s="185" t="s">
        <v>2002</v>
      </c>
      <c r="G621" s="185" t="s">
        <v>2002</v>
      </c>
      <c r="H621" s="185" t="s">
        <v>2002</v>
      </c>
      <c r="I621" s="185" t="s">
        <v>2002</v>
      </c>
      <c r="J621" s="185" t="s">
        <v>2002</v>
      </c>
      <c r="K621" s="185" t="s">
        <v>2002</v>
      </c>
      <c r="L621" s="185" t="s">
        <v>2002</v>
      </c>
      <c r="M621" s="185" t="s">
        <v>2002</v>
      </c>
      <c r="N621" s="185" t="s">
        <v>2002</v>
      </c>
      <c r="O621" s="185" t="s">
        <v>2002</v>
      </c>
      <c r="P621" s="185" t="s">
        <v>2002</v>
      </c>
      <c r="Q621" s="185" t="s">
        <v>2002</v>
      </c>
      <c r="R621" s="185" t="s">
        <v>2002</v>
      </c>
      <c r="S621" s="183" t="s">
        <v>2002</v>
      </c>
      <c r="T621" s="185" t="s">
        <v>2002</v>
      </c>
      <c r="U621" s="185">
        <v>2</v>
      </c>
      <c r="V621" s="185" t="s">
        <v>2002</v>
      </c>
      <c r="W621" s="185" t="s">
        <v>2002</v>
      </c>
      <c r="X621" s="185" t="s">
        <v>2002</v>
      </c>
      <c r="Y621" s="185" t="s">
        <v>2002</v>
      </c>
      <c r="Z621" s="185" t="s">
        <v>2002</v>
      </c>
      <c r="AA621" s="185" t="s">
        <v>2002</v>
      </c>
      <c r="AB621" s="185" t="s">
        <v>2002</v>
      </c>
      <c r="AC621" s="185">
        <v>1</v>
      </c>
      <c r="AD621" s="185" t="s">
        <v>2002</v>
      </c>
      <c r="AE621" s="185" t="s">
        <v>2002</v>
      </c>
      <c r="AF621" s="185" t="s">
        <v>2002</v>
      </c>
      <c r="AG621" s="185" t="s">
        <v>2002</v>
      </c>
      <c r="AH621" s="185" t="s">
        <v>2002</v>
      </c>
      <c r="AI621" s="185" t="s">
        <v>2002</v>
      </c>
      <c r="AJ621" s="185" t="s">
        <v>2002</v>
      </c>
      <c r="AK621" s="185" t="s">
        <v>2002</v>
      </c>
      <c r="AL621" s="183">
        <v>3</v>
      </c>
      <c r="AM621" s="194">
        <v>3</v>
      </c>
    </row>
    <row r="622" spans="1:39">
      <c r="A622" s="192">
        <v>52838</v>
      </c>
      <c r="B622" s="192" t="s">
        <v>623</v>
      </c>
      <c r="C622" s="192" t="s">
        <v>1419</v>
      </c>
      <c r="D622" s="185" t="s">
        <v>2002</v>
      </c>
      <c r="E622" s="185" t="s">
        <v>2002</v>
      </c>
      <c r="F622" s="185" t="s">
        <v>2002</v>
      </c>
      <c r="G622" s="185" t="s">
        <v>2002</v>
      </c>
      <c r="H622" s="185" t="s">
        <v>2002</v>
      </c>
      <c r="I622" s="185" t="s">
        <v>2002</v>
      </c>
      <c r="J622" s="185" t="s">
        <v>2002</v>
      </c>
      <c r="K622" s="185" t="s">
        <v>2002</v>
      </c>
      <c r="L622" s="185" t="s">
        <v>2002</v>
      </c>
      <c r="M622" s="185" t="s">
        <v>2002</v>
      </c>
      <c r="N622" s="185" t="s">
        <v>2002</v>
      </c>
      <c r="O622" s="185" t="s">
        <v>2002</v>
      </c>
      <c r="P622" s="185" t="s">
        <v>2002</v>
      </c>
      <c r="Q622" s="185" t="s">
        <v>2002</v>
      </c>
      <c r="R622" s="185" t="s">
        <v>2002</v>
      </c>
      <c r="S622" s="183" t="s">
        <v>2002</v>
      </c>
      <c r="T622" s="185" t="s">
        <v>2002</v>
      </c>
      <c r="U622" s="185">
        <v>3</v>
      </c>
      <c r="V622" s="185">
        <v>3</v>
      </c>
      <c r="W622" s="185">
        <v>2</v>
      </c>
      <c r="X622" s="185" t="s">
        <v>2002</v>
      </c>
      <c r="Y622" s="185">
        <v>2</v>
      </c>
      <c r="Z622" s="185" t="s">
        <v>2002</v>
      </c>
      <c r="AA622" s="185" t="s">
        <v>2002</v>
      </c>
      <c r="AB622" s="185" t="s">
        <v>2002</v>
      </c>
      <c r="AC622" s="185" t="s">
        <v>2002</v>
      </c>
      <c r="AD622" s="185">
        <v>1</v>
      </c>
      <c r="AE622" s="185" t="s">
        <v>2002</v>
      </c>
      <c r="AF622" s="185" t="s">
        <v>2002</v>
      </c>
      <c r="AG622" s="185" t="s">
        <v>2002</v>
      </c>
      <c r="AH622" s="185" t="s">
        <v>2002</v>
      </c>
      <c r="AI622" s="185" t="s">
        <v>2002</v>
      </c>
      <c r="AJ622" s="185" t="s">
        <v>2002</v>
      </c>
      <c r="AK622" s="185" t="s">
        <v>2002</v>
      </c>
      <c r="AL622" s="183">
        <v>11</v>
      </c>
      <c r="AM622" s="194">
        <v>11</v>
      </c>
    </row>
    <row r="623" spans="1:39">
      <c r="A623" s="197">
        <v>54</v>
      </c>
      <c r="B623" s="197" t="s">
        <v>1723</v>
      </c>
      <c r="C623" s="197" t="s">
        <v>1420</v>
      </c>
      <c r="D623" s="196">
        <v>8</v>
      </c>
      <c r="E623" s="196">
        <v>29</v>
      </c>
      <c r="F623" s="196">
        <v>25</v>
      </c>
      <c r="G623" s="196">
        <v>4</v>
      </c>
      <c r="H623" s="196" t="s">
        <v>2002</v>
      </c>
      <c r="I623" s="196">
        <v>2</v>
      </c>
      <c r="J623" s="196" t="s">
        <v>2002</v>
      </c>
      <c r="K623" s="196">
        <v>1</v>
      </c>
      <c r="L623" s="196" t="s">
        <v>2002</v>
      </c>
      <c r="M623" s="196" t="s">
        <v>2002</v>
      </c>
      <c r="N623" s="196" t="s">
        <v>2002</v>
      </c>
      <c r="O623" s="196" t="s">
        <v>2002</v>
      </c>
      <c r="P623" s="196" t="s">
        <v>2002</v>
      </c>
      <c r="Q623" s="196" t="s">
        <v>2002</v>
      </c>
      <c r="R623" s="196" t="s">
        <v>2002</v>
      </c>
      <c r="S623" s="186">
        <v>69</v>
      </c>
      <c r="T623" s="196">
        <v>29</v>
      </c>
      <c r="U623" s="196">
        <v>57</v>
      </c>
      <c r="V623" s="196">
        <v>98</v>
      </c>
      <c r="W623" s="196">
        <v>31</v>
      </c>
      <c r="X623" s="196">
        <v>14</v>
      </c>
      <c r="Y623" s="196">
        <v>14</v>
      </c>
      <c r="Z623" s="196">
        <v>7</v>
      </c>
      <c r="AA623" s="196">
        <v>7</v>
      </c>
      <c r="AB623" s="196">
        <v>3</v>
      </c>
      <c r="AC623" s="196">
        <v>3</v>
      </c>
      <c r="AD623" s="196" t="s">
        <v>2002</v>
      </c>
      <c r="AE623" s="196" t="s">
        <v>2002</v>
      </c>
      <c r="AF623" s="196">
        <v>2</v>
      </c>
      <c r="AG623" s="196">
        <v>1</v>
      </c>
      <c r="AH623" s="196" t="s">
        <v>2002</v>
      </c>
      <c r="AI623" s="196" t="s">
        <v>2002</v>
      </c>
      <c r="AJ623" s="196" t="s">
        <v>2002</v>
      </c>
      <c r="AK623" s="196" t="s">
        <v>2002</v>
      </c>
      <c r="AL623" s="186">
        <v>266</v>
      </c>
      <c r="AM623" s="196">
        <v>335</v>
      </c>
    </row>
    <row r="624" spans="1:39">
      <c r="A624" s="192">
        <v>54003</v>
      </c>
      <c r="B624" s="192" t="s">
        <v>625</v>
      </c>
      <c r="C624" s="192" t="s">
        <v>2045</v>
      </c>
      <c r="D624" s="185" t="s">
        <v>2002</v>
      </c>
      <c r="E624" s="185" t="s">
        <v>2002</v>
      </c>
      <c r="F624" s="185" t="s">
        <v>2002</v>
      </c>
      <c r="G624" s="185" t="s">
        <v>2002</v>
      </c>
      <c r="H624" s="185" t="s">
        <v>2002</v>
      </c>
      <c r="I624" s="185" t="s">
        <v>2002</v>
      </c>
      <c r="J624" s="185" t="s">
        <v>2002</v>
      </c>
      <c r="K624" s="185" t="s">
        <v>2002</v>
      </c>
      <c r="L624" s="185" t="s">
        <v>2002</v>
      </c>
      <c r="M624" s="185" t="s">
        <v>2002</v>
      </c>
      <c r="N624" s="185" t="s">
        <v>2002</v>
      </c>
      <c r="O624" s="185" t="s">
        <v>2002</v>
      </c>
      <c r="P624" s="185" t="s">
        <v>2002</v>
      </c>
      <c r="Q624" s="185" t="s">
        <v>2002</v>
      </c>
      <c r="R624" s="185" t="s">
        <v>2002</v>
      </c>
      <c r="S624" s="183" t="s">
        <v>2002</v>
      </c>
      <c r="T624" s="185" t="s">
        <v>2002</v>
      </c>
      <c r="U624" s="185" t="s">
        <v>2002</v>
      </c>
      <c r="V624" s="185">
        <v>1</v>
      </c>
      <c r="W624" s="185" t="s">
        <v>2002</v>
      </c>
      <c r="X624" s="185" t="s">
        <v>2002</v>
      </c>
      <c r="Y624" s="185" t="s">
        <v>2002</v>
      </c>
      <c r="Z624" s="185" t="s">
        <v>2002</v>
      </c>
      <c r="AA624" s="185" t="s">
        <v>2002</v>
      </c>
      <c r="AB624" s="185" t="s">
        <v>2002</v>
      </c>
      <c r="AC624" s="185" t="s">
        <v>2002</v>
      </c>
      <c r="AD624" s="185" t="s">
        <v>2002</v>
      </c>
      <c r="AE624" s="185" t="s">
        <v>2002</v>
      </c>
      <c r="AF624" s="185" t="s">
        <v>2002</v>
      </c>
      <c r="AG624" s="185" t="s">
        <v>2002</v>
      </c>
      <c r="AH624" s="185" t="s">
        <v>2002</v>
      </c>
      <c r="AI624" s="185" t="s">
        <v>2002</v>
      </c>
      <c r="AJ624" s="185" t="s">
        <v>2002</v>
      </c>
      <c r="AK624" s="185" t="s">
        <v>2002</v>
      </c>
      <c r="AL624" s="183">
        <v>1</v>
      </c>
      <c r="AM624" s="194">
        <v>1</v>
      </c>
    </row>
    <row r="625" spans="1:39">
      <c r="A625" s="192">
        <v>54172</v>
      </c>
      <c r="B625" s="192" t="s">
        <v>627</v>
      </c>
      <c r="C625" s="192" t="s">
        <v>1422</v>
      </c>
      <c r="D625" s="185" t="s">
        <v>2002</v>
      </c>
      <c r="E625" s="185" t="s">
        <v>2002</v>
      </c>
      <c r="F625" s="185" t="s">
        <v>2002</v>
      </c>
      <c r="G625" s="185" t="s">
        <v>2002</v>
      </c>
      <c r="H625" s="185" t="s">
        <v>2002</v>
      </c>
      <c r="I625" s="185" t="s">
        <v>2002</v>
      </c>
      <c r="J625" s="185" t="s">
        <v>2002</v>
      </c>
      <c r="K625" s="185" t="s">
        <v>2002</v>
      </c>
      <c r="L625" s="185" t="s">
        <v>2002</v>
      </c>
      <c r="M625" s="185" t="s">
        <v>2002</v>
      </c>
      <c r="N625" s="185" t="s">
        <v>2002</v>
      </c>
      <c r="O625" s="185" t="s">
        <v>2002</v>
      </c>
      <c r="P625" s="185" t="s">
        <v>2002</v>
      </c>
      <c r="Q625" s="185" t="s">
        <v>2002</v>
      </c>
      <c r="R625" s="185" t="s">
        <v>2002</v>
      </c>
      <c r="S625" s="183" t="s">
        <v>2002</v>
      </c>
      <c r="T625" s="185">
        <v>1</v>
      </c>
      <c r="U625" s="185" t="s">
        <v>2002</v>
      </c>
      <c r="V625" s="185">
        <v>1</v>
      </c>
      <c r="W625" s="185" t="s">
        <v>2002</v>
      </c>
      <c r="X625" s="185" t="s">
        <v>2002</v>
      </c>
      <c r="Y625" s="185" t="s">
        <v>2002</v>
      </c>
      <c r="Z625" s="185" t="s">
        <v>2002</v>
      </c>
      <c r="AA625" s="185" t="s">
        <v>2002</v>
      </c>
      <c r="AB625" s="185" t="s">
        <v>2002</v>
      </c>
      <c r="AC625" s="185" t="s">
        <v>2002</v>
      </c>
      <c r="AD625" s="185" t="s">
        <v>2002</v>
      </c>
      <c r="AE625" s="185" t="s">
        <v>2002</v>
      </c>
      <c r="AF625" s="185" t="s">
        <v>2002</v>
      </c>
      <c r="AG625" s="185" t="s">
        <v>2002</v>
      </c>
      <c r="AH625" s="185" t="s">
        <v>2002</v>
      </c>
      <c r="AI625" s="185" t="s">
        <v>2002</v>
      </c>
      <c r="AJ625" s="185" t="s">
        <v>2002</v>
      </c>
      <c r="AK625" s="185" t="s">
        <v>2002</v>
      </c>
      <c r="AL625" s="183">
        <v>2</v>
      </c>
      <c r="AM625" s="194">
        <v>2</v>
      </c>
    </row>
    <row r="626" spans="1:39">
      <c r="A626" s="192">
        <v>54174</v>
      </c>
      <c r="B626" s="192" t="s">
        <v>628</v>
      </c>
      <c r="C626" s="192" t="s">
        <v>1423</v>
      </c>
      <c r="D626" s="185" t="s">
        <v>2002</v>
      </c>
      <c r="E626" s="185" t="s">
        <v>2002</v>
      </c>
      <c r="F626" s="185" t="s">
        <v>2002</v>
      </c>
      <c r="G626" s="185" t="s">
        <v>2002</v>
      </c>
      <c r="H626" s="185" t="s">
        <v>2002</v>
      </c>
      <c r="I626" s="185" t="s">
        <v>2002</v>
      </c>
      <c r="J626" s="185" t="s">
        <v>2002</v>
      </c>
      <c r="K626" s="185" t="s">
        <v>2002</v>
      </c>
      <c r="L626" s="185" t="s">
        <v>2002</v>
      </c>
      <c r="M626" s="185" t="s">
        <v>2002</v>
      </c>
      <c r="N626" s="185" t="s">
        <v>2002</v>
      </c>
      <c r="O626" s="185" t="s">
        <v>2002</v>
      </c>
      <c r="P626" s="185" t="s">
        <v>2002</v>
      </c>
      <c r="Q626" s="185" t="s">
        <v>2002</v>
      </c>
      <c r="R626" s="185" t="s">
        <v>2002</v>
      </c>
      <c r="S626" s="183" t="s">
        <v>2002</v>
      </c>
      <c r="T626" s="185" t="s">
        <v>2002</v>
      </c>
      <c r="U626" s="185" t="s">
        <v>2002</v>
      </c>
      <c r="V626" s="185">
        <v>1</v>
      </c>
      <c r="W626" s="185">
        <v>1</v>
      </c>
      <c r="X626" s="185" t="s">
        <v>2002</v>
      </c>
      <c r="Y626" s="185" t="s">
        <v>2002</v>
      </c>
      <c r="Z626" s="185" t="s">
        <v>2002</v>
      </c>
      <c r="AA626" s="185" t="s">
        <v>2002</v>
      </c>
      <c r="AB626" s="185" t="s">
        <v>2002</v>
      </c>
      <c r="AC626" s="185" t="s">
        <v>2002</v>
      </c>
      <c r="AD626" s="185" t="s">
        <v>2002</v>
      </c>
      <c r="AE626" s="185" t="s">
        <v>2002</v>
      </c>
      <c r="AF626" s="185" t="s">
        <v>2002</v>
      </c>
      <c r="AG626" s="185" t="s">
        <v>2002</v>
      </c>
      <c r="AH626" s="185" t="s">
        <v>2002</v>
      </c>
      <c r="AI626" s="185" t="s">
        <v>2002</v>
      </c>
      <c r="AJ626" s="185" t="s">
        <v>2002</v>
      </c>
      <c r="AK626" s="185" t="s">
        <v>2002</v>
      </c>
      <c r="AL626" s="183">
        <v>2</v>
      </c>
      <c r="AM626" s="194">
        <v>2</v>
      </c>
    </row>
    <row r="627" spans="1:39">
      <c r="A627" s="192">
        <v>54206</v>
      </c>
      <c r="B627" s="192" t="s">
        <v>629</v>
      </c>
      <c r="C627" s="192" t="s">
        <v>1424</v>
      </c>
      <c r="D627" s="185" t="s">
        <v>2002</v>
      </c>
      <c r="E627" s="185" t="s">
        <v>2002</v>
      </c>
      <c r="F627" s="185" t="s">
        <v>2002</v>
      </c>
      <c r="G627" s="185" t="s">
        <v>2002</v>
      </c>
      <c r="H627" s="185" t="s">
        <v>2002</v>
      </c>
      <c r="I627" s="185" t="s">
        <v>2002</v>
      </c>
      <c r="J627" s="185" t="s">
        <v>2002</v>
      </c>
      <c r="K627" s="185" t="s">
        <v>2002</v>
      </c>
      <c r="L627" s="185" t="s">
        <v>2002</v>
      </c>
      <c r="M627" s="185" t="s">
        <v>2002</v>
      </c>
      <c r="N627" s="185" t="s">
        <v>2002</v>
      </c>
      <c r="O627" s="185" t="s">
        <v>2002</v>
      </c>
      <c r="P627" s="185" t="s">
        <v>2002</v>
      </c>
      <c r="Q627" s="185" t="s">
        <v>2002</v>
      </c>
      <c r="R627" s="185" t="s">
        <v>2002</v>
      </c>
      <c r="S627" s="183" t="s">
        <v>2002</v>
      </c>
      <c r="T627" s="185" t="s">
        <v>2002</v>
      </c>
      <c r="U627" s="185" t="s">
        <v>2002</v>
      </c>
      <c r="V627" s="185" t="s">
        <v>2002</v>
      </c>
      <c r="W627" s="185" t="s">
        <v>2002</v>
      </c>
      <c r="X627" s="185" t="s">
        <v>2002</v>
      </c>
      <c r="Y627" s="185">
        <v>1</v>
      </c>
      <c r="Z627" s="185" t="s">
        <v>2002</v>
      </c>
      <c r="AA627" s="185" t="s">
        <v>2002</v>
      </c>
      <c r="AB627" s="185" t="s">
        <v>2002</v>
      </c>
      <c r="AC627" s="185" t="s">
        <v>2002</v>
      </c>
      <c r="AD627" s="185" t="s">
        <v>2002</v>
      </c>
      <c r="AE627" s="185" t="s">
        <v>2002</v>
      </c>
      <c r="AF627" s="185" t="s">
        <v>2002</v>
      </c>
      <c r="AG627" s="185" t="s">
        <v>2002</v>
      </c>
      <c r="AH627" s="185" t="s">
        <v>2002</v>
      </c>
      <c r="AI627" s="185" t="s">
        <v>2002</v>
      </c>
      <c r="AJ627" s="185" t="s">
        <v>2002</v>
      </c>
      <c r="AK627" s="185" t="s">
        <v>2002</v>
      </c>
      <c r="AL627" s="183">
        <v>1</v>
      </c>
      <c r="AM627" s="194">
        <v>1</v>
      </c>
    </row>
    <row r="628" spans="1:39">
      <c r="A628" s="192">
        <v>54001</v>
      </c>
      <c r="B628" s="192" t="s">
        <v>624</v>
      </c>
      <c r="C628" s="192" t="s">
        <v>1421</v>
      </c>
      <c r="D628" s="185">
        <v>6</v>
      </c>
      <c r="E628" s="185">
        <v>19</v>
      </c>
      <c r="F628" s="185">
        <v>14</v>
      </c>
      <c r="G628" s="185">
        <v>2</v>
      </c>
      <c r="H628" s="185" t="s">
        <v>2002</v>
      </c>
      <c r="I628" s="185">
        <v>2</v>
      </c>
      <c r="J628" s="185" t="s">
        <v>2002</v>
      </c>
      <c r="K628" s="185">
        <v>1</v>
      </c>
      <c r="L628" s="185" t="s">
        <v>2002</v>
      </c>
      <c r="M628" s="185" t="s">
        <v>2002</v>
      </c>
      <c r="N628" s="185" t="s">
        <v>2002</v>
      </c>
      <c r="O628" s="185" t="s">
        <v>2002</v>
      </c>
      <c r="P628" s="185" t="s">
        <v>2002</v>
      </c>
      <c r="Q628" s="185" t="s">
        <v>2002</v>
      </c>
      <c r="R628" s="185" t="s">
        <v>2002</v>
      </c>
      <c r="S628" s="183">
        <v>44</v>
      </c>
      <c r="T628" s="185">
        <v>14</v>
      </c>
      <c r="U628" s="185">
        <v>26</v>
      </c>
      <c r="V628" s="185">
        <v>46</v>
      </c>
      <c r="W628" s="185">
        <v>19</v>
      </c>
      <c r="X628" s="185">
        <v>10</v>
      </c>
      <c r="Y628" s="185">
        <v>10</v>
      </c>
      <c r="Z628" s="185">
        <v>5</v>
      </c>
      <c r="AA628" s="185">
        <v>3</v>
      </c>
      <c r="AB628" s="185">
        <v>2</v>
      </c>
      <c r="AC628" s="185">
        <v>2</v>
      </c>
      <c r="AD628" s="185" t="s">
        <v>2002</v>
      </c>
      <c r="AE628" s="185" t="s">
        <v>2002</v>
      </c>
      <c r="AF628" s="185">
        <v>1</v>
      </c>
      <c r="AG628" s="185">
        <v>1</v>
      </c>
      <c r="AH628" s="185" t="s">
        <v>2002</v>
      </c>
      <c r="AI628" s="185" t="s">
        <v>2002</v>
      </c>
      <c r="AJ628" s="185" t="s">
        <v>2002</v>
      </c>
      <c r="AK628" s="185" t="s">
        <v>2002</v>
      </c>
      <c r="AL628" s="183">
        <v>139</v>
      </c>
      <c r="AM628" s="194">
        <v>183</v>
      </c>
    </row>
    <row r="629" spans="1:39">
      <c r="A629" s="192">
        <v>54223</v>
      </c>
      <c r="B629" s="192" t="s">
        <v>630</v>
      </c>
      <c r="C629" s="192" t="s">
        <v>1425</v>
      </c>
      <c r="D629" s="185" t="s">
        <v>2002</v>
      </c>
      <c r="E629" s="185" t="s">
        <v>2002</v>
      </c>
      <c r="F629" s="185" t="s">
        <v>2002</v>
      </c>
      <c r="G629" s="185" t="s">
        <v>2002</v>
      </c>
      <c r="H629" s="185" t="s">
        <v>2002</v>
      </c>
      <c r="I629" s="185" t="s">
        <v>2002</v>
      </c>
      <c r="J629" s="185" t="s">
        <v>2002</v>
      </c>
      <c r="K629" s="185" t="s">
        <v>2002</v>
      </c>
      <c r="L629" s="185" t="s">
        <v>2002</v>
      </c>
      <c r="M629" s="185" t="s">
        <v>2002</v>
      </c>
      <c r="N629" s="185" t="s">
        <v>2002</v>
      </c>
      <c r="O629" s="185" t="s">
        <v>2002</v>
      </c>
      <c r="P629" s="185" t="s">
        <v>2002</v>
      </c>
      <c r="Q629" s="185" t="s">
        <v>2002</v>
      </c>
      <c r="R629" s="185" t="s">
        <v>2002</v>
      </c>
      <c r="S629" s="183" t="s">
        <v>2002</v>
      </c>
      <c r="T629" s="185">
        <v>1</v>
      </c>
      <c r="U629" s="185" t="s">
        <v>2002</v>
      </c>
      <c r="V629" s="185">
        <v>3</v>
      </c>
      <c r="W629" s="185" t="s">
        <v>2002</v>
      </c>
      <c r="X629" s="185" t="s">
        <v>2002</v>
      </c>
      <c r="Y629" s="185" t="s">
        <v>2002</v>
      </c>
      <c r="Z629" s="185" t="s">
        <v>2002</v>
      </c>
      <c r="AA629" s="185" t="s">
        <v>2002</v>
      </c>
      <c r="AB629" s="185" t="s">
        <v>2002</v>
      </c>
      <c r="AC629" s="185" t="s">
        <v>2002</v>
      </c>
      <c r="AD629" s="185" t="s">
        <v>2002</v>
      </c>
      <c r="AE629" s="185" t="s">
        <v>2002</v>
      </c>
      <c r="AF629" s="185" t="s">
        <v>2002</v>
      </c>
      <c r="AG629" s="185" t="s">
        <v>2002</v>
      </c>
      <c r="AH629" s="185" t="s">
        <v>2002</v>
      </c>
      <c r="AI629" s="185" t="s">
        <v>2002</v>
      </c>
      <c r="AJ629" s="185" t="s">
        <v>2002</v>
      </c>
      <c r="AK629" s="185" t="s">
        <v>2002</v>
      </c>
      <c r="AL629" s="183">
        <v>4</v>
      </c>
      <c r="AM629" s="194">
        <v>4</v>
      </c>
    </row>
    <row r="630" spans="1:39">
      <c r="A630" s="192">
        <v>54245</v>
      </c>
      <c r="B630" s="192" t="s">
        <v>632</v>
      </c>
      <c r="C630" s="192" t="s">
        <v>1426</v>
      </c>
      <c r="D630" s="185" t="s">
        <v>2002</v>
      </c>
      <c r="E630" s="185" t="s">
        <v>2002</v>
      </c>
      <c r="F630" s="185" t="s">
        <v>2002</v>
      </c>
      <c r="G630" s="185" t="s">
        <v>2002</v>
      </c>
      <c r="H630" s="185" t="s">
        <v>2002</v>
      </c>
      <c r="I630" s="185" t="s">
        <v>2002</v>
      </c>
      <c r="J630" s="185" t="s">
        <v>2002</v>
      </c>
      <c r="K630" s="185" t="s">
        <v>2002</v>
      </c>
      <c r="L630" s="185" t="s">
        <v>2002</v>
      </c>
      <c r="M630" s="185" t="s">
        <v>2002</v>
      </c>
      <c r="N630" s="185" t="s">
        <v>2002</v>
      </c>
      <c r="O630" s="185" t="s">
        <v>2002</v>
      </c>
      <c r="P630" s="185" t="s">
        <v>2002</v>
      </c>
      <c r="Q630" s="185" t="s">
        <v>2002</v>
      </c>
      <c r="R630" s="185" t="s">
        <v>2002</v>
      </c>
      <c r="S630" s="183" t="s">
        <v>2002</v>
      </c>
      <c r="T630" s="185" t="s">
        <v>2002</v>
      </c>
      <c r="U630" s="185">
        <v>1</v>
      </c>
      <c r="V630" s="185" t="s">
        <v>2002</v>
      </c>
      <c r="W630" s="185">
        <v>3</v>
      </c>
      <c r="X630" s="185" t="s">
        <v>2002</v>
      </c>
      <c r="Y630" s="185" t="s">
        <v>2002</v>
      </c>
      <c r="Z630" s="185" t="s">
        <v>2002</v>
      </c>
      <c r="AA630" s="185" t="s">
        <v>2002</v>
      </c>
      <c r="AB630" s="185">
        <v>1</v>
      </c>
      <c r="AC630" s="185" t="s">
        <v>2002</v>
      </c>
      <c r="AD630" s="185" t="s">
        <v>2002</v>
      </c>
      <c r="AE630" s="185" t="s">
        <v>2002</v>
      </c>
      <c r="AF630" s="185" t="s">
        <v>2002</v>
      </c>
      <c r="AG630" s="185" t="s">
        <v>2002</v>
      </c>
      <c r="AH630" s="185" t="s">
        <v>2002</v>
      </c>
      <c r="AI630" s="185" t="s">
        <v>2002</v>
      </c>
      <c r="AJ630" s="185" t="s">
        <v>2002</v>
      </c>
      <c r="AK630" s="185" t="s">
        <v>2002</v>
      </c>
      <c r="AL630" s="183">
        <v>5</v>
      </c>
      <c r="AM630" s="194">
        <v>5</v>
      </c>
    </row>
    <row r="631" spans="1:39">
      <c r="A631" s="192">
        <v>54250</v>
      </c>
      <c r="B631" s="192" t="s">
        <v>633</v>
      </c>
      <c r="C631" s="192" t="s">
        <v>1427</v>
      </c>
      <c r="D631" s="185" t="s">
        <v>2002</v>
      </c>
      <c r="E631" s="185">
        <v>1</v>
      </c>
      <c r="F631" s="185" t="s">
        <v>2002</v>
      </c>
      <c r="G631" s="185" t="s">
        <v>2002</v>
      </c>
      <c r="H631" s="185" t="s">
        <v>2002</v>
      </c>
      <c r="I631" s="185" t="s">
        <v>2002</v>
      </c>
      <c r="J631" s="185" t="s">
        <v>2002</v>
      </c>
      <c r="K631" s="185" t="s">
        <v>2002</v>
      </c>
      <c r="L631" s="185" t="s">
        <v>2002</v>
      </c>
      <c r="M631" s="185" t="s">
        <v>2002</v>
      </c>
      <c r="N631" s="185" t="s">
        <v>2002</v>
      </c>
      <c r="O631" s="185" t="s">
        <v>2002</v>
      </c>
      <c r="P631" s="185" t="s">
        <v>2002</v>
      </c>
      <c r="Q631" s="185" t="s">
        <v>2002</v>
      </c>
      <c r="R631" s="185" t="s">
        <v>2002</v>
      </c>
      <c r="S631" s="183">
        <v>1</v>
      </c>
      <c r="T631" s="185" t="s">
        <v>2002</v>
      </c>
      <c r="U631" s="185">
        <v>1</v>
      </c>
      <c r="V631" s="185" t="s">
        <v>2002</v>
      </c>
      <c r="W631" s="185" t="s">
        <v>2002</v>
      </c>
      <c r="X631" s="185" t="s">
        <v>2002</v>
      </c>
      <c r="Y631" s="185" t="s">
        <v>2002</v>
      </c>
      <c r="Z631" s="185" t="s">
        <v>2002</v>
      </c>
      <c r="AA631" s="185">
        <v>1</v>
      </c>
      <c r="AB631" s="185" t="s">
        <v>2002</v>
      </c>
      <c r="AC631" s="185" t="s">
        <v>2002</v>
      </c>
      <c r="AD631" s="185" t="s">
        <v>2002</v>
      </c>
      <c r="AE631" s="185" t="s">
        <v>2002</v>
      </c>
      <c r="AF631" s="185" t="s">
        <v>2002</v>
      </c>
      <c r="AG631" s="185" t="s">
        <v>2002</v>
      </c>
      <c r="AH631" s="185" t="s">
        <v>2002</v>
      </c>
      <c r="AI631" s="185" t="s">
        <v>2002</v>
      </c>
      <c r="AJ631" s="185" t="s">
        <v>2002</v>
      </c>
      <c r="AK631" s="185" t="s">
        <v>2002</v>
      </c>
      <c r="AL631" s="183">
        <v>2</v>
      </c>
      <c r="AM631" s="194">
        <v>3</v>
      </c>
    </row>
    <row r="632" spans="1:39">
      <c r="A632" s="192">
        <v>54261</v>
      </c>
      <c r="B632" s="192" t="s">
        <v>634</v>
      </c>
      <c r="C632" s="192" t="s">
        <v>1428</v>
      </c>
      <c r="D632" s="185" t="s">
        <v>2002</v>
      </c>
      <c r="E632" s="185" t="s">
        <v>2002</v>
      </c>
      <c r="F632" s="185" t="s">
        <v>2002</v>
      </c>
      <c r="G632" s="185" t="s">
        <v>2002</v>
      </c>
      <c r="H632" s="185" t="s">
        <v>2002</v>
      </c>
      <c r="I632" s="185" t="s">
        <v>2002</v>
      </c>
      <c r="J632" s="185" t="s">
        <v>2002</v>
      </c>
      <c r="K632" s="185" t="s">
        <v>2002</v>
      </c>
      <c r="L632" s="185" t="s">
        <v>2002</v>
      </c>
      <c r="M632" s="185" t="s">
        <v>2002</v>
      </c>
      <c r="N632" s="185" t="s">
        <v>2002</v>
      </c>
      <c r="O632" s="185" t="s">
        <v>2002</v>
      </c>
      <c r="P632" s="185" t="s">
        <v>2002</v>
      </c>
      <c r="Q632" s="185" t="s">
        <v>2002</v>
      </c>
      <c r="R632" s="185" t="s">
        <v>2002</v>
      </c>
      <c r="S632" s="183" t="s">
        <v>2002</v>
      </c>
      <c r="T632" s="185" t="s">
        <v>2002</v>
      </c>
      <c r="U632" s="185">
        <v>1</v>
      </c>
      <c r="V632" s="185">
        <v>2</v>
      </c>
      <c r="W632" s="185" t="s">
        <v>2002</v>
      </c>
      <c r="X632" s="185" t="s">
        <v>2002</v>
      </c>
      <c r="Y632" s="185" t="s">
        <v>2002</v>
      </c>
      <c r="Z632" s="185" t="s">
        <v>2002</v>
      </c>
      <c r="AA632" s="185" t="s">
        <v>2002</v>
      </c>
      <c r="AB632" s="185" t="s">
        <v>2002</v>
      </c>
      <c r="AC632" s="185" t="s">
        <v>2002</v>
      </c>
      <c r="AD632" s="185" t="s">
        <v>2002</v>
      </c>
      <c r="AE632" s="185" t="s">
        <v>2002</v>
      </c>
      <c r="AF632" s="185" t="s">
        <v>2002</v>
      </c>
      <c r="AG632" s="185" t="s">
        <v>2002</v>
      </c>
      <c r="AH632" s="185" t="s">
        <v>2002</v>
      </c>
      <c r="AI632" s="185" t="s">
        <v>2002</v>
      </c>
      <c r="AJ632" s="185" t="s">
        <v>2002</v>
      </c>
      <c r="AK632" s="185" t="s">
        <v>2002</v>
      </c>
      <c r="AL632" s="183">
        <v>3</v>
      </c>
      <c r="AM632" s="194">
        <v>3</v>
      </c>
    </row>
    <row r="633" spans="1:39">
      <c r="A633" s="192">
        <v>54344</v>
      </c>
      <c r="B633" s="192" t="s">
        <v>635</v>
      </c>
      <c r="C633" s="192" t="s">
        <v>1429</v>
      </c>
      <c r="D633" s="185" t="s">
        <v>2002</v>
      </c>
      <c r="E633" s="185" t="s">
        <v>2002</v>
      </c>
      <c r="F633" s="185" t="s">
        <v>2002</v>
      </c>
      <c r="G633" s="185" t="s">
        <v>2002</v>
      </c>
      <c r="H633" s="185" t="s">
        <v>2002</v>
      </c>
      <c r="I633" s="185" t="s">
        <v>2002</v>
      </c>
      <c r="J633" s="185" t="s">
        <v>2002</v>
      </c>
      <c r="K633" s="185" t="s">
        <v>2002</v>
      </c>
      <c r="L633" s="185" t="s">
        <v>2002</v>
      </c>
      <c r="M633" s="185" t="s">
        <v>2002</v>
      </c>
      <c r="N633" s="185" t="s">
        <v>2002</v>
      </c>
      <c r="O633" s="185" t="s">
        <v>2002</v>
      </c>
      <c r="P633" s="185" t="s">
        <v>2002</v>
      </c>
      <c r="Q633" s="185" t="s">
        <v>2002</v>
      </c>
      <c r="R633" s="185" t="s">
        <v>2002</v>
      </c>
      <c r="S633" s="183" t="s">
        <v>2002</v>
      </c>
      <c r="T633" s="185">
        <v>1</v>
      </c>
      <c r="U633" s="185" t="s">
        <v>2002</v>
      </c>
      <c r="V633" s="185">
        <v>1</v>
      </c>
      <c r="W633" s="185" t="s">
        <v>2002</v>
      </c>
      <c r="X633" s="185" t="s">
        <v>2002</v>
      </c>
      <c r="Y633" s="185" t="s">
        <v>2002</v>
      </c>
      <c r="Z633" s="185" t="s">
        <v>2002</v>
      </c>
      <c r="AA633" s="185" t="s">
        <v>2002</v>
      </c>
      <c r="AB633" s="185" t="s">
        <v>2002</v>
      </c>
      <c r="AC633" s="185" t="s">
        <v>2002</v>
      </c>
      <c r="AD633" s="185" t="s">
        <v>2002</v>
      </c>
      <c r="AE633" s="185" t="s">
        <v>2002</v>
      </c>
      <c r="AF633" s="185" t="s">
        <v>2002</v>
      </c>
      <c r="AG633" s="185" t="s">
        <v>2002</v>
      </c>
      <c r="AH633" s="185" t="s">
        <v>2002</v>
      </c>
      <c r="AI633" s="185" t="s">
        <v>2002</v>
      </c>
      <c r="AJ633" s="185" t="s">
        <v>2002</v>
      </c>
      <c r="AK633" s="185" t="s">
        <v>2002</v>
      </c>
      <c r="AL633" s="183">
        <v>2</v>
      </c>
      <c r="AM633" s="194">
        <v>2</v>
      </c>
    </row>
    <row r="634" spans="1:39">
      <c r="A634" s="192">
        <v>54347</v>
      </c>
      <c r="B634" s="192" t="s">
        <v>636</v>
      </c>
      <c r="C634" s="192" t="s">
        <v>1430</v>
      </c>
      <c r="D634" s="185" t="s">
        <v>2002</v>
      </c>
      <c r="E634" s="185" t="s">
        <v>2002</v>
      </c>
      <c r="F634" s="185">
        <v>1</v>
      </c>
      <c r="G634" s="185" t="s">
        <v>2002</v>
      </c>
      <c r="H634" s="185" t="s">
        <v>2002</v>
      </c>
      <c r="I634" s="185" t="s">
        <v>2002</v>
      </c>
      <c r="J634" s="185" t="s">
        <v>2002</v>
      </c>
      <c r="K634" s="185" t="s">
        <v>2002</v>
      </c>
      <c r="L634" s="185" t="s">
        <v>2002</v>
      </c>
      <c r="M634" s="185" t="s">
        <v>2002</v>
      </c>
      <c r="N634" s="185" t="s">
        <v>2002</v>
      </c>
      <c r="O634" s="185" t="s">
        <v>2002</v>
      </c>
      <c r="P634" s="185" t="s">
        <v>2002</v>
      </c>
      <c r="Q634" s="185" t="s">
        <v>2002</v>
      </c>
      <c r="R634" s="185" t="s">
        <v>2002</v>
      </c>
      <c r="S634" s="183">
        <v>1</v>
      </c>
      <c r="T634" s="185" t="s">
        <v>2002</v>
      </c>
      <c r="U634" s="185" t="s">
        <v>2002</v>
      </c>
      <c r="V634" s="185" t="s">
        <v>2002</v>
      </c>
      <c r="W634" s="185" t="s">
        <v>2002</v>
      </c>
      <c r="X634" s="185" t="s">
        <v>2002</v>
      </c>
      <c r="Y634" s="185" t="s">
        <v>2002</v>
      </c>
      <c r="Z634" s="185" t="s">
        <v>2002</v>
      </c>
      <c r="AA634" s="185" t="s">
        <v>2002</v>
      </c>
      <c r="AB634" s="185" t="s">
        <v>2002</v>
      </c>
      <c r="AC634" s="185" t="s">
        <v>2002</v>
      </c>
      <c r="AD634" s="185" t="s">
        <v>2002</v>
      </c>
      <c r="AE634" s="185" t="s">
        <v>2002</v>
      </c>
      <c r="AF634" s="185" t="s">
        <v>2002</v>
      </c>
      <c r="AG634" s="185" t="s">
        <v>2002</v>
      </c>
      <c r="AH634" s="185" t="s">
        <v>2002</v>
      </c>
      <c r="AI634" s="185" t="s">
        <v>2002</v>
      </c>
      <c r="AJ634" s="185" t="s">
        <v>2002</v>
      </c>
      <c r="AK634" s="185" t="s">
        <v>2002</v>
      </c>
      <c r="AL634" s="183" t="s">
        <v>2002</v>
      </c>
      <c r="AM634" s="194">
        <v>1</v>
      </c>
    </row>
    <row r="635" spans="1:39">
      <c r="A635" s="192">
        <v>54385</v>
      </c>
      <c r="B635" s="192" t="s">
        <v>638</v>
      </c>
      <c r="C635" s="192" t="s">
        <v>1432</v>
      </c>
      <c r="D635" s="185" t="s">
        <v>2002</v>
      </c>
      <c r="E635" s="185" t="s">
        <v>2002</v>
      </c>
      <c r="F635" s="185" t="s">
        <v>2002</v>
      </c>
      <c r="G635" s="185" t="s">
        <v>2002</v>
      </c>
      <c r="H635" s="185" t="s">
        <v>2002</v>
      </c>
      <c r="I635" s="185" t="s">
        <v>2002</v>
      </c>
      <c r="J635" s="185" t="s">
        <v>2002</v>
      </c>
      <c r="K635" s="185" t="s">
        <v>2002</v>
      </c>
      <c r="L635" s="185" t="s">
        <v>2002</v>
      </c>
      <c r="M635" s="185" t="s">
        <v>2002</v>
      </c>
      <c r="N635" s="185" t="s">
        <v>2002</v>
      </c>
      <c r="O635" s="185" t="s">
        <v>2002</v>
      </c>
      <c r="P635" s="185" t="s">
        <v>2002</v>
      </c>
      <c r="Q635" s="185" t="s">
        <v>2002</v>
      </c>
      <c r="R635" s="185" t="s">
        <v>2002</v>
      </c>
      <c r="S635" s="183" t="s">
        <v>2002</v>
      </c>
      <c r="T635" s="185" t="s">
        <v>2002</v>
      </c>
      <c r="U635" s="185">
        <v>2</v>
      </c>
      <c r="V635" s="185">
        <v>1</v>
      </c>
      <c r="W635" s="185" t="s">
        <v>2002</v>
      </c>
      <c r="X635" s="185" t="s">
        <v>2002</v>
      </c>
      <c r="Y635" s="185" t="s">
        <v>2002</v>
      </c>
      <c r="Z635" s="185" t="s">
        <v>2002</v>
      </c>
      <c r="AA635" s="185" t="s">
        <v>2002</v>
      </c>
      <c r="AB635" s="185" t="s">
        <v>2002</v>
      </c>
      <c r="AC635" s="185" t="s">
        <v>2002</v>
      </c>
      <c r="AD635" s="185" t="s">
        <v>2002</v>
      </c>
      <c r="AE635" s="185" t="s">
        <v>2002</v>
      </c>
      <c r="AF635" s="185" t="s">
        <v>2002</v>
      </c>
      <c r="AG635" s="185" t="s">
        <v>2002</v>
      </c>
      <c r="AH635" s="185" t="s">
        <v>2002</v>
      </c>
      <c r="AI635" s="185" t="s">
        <v>2002</v>
      </c>
      <c r="AJ635" s="185" t="s">
        <v>2002</v>
      </c>
      <c r="AK635" s="185" t="s">
        <v>2002</v>
      </c>
      <c r="AL635" s="183">
        <v>3</v>
      </c>
      <c r="AM635" s="194">
        <v>3</v>
      </c>
    </row>
    <row r="636" spans="1:39">
      <c r="A636" s="192">
        <v>54377</v>
      </c>
      <c r="B636" s="192" t="s">
        <v>637</v>
      </c>
      <c r="C636" s="192" t="s">
        <v>1431</v>
      </c>
      <c r="D636" s="185" t="s">
        <v>2002</v>
      </c>
      <c r="E636" s="185" t="s">
        <v>2002</v>
      </c>
      <c r="F636" s="185" t="s">
        <v>2002</v>
      </c>
      <c r="G636" s="185" t="s">
        <v>2002</v>
      </c>
      <c r="H636" s="185" t="s">
        <v>2002</v>
      </c>
      <c r="I636" s="185" t="s">
        <v>2002</v>
      </c>
      <c r="J636" s="185" t="s">
        <v>2002</v>
      </c>
      <c r="K636" s="185" t="s">
        <v>2002</v>
      </c>
      <c r="L636" s="185" t="s">
        <v>2002</v>
      </c>
      <c r="M636" s="185" t="s">
        <v>2002</v>
      </c>
      <c r="N636" s="185" t="s">
        <v>2002</v>
      </c>
      <c r="O636" s="185" t="s">
        <v>2002</v>
      </c>
      <c r="P636" s="185" t="s">
        <v>2002</v>
      </c>
      <c r="Q636" s="185" t="s">
        <v>2002</v>
      </c>
      <c r="R636" s="185" t="s">
        <v>2002</v>
      </c>
      <c r="S636" s="183" t="s">
        <v>2002</v>
      </c>
      <c r="T636" s="185" t="s">
        <v>2002</v>
      </c>
      <c r="U636" s="185" t="s">
        <v>2002</v>
      </c>
      <c r="V636" s="185" t="s">
        <v>2002</v>
      </c>
      <c r="W636" s="185" t="s">
        <v>2002</v>
      </c>
      <c r="X636" s="185" t="s">
        <v>2002</v>
      </c>
      <c r="Y636" s="185">
        <v>1</v>
      </c>
      <c r="Z636" s="185" t="s">
        <v>2002</v>
      </c>
      <c r="AA636" s="185" t="s">
        <v>2002</v>
      </c>
      <c r="AB636" s="185" t="s">
        <v>2002</v>
      </c>
      <c r="AC636" s="185" t="s">
        <v>2002</v>
      </c>
      <c r="AD636" s="185" t="s">
        <v>2002</v>
      </c>
      <c r="AE636" s="185" t="s">
        <v>2002</v>
      </c>
      <c r="AF636" s="185" t="s">
        <v>2002</v>
      </c>
      <c r="AG636" s="185" t="s">
        <v>2002</v>
      </c>
      <c r="AH636" s="185" t="s">
        <v>2002</v>
      </c>
      <c r="AI636" s="185" t="s">
        <v>2002</v>
      </c>
      <c r="AJ636" s="185" t="s">
        <v>2002</v>
      </c>
      <c r="AK636" s="185" t="s">
        <v>2002</v>
      </c>
      <c r="AL636" s="183">
        <v>1</v>
      </c>
      <c r="AM636" s="194">
        <v>1</v>
      </c>
    </row>
    <row r="637" spans="1:39">
      <c r="A637" s="192">
        <v>54405</v>
      </c>
      <c r="B637" s="192" t="s">
        <v>640</v>
      </c>
      <c r="C637" s="192" t="s">
        <v>1434</v>
      </c>
      <c r="D637" s="185">
        <v>1</v>
      </c>
      <c r="E637" s="185">
        <v>2</v>
      </c>
      <c r="F637" s="185" t="s">
        <v>2002</v>
      </c>
      <c r="G637" s="185" t="s">
        <v>2002</v>
      </c>
      <c r="H637" s="185" t="s">
        <v>2002</v>
      </c>
      <c r="I637" s="185" t="s">
        <v>2002</v>
      </c>
      <c r="J637" s="185" t="s">
        <v>2002</v>
      </c>
      <c r="K637" s="185" t="s">
        <v>2002</v>
      </c>
      <c r="L637" s="185" t="s">
        <v>2002</v>
      </c>
      <c r="M637" s="185" t="s">
        <v>2002</v>
      </c>
      <c r="N637" s="185" t="s">
        <v>2002</v>
      </c>
      <c r="O637" s="185" t="s">
        <v>2002</v>
      </c>
      <c r="P637" s="185" t="s">
        <v>2002</v>
      </c>
      <c r="Q637" s="185" t="s">
        <v>2002</v>
      </c>
      <c r="R637" s="185" t="s">
        <v>2002</v>
      </c>
      <c r="S637" s="183">
        <v>3</v>
      </c>
      <c r="T637" s="185">
        <v>1</v>
      </c>
      <c r="U637" s="185">
        <v>3</v>
      </c>
      <c r="V637" s="185">
        <v>3</v>
      </c>
      <c r="W637" s="185">
        <v>1</v>
      </c>
      <c r="X637" s="185" t="s">
        <v>2002</v>
      </c>
      <c r="Y637" s="185">
        <v>1</v>
      </c>
      <c r="Z637" s="185">
        <v>1</v>
      </c>
      <c r="AA637" s="185">
        <v>1</v>
      </c>
      <c r="AB637" s="185" t="s">
        <v>2002</v>
      </c>
      <c r="AC637" s="185" t="s">
        <v>2002</v>
      </c>
      <c r="AD637" s="185" t="s">
        <v>2002</v>
      </c>
      <c r="AE637" s="185" t="s">
        <v>2002</v>
      </c>
      <c r="AF637" s="185" t="s">
        <v>2002</v>
      </c>
      <c r="AG637" s="185" t="s">
        <v>2002</v>
      </c>
      <c r="AH637" s="185" t="s">
        <v>2002</v>
      </c>
      <c r="AI637" s="185" t="s">
        <v>2002</v>
      </c>
      <c r="AJ637" s="185" t="s">
        <v>2002</v>
      </c>
      <c r="AK637" s="185" t="s">
        <v>2002</v>
      </c>
      <c r="AL637" s="183">
        <v>11</v>
      </c>
      <c r="AM637" s="194">
        <v>14</v>
      </c>
    </row>
    <row r="638" spans="1:39">
      <c r="A638" s="192">
        <v>54498</v>
      </c>
      <c r="B638" s="192" t="s">
        <v>642</v>
      </c>
      <c r="C638" s="192" t="s">
        <v>1435</v>
      </c>
      <c r="D638" s="185">
        <v>1</v>
      </c>
      <c r="E638" s="185">
        <v>2</v>
      </c>
      <c r="F638" s="185">
        <v>4</v>
      </c>
      <c r="G638" s="185">
        <v>1</v>
      </c>
      <c r="H638" s="185" t="s">
        <v>2002</v>
      </c>
      <c r="I638" s="185" t="s">
        <v>2002</v>
      </c>
      <c r="J638" s="185" t="s">
        <v>2002</v>
      </c>
      <c r="K638" s="185" t="s">
        <v>2002</v>
      </c>
      <c r="L638" s="185" t="s">
        <v>2002</v>
      </c>
      <c r="M638" s="185" t="s">
        <v>2002</v>
      </c>
      <c r="N638" s="185" t="s">
        <v>2002</v>
      </c>
      <c r="O638" s="185" t="s">
        <v>2002</v>
      </c>
      <c r="P638" s="185" t="s">
        <v>2002</v>
      </c>
      <c r="Q638" s="185" t="s">
        <v>2002</v>
      </c>
      <c r="R638" s="185" t="s">
        <v>2002</v>
      </c>
      <c r="S638" s="183">
        <v>8</v>
      </c>
      <c r="T638" s="185">
        <v>5</v>
      </c>
      <c r="U638" s="185">
        <v>6</v>
      </c>
      <c r="V638" s="185">
        <v>13</v>
      </c>
      <c r="W638" s="185">
        <v>2</v>
      </c>
      <c r="X638" s="185">
        <v>3</v>
      </c>
      <c r="Y638" s="185">
        <v>1</v>
      </c>
      <c r="Z638" s="185" t="s">
        <v>2002</v>
      </c>
      <c r="AA638" s="185">
        <v>2</v>
      </c>
      <c r="AB638" s="185" t="s">
        <v>2002</v>
      </c>
      <c r="AC638" s="185">
        <v>1</v>
      </c>
      <c r="AD638" s="185" t="s">
        <v>2002</v>
      </c>
      <c r="AE638" s="185" t="s">
        <v>2002</v>
      </c>
      <c r="AF638" s="185">
        <v>1</v>
      </c>
      <c r="AG638" s="185" t="s">
        <v>2002</v>
      </c>
      <c r="AH638" s="185" t="s">
        <v>2002</v>
      </c>
      <c r="AI638" s="185" t="s">
        <v>2002</v>
      </c>
      <c r="AJ638" s="185" t="s">
        <v>2002</v>
      </c>
      <c r="AK638" s="185" t="s">
        <v>2002</v>
      </c>
      <c r="AL638" s="183">
        <v>34</v>
      </c>
      <c r="AM638" s="194">
        <v>42</v>
      </c>
    </row>
    <row r="639" spans="1:39">
      <c r="A639" s="192">
        <v>54518</v>
      </c>
      <c r="B639" s="192" t="s">
        <v>643</v>
      </c>
      <c r="C639" s="192" t="s">
        <v>1436</v>
      </c>
      <c r="D639" s="185" t="s">
        <v>2002</v>
      </c>
      <c r="E639" s="185">
        <v>1</v>
      </c>
      <c r="F639" s="185">
        <v>2</v>
      </c>
      <c r="G639" s="185">
        <v>1</v>
      </c>
      <c r="H639" s="185" t="s">
        <v>2002</v>
      </c>
      <c r="I639" s="185" t="s">
        <v>2002</v>
      </c>
      <c r="J639" s="185" t="s">
        <v>2002</v>
      </c>
      <c r="K639" s="185" t="s">
        <v>2002</v>
      </c>
      <c r="L639" s="185" t="s">
        <v>2002</v>
      </c>
      <c r="M639" s="185" t="s">
        <v>2002</v>
      </c>
      <c r="N639" s="185" t="s">
        <v>2002</v>
      </c>
      <c r="O639" s="185" t="s">
        <v>2002</v>
      </c>
      <c r="P639" s="185" t="s">
        <v>2002</v>
      </c>
      <c r="Q639" s="185" t="s">
        <v>2002</v>
      </c>
      <c r="R639" s="185" t="s">
        <v>2002</v>
      </c>
      <c r="S639" s="183">
        <v>4</v>
      </c>
      <c r="T639" s="185">
        <v>4</v>
      </c>
      <c r="U639" s="185">
        <v>4</v>
      </c>
      <c r="V639" s="185">
        <v>11</v>
      </c>
      <c r="W639" s="185">
        <v>1</v>
      </c>
      <c r="X639" s="185">
        <v>1</v>
      </c>
      <c r="Y639" s="185" t="s">
        <v>2002</v>
      </c>
      <c r="Z639" s="185" t="s">
        <v>2002</v>
      </c>
      <c r="AA639" s="185" t="s">
        <v>2002</v>
      </c>
      <c r="AB639" s="185" t="s">
        <v>2002</v>
      </c>
      <c r="AC639" s="185" t="s">
        <v>2002</v>
      </c>
      <c r="AD639" s="185" t="s">
        <v>2002</v>
      </c>
      <c r="AE639" s="185" t="s">
        <v>2002</v>
      </c>
      <c r="AF639" s="185" t="s">
        <v>2002</v>
      </c>
      <c r="AG639" s="185" t="s">
        <v>2002</v>
      </c>
      <c r="AH639" s="185" t="s">
        <v>2002</v>
      </c>
      <c r="AI639" s="185" t="s">
        <v>2002</v>
      </c>
      <c r="AJ639" s="185" t="s">
        <v>2002</v>
      </c>
      <c r="AK639" s="185" t="s">
        <v>2002</v>
      </c>
      <c r="AL639" s="183">
        <v>21</v>
      </c>
      <c r="AM639" s="194">
        <v>25</v>
      </c>
    </row>
    <row r="640" spans="1:39">
      <c r="A640" s="192">
        <v>54520</v>
      </c>
      <c r="B640" s="192" t="s">
        <v>2067</v>
      </c>
      <c r="C640" s="192" t="s">
        <v>2046</v>
      </c>
      <c r="D640" s="185" t="s">
        <v>2002</v>
      </c>
      <c r="E640" s="185" t="s">
        <v>2002</v>
      </c>
      <c r="F640" s="185" t="s">
        <v>2002</v>
      </c>
      <c r="G640" s="185" t="s">
        <v>2002</v>
      </c>
      <c r="H640" s="185" t="s">
        <v>2002</v>
      </c>
      <c r="I640" s="185" t="s">
        <v>2002</v>
      </c>
      <c r="J640" s="185" t="s">
        <v>2002</v>
      </c>
      <c r="K640" s="185" t="s">
        <v>2002</v>
      </c>
      <c r="L640" s="185" t="s">
        <v>2002</v>
      </c>
      <c r="M640" s="185" t="s">
        <v>2002</v>
      </c>
      <c r="N640" s="185" t="s">
        <v>2002</v>
      </c>
      <c r="O640" s="185" t="s">
        <v>2002</v>
      </c>
      <c r="P640" s="185" t="s">
        <v>2002</v>
      </c>
      <c r="Q640" s="185" t="s">
        <v>2002</v>
      </c>
      <c r="R640" s="185" t="s">
        <v>2002</v>
      </c>
      <c r="S640" s="183" t="s">
        <v>2002</v>
      </c>
      <c r="T640" s="185">
        <v>1</v>
      </c>
      <c r="U640" s="185" t="s">
        <v>2002</v>
      </c>
      <c r="V640" s="185">
        <v>2</v>
      </c>
      <c r="W640" s="185">
        <v>1</v>
      </c>
      <c r="X640" s="185" t="s">
        <v>2002</v>
      </c>
      <c r="Y640" s="185" t="s">
        <v>2002</v>
      </c>
      <c r="Z640" s="185" t="s">
        <v>2002</v>
      </c>
      <c r="AA640" s="185" t="s">
        <v>2002</v>
      </c>
      <c r="AB640" s="185" t="s">
        <v>2002</v>
      </c>
      <c r="AC640" s="185" t="s">
        <v>2002</v>
      </c>
      <c r="AD640" s="185" t="s">
        <v>2002</v>
      </c>
      <c r="AE640" s="185" t="s">
        <v>2002</v>
      </c>
      <c r="AF640" s="185" t="s">
        <v>2002</v>
      </c>
      <c r="AG640" s="185" t="s">
        <v>2002</v>
      </c>
      <c r="AH640" s="185" t="s">
        <v>2002</v>
      </c>
      <c r="AI640" s="185" t="s">
        <v>2002</v>
      </c>
      <c r="AJ640" s="185" t="s">
        <v>2002</v>
      </c>
      <c r="AK640" s="185" t="s">
        <v>2002</v>
      </c>
      <c r="AL640" s="183">
        <v>4</v>
      </c>
      <c r="AM640" s="194">
        <v>4</v>
      </c>
    </row>
    <row r="641" spans="1:39">
      <c r="A641" s="192">
        <v>54553</v>
      </c>
      <c r="B641" s="192" t="s">
        <v>644</v>
      </c>
      <c r="C641" s="192" t="s">
        <v>1437</v>
      </c>
      <c r="D641" s="185" t="s">
        <v>2002</v>
      </c>
      <c r="E641" s="185">
        <v>1</v>
      </c>
      <c r="F641" s="185" t="s">
        <v>2002</v>
      </c>
      <c r="G641" s="185" t="s">
        <v>2002</v>
      </c>
      <c r="H641" s="185" t="s">
        <v>2002</v>
      </c>
      <c r="I641" s="185" t="s">
        <v>2002</v>
      </c>
      <c r="J641" s="185" t="s">
        <v>2002</v>
      </c>
      <c r="K641" s="185" t="s">
        <v>2002</v>
      </c>
      <c r="L641" s="185" t="s">
        <v>2002</v>
      </c>
      <c r="M641" s="185" t="s">
        <v>2002</v>
      </c>
      <c r="N641" s="185" t="s">
        <v>2002</v>
      </c>
      <c r="O641" s="185" t="s">
        <v>2002</v>
      </c>
      <c r="P641" s="185" t="s">
        <v>2002</v>
      </c>
      <c r="Q641" s="185" t="s">
        <v>2002</v>
      </c>
      <c r="R641" s="185" t="s">
        <v>2002</v>
      </c>
      <c r="S641" s="183">
        <v>1</v>
      </c>
      <c r="T641" s="185" t="s">
        <v>2002</v>
      </c>
      <c r="U641" s="185" t="s">
        <v>2002</v>
      </c>
      <c r="V641" s="185">
        <v>1</v>
      </c>
      <c r="W641" s="185" t="s">
        <v>2002</v>
      </c>
      <c r="X641" s="185" t="s">
        <v>2002</v>
      </c>
      <c r="Y641" s="185" t="s">
        <v>2002</v>
      </c>
      <c r="Z641" s="185" t="s">
        <v>2002</v>
      </c>
      <c r="AA641" s="185" t="s">
        <v>2002</v>
      </c>
      <c r="AB641" s="185" t="s">
        <v>2002</v>
      </c>
      <c r="AC641" s="185" t="s">
        <v>2002</v>
      </c>
      <c r="AD641" s="185" t="s">
        <v>2002</v>
      </c>
      <c r="AE641" s="185" t="s">
        <v>2002</v>
      </c>
      <c r="AF641" s="185" t="s">
        <v>2002</v>
      </c>
      <c r="AG641" s="185" t="s">
        <v>2002</v>
      </c>
      <c r="AH641" s="185" t="s">
        <v>2002</v>
      </c>
      <c r="AI641" s="185" t="s">
        <v>2002</v>
      </c>
      <c r="AJ641" s="185" t="s">
        <v>2002</v>
      </c>
      <c r="AK641" s="185" t="s">
        <v>2002</v>
      </c>
      <c r="AL641" s="183">
        <v>1</v>
      </c>
      <c r="AM641" s="194">
        <v>2</v>
      </c>
    </row>
    <row r="642" spans="1:39">
      <c r="A642" s="192">
        <v>54660</v>
      </c>
      <c r="B642" s="192" t="s">
        <v>645</v>
      </c>
      <c r="C642" s="192" t="s">
        <v>1438</v>
      </c>
      <c r="D642" s="185" t="s">
        <v>2002</v>
      </c>
      <c r="E642" s="185" t="s">
        <v>2002</v>
      </c>
      <c r="F642" s="185" t="s">
        <v>2002</v>
      </c>
      <c r="G642" s="185" t="s">
        <v>2002</v>
      </c>
      <c r="H642" s="185" t="s">
        <v>2002</v>
      </c>
      <c r="I642" s="185" t="s">
        <v>2002</v>
      </c>
      <c r="J642" s="185" t="s">
        <v>2002</v>
      </c>
      <c r="K642" s="185" t="s">
        <v>2002</v>
      </c>
      <c r="L642" s="185" t="s">
        <v>2002</v>
      </c>
      <c r="M642" s="185" t="s">
        <v>2002</v>
      </c>
      <c r="N642" s="185" t="s">
        <v>2002</v>
      </c>
      <c r="O642" s="185" t="s">
        <v>2002</v>
      </c>
      <c r="P642" s="185" t="s">
        <v>2002</v>
      </c>
      <c r="Q642" s="185" t="s">
        <v>2002</v>
      </c>
      <c r="R642" s="185" t="s">
        <v>2002</v>
      </c>
      <c r="S642" s="183" t="s">
        <v>2002</v>
      </c>
      <c r="T642" s="185" t="s">
        <v>2002</v>
      </c>
      <c r="U642" s="185" t="s">
        <v>2002</v>
      </c>
      <c r="V642" s="185">
        <v>2</v>
      </c>
      <c r="W642" s="185" t="s">
        <v>2002</v>
      </c>
      <c r="X642" s="185" t="s">
        <v>2002</v>
      </c>
      <c r="Y642" s="185" t="s">
        <v>2002</v>
      </c>
      <c r="Z642" s="185" t="s">
        <v>2002</v>
      </c>
      <c r="AA642" s="185" t="s">
        <v>2002</v>
      </c>
      <c r="AB642" s="185" t="s">
        <v>2002</v>
      </c>
      <c r="AC642" s="185" t="s">
        <v>2002</v>
      </c>
      <c r="AD642" s="185" t="s">
        <v>2002</v>
      </c>
      <c r="AE642" s="185" t="s">
        <v>2002</v>
      </c>
      <c r="AF642" s="185" t="s">
        <v>2002</v>
      </c>
      <c r="AG642" s="185" t="s">
        <v>2002</v>
      </c>
      <c r="AH642" s="185" t="s">
        <v>2002</v>
      </c>
      <c r="AI642" s="185" t="s">
        <v>2002</v>
      </c>
      <c r="AJ642" s="185" t="s">
        <v>2002</v>
      </c>
      <c r="AK642" s="185" t="s">
        <v>2002</v>
      </c>
      <c r="AL642" s="183">
        <v>2</v>
      </c>
      <c r="AM642" s="194">
        <v>2</v>
      </c>
    </row>
    <row r="643" spans="1:39">
      <c r="A643" s="192">
        <v>54670</v>
      </c>
      <c r="B643" s="192" t="s">
        <v>646</v>
      </c>
      <c r="C643" s="192" t="s">
        <v>1439</v>
      </c>
      <c r="D643" s="185" t="s">
        <v>2002</v>
      </c>
      <c r="E643" s="185" t="s">
        <v>2002</v>
      </c>
      <c r="F643" s="185" t="s">
        <v>2002</v>
      </c>
      <c r="G643" s="185" t="s">
        <v>2002</v>
      </c>
      <c r="H643" s="185" t="s">
        <v>2002</v>
      </c>
      <c r="I643" s="185" t="s">
        <v>2002</v>
      </c>
      <c r="J643" s="185" t="s">
        <v>2002</v>
      </c>
      <c r="K643" s="185" t="s">
        <v>2002</v>
      </c>
      <c r="L643" s="185" t="s">
        <v>2002</v>
      </c>
      <c r="M643" s="185" t="s">
        <v>2002</v>
      </c>
      <c r="N643" s="185" t="s">
        <v>2002</v>
      </c>
      <c r="O643" s="185" t="s">
        <v>2002</v>
      </c>
      <c r="P643" s="185" t="s">
        <v>2002</v>
      </c>
      <c r="Q643" s="185" t="s">
        <v>2002</v>
      </c>
      <c r="R643" s="185" t="s">
        <v>2002</v>
      </c>
      <c r="S643" s="183" t="s">
        <v>2002</v>
      </c>
      <c r="T643" s="185" t="s">
        <v>2002</v>
      </c>
      <c r="U643" s="185">
        <v>2</v>
      </c>
      <c r="V643" s="185" t="s">
        <v>2002</v>
      </c>
      <c r="W643" s="185" t="s">
        <v>2002</v>
      </c>
      <c r="X643" s="185" t="s">
        <v>2002</v>
      </c>
      <c r="Y643" s="185" t="s">
        <v>2002</v>
      </c>
      <c r="Z643" s="185" t="s">
        <v>2002</v>
      </c>
      <c r="AA643" s="185" t="s">
        <v>2002</v>
      </c>
      <c r="AB643" s="185" t="s">
        <v>2002</v>
      </c>
      <c r="AC643" s="185" t="s">
        <v>2002</v>
      </c>
      <c r="AD643" s="185" t="s">
        <v>2002</v>
      </c>
      <c r="AE643" s="185" t="s">
        <v>2002</v>
      </c>
      <c r="AF643" s="185" t="s">
        <v>2002</v>
      </c>
      <c r="AG643" s="185" t="s">
        <v>2002</v>
      </c>
      <c r="AH643" s="185" t="s">
        <v>2002</v>
      </c>
      <c r="AI643" s="185" t="s">
        <v>2002</v>
      </c>
      <c r="AJ643" s="185" t="s">
        <v>2002</v>
      </c>
      <c r="AK643" s="185" t="s">
        <v>2002</v>
      </c>
      <c r="AL643" s="183">
        <v>2</v>
      </c>
      <c r="AM643" s="194">
        <v>2</v>
      </c>
    </row>
    <row r="644" spans="1:39">
      <c r="A644" s="192">
        <v>54673</v>
      </c>
      <c r="B644" s="192" t="s">
        <v>647</v>
      </c>
      <c r="C644" s="192" t="s">
        <v>1440</v>
      </c>
      <c r="D644" s="185" t="s">
        <v>2002</v>
      </c>
      <c r="E644" s="185" t="s">
        <v>2002</v>
      </c>
      <c r="F644" s="185">
        <v>1</v>
      </c>
      <c r="G644" s="185" t="s">
        <v>2002</v>
      </c>
      <c r="H644" s="185" t="s">
        <v>2002</v>
      </c>
      <c r="I644" s="185" t="s">
        <v>2002</v>
      </c>
      <c r="J644" s="185" t="s">
        <v>2002</v>
      </c>
      <c r="K644" s="185" t="s">
        <v>2002</v>
      </c>
      <c r="L644" s="185" t="s">
        <v>2002</v>
      </c>
      <c r="M644" s="185" t="s">
        <v>2002</v>
      </c>
      <c r="N644" s="185" t="s">
        <v>2002</v>
      </c>
      <c r="O644" s="185" t="s">
        <v>2002</v>
      </c>
      <c r="P644" s="185" t="s">
        <v>2002</v>
      </c>
      <c r="Q644" s="185" t="s">
        <v>2002</v>
      </c>
      <c r="R644" s="185" t="s">
        <v>2002</v>
      </c>
      <c r="S644" s="183">
        <v>1</v>
      </c>
      <c r="T644" s="185" t="s">
        <v>2002</v>
      </c>
      <c r="U644" s="185" t="s">
        <v>2002</v>
      </c>
      <c r="V644" s="185">
        <v>1</v>
      </c>
      <c r="W644" s="185" t="s">
        <v>2002</v>
      </c>
      <c r="X644" s="185" t="s">
        <v>2002</v>
      </c>
      <c r="Y644" s="185" t="s">
        <v>2002</v>
      </c>
      <c r="Z644" s="185" t="s">
        <v>2002</v>
      </c>
      <c r="AA644" s="185" t="s">
        <v>2002</v>
      </c>
      <c r="AB644" s="185" t="s">
        <v>2002</v>
      </c>
      <c r="AC644" s="185" t="s">
        <v>2002</v>
      </c>
      <c r="AD644" s="185" t="s">
        <v>2002</v>
      </c>
      <c r="AE644" s="185" t="s">
        <v>2002</v>
      </c>
      <c r="AF644" s="185" t="s">
        <v>2002</v>
      </c>
      <c r="AG644" s="185" t="s">
        <v>2002</v>
      </c>
      <c r="AH644" s="185" t="s">
        <v>2002</v>
      </c>
      <c r="AI644" s="185" t="s">
        <v>2002</v>
      </c>
      <c r="AJ644" s="185" t="s">
        <v>2002</v>
      </c>
      <c r="AK644" s="185" t="s">
        <v>2002</v>
      </c>
      <c r="AL644" s="183">
        <v>1</v>
      </c>
      <c r="AM644" s="194">
        <v>2</v>
      </c>
    </row>
    <row r="645" spans="1:39">
      <c r="A645" s="192">
        <v>54743</v>
      </c>
      <c r="B645" s="192" t="s">
        <v>649</v>
      </c>
      <c r="C645" s="192" t="s">
        <v>1443</v>
      </c>
      <c r="D645" s="185" t="s">
        <v>2002</v>
      </c>
      <c r="E645" s="185" t="s">
        <v>2002</v>
      </c>
      <c r="F645" s="185" t="s">
        <v>2002</v>
      </c>
      <c r="G645" s="185" t="s">
        <v>2002</v>
      </c>
      <c r="H645" s="185" t="s">
        <v>2002</v>
      </c>
      <c r="I645" s="185" t="s">
        <v>2002</v>
      </c>
      <c r="J645" s="185" t="s">
        <v>2002</v>
      </c>
      <c r="K645" s="185" t="s">
        <v>2002</v>
      </c>
      <c r="L645" s="185" t="s">
        <v>2002</v>
      </c>
      <c r="M645" s="185" t="s">
        <v>2002</v>
      </c>
      <c r="N645" s="185" t="s">
        <v>2002</v>
      </c>
      <c r="O645" s="185" t="s">
        <v>2002</v>
      </c>
      <c r="P645" s="185" t="s">
        <v>2002</v>
      </c>
      <c r="Q645" s="185" t="s">
        <v>2002</v>
      </c>
      <c r="R645" s="185" t="s">
        <v>2002</v>
      </c>
      <c r="S645" s="183" t="s">
        <v>2002</v>
      </c>
      <c r="T645" s="185" t="s">
        <v>2002</v>
      </c>
      <c r="U645" s="185">
        <v>2</v>
      </c>
      <c r="V645" s="185" t="s">
        <v>2002</v>
      </c>
      <c r="W645" s="185">
        <v>1</v>
      </c>
      <c r="X645" s="185" t="s">
        <v>2002</v>
      </c>
      <c r="Y645" s="185" t="s">
        <v>2002</v>
      </c>
      <c r="Z645" s="185" t="s">
        <v>2002</v>
      </c>
      <c r="AA645" s="185" t="s">
        <v>2002</v>
      </c>
      <c r="AB645" s="185" t="s">
        <v>2002</v>
      </c>
      <c r="AC645" s="185" t="s">
        <v>2002</v>
      </c>
      <c r="AD645" s="185" t="s">
        <v>2002</v>
      </c>
      <c r="AE645" s="185" t="s">
        <v>2002</v>
      </c>
      <c r="AF645" s="185" t="s">
        <v>2002</v>
      </c>
      <c r="AG645" s="185" t="s">
        <v>2002</v>
      </c>
      <c r="AH645" s="185" t="s">
        <v>2002</v>
      </c>
      <c r="AI645" s="185" t="s">
        <v>2002</v>
      </c>
      <c r="AJ645" s="185" t="s">
        <v>2002</v>
      </c>
      <c r="AK645" s="185" t="s">
        <v>2002</v>
      </c>
      <c r="AL645" s="183">
        <v>3</v>
      </c>
      <c r="AM645" s="194">
        <v>3</v>
      </c>
    </row>
    <row r="646" spans="1:39">
      <c r="A646" s="192">
        <v>54800</v>
      </c>
      <c r="B646" s="192" t="s">
        <v>650</v>
      </c>
      <c r="C646" s="192" t="s">
        <v>1444</v>
      </c>
      <c r="D646" s="185" t="s">
        <v>2002</v>
      </c>
      <c r="E646" s="185" t="s">
        <v>2002</v>
      </c>
      <c r="F646" s="185" t="s">
        <v>2002</v>
      </c>
      <c r="G646" s="185" t="s">
        <v>2002</v>
      </c>
      <c r="H646" s="185" t="s">
        <v>2002</v>
      </c>
      <c r="I646" s="185" t="s">
        <v>2002</v>
      </c>
      <c r="J646" s="185" t="s">
        <v>2002</v>
      </c>
      <c r="K646" s="185" t="s">
        <v>2002</v>
      </c>
      <c r="L646" s="185" t="s">
        <v>2002</v>
      </c>
      <c r="M646" s="185" t="s">
        <v>2002</v>
      </c>
      <c r="N646" s="185" t="s">
        <v>2002</v>
      </c>
      <c r="O646" s="185" t="s">
        <v>2002</v>
      </c>
      <c r="P646" s="185" t="s">
        <v>2002</v>
      </c>
      <c r="Q646" s="185" t="s">
        <v>2002</v>
      </c>
      <c r="R646" s="185" t="s">
        <v>2002</v>
      </c>
      <c r="S646" s="183" t="s">
        <v>2002</v>
      </c>
      <c r="T646" s="185" t="s">
        <v>2002</v>
      </c>
      <c r="U646" s="185" t="s">
        <v>2002</v>
      </c>
      <c r="V646" s="185">
        <v>1</v>
      </c>
      <c r="W646" s="185" t="s">
        <v>2002</v>
      </c>
      <c r="X646" s="185" t="s">
        <v>2002</v>
      </c>
      <c r="Y646" s="185" t="s">
        <v>2002</v>
      </c>
      <c r="Z646" s="185" t="s">
        <v>2002</v>
      </c>
      <c r="AA646" s="185" t="s">
        <v>2002</v>
      </c>
      <c r="AB646" s="185" t="s">
        <v>2002</v>
      </c>
      <c r="AC646" s="185" t="s">
        <v>2002</v>
      </c>
      <c r="AD646" s="185" t="s">
        <v>2002</v>
      </c>
      <c r="AE646" s="185" t="s">
        <v>2002</v>
      </c>
      <c r="AF646" s="185" t="s">
        <v>2002</v>
      </c>
      <c r="AG646" s="185" t="s">
        <v>2002</v>
      </c>
      <c r="AH646" s="185" t="s">
        <v>2002</v>
      </c>
      <c r="AI646" s="185" t="s">
        <v>2002</v>
      </c>
      <c r="AJ646" s="185" t="s">
        <v>2002</v>
      </c>
      <c r="AK646" s="185" t="s">
        <v>2002</v>
      </c>
      <c r="AL646" s="183">
        <v>1</v>
      </c>
      <c r="AM646" s="194">
        <v>1</v>
      </c>
    </row>
    <row r="647" spans="1:39">
      <c r="A647" s="192">
        <v>54810</v>
      </c>
      <c r="B647" s="192" t="s">
        <v>651</v>
      </c>
      <c r="C647" s="192" t="s">
        <v>1445</v>
      </c>
      <c r="D647" s="185" t="s">
        <v>2002</v>
      </c>
      <c r="E647" s="185" t="s">
        <v>2002</v>
      </c>
      <c r="F647" s="185">
        <v>1</v>
      </c>
      <c r="G647" s="185" t="s">
        <v>2002</v>
      </c>
      <c r="H647" s="185" t="s">
        <v>2002</v>
      </c>
      <c r="I647" s="185" t="s">
        <v>2002</v>
      </c>
      <c r="J647" s="185" t="s">
        <v>2002</v>
      </c>
      <c r="K647" s="185" t="s">
        <v>2002</v>
      </c>
      <c r="L647" s="185" t="s">
        <v>2002</v>
      </c>
      <c r="M647" s="185" t="s">
        <v>2002</v>
      </c>
      <c r="N647" s="185" t="s">
        <v>2002</v>
      </c>
      <c r="O647" s="185" t="s">
        <v>2002</v>
      </c>
      <c r="P647" s="185" t="s">
        <v>2002</v>
      </c>
      <c r="Q647" s="185" t="s">
        <v>2002</v>
      </c>
      <c r="R647" s="185" t="s">
        <v>2002</v>
      </c>
      <c r="S647" s="183">
        <v>1</v>
      </c>
      <c r="T647" s="185">
        <v>1</v>
      </c>
      <c r="U647" s="185">
        <v>2</v>
      </c>
      <c r="V647" s="185">
        <v>2</v>
      </c>
      <c r="W647" s="185" t="s">
        <v>2002</v>
      </c>
      <c r="X647" s="185" t="s">
        <v>2002</v>
      </c>
      <c r="Y647" s="185" t="s">
        <v>2002</v>
      </c>
      <c r="Z647" s="185" t="s">
        <v>2002</v>
      </c>
      <c r="AA647" s="185" t="s">
        <v>2002</v>
      </c>
      <c r="AB647" s="185" t="s">
        <v>2002</v>
      </c>
      <c r="AC647" s="185" t="s">
        <v>2002</v>
      </c>
      <c r="AD647" s="185" t="s">
        <v>2002</v>
      </c>
      <c r="AE647" s="185" t="s">
        <v>2002</v>
      </c>
      <c r="AF647" s="185" t="s">
        <v>2002</v>
      </c>
      <c r="AG647" s="185" t="s">
        <v>2002</v>
      </c>
      <c r="AH647" s="185" t="s">
        <v>2002</v>
      </c>
      <c r="AI647" s="185" t="s">
        <v>2002</v>
      </c>
      <c r="AJ647" s="185" t="s">
        <v>2002</v>
      </c>
      <c r="AK647" s="185" t="s">
        <v>2002</v>
      </c>
      <c r="AL647" s="183">
        <v>5</v>
      </c>
      <c r="AM647" s="194">
        <v>6</v>
      </c>
    </row>
    <row r="648" spans="1:39">
      <c r="A648" s="192">
        <v>54820</v>
      </c>
      <c r="B648" s="192" t="s">
        <v>652</v>
      </c>
      <c r="C648" s="192" t="s">
        <v>981</v>
      </c>
      <c r="D648" s="185" t="s">
        <v>2002</v>
      </c>
      <c r="E648" s="185" t="s">
        <v>2002</v>
      </c>
      <c r="F648" s="185" t="s">
        <v>2002</v>
      </c>
      <c r="G648" s="185" t="s">
        <v>2002</v>
      </c>
      <c r="H648" s="185" t="s">
        <v>2002</v>
      </c>
      <c r="I648" s="185" t="s">
        <v>2002</v>
      </c>
      <c r="J648" s="185" t="s">
        <v>2002</v>
      </c>
      <c r="K648" s="185" t="s">
        <v>2002</v>
      </c>
      <c r="L648" s="185" t="s">
        <v>2002</v>
      </c>
      <c r="M648" s="185" t="s">
        <v>2002</v>
      </c>
      <c r="N648" s="185" t="s">
        <v>2002</v>
      </c>
      <c r="O648" s="185" t="s">
        <v>2002</v>
      </c>
      <c r="P648" s="185" t="s">
        <v>2002</v>
      </c>
      <c r="Q648" s="185" t="s">
        <v>2002</v>
      </c>
      <c r="R648" s="185" t="s">
        <v>2002</v>
      </c>
      <c r="S648" s="183" t="s">
        <v>2002</v>
      </c>
      <c r="T648" s="185" t="s">
        <v>2002</v>
      </c>
      <c r="U648" s="185" t="s">
        <v>2002</v>
      </c>
      <c r="V648" s="185">
        <v>1</v>
      </c>
      <c r="W648" s="185" t="s">
        <v>2002</v>
      </c>
      <c r="X648" s="185" t="s">
        <v>2002</v>
      </c>
      <c r="Y648" s="185" t="s">
        <v>2002</v>
      </c>
      <c r="Z648" s="185" t="s">
        <v>2002</v>
      </c>
      <c r="AA648" s="185" t="s">
        <v>2002</v>
      </c>
      <c r="AB648" s="185" t="s">
        <v>2002</v>
      </c>
      <c r="AC648" s="185" t="s">
        <v>2002</v>
      </c>
      <c r="AD648" s="185" t="s">
        <v>2002</v>
      </c>
      <c r="AE648" s="185" t="s">
        <v>2002</v>
      </c>
      <c r="AF648" s="185" t="s">
        <v>2002</v>
      </c>
      <c r="AG648" s="185" t="s">
        <v>2002</v>
      </c>
      <c r="AH648" s="185" t="s">
        <v>2002</v>
      </c>
      <c r="AI648" s="185" t="s">
        <v>2002</v>
      </c>
      <c r="AJ648" s="185" t="s">
        <v>2002</v>
      </c>
      <c r="AK648" s="185" t="s">
        <v>2002</v>
      </c>
      <c r="AL648" s="183">
        <v>1</v>
      </c>
      <c r="AM648" s="194">
        <v>1</v>
      </c>
    </row>
    <row r="649" spans="1:39">
      <c r="A649" s="192">
        <v>54874</v>
      </c>
      <c r="B649" s="192" t="s">
        <v>654</v>
      </c>
      <c r="C649" s="192" t="s">
        <v>1446</v>
      </c>
      <c r="D649" s="185" t="s">
        <v>2002</v>
      </c>
      <c r="E649" s="185">
        <v>3</v>
      </c>
      <c r="F649" s="185">
        <v>2</v>
      </c>
      <c r="G649" s="185" t="s">
        <v>2002</v>
      </c>
      <c r="H649" s="185" t="s">
        <v>2002</v>
      </c>
      <c r="I649" s="185" t="s">
        <v>2002</v>
      </c>
      <c r="J649" s="185" t="s">
        <v>2002</v>
      </c>
      <c r="K649" s="185" t="s">
        <v>2002</v>
      </c>
      <c r="L649" s="185" t="s">
        <v>2002</v>
      </c>
      <c r="M649" s="185" t="s">
        <v>2002</v>
      </c>
      <c r="N649" s="185" t="s">
        <v>2002</v>
      </c>
      <c r="O649" s="185" t="s">
        <v>2002</v>
      </c>
      <c r="P649" s="185" t="s">
        <v>2002</v>
      </c>
      <c r="Q649" s="185" t="s">
        <v>2002</v>
      </c>
      <c r="R649" s="185" t="s">
        <v>2002</v>
      </c>
      <c r="S649" s="183">
        <v>5</v>
      </c>
      <c r="T649" s="185" t="s">
        <v>2002</v>
      </c>
      <c r="U649" s="185">
        <v>7</v>
      </c>
      <c r="V649" s="185">
        <v>5</v>
      </c>
      <c r="W649" s="185">
        <v>2</v>
      </c>
      <c r="X649" s="185" t="s">
        <v>2002</v>
      </c>
      <c r="Y649" s="185" t="s">
        <v>2002</v>
      </c>
      <c r="Z649" s="185">
        <v>1</v>
      </c>
      <c r="AA649" s="185" t="s">
        <v>2002</v>
      </c>
      <c r="AB649" s="185" t="s">
        <v>2002</v>
      </c>
      <c r="AC649" s="185" t="s">
        <v>2002</v>
      </c>
      <c r="AD649" s="185" t="s">
        <v>2002</v>
      </c>
      <c r="AE649" s="185" t="s">
        <v>2002</v>
      </c>
      <c r="AF649" s="185" t="s">
        <v>2002</v>
      </c>
      <c r="AG649" s="185" t="s">
        <v>2002</v>
      </c>
      <c r="AH649" s="185" t="s">
        <v>2002</v>
      </c>
      <c r="AI649" s="185" t="s">
        <v>2002</v>
      </c>
      <c r="AJ649" s="185" t="s">
        <v>2002</v>
      </c>
      <c r="AK649" s="185" t="s">
        <v>2002</v>
      </c>
      <c r="AL649" s="183">
        <v>15</v>
      </c>
      <c r="AM649" s="194">
        <v>20</v>
      </c>
    </row>
    <row r="650" spans="1:39">
      <c r="A650" s="197">
        <v>86</v>
      </c>
      <c r="B650" s="197" t="s">
        <v>1724</v>
      </c>
      <c r="C650" s="197" t="s">
        <v>1622</v>
      </c>
      <c r="D650" s="196" t="s">
        <v>2002</v>
      </c>
      <c r="E650" s="196">
        <v>7</v>
      </c>
      <c r="F650" s="196">
        <v>1</v>
      </c>
      <c r="G650" s="196">
        <v>1</v>
      </c>
      <c r="H650" s="196" t="s">
        <v>2002</v>
      </c>
      <c r="I650" s="196">
        <v>1</v>
      </c>
      <c r="J650" s="196">
        <v>1</v>
      </c>
      <c r="K650" s="196" t="s">
        <v>2002</v>
      </c>
      <c r="L650" s="196">
        <v>1</v>
      </c>
      <c r="M650" s="196" t="s">
        <v>2002</v>
      </c>
      <c r="N650" s="196" t="s">
        <v>2002</v>
      </c>
      <c r="O650" s="196" t="s">
        <v>2002</v>
      </c>
      <c r="P650" s="196" t="s">
        <v>2002</v>
      </c>
      <c r="Q650" s="196" t="s">
        <v>2002</v>
      </c>
      <c r="R650" s="196" t="s">
        <v>2002</v>
      </c>
      <c r="S650" s="186">
        <v>12</v>
      </c>
      <c r="T650" s="196">
        <v>6</v>
      </c>
      <c r="U650" s="196">
        <v>36</v>
      </c>
      <c r="V650" s="196">
        <v>42</v>
      </c>
      <c r="W650" s="196">
        <v>19</v>
      </c>
      <c r="X650" s="196">
        <v>5</v>
      </c>
      <c r="Y650" s="196">
        <v>6</v>
      </c>
      <c r="Z650" s="196">
        <v>2</v>
      </c>
      <c r="AA650" s="196">
        <v>3</v>
      </c>
      <c r="AB650" s="196" t="s">
        <v>2002</v>
      </c>
      <c r="AC650" s="196">
        <v>1</v>
      </c>
      <c r="AD650" s="196">
        <v>2</v>
      </c>
      <c r="AE650" s="196" t="s">
        <v>2002</v>
      </c>
      <c r="AF650" s="196">
        <v>1</v>
      </c>
      <c r="AG650" s="196" t="s">
        <v>2002</v>
      </c>
      <c r="AH650" s="196" t="s">
        <v>2002</v>
      </c>
      <c r="AI650" s="196">
        <v>1</v>
      </c>
      <c r="AJ650" s="196" t="s">
        <v>2002</v>
      </c>
      <c r="AK650" s="196" t="s">
        <v>2002</v>
      </c>
      <c r="AL650" s="186">
        <v>124</v>
      </c>
      <c r="AM650" s="196">
        <v>136</v>
      </c>
    </row>
    <row r="651" spans="1:39">
      <c r="A651" s="192">
        <v>86001</v>
      </c>
      <c r="B651" s="192" t="s">
        <v>868</v>
      </c>
      <c r="C651" s="192" t="s">
        <v>1623</v>
      </c>
      <c r="D651" s="185" t="s">
        <v>2002</v>
      </c>
      <c r="E651" s="185">
        <v>2</v>
      </c>
      <c r="F651" s="185">
        <v>1</v>
      </c>
      <c r="G651" s="185" t="s">
        <v>2002</v>
      </c>
      <c r="H651" s="185" t="s">
        <v>2002</v>
      </c>
      <c r="I651" s="185" t="s">
        <v>2002</v>
      </c>
      <c r="J651" s="185" t="s">
        <v>2002</v>
      </c>
      <c r="K651" s="185" t="s">
        <v>2002</v>
      </c>
      <c r="L651" s="185">
        <v>1</v>
      </c>
      <c r="M651" s="185" t="s">
        <v>2002</v>
      </c>
      <c r="N651" s="185" t="s">
        <v>2002</v>
      </c>
      <c r="O651" s="185" t="s">
        <v>2002</v>
      </c>
      <c r="P651" s="185" t="s">
        <v>2002</v>
      </c>
      <c r="Q651" s="185" t="s">
        <v>2002</v>
      </c>
      <c r="R651" s="185" t="s">
        <v>2002</v>
      </c>
      <c r="S651" s="183">
        <v>4</v>
      </c>
      <c r="T651" s="185">
        <v>2</v>
      </c>
      <c r="U651" s="185">
        <v>11</v>
      </c>
      <c r="V651" s="185">
        <v>7</v>
      </c>
      <c r="W651" s="185">
        <v>7</v>
      </c>
      <c r="X651" s="185">
        <v>3</v>
      </c>
      <c r="Y651" s="185">
        <v>4</v>
      </c>
      <c r="Z651" s="185" t="s">
        <v>2002</v>
      </c>
      <c r="AA651" s="185">
        <v>2</v>
      </c>
      <c r="AB651" s="185" t="s">
        <v>2002</v>
      </c>
      <c r="AC651" s="185" t="s">
        <v>2002</v>
      </c>
      <c r="AD651" s="185">
        <v>1</v>
      </c>
      <c r="AE651" s="185" t="s">
        <v>2002</v>
      </c>
      <c r="AF651" s="185" t="s">
        <v>2002</v>
      </c>
      <c r="AG651" s="185" t="s">
        <v>2002</v>
      </c>
      <c r="AH651" s="185" t="s">
        <v>2002</v>
      </c>
      <c r="AI651" s="185" t="s">
        <v>2002</v>
      </c>
      <c r="AJ651" s="185" t="s">
        <v>2002</v>
      </c>
      <c r="AK651" s="185" t="s">
        <v>2002</v>
      </c>
      <c r="AL651" s="183">
        <v>37</v>
      </c>
      <c r="AM651" s="194">
        <v>41</v>
      </c>
    </row>
    <row r="652" spans="1:39">
      <c r="A652" s="192">
        <v>86320</v>
      </c>
      <c r="B652" s="192" t="s">
        <v>870</v>
      </c>
      <c r="C652" s="192" t="s">
        <v>1624</v>
      </c>
      <c r="D652" s="185" t="s">
        <v>2002</v>
      </c>
      <c r="E652" s="185" t="s">
        <v>2002</v>
      </c>
      <c r="F652" s="185" t="s">
        <v>2002</v>
      </c>
      <c r="G652" s="185" t="s">
        <v>2002</v>
      </c>
      <c r="H652" s="185" t="s">
        <v>2002</v>
      </c>
      <c r="I652" s="185" t="s">
        <v>2002</v>
      </c>
      <c r="J652" s="185" t="s">
        <v>2002</v>
      </c>
      <c r="K652" s="185" t="s">
        <v>2002</v>
      </c>
      <c r="L652" s="185" t="s">
        <v>2002</v>
      </c>
      <c r="M652" s="185" t="s">
        <v>2002</v>
      </c>
      <c r="N652" s="185" t="s">
        <v>2002</v>
      </c>
      <c r="O652" s="185" t="s">
        <v>2002</v>
      </c>
      <c r="P652" s="185" t="s">
        <v>2002</v>
      </c>
      <c r="Q652" s="185" t="s">
        <v>2002</v>
      </c>
      <c r="R652" s="185" t="s">
        <v>2002</v>
      </c>
      <c r="S652" s="183" t="s">
        <v>2002</v>
      </c>
      <c r="T652" s="185">
        <v>1</v>
      </c>
      <c r="U652" s="185" t="s">
        <v>2002</v>
      </c>
      <c r="V652" s="185" t="s">
        <v>2002</v>
      </c>
      <c r="W652" s="185" t="s">
        <v>2002</v>
      </c>
      <c r="X652" s="185" t="s">
        <v>2002</v>
      </c>
      <c r="Y652" s="185" t="s">
        <v>2002</v>
      </c>
      <c r="Z652" s="185" t="s">
        <v>2002</v>
      </c>
      <c r="AA652" s="185">
        <v>1</v>
      </c>
      <c r="AB652" s="185" t="s">
        <v>2002</v>
      </c>
      <c r="AC652" s="185" t="s">
        <v>2002</v>
      </c>
      <c r="AD652" s="185" t="s">
        <v>2002</v>
      </c>
      <c r="AE652" s="185" t="s">
        <v>2002</v>
      </c>
      <c r="AF652" s="185" t="s">
        <v>2002</v>
      </c>
      <c r="AG652" s="185" t="s">
        <v>2002</v>
      </c>
      <c r="AH652" s="185" t="s">
        <v>2002</v>
      </c>
      <c r="AI652" s="185" t="s">
        <v>2002</v>
      </c>
      <c r="AJ652" s="185" t="s">
        <v>2002</v>
      </c>
      <c r="AK652" s="185" t="s">
        <v>2002</v>
      </c>
      <c r="AL652" s="183">
        <v>2</v>
      </c>
      <c r="AM652" s="194">
        <v>2</v>
      </c>
    </row>
    <row r="653" spans="1:39">
      <c r="A653" s="192">
        <v>86568</v>
      </c>
      <c r="B653" s="192" t="s">
        <v>871</v>
      </c>
      <c r="C653" s="192" t="s">
        <v>1625</v>
      </c>
      <c r="D653" s="185" t="s">
        <v>2002</v>
      </c>
      <c r="E653" s="185">
        <v>3</v>
      </c>
      <c r="F653" s="185" t="s">
        <v>2002</v>
      </c>
      <c r="G653" s="185" t="s">
        <v>2002</v>
      </c>
      <c r="H653" s="185" t="s">
        <v>2002</v>
      </c>
      <c r="I653" s="185" t="s">
        <v>2002</v>
      </c>
      <c r="J653" s="185" t="s">
        <v>2002</v>
      </c>
      <c r="K653" s="185" t="s">
        <v>2002</v>
      </c>
      <c r="L653" s="185" t="s">
        <v>2002</v>
      </c>
      <c r="M653" s="185" t="s">
        <v>2002</v>
      </c>
      <c r="N653" s="185" t="s">
        <v>2002</v>
      </c>
      <c r="O653" s="185" t="s">
        <v>2002</v>
      </c>
      <c r="P653" s="185" t="s">
        <v>2002</v>
      </c>
      <c r="Q653" s="185" t="s">
        <v>2002</v>
      </c>
      <c r="R653" s="185" t="s">
        <v>2002</v>
      </c>
      <c r="S653" s="183">
        <v>3</v>
      </c>
      <c r="T653" s="185">
        <v>1</v>
      </c>
      <c r="U653" s="185">
        <v>14</v>
      </c>
      <c r="V653" s="185">
        <v>21</v>
      </c>
      <c r="W653" s="185">
        <v>7</v>
      </c>
      <c r="X653" s="185" t="s">
        <v>2002</v>
      </c>
      <c r="Y653" s="185">
        <v>1</v>
      </c>
      <c r="Z653" s="185">
        <v>2</v>
      </c>
      <c r="AA653" s="185" t="s">
        <v>2002</v>
      </c>
      <c r="AB653" s="185" t="s">
        <v>2002</v>
      </c>
      <c r="AC653" s="185" t="s">
        <v>2002</v>
      </c>
      <c r="AD653" s="185" t="s">
        <v>2002</v>
      </c>
      <c r="AE653" s="185" t="s">
        <v>2002</v>
      </c>
      <c r="AF653" s="185" t="s">
        <v>2002</v>
      </c>
      <c r="AG653" s="185" t="s">
        <v>2002</v>
      </c>
      <c r="AH653" s="185" t="s">
        <v>2002</v>
      </c>
      <c r="AI653" s="185" t="s">
        <v>2002</v>
      </c>
      <c r="AJ653" s="185" t="s">
        <v>2002</v>
      </c>
      <c r="AK653" s="185" t="s">
        <v>2002</v>
      </c>
      <c r="AL653" s="183">
        <v>46</v>
      </c>
      <c r="AM653" s="194">
        <v>49</v>
      </c>
    </row>
    <row r="654" spans="1:39">
      <c r="A654" s="192">
        <v>86569</v>
      </c>
      <c r="B654" s="192" t="s">
        <v>872</v>
      </c>
      <c r="C654" s="192" t="s">
        <v>1626</v>
      </c>
      <c r="D654" s="185" t="s">
        <v>2002</v>
      </c>
      <c r="E654" s="185" t="s">
        <v>2002</v>
      </c>
      <c r="F654" s="185" t="s">
        <v>2002</v>
      </c>
      <c r="G654" s="185" t="s">
        <v>2002</v>
      </c>
      <c r="H654" s="185" t="s">
        <v>2002</v>
      </c>
      <c r="I654" s="185" t="s">
        <v>2002</v>
      </c>
      <c r="J654" s="185" t="s">
        <v>2002</v>
      </c>
      <c r="K654" s="185" t="s">
        <v>2002</v>
      </c>
      <c r="L654" s="185" t="s">
        <v>2002</v>
      </c>
      <c r="M654" s="185" t="s">
        <v>2002</v>
      </c>
      <c r="N654" s="185" t="s">
        <v>2002</v>
      </c>
      <c r="O654" s="185" t="s">
        <v>2002</v>
      </c>
      <c r="P654" s="185" t="s">
        <v>2002</v>
      </c>
      <c r="Q654" s="185" t="s">
        <v>2002</v>
      </c>
      <c r="R654" s="185" t="s">
        <v>2002</v>
      </c>
      <c r="S654" s="183" t="s">
        <v>2002</v>
      </c>
      <c r="T654" s="185" t="s">
        <v>2002</v>
      </c>
      <c r="U654" s="185" t="s">
        <v>2002</v>
      </c>
      <c r="V654" s="185">
        <v>1</v>
      </c>
      <c r="W654" s="185" t="s">
        <v>2002</v>
      </c>
      <c r="X654" s="185">
        <v>1</v>
      </c>
      <c r="Y654" s="185" t="s">
        <v>2002</v>
      </c>
      <c r="Z654" s="185" t="s">
        <v>2002</v>
      </c>
      <c r="AA654" s="185" t="s">
        <v>2002</v>
      </c>
      <c r="AB654" s="185" t="s">
        <v>2002</v>
      </c>
      <c r="AC654" s="185" t="s">
        <v>2002</v>
      </c>
      <c r="AD654" s="185" t="s">
        <v>2002</v>
      </c>
      <c r="AE654" s="185" t="s">
        <v>2002</v>
      </c>
      <c r="AF654" s="185" t="s">
        <v>2002</v>
      </c>
      <c r="AG654" s="185" t="s">
        <v>2002</v>
      </c>
      <c r="AH654" s="185" t="s">
        <v>2002</v>
      </c>
      <c r="AI654" s="185" t="s">
        <v>2002</v>
      </c>
      <c r="AJ654" s="185" t="s">
        <v>2002</v>
      </c>
      <c r="AK654" s="185" t="s">
        <v>2002</v>
      </c>
      <c r="AL654" s="183">
        <v>2</v>
      </c>
      <c r="AM654" s="194">
        <v>2</v>
      </c>
    </row>
    <row r="655" spans="1:39">
      <c r="A655" s="192">
        <v>86571</v>
      </c>
      <c r="B655" s="192" t="s">
        <v>873</v>
      </c>
      <c r="C655" s="192" t="s">
        <v>1627</v>
      </c>
      <c r="D655" s="185" t="s">
        <v>2002</v>
      </c>
      <c r="E655" s="185" t="s">
        <v>2002</v>
      </c>
      <c r="F655" s="185" t="s">
        <v>2002</v>
      </c>
      <c r="G655" s="185" t="s">
        <v>2002</v>
      </c>
      <c r="H655" s="185" t="s">
        <v>2002</v>
      </c>
      <c r="I655" s="185" t="s">
        <v>2002</v>
      </c>
      <c r="J655" s="185" t="s">
        <v>2002</v>
      </c>
      <c r="K655" s="185" t="s">
        <v>2002</v>
      </c>
      <c r="L655" s="185" t="s">
        <v>2002</v>
      </c>
      <c r="M655" s="185" t="s">
        <v>2002</v>
      </c>
      <c r="N655" s="185" t="s">
        <v>2002</v>
      </c>
      <c r="O655" s="185" t="s">
        <v>2002</v>
      </c>
      <c r="P655" s="185" t="s">
        <v>2002</v>
      </c>
      <c r="Q655" s="185" t="s">
        <v>2002</v>
      </c>
      <c r="R655" s="185" t="s">
        <v>2002</v>
      </c>
      <c r="S655" s="183" t="s">
        <v>2002</v>
      </c>
      <c r="T655" s="185" t="s">
        <v>2002</v>
      </c>
      <c r="U655" s="185">
        <v>1</v>
      </c>
      <c r="V655" s="185">
        <v>1</v>
      </c>
      <c r="W655" s="185" t="s">
        <v>2002</v>
      </c>
      <c r="X655" s="185">
        <v>1</v>
      </c>
      <c r="Y655" s="185" t="s">
        <v>2002</v>
      </c>
      <c r="Z655" s="185" t="s">
        <v>2002</v>
      </c>
      <c r="AA655" s="185" t="s">
        <v>2002</v>
      </c>
      <c r="AB655" s="185" t="s">
        <v>2002</v>
      </c>
      <c r="AC655" s="185" t="s">
        <v>2002</v>
      </c>
      <c r="AD655" s="185" t="s">
        <v>2002</v>
      </c>
      <c r="AE655" s="185" t="s">
        <v>2002</v>
      </c>
      <c r="AF655" s="185" t="s">
        <v>2002</v>
      </c>
      <c r="AG655" s="185" t="s">
        <v>2002</v>
      </c>
      <c r="AH655" s="185" t="s">
        <v>2002</v>
      </c>
      <c r="AI655" s="185" t="s">
        <v>2002</v>
      </c>
      <c r="AJ655" s="185" t="s">
        <v>2002</v>
      </c>
      <c r="AK655" s="185" t="s">
        <v>2002</v>
      </c>
      <c r="AL655" s="183">
        <v>3</v>
      </c>
      <c r="AM655" s="194">
        <v>3</v>
      </c>
    </row>
    <row r="656" spans="1:39">
      <c r="A656" s="192">
        <v>86573</v>
      </c>
      <c r="B656" s="192" t="s">
        <v>874</v>
      </c>
      <c r="C656" s="192" t="s">
        <v>1767</v>
      </c>
      <c r="D656" s="185" t="s">
        <v>2002</v>
      </c>
      <c r="E656" s="185">
        <v>1</v>
      </c>
      <c r="F656" s="185" t="s">
        <v>2002</v>
      </c>
      <c r="G656" s="185" t="s">
        <v>2002</v>
      </c>
      <c r="H656" s="185" t="s">
        <v>2002</v>
      </c>
      <c r="I656" s="185" t="s">
        <v>2002</v>
      </c>
      <c r="J656" s="185" t="s">
        <v>2002</v>
      </c>
      <c r="K656" s="185" t="s">
        <v>2002</v>
      </c>
      <c r="L656" s="185" t="s">
        <v>2002</v>
      </c>
      <c r="M656" s="185" t="s">
        <v>2002</v>
      </c>
      <c r="N656" s="185" t="s">
        <v>2002</v>
      </c>
      <c r="O656" s="185" t="s">
        <v>2002</v>
      </c>
      <c r="P656" s="185" t="s">
        <v>2002</v>
      </c>
      <c r="Q656" s="185" t="s">
        <v>2002</v>
      </c>
      <c r="R656" s="185" t="s">
        <v>2002</v>
      </c>
      <c r="S656" s="183">
        <v>1</v>
      </c>
      <c r="T656" s="185" t="s">
        <v>2002</v>
      </c>
      <c r="U656" s="185" t="s">
        <v>2002</v>
      </c>
      <c r="V656" s="185">
        <v>1</v>
      </c>
      <c r="W656" s="185" t="s">
        <v>2002</v>
      </c>
      <c r="X656" s="185" t="s">
        <v>2002</v>
      </c>
      <c r="Y656" s="185" t="s">
        <v>2002</v>
      </c>
      <c r="Z656" s="185" t="s">
        <v>2002</v>
      </c>
      <c r="AA656" s="185" t="s">
        <v>2002</v>
      </c>
      <c r="AB656" s="185" t="s">
        <v>2002</v>
      </c>
      <c r="AC656" s="185" t="s">
        <v>2002</v>
      </c>
      <c r="AD656" s="185" t="s">
        <v>2002</v>
      </c>
      <c r="AE656" s="185" t="s">
        <v>2002</v>
      </c>
      <c r="AF656" s="185" t="s">
        <v>2002</v>
      </c>
      <c r="AG656" s="185" t="s">
        <v>2002</v>
      </c>
      <c r="AH656" s="185" t="s">
        <v>2002</v>
      </c>
      <c r="AI656" s="185" t="s">
        <v>2002</v>
      </c>
      <c r="AJ656" s="185" t="s">
        <v>2002</v>
      </c>
      <c r="AK656" s="185" t="s">
        <v>2002</v>
      </c>
      <c r="AL656" s="183">
        <v>1</v>
      </c>
      <c r="AM656" s="194">
        <v>2</v>
      </c>
    </row>
    <row r="657" spans="1:39">
      <c r="A657" s="192">
        <v>86757</v>
      </c>
      <c r="B657" s="192" t="s">
        <v>877</v>
      </c>
      <c r="C657" s="192" t="s">
        <v>1628</v>
      </c>
      <c r="D657" s="185" t="s">
        <v>2002</v>
      </c>
      <c r="E657" s="185" t="s">
        <v>2002</v>
      </c>
      <c r="F657" s="185" t="s">
        <v>2002</v>
      </c>
      <c r="G657" s="185" t="s">
        <v>2002</v>
      </c>
      <c r="H657" s="185" t="s">
        <v>2002</v>
      </c>
      <c r="I657" s="185" t="s">
        <v>2002</v>
      </c>
      <c r="J657" s="185">
        <v>1</v>
      </c>
      <c r="K657" s="185" t="s">
        <v>2002</v>
      </c>
      <c r="L657" s="185" t="s">
        <v>2002</v>
      </c>
      <c r="M657" s="185" t="s">
        <v>2002</v>
      </c>
      <c r="N657" s="185" t="s">
        <v>2002</v>
      </c>
      <c r="O657" s="185" t="s">
        <v>2002</v>
      </c>
      <c r="P657" s="185" t="s">
        <v>2002</v>
      </c>
      <c r="Q657" s="185" t="s">
        <v>2002</v>
      </c>
      <c r="R657" s="185" t="s">
        <v>2002</v>
      </c>
      <c r="S657" s="183">
        <v>1</v>
      </c>
      <c r="T657" s="185" t="s">
        <v>2002</v>
      </c>
      <c r="U657" s="185" t="s">
        <v>2002</v>
      </c>
      <c r="V657" s="185" t="s">
        <v>2002</v>
      </c>
      <c r="W657" s="185" t="s">
        <v>2002</v>
      </c>
      <c r="X657" s="185" t="s">
        <v>2002</v>
      </c>
      <c r="Y657" s="185" t="s">
        <v>2002</v>
      </c>
      <c r="Z657" s="185" t="s">
        <v>2002</v>
      </c>
      <c r="AA657" s="185" t="s">
        <v>2002</v>
      </c>
      <c r="AB657" s="185" t="s">
        <v>2002</v>
      </c>
      <c r="AC657" s="185">
        <v>1</v>
      </c>
      <c r="AD657" s="185" t="s">
        <v>2002</v>
      </c>
      <c r="AE657" s="185" t="s">
        <v>2002</v>
      </c>
      <c r="AF657" s="185" t="s">
        <v>2002</v>
      </c>
      <c r="AG657" s="185" t="s">
        <v>2002</v>
      </c>
      <c r="AH657" s="185" t="s">
        <v>2002</v>
      </c>
      <c r="AI657" s="185" t="s">
        <v>2002</v>
      </c>
      <c r="AJ657" s="185" t="s">
        <v>2002</v>
      </c>
      <c r="AK657" s="185" t="s">
        <v>2002</v>
      </c>
      <c r="AL657" s="183">
        <v>1</v>
      </c>
      <c r="AM657" s="194">
        <v>2</v>
      </c>
    </row>
    <row r="658" spans="1:39">
      <c r="A658" s="192">
        <v>86760</v>
      </c>
      <c r="B658" s="192" t="s">
        <v>878</v>
      </c>
      <c r="C658" s="192" t="s">
        <v>1441</v>
      </c>
      <c r="D658" s="185" t="s">
        <v>2002</v>
      </c>
      <c r="E658" s="185">
        <v>1</v>
      </c>
      <c r="F658" s="185" t="s">
        <v>2002</v>
      </c>
      <c r="G658" s="185" t="s">
        <v>2002</v>
      </c>
      <c r="H658" s="185" t="s">
        <v>2002</v>
      </c>
      <c r="I658" s="185" t="s">
        <v>2002</v>
      </c>
      <c r="J658" s="185" t="s">
        <v>2002</v>
      </c>
      <c r="K658" s="185" t="s">
        <v>2002</v>
      </c>
      <c r="L658" s="185" t="s">
        <v>2002</v>
      </c>
      <c r="M658" s="185" t="s">
        <v>2002</v>
      </c>
      <c r="N658" s="185" t="s">
        <v>2002</v>
      </c>
      <c r="O658" s="185" t="s">
        <v>2002</v>
      </c>
      <c r="P658" s="185" t="s">
        <v>2002</v>
      </c>
      <c r="Q658" s="185" t="s">
        <v>2002</v>
      </c>
      <c r="R658" s="185" t="s">
        <v>2002</v>
      </c>
      <c r="S658" s="183">
        <v>1</v>
      </c>
      <c r="T658" s="185" t="s">
        <v>2002</v>
      </c>
      <c r="U658" s="185" t="s">
        <v>2002</v>
      </c>
      <c r="V658" s="185" t="s">
        <v>2002</v>
      </c>
      <c r="W658" s="185" t="s">
        <v>2002</v>
      </c>
      <c r="X658" s="185" t="s">
        <v>2002</v>
      </c>
      <c r="Y658" s="185" t="s">
        <v>2002</v>
      </c>
      <c r="Z658" s="185" t="s">
        <v>2002</v>
      </c>
      <c r="AA658" s="185" t="s">
        <v>2002</v>
      </c>
      <c r="AB658" s="185" t="s">
        <v>2002</v>
      </c>
      <c r="AC658" s="185" t="s">
        <v>2002</v>
      </c>
      <c r="AD658" s="185" t="s">
        <v>2002</v>
      </c>
      <c r="AE658" s="185" t="s">
        <v>2002</v>
      </c>
      <c r="AF658" s="185" t="s">
        <v>2002</v>
      </c>
      <c r="AG658" s="185" t="s">
        <v>2002</v>
      </c>
      <c r="AH658" s="185" t="s">
        <v>2002</v>
      </c>
      <c r="AI658" s="185" t="s">
        <v>2002</v>
      </c>
      <c r="AJ658" s="185" t="s">
        <v>2002</v>
      </c>
      <c r="AK658" s="185" t="s">
        <v>2002</v>
      </c>
      <c r="AL658" s="183" t="s">
        <v>2002</v>
      </c>
      <c r="AM658" s="194">
        <v>1</v>
      </c>
    </row>
    <row r="659" spans="1:39">
      <c r="A659" s="192">
        <v>86865</v>
      </c>
      <c r="B659" s="192" t="s">
        <v>879</v>
      </c>
      <c r="C659" s="192" t="s">
        <v>1629</v>
      </c>
      <c r="D659" s="185" t="s">
        <v>2002</v>
      </c>
      <c r="E659" s="185" t="s">
        <v>2002</v>
      </c>
      <c r="F659" s="185" t="s">
        <v>2002</v>
      </c>
      <c r="G659" s="185" t="s">
        <v>2002</v>
      </c>
      <c r="H659" s="185" t="s">
        <v>2002</v>
      </c>
      <c r="I659" s="185" t="s">
        <v>2002</v>
      </c>
      <c r="J659" s="185" t="s">
        <v>2002</v>
      </c>
      <c r="K659" s="185" t="s">
        <v>2002</v>
      </c>
      <c r="L659" s="185" t="s">
        <v>2002</v>
      </c>
      <c r="M659" s="185" t="s">
        <v>2002</v>
      </c>
      <c r="N659" s="185" t="s">
        <v>2002</v>
      </c>
      <c r="O659" s="185" t="s">
        <v>2002</v>
      </c>
      <c r="P659" s="185" t="s">
        <v>2002</v>
      </c>
      <c r="Q659" s="185" t="s">
        <v>2002</v>
      </c>
      <c r="R659" s="185" t="s">
        <v>2002</v>
      </c>
      <c r="S659" s="183" t="s">
        <v>2002</v>
      </c>
      <c r="T659" s="185" t="s">
        <v>2002</v>
      </c>
      <c r="U659" s="185">
        <v>3</v>
      </c>
      <c r="V659" s="185">
        <v>4</v>
      </c>
      <c r="W659" s="185">
        <v>2</v>
      </c>
      <c r="X659" s="185" t="s">
        <v>2002</v>
      </c>
      <c r="Y659" s="185">
        <v>1</v>
      </c>
      <c r="Z659" s="185" t="s">
        <v>2002</v>
      </c>
      <c r="AA659" s="185" t="s">
        <v>2002</v>
      </c>
      <c r="AB659" s="185" t="s">
        <v>2002</v>
      </c>
      <c r="AC659" s="185" t="s">
        <v>2002</v>
      </c>
      <c r="AD659" s="185">
        <v>1</v>
      </c>
      <c r="AE659" s="185" t="s">
        <v>2002</v>
      </c>
      <c r="AF659" s="185">
        <v>1</v>
      </c>
      <c r="AG659" s="185" t="s">
        <v>2002</v>
      </c>
      <c r="AH659" s="185" t="s">
        <v>2002</v>
      </c>
      <c r="AI659" s="185">
        <v>1</v>
      </c>
      <c r="AJ659" s="185" t="s">
        <v>2002</v>
      </c>
      <c r="AK659" s="185" t="s">
        <v>2002</v>
      </c>
      <c r="AL659" s="183">
        <v>13</v>
      </c>
      <c r="AM659" s="194">
        <v>13</v>
      </c>
    </row>
    <row r="660" spans="1:39">
      <c r="A660" s="192">
        <v>86885</v>
      </c>
      <c r="B660" s="192" t="s">
        <v>880</v>
      </c>
      <c r="C660" s="192" t="s">
        <v>1630</v>
      </c>
      <c r="D660" s="185" t="s">
        <v>2002</v>
      </c>
      <c r="E660" s="185" t="s">
        <v>2002</v>
      </c>
      <c r="F660" s="185" t="s">
        <v>2002</v>
      </c>
      <c r="G660" s="185">
        <v>1</v>
      </c>
      <c r="H660" s="185" t="s">
        <v>2002</v>
      </c>
      <c r="I660" s="185">
        <v>1</v>
      </c>
      <c r="J660" s="185" t="s">
        <v>2002</v>
      </c>
      <c r="K660" s="185" t="s">
        <v>2002</v>
      </c>
      <c r="L660" s="185" t="s">
        <v>2002</v>
      </c>
      <c r="M660" s="185" t="s">
        <v>2002</v>
      </c>
      <c r="N660" s="185" t="s">
        <v>2002</v>
      </c>
      <c r="O660" s="185" t="s">
        <v>2002</v>
      </c>
      <c r="P660" s="185" t="s">
        <v>2002</v>
      </c>
      <c r="Q660" s="185" t="s">
        <v>2002</v>
      </c>
      <c r="R660" s="185" t="s">
        <v>2002</v>
      </c>
      <c r="S660" s="183">
        <v>2</v>
      </c>
      <c r="T660" s="185">
        <v>2</v>
      </c>
      <c r="U660" s="185">
        <v>7</v>
      </c>
      <c r="V660" s="185">
        <v>7</v>
      </c>
      <c r="W660" s="185">
        <v>3</v>
      </c>
      <c r="X660" s="185" t="s">
        <v>2002</v>
      </c>
      <c r="Y660" s="185" t="s">
        <v>2002</v>
      </c>
      <c r="Z660" s="185" t="s">
        <v>2002</v>
      </c>
      <c r="AA660" s="185" t="s">
        <v>2002</v>
      </c>
      <c r="AB660" s="185" t="s">
        <v>2002</v>
      </c>
      <c r="AC660" s="185" t="s">
        <v>2002</v>
      </c>
      <c r="AD660" s="185" t="s">
        <v>2002</v>
      </c>
      <c r="AE660" s="185" t="s">
        <v>2002</v>
      </c>
      <c r="AF660" s="185" t="s">
        <v>2002</v>
      </c>
      <c r="AG660" s="185" t="s">
        <v>2002</v>
      </c>
      <c r="AH660" s="185" t="s">
        <v>2002</v>
      </c>
      <c r="AI660" s="185" t="s">
        <v>2002</v>
      </c>
      <c r="AJ660" s="185" t="s">
        <v>2002</v>
      </c>
      <c r="AK660" s="185" t="s">
        <v>2002</v>
      </c>
      <c r="AL660" s="183">
        <v>19</v>
      </c>
      <c r="AM660" s="194">
        <v>21</v>
      </c>
    </row>
    <row r="661" spans="1:39">
      <c r="A661" s="197">
        <v>63</v>
      </c>
      <c r="B661" s="197" t="s">
        <v>1725</v>
      </c>
      <c r="C661" s="197" t="s">
        <v>2047</v>
      </c>
      <c r="D661" s="196">
        <v>17</v>
      </c>
      <c r="E661" s="196">
        <v>20</v>
      </c>
      <c r="F661" s="196">
        <v>22</v>
      </c>
      <c r="G661" s="196">
        <v>5</v>
      </c>
      <c r="H661" s="196">
        <v>2</v>
      </c>
      <c r="I661" s="196">
        <v>1</v>
      </c>
      <c r="J661" s="196">
        <v>1</v>
      </c>
      <c r="K661" s="196" t="s">
        <v>2002</v>
      </c>
      <c r="L661" s="196">
        <v>1</v>
      </c>
      <c r="M661" s="196" t="s">
        <v>2002</v>
      </c>
      <c r="N661" s="196">
        <v>1</v>
      </c>
      <c r="O661" s="196" t="s">
        <v>2002</v>
      </c>
      <c r="P661" s="196" t="s">
        <v>2002</v>
      </c>
      <c r="Q661" s="196" t="s">
        <v>2002</v>
      </c>
      <c r="R661" s="196" t="s">
        <v>2002</v>
      </c>
      <c r="S661" s="186">
        <v>70</v>
      </c>
      <c r="T661" s="196">
        <v>62</v>
      </c>
      <c r="U661" s="196">
        <v>89</v>
      </c>
      <c r="V661" s="196">
        <v>135</v>
      </c>
      <c r="W661" s="196">
        <v>34</v>
      </c>
      <c r="X661" s="196">
        <v>5</v>
      </c>
      <c r="Y661" s="196">
        <v>10</v>
      </c>
      <c r="Z661" s="196">
        <v>4</v>
      </c>
      <c r="AA661" s="196">
        <v>2</v>
      </c>
      <c r="AB661" s="196">
        <v>2</v>
      </c>
      <c r="AC661" s="196">
        <v>2</v>
      </c>
      <c r="AD661" s="196">
        <v>1</v>
      </c>
      <c r="AE661" s="196" t="s">
        <v>2002</v>
      </c>
      <c r="AF661" s="196" t="s">
        <v>2002</v>
      </c>
      <c r="AG661" s="196" t="s">
        <v>2002</v>
      </c>
      <c r="AH661" s="196" t="s">
        <v>2002</v>
      </c>
      <c r="AI661" s="196">
        <v>1</v>
      </c>
      <c r="AJ661" s="196">
        <v>1</v>
      </c>
      <c r="AK661" s="196" t="s">
        <v>2002</v>
      </c>
      <c r="AL661" s="186">
        <v>348</v>
      </c>
      <c r="AM661" s="196">
        <v>418</v>
      </c>
    </row>
    <row r="662" spans="1:39">
      <c r="A662" s="192">
        <v>63001</v>
      </c>
      <c r="B662" s="192" t="s">
        <v>655</v>
      </c>
      <c r="C662" s="192" t="s">
        <v>912</v>
      </c>
      <c r="D662" s="185">
        <v>14</v>
      </c>
      <c r="E662" s="185">
        <v>11</v>
      </c>
      <c r="F662" s="185">
        <v>13</v>
      </c>
      <c r="G662" s="185">
        <v>3</v>
      </c>
      <c r="H662" s="185">
        <v>1</v>
      </c>
      <c r="I662" s="185">
        <v>1</v>
      </c>
      <c r="J662" s="185">
        <v>1</v>
      </c>
      <c r="K662" s="185" t="s">
        <v>2002</v>
      </c>
      <c r="L662" s="185">
        <v>1</v>
      </c>
      <c r="M662" s="185" t="s">
        <v>2002</v>
      </c>
      <c r="N662" s="185">
        <v>1</v>
      </c>
      <c r="O662" s="185" t="s">
        <v>2002</v>
      </c>
      <c r="P662" s="185" t="s">
        <v>2002</v>
      </c>
      <c r="Q662" s="185" t="s">
        <v>2002</v>
      </c>
      <c r="R662" s="185" t="s">
        <v>2002</v>
      </c>
      <c r="S662" s="183">
        <v>46</v>
      </c>
      <c r="T662" s="185">
        <v>31</v>
      </c>
      <c r="U662" s="185">
        <v>49</v>
      </c>
      <c r="V662" s="185">
        <v>62</v>
      </c>
      <c r="W662" s="185">
        <v>18</v>
      </c>
      <c r="X662" s="185">
        <v>3</v>
      </c>
      <c r="Y662" s="185">
        <v>8</v>
      </c>
      <c r="Z662" s="185">
        <v>2</v>
      </c>
      <c r="AA662" s="185">
        <v>2</v>
      </c>
      <c r="AB662" s="185">
        <v>1</v>
      </c>
      <c r="AC662" s="185">
        <v>1</v>
      </c>
      <c r="AD662" s="185">
        <v>1</v>
      </c>
      <c r="AE662" s="185" t="s">
        <v>2002</v>
      </c>
      <c r="AF662" s="185" t="s">
        <v>2002</v>
      </c>
      <c r="AG662" s="185" t="s">
        <v>2002</v>
      </c>
      <c r="AH662" s="185" t="s">
        <v>2002</v>
      </c>
      <c r="AI662" s="185" t="s">
        <v>2002</v>
      </c>
      <c r="AJ662" s="185" t="s">
        <v>2002</v>
      </c>
      <c r="AK662" s="185" t="s">
        <v>2002</v>
      </c>
      <c r="AL662" s="183">
        <v>178</v>
      </c>
      <c r="AM662" s="194">
        <v>224</v>
      </c>
    </row>
    <row r="663" spans="1:39">
      <c r="A663" s="192">
        <v>63111</v>
      </c>
      <c r="B663" s="192" t="s">
        <v>656</v>
      </c>
      <c r="C663" s="192" t="s">
        <v>1185</v>
      </c>
      <c r="D663" s="185" t="s">
        <v>2002</v>
      </c>
      <c r="E663" s="185" t="s">
        <v>2002</v>
      </c>
      <c r="F663" s="185" t="s">
        <v>2002</v>
      </c>
      <c r="G663" s="185" t="s">
        <v>2002</v>
      </c>
      <c r="H663" s="185" t="s">
        <v>2002</v>
      </c>
      <c r="I663" s="185" t="s">
        <v>2002</v>
      </c>
      <c r="J663" s="185" t="s">
        <v>2002</v>
      </c>
      <c r="K663" s="185" t="s">
        <v>2002</v>
      </c>
      <c r="L663" s="185" t="s">
        <v>2002</v>
      </c>
      <c r="M663" s="185" t="s">
        <v>2002</v>
      </c>
      <c r="N663" s="185" t="s">
        <v>2002</v>
      </c>
      <c r="O663" s="185" t="s">
        <v>2002</v>
      </c>
      <c r="P663" s="185" t="s">
        <v>2002</v>
      </c>
      <c r="Q663" s="185" t="s">
        <v>2002</v>
      </c>
      <c r="R663" s="185" t="s">
        <v>2002</v>
      </c>
      <c r="S663" s="183" t="s">
        <v>2002</v>
      </c>
      <c r="T663" s="185">
        <v>1</v>
      </c>
      <c r="U663" s="185" t="s">
        <v>2002</v>
      </c>
      <c r="V663" s="185" t="s">
        <v>2002</v>
      </c>
      <c r="W663" s="185" t="s">
        <v>2002</v>
      </c>
      <c r="X663" s="185" t="s">
        <v>2002</v>
      </c>
      <c r="Y663" s="185" t="s">
        <v>2002</v>
      </c>
      <c r="Z663" s="185" t="s">
        <v>2002</v>
      </c>
      <c r="AA663" s="185" t="s">
        <v>2002</v>
      </c>
      <c r="AB663" s="185" t="s">
        <v>2002</v>
      </c>
      <c r="AC663" s="185" t="s">
        <v>2002</v>
      </c>
      <c r="AD663" s="185" t="s">
        <v>2002</v>
      </c>
      <c r="AE663" s="185" t="s">
        <v>2002</v>
      </c>
      <c r="AF663" s="185" t="s">
        <v>2002</v>
      </c>
      <c r="AG663" s="185" t="s">
        <v>2002</v>
      </c>
      <c r="AH663" s="185" t="s">
        <v>2002</v>
      </c>
      <c r="AI663" s="185" t="s">
        <v>2002</v>
      </c>
      <c r="AJ663" s="185" t="s">
        <v>2002</v>
      </c>
      <c r="AK663" s="185" t="s">
        <v>2002</v>
      </c>
      <c r="AL663" s="183">
        <v>1</v>
      </c>
      <c r="AM663" s="194">
        <v>1</v>
      </c>
    </row>
    <row r="664" spans="1:39">
      <c r="A664" s="192">
        <v>63130</v>
      </c>
      <c r="B664" s="192" t="s">
        <v>657</v>
      </c>
      <c r="C664" s="192" t="s">
        <v>2048</v>
      </c>
      <c r="D664" s="185">
        <v>1</v>
      </c>
      <c r="E664" s="185">
        <v>5</v>
      </c>
      <c r="F664" s="185">
        <v>4</v>
      </c>
      <c r="G664" s="185">
        <v>1</v>
      </c>
      <c r="H664" s="185" t="s">
        <v>2002</v>
      </c>
      <c r="I664" s="185" t="s">
        <v>2002</v>
      </c>
      <c r="J664" s="185" t="s">
        <v>2002</v>
      </c>
      <c r="K664" s="185" t="s">
        <v>2002</v>
      </c>
      <c r="L664" s="185" t="s">
        <v>2002</v>
      </c>
      <c r="M664" s="185" t="s">
        <v>2002</v>
      </c>
      <c r="N664" s="185" t="s">
        <v>2002</v>
      </c>
      <c r="O664" s="185" t="s">
        <v>2002</v>
      </c>
      <c r="P664" s="185" t="s">
        <v>2002</v>
      </c>
      <c r="Q664" s="185" t="s">
        <v>2002</v>
      </c>
      <c r="R664" s="185" t="s">
        <v>2002</v>
      </c>
      <c r="S664" s="183">
        <v>11</v>
      </c>
      <c r="T664" s="185">
        <v>9</v>
      </c>
      <c r="U664" s="185">
        <v>16</v>
      </c>
      <c r="V664" s="185">
        <v>23</v>
      </c>
      <c r="W664" s="185">
        <v>6</v>
      </c>
      <c r="X664" s="185" t="s">
        <v>2002</v>
      </c>
      <c r="Y664" s="185">
        <v>1</v>
      </c>
      <c r="Z664" s="185">
        <v>1</v>
      </c>
      <c r="AA664" s="185" t="s">
        <v>2002</v>
      </c>
      <c r="AB664" s="185" t="s">
        <v>2002</v>
      </c>
      <c r="AC664" s="185" t="s">
        <v>2002</v>
      </c>
      <c r="AD664" s="185" t="s">
        <v>2002</v>
      </c>
      <c r="AE664" s="185" t="s">
        <v>2002</v>
      </c>
      <c r="AF664" s="185" t="s">
        <v>2002</v>
      </c>
      <c r="AG664" s="185" t="s">
        <v>2002</v>
      </c>
      <c r="AH664" s="185" t="s">
        <v>2002</v>
      </c>
      <c r="AI664" s="185" t="s">
        <v>2002</v>
      </c>
      <c r="AJ664" s="185" t="s">
        <v>2002</v>
      </c>
      <c r="AK664" s="185" t="s">
        <v>2002</v>
      </c>
      <c r="AL664" s="183">
        <v>56</v>
      </c>
      <c r="AM664" s="194">
        <v>67</v>
      </c>
    </row>
    <row r="665" spans="1:39">
      <c r="A665" s="192">
        <v>63190</v>
      </c>
      <c r="B665" s="192" t="s">
        <v>658</v>
      </c>
      <c r="C665" s="192" t="s">
        <v>1448</v>
      </c>
      <c r="D665" s="185">
        <v>1</v>
      </c>
      <c r="E665" s="185" t="s">
        <v>2002</v>
      </c>
      <c r="F665" s="185">
        <v>1</v>
      </c>
      <c r="G665" s="185" t="s">
        <v>2002</v>
      </c>
      <c r="H665" s="185" t="s">
        <v>2002</v>
      </c>
      <c r="I665" s="185" t="s">
        <v>2002</v>
      </c>
      <c r="J665" s="185" t="s">
        <v>2002</v>
      </c>
      <c r="K665" s="185" t="s">
        <v>2002</v>
      </c>
      <c r="L665" s="185" t="s">
        <v>2002</v>
      </c>
      <c r="M665" s="185" t="s">
        <v>2002</v>
      </c>
      <c r="N665" s="185" t="s">
        <v>2002</v>
      </c>
      <c r="O665" s="185" t="s">
        <v>2002</v>
      </c>
      <c r="P665" s="185" t="s">
        <v>2002</v>
      </c>
      <c r="Q665" s="185" t="s">
        <v>2002</v>
      </c>
      <c r="R665" s="185" t="s">
        <v>2002</v>
      </c>
      <c r="S665" s="183">
        <v>2</v>
      </c>
      <c r="T665" s="185">
        <v>1</v>
      </c>
      <c r="U665" s="185">
        <v>3</v>
      </c>
      <c r="V665" s="185">
        <v>4</v>
      </c>
      <c r="W665" s="185">
        <v>1</v>
      </c>
      <c r="X665" s="185">
        <v>2</v>
      </c>
      <c r="Y665" s="185">
        <v>1</v>
      </c>
      <c r="Z665" s="185" t="s">
        <v>2002</v>
      </c>
      <c r="AA665" s="185" t="s">
        <v>2002</v>
      </c>
      <c r="AB665" s="185" t="s">
        <v>2002</v>
      </c>
      <c r="AC665" s="185" t="s">
        <v>2002</v>
      </c>
      <c r="AD665" s="185" t="s">
        <v>2002</v>
      </c>
      <c r="AE665" s="185" t="s">
        <v>2002</v>
      </c>
      <c r="AF665" s="185" t="s">
        <v>2002</v>
      </c>
      <c r="AG665" s="185" t="s">
        <v>2002</v>
      </c>
      <c r="AH665" s="185" t="s">
        <v>2002</v>
      </c>
      <c r="AI665" s="185" t="s">
        <v>2002</v>
      </c>
      <c r="AJ665" s="185">
        <v>1</v>
      </c>
      <c r="AK665" s="185" t="s">
        <v>2002</v>
      </c>
      <c r="AL665" s="183">
        <v>13</v>
      </c>
      <c r="AM665" s="194">
        <v>15</v>
      </c>
    </row>
    <row r="666" spans="1:39">
      <c r="A666" s="192">
        <v>63212</v>
      </c>
      <c r="B666" s="192" t="s">
        <v>659</v>
      </c>
      <c r="C666" s="192" t="s">
        <v>1019</v>
      </c>
      <c r="D666" s="185" t="s">
        <v>2002</v>
      </c>
      <c r="E666" s="185" t="s">
        <v>2002</v>
      </c>
      <c r="F666" s="185" t="s">
        <v>2002</v>
      </c>
      <c r="G666" s="185" t="s">
        <v>2002</v>
      </c>
      <c r="H666" s="185" t="s">
        <v>2002</v>
      </c>
      <c r="I666" s="185" t="s">
        <v>2002</v>
      </c>
      <c r="J666" s="185" t="s">
        <v>2002</v>
      </c>
      <c r="K666" s="185" t="s">
        <v>2002</v>
      </c>
      <c r="L666" s="185" t="s">
        <v>2002</v>
      </c>
      <c r="M666" s="185" t="s">
        <v>2002</v>
      </c>
      <c r="N666" s="185" t="s">
        <v>2002</v>
      </c>
      <c r="O666" s="185" t="s">
        <v>2002</v>
      </c>
      <c r="P666" s="185" t="s">
        <v>2002</v>
      </c>
      <c r="Q666" s="185" t="s">
        <v>2002</v>
      </c>
      <c r="R666" s="185" t="s">
        <v>2002</v>
      </c>
      <c r="S666" s="183" t="s">
        <v>2002</v>
      </c>
      <c r="T666" s="185" t="s">
        <v>2002</v>
      </c>
      <c r="U666" s="185">
        <v>2</v>
      </c>
      <c r="V666" s="185" t="s">
        <v>2002</v>
      </c>
      <c r="W666" s="185" t="s">
        <v>2002</v>
      </c>
      <c r="X666" s="185" t="s">
        <v>2002</v>
      </c>
      <c r="Y666" s="185" t="s">
        <v>2002</v>
      </c>
      <c r="Z666" s="185" t="s">
        <v>2002</v>
      </c>
      <c r="AA666" s="185" t="s">
        <v>2002</v>
      </c>
      <c r="AB666" s="185" t="s">
        <v>2002</v>
      </c>
      <c r="AC666" s="185" t="s">
        <v>2002</v>
      </c>
      <c r="AD666" s="185" t="s">
        <v>2002</v>
      </c>
      <c r="AE666" s="185" t="s">
        <v>2002</v>
      </c>
      <c r="AF666" s="185" t="s">
        <v>2002</v>
      </c>
      <c r="AG666" s="185" t="s">
        <v>2002</v>
      </c>
      <c r="AH666" s="185" t="s">
        <v>2002</v>
      </c>
      <c r="AI666" s="185" t="s">
        <v>2002</v>
      </c>
      <c r="AJ666" s="185" t="s">
        <v>2002</v>
      </c>
      <c r="AK666" s="185" t="s">
        <v>2002</v>
      </c>
      <c r="AL666" s="183">
        <v>2</v>
      </c>
      <c r="AM666" s="194">
        <v>2</v>
      </c>
    </row>
    <row r="667" spans="1:39">
      <c r="A667" s="192">
        <v>63272</v>
      </c>
      <c r="B667" s="192" t="s">
        <v>660</v>
      </c>
      <c r="C667" s="192" t="s">
        <v>1449</v>
      </c>
      <c r="D667" s="185" t="s">
        <v>2002</v>
      </c>
      <c r="E667" s="185" t="s">
        <v>2002</v>
      </c>
      <c r="F667" s="185" t="s">
        <v>2002</v>
      </c>
      <c r="G667" s="185" t="s">
        <v>2002</v>
      </c>
      <c r="H667" s="185" t="s">
        <v>2002</v>
      </c>
      <c r="I667" s="185" t="s">
        <v>2002</v>
      </c>
      <c r="J667" s="185" t="s">
        <v>2002</v>
      </c>
      <c r="K667" s="185" t="s">
        <v>2002</v>
      </c>
      <c r="L667" s="185" t="s">
        <v>2002</v>
      </c>
      <c r="M667" s="185" t="s">
        <v>2002</v>
      </c>
      <c r="N667" s="185" t="s">
        <v>2002</v>
      </c>
      <c r="O667" s="185" t="s">
        <v>2002</v>
      </c>
      <c r="P667" s="185" t="s">
        <v>2002</v>
      </c>
      <c r="Q667" s="185" t="s">
        <v>2002</v>
      </c>
      <c r="R667" s="185" t="s">
        <v>2002</v>
      </c>
      <c r="S667" s="183" t="s">
        <v>2002</v>
      </c>
      <c r="T667" s="185">
        <v>1</v>
      </c>
      <c r="U667" s="185" t="s">
        <v>2002</v>
      </c>
      <c r="V667" s="185">
        <v>3</v>
      </c>
      <c r="W667" s="185">
        <v>1</v>
      </c>
      <c r="X667" s="185" t="s">
        <v>2002</v>
      </c>
      <c r="Y667" s="185" t="s">
        <v>2002</v>
      </c>
      <c r="Z667" s="185" t="s">
        <v>2002</v>
      </c>
      <c r="AA667" s="185" t="s">
        <v>2002</v>
      </c>
      <c r="AB667" s="185">
        <v>1</v>
      </c>
      <c r="AC667" s="185" t="s">
        <v>2002</v>
      </c>
      <c r="AD667" s="185" t="s">
        <v>2002</v>
      </c>
      <c r="AE667" s="185" t="s">
        <v>2002</v>
      </c>
      <c r="AF667" s="185" t="s">
        <v>2002</v>
      </c>
      <c r="AG667" s="185" t="s">
        <v>2002</v>
      </c>
      <c r="AH667" s="185" t="s">
        <v>2002</v>
      </c>
      <c r="AI667" s="185" t="s">
        <v>2002</v>
      </c>
      <c r="AJ667" s="185" t="s">
        <v>2002</v>
      </c>
      <c r="AK667" s="185" t="s">
        <v>2002</v>
      </c>
      <c r="AL667" s="183">
        <v>6</v>
      </c>
      <c r="AM667" s="194">
        <v>6</v>
      </c>
    </row>
    <row r="668" spans="1:39">
      <c r="A668" s="192">
        <v>63302</v>
      </c>
      <c r="B668" s="192" t="s">
        <v>661</v>
      </c>
      <c r="C668" s="192" t="s">
        <v>1450</v>
      </c>
      <c r="D668" s="185" t="s">
        <v>2002</v>
      </c>
      <c r="E668" s="185" t="s">
        <v>2002</v>
      </c>
      <c r="F668" s="185" t="s">
        <v>2002</v>
      </c>
      <c r="G668" s="185" t="s">
        <v>2002</v>
      </c>
      <c r="H668" s="185" t="s">
        <v>2002</v>
      </c>
      <c r="I668" s="185" t="s">
        <v>2002</v>
      </c>
      <c r="J668" s="185" t="s">
        <v>2002</v>
      </c>
      <c r="K668" s="185" t="s">
        <v>2002</v>
      </c>
      <c r="L668" s="185" t="s">
        <v>2002</v>
      </c>
      <c r="M668" s="185" t="s">
        <v>2002</v>
      </c>
      <c r="N668" s="185" t="s">
        <v>2002</v>
      </c>
      <c r="O668" s="185" t="s">
        <v>2002</v>
      </c>
      <c r="P668" s="185" t="s">
        <v>2002</v>
      </c>
      <c r="Q668" s="185" t="s">
        <v>2002</v>
      </c>
      <c r="R668" s="185" t="s">
        <v>2002</v>
      </c>
      <c r="S668" s="183" t="s">
        <v>2002</v>
      </c>
      <c r="T668" s="185">
        <v>1</v>
      </c>
      <c r="U668" s="185" t="s">
        <v>2002</v>
      </c>
      <c r="V668" s="185">
        <v>5</v>
      </c>
      <c r="W668" s="185" t="s">
        <v>2002</v>
      </c>
      <c r="X668" s="185" t="s">
        <v>2002</v>
      </c>
      <c r="Y668" s="185" t="s">
        <v>2002</v>
      </c>
      <c r="Z668" s="185" t="s">
        <v>2002</v>
      </c>
      <c r="AA668" s="185" t="s">
        <v>2002</v>
      </c>
      <c r="AB668" s="185" t="s">
        <v>2002</v>
      </c>
      <c r="AC668" s="185" t="s">
        <v>2002</v>
      </c>
      <c r="AD668" s="185" t="s">
        <v>2002</v>
      </c>
      <c r="AE668" s="185" t="s">
        <v>2002</v>
      </c>
      <c r="AF668" s="185" t="s">
        <v>2002</v>
      </c>
      <c r="AG668" s="185" t="s">
        <v>2002</v>
      </c>
      <c r="AH668" s="185" t="s">
        <v>2002</v>
      </c>
      <c r="AI668" s="185" t="s">
        <v>2002</v>
      </c>
      <c r="AJ668" s="185" t="s">
        <v>2002</v>
      </c>
      <c r="AK668" s="185" t="s">
        <v>2002</v>
      </c>
      <c r="AL668" s="183">
        <v>6</v>
      </c>
      <c r="AM668" s="194">
        <v>6</v>
      </c>
    </row>
    <row r="669" spans="1:39">
      <c r="A669" s="192">
        <v>63401</v>
      </c>
      <c r="B669" s="192" t="s">
        <v>662</v>
      </c>
      <c r="C669" s="192" t="s">
        <v>1451</v>
      </c>
      <c r="D669" s="185" t="s">
        <v>2002</v>
      </c>
      <c r="E669" s="185">
        <v>2</v>
      </c>
      <c r="F669" s="185" t="s">
        <v>2002</v>
      </c>
      <c r="G669" s="185" t="s">
        <v>2002</v>
      </c>
      <c r="H669" s="185" t="s">
        <v>2002</v>
      </c>
      <c r="I669" s="185" t="s">
        <v>2002</v>
      </c>
      <c r="J669" s="185" t="s">
        <v>2002</v>
      </c>
      <c r="K669" s="185" t="s">
        <v>2002</v>
      </c>
      <c r="L669" s="185" t="s">
        <v>2002</v>
      </c>
      <c r="M669" s="185" t="s">
        <v>2002</v>
      </c>
      <c r="N669" s="185" t="s">
        <v>2002</v>
      </c>
      <c r="O669" s="185" t="s">
        <v>2002</v>
      </c>
      <c r="P669" s="185" t="s">
        <v>2002</v>
      </c>
      <c r="Q669" s="185" t="s">
        <v>2002</v>
      </c>
      <c r="R669" s="185" t="s">
        <v>2002</v>
      </c>
      <c r="S669" s="183">
        <v>2</v>
      </c>
      <c r="T669" s="185">
        <v>4</v>
      </c>
      <c r="U669" s="185">
        <v>7</v>
      </c>
      <c r="V669" s="185">
        <v>11</v>
      </c>
      <c r="W669" s="185">
        <v>4</v>
      </c>
      <c r="X669" s="185" t="s">
        <v>2002</v>
      </c>
      <c r="Y669" s="185" t="s">
        <v>2002</v>
      </c>
      <c r="Z669" s="185">
        <v>1</v>
      </c>
      <c r="AA669" s="185" t="s">
        <v>2002</v>
      </c>
      <c r="AB669" s="185" t="s">
        <v>2002</v>
      </c>
      <c r="AC669" s="185" t="s">
        <v>2002</v>
      </c>
      <c r="AD669" s="185" t="s">
        <v>2002</v>
      </c>
      <c r="AE669" s="185" t="s">
        <v>2002</v>
      </c>
      <c r="AF669" s="185" t="s">
        <v>2002</v>
      </c>
      <c r="AG669" s="185" t="s">
        <v>2002</v>
      </c>
      <c r="AH669" s="185" t="s">
        <v>2002</v>
      </c>
      <c r="AI669" s="185" t="s">
        <v>2002</v>
      </c>
      <c r="AJ669" s="185" t="s">
        <v>2002</v>
      </c>
      <c r="AK669" s="185" t="s">
        <v>2002</v>
      </c>
      <c r="AL669" s="183">
        <v>27</v>
      </c>
      <c r="AM669" s="194">
        <v>29</v>
      </c>
    </row>
    <row r="670" spans="1:39">
      <c r="A670" s="192">
        <v>63470</v>
      </c>
      <c r="B670" s="192" t="s">
        <v>663</v>
      </c>
      <c r="C670" s="192" t="s">
        <v>1452</v>
      </c>
      <c r="D670" s="185" t="s">
        <v>2002</v>
      </c>
      <c r="E670" s="185">
        <v>1</v>
      </c>
      <c r="F670" s="185">
        <v>1</v>
      </c>
      <c r="G670" s="185" t="s">
        <v>2002</v>
      </c>
      <c r="H670" s="185">
        <v>1</v>
      </c>
      <c r="I670" s="185" t="s">
        <v>2002</v>
      </c>
      <c r="J670" s="185" t="s">
        <v>2002</v>
      </c>
      <c r="K670" s="185" t="s">
        <v>2002</v>
      </c>
      <c r="L670" s="185" t="s">
        <v>2002</v>
      </c>
      <c r="M670" s="185" t="s">
        <v>2002</v>
      </c>
      <c r="N670" s="185" t="s">
        <v>2002</v>
      </c>
      <c r="O670" s="185" t="s">
        <v>2002</v>
      </c>
      <c r="P670" s="185" t="s">
        <v>2002</v>
      </c>
      <c r="Q670" s="185" t="s">
        <v>2002</v>
      </c>
      <c r="R670" s="185" t="s">
        <v>2002</v>
      </c>
      <c r="S670" s="183">
        <v>3</v>
      </c>
      <c r="T670" s="185">
        <v>11</v>
      </c>
      <c r="U670" s="185">
        <v>5</v>
      </c>
      <c r="V670" s="185">
        <v>17</v>
      </c>
      <c r="W670" s="185">
        <v>2</v>
      </c>
      <c r="X670" s="185" t="s">
        <v>2002</v>
      </c>
      <c r="Y670" s="185" t="s">
        <v>2002</v>
      </c>
      <c r="Z670" s="185" t="s">
        <v>2002</v>
      </c>
      <c r="AA670" s="185" t="s">
        <v>2002</v>
      </c>
      <c r="AB670" s="185" t="s">
        <v>2002</v>
      </c>
      <c r="AC670" s="185" t="s">
        <v>2002</v>
      </c>
      <c r="AD670" s="185" t="s">
        <v>2002</v>
      </c>
      <c r="AE670" s="185" t="s">
        <v>2002</v>
      </c>
      <c r="AF670" s="185" t="s">
        <v>2002</v>
      </c>
      <c r="AG670" s="185" t="s">
        <v>2002</v>
      </c>
      <c r="AH670" s="185" t="s">
        <v>2002</v>
      </c>
      <c r="AI670" s="185">
        <v>1</v>
      </c>
      <c r="AJ670" s="185" t="s">
        <v>2002</v>
      </c>
      <c r="AK670" s="185" t="s">
        <v>2002</v>
      </c>
      <c r="AL670" s="183">
        <v>36</v>
      </c>
      <c r="AM670" s="194">
        <v>39</v>
      </c>
    </row>
    <row r="671" spans="1:39">
      <c r="A671" s="192">
        <v>63548</v>
      </c>
      <c r="B671" s="192" t="s">
        <v>664</v>
      </c>
      <c r="C671" s="192" t="s">
        <v>1453</v>
      </c>
      <c r="D671" s="185" t="s">
        <v>2002</v>
      </c>
      <c r="E671" s="185" t="s">
        <v>2002</v>
      </c>
      <c r="F671" s="185" t="s">
        <v>2002</v>
      </c>
      <c r="G671" s="185" t="s">
        <v>2002</v>
      </c>
      <c r="H671" s="185" t="s">
        <v>2002</v>
      </c>
      <c r="I671" s="185" t="s">
        <v>2002</v>
      </c>
      <c r="J671" s="185" t="s">
        <v>2002</v>
      </c>
      <c r="K671" s="185" t="s">
        <v>2002</v>
      </c>
      <c r="L671" s="185" t="s">
        <v>2002</v>
      </c>
      <c r="M671" s="185" t="s">
        <v>2002</v>
      </c>
      <c r="N671" s="185" t="s">
        <v>2002</v>
      </c>
      <c r="O671" s="185" t="s">
        <v>2002</v>
      </c>
      <c r="P671" s="185" t="s">
        <v>2002</v>
      </c>
      <c r="Q671" s="185" t="s">
        <v>2002</v>
      </c>
      <c r="R671" s="185" t="s">
        <v>2002</v>
      </c>
      <c r="S671" s="183" t="s">
        <v>2002</v>
      </c>
      <c r="T671" s="185" t="s">
        <v>2002</v>
      </c>
      <c r="U671" s="185" t="s">
        <v>2002</v>
      </c>
      <c r="V671" s="185">
        <v>1</v>
      </c>
      <c r="W671" s="185" t="s">
        <v>2002</v>
      </c>
      <c r="X671" s="185" t="s">
        <v>2002</v>
      </c>
      <c r="Y671" s="185" t="s">
        <v>2002</v>
      </c>
      <c r="Z671" s="185" t="s">
        <v>2002</v>
      </c>
      <c r="AA671" s="185" t="s">
        <v>2002</v>
      </c>
      <c r="AB671" s="185" t="s">
        <v>2002</v>
      </c>
      <c r="AC671" s="185" t="s">
        <v>2002</v>
      </c>
      <c r="AD671" s="185" t="s">
        <v>2002</v>
      </c>
      <c r="AE671" s="185" t="s">
        <v>2002</v>
      </c>
      <c r="AF671" s="185" t="s">
        <v>2002</v>
      </c>
      <c r="AG671" s="185" t="s">
        <v>2002</v>
      </c>
      <c r="AH671" s="185" t="s">
        <v>2002</v>
      </c>
      <c r="AI671" s="185" t="s">
        <v>2002</v>
      </c>
      <c r="AJ671" s="185" t="s">
        <v>2002</v>
      </c>
      <c r="AK671" s="185" t="s">
        <v>2002</v>
      </c>
      <c r="AL671" s="183">
        <v>1</v>
      </c>
      <c r="AM671" s="194">
        <v>1</v>
      </c>
    </row>
    <row r="672" spans="1:39">
      <c r="A672" s="192">
        <v>63594</v>
      </c>
      <c r="B672" s="192" t="s">
        <v>665</v>
      </c>
      <c r="C672" s="192" t="s">
        <v>1454</v>
      </c>
      <c r="D672" s="185">
        <v>1</v>
      </c>
      <c r="E672" s="185" t="s">
        <v>2002</v>
      </c>
      <c r="F672" s="185" t="s">
        <v>2002</v>
      </c>
      <c r="G672" s="185">
        <v>1</v>
      </c>
      <c r="H672" s="185" t="s">
        <v>2002</v>
      </c>
      <c r="I672" s="185" t="s">
        <v>2002</v>
      </c>
      <c r="J672" s="185" t="s">
        <v>2002</v>
      </c>
      <c r="K672" s="185" t="s">
        <v>2002</v>
      </c>
      <c r="L672" s="185" t="s">
        <v>2002</v>
      </c>
      <c r="M672" s="185" t="s">
        <v>2002</v>
      </c>
      <c r="N672" s="185" t="s">
        <v>2002</v>
      </c>
      <c r="O672" s="185" t="s">
        <v>2002</v>
      </c>
      <c r="P672" s="185" t="s">
        <v>2002</v>
      </c>
      <c r="Q672" s="185" t="s">
        <v>2002</v>
      </c>
      <c r="R672" s="185" t="s">
        <v>2002</v>
      </c>
      <c r="S672" s="183">
        <v>2</v>
      </c>
      <c r="T672" s="185">
        <v>3</v>
      </c>
      <c r="U672" s="185">
        <v>6</v>
      </c>
      <c r="V672" s="185">
        <v>6</v>
      </c>
      <c r="W672" s="185">
        <v>2</v>
      </c>
      <c r="X672" s="185" t="s">
        <v>2002</v>
      </c>
      <c r="Y672" s="185" t="s">
        <v>2002</v>
      </c>
      <c r="Z672" s="185" t="s">
        <v>2002</v>
      </c>
      <c r="AA672" s="185" t="s">
        <v>2002</v>
      </c>
      <c r="AB672" s="185" t="s">
        <v>2002</v>
      </c>
      <c r="AC672" s="185">
        <v>1</v>
      </c>
      <c r="AD672" s="185" t="s">
        <v>2002</v>
      </c>
      <c r="AE672" s="185" t="s">
        <v>2002</v>
      </c>
      <c r="AF672" s="185" t="s">
        <v>2002</v>
      </c>
      <c r="AG672" s="185" t="s">
        <v>2002</v>
      </c>
      <c r="AH672" s="185" t="s">
        <v>2002</v>
      </c>
      <c r="AI672" s="185" t="s">
        <v>2002</v>
      </c>
      <c r="AJ672" s="185" t="s">
        <v>2002</v>
      </c>
      <c r="AK672" s="185" t="s">
        <v>2002</v>
      </c>
      <c r="AL672" s="183">
        <v>18</v>
      </c>
      <c r="AM672" s="194">
        <v>20</v>
      </c>
    </row>
    <row r="673" spans="1:39">
      <c r="A673" s="192">
        <v>63690</v>
      </c>
      <c r="B673" s="192" t="s">
        <v>666</v>
      </c>
      <c r="C673" s="192" t="s">
        <v>1455</v>
      </c>
      <c r="D673" s="185" t="s">
        <v>2002</v>
      </c>
      <c r="E673" s="185">
        <v>1</v>
      </c>
      <c r="F673" s="185">
        <v>3</v>
      </c>
      <c r="G673" s="185" t="s">
        <v>2002</v>
      </c>
      <c r="H673" s="185" t="s">
        <v>2002</v>
      </c>
      <c r="I673" s="185" t="s">
        <v>2002</v>
      </c>
      <c r="J673" s="185" t="s">
        <v>2002</v>
      </c>
      <c r="K673" s="185" t="s">
        <v>2002</v>
      </c>
      <c r="L673" s="185" t="s">
        <v>2002</v>
      </c>
      <c r="M673" s="185" t="s">
        <v>2002</v>
      </c>
      <c r="N673" s="185" t="s">
        <v>2002</v>
      </c>
      <c r="O673" s="185" t="s">
        <v>2002</v>
      </c>
      <c r="P673" s="185" t="s">
        <v>2002</v>
      </c>
      <c r="Q673" s="185" t="s">
        <v>2002</v>
      </c>
      <c r="R673" s="185" t="s">
        <v>2002</v>
      </c>
      <c r="S673" s="183">
        <v>4</v>
      </c>
      <c r="T673" s="185" t="s">
        <v>2002</v>
      </c>
      <c r="U673" s="185">
        <v>1</v>
      </c>
      <c r="V673" s="185">
        <v>3</v>
      </c>
      <c r="W673" s="185" t="s">
        <v>2002</v>
      </c>
      <c r="X673" s="185" t="s">
        <v>2002</v>
      </c>
      <c r="Y673" s="185" t="s">
        <v>2002</v>
      </c>
      <c r="Z673" s="185" t="s">
        <v>2002</v>
      </c>
      <c r="AA673" s="185" t="s">
        <v>2002</v>
      </c>
      <c r="AB673" s="185" t="s">
        <v>2002</v>
      </c>
      <c r="AC673" s="185" t="s">
        <v>2002</v>
      </c>
      <c r="AD673" s="185" t="s">
        <v>2002</v>
      </c>
      <c r="AE673" s="185" t="s">
        <v>2002</v>
      </c>
      <c r="AF673" s="185" t="s">
        <v>2002</v>
      </c>
      <c r="AG673" s="185" t="s">
        <v>2002</v>
      </c>
      <c r="AH673" s="185" t="s">
        <v>2002</v>
      </c>
      <c r="AI673" s="185" t="s">
        <v>2002</v>
      </c>
      <c r="AJ673" s="185" t="s">
        <v>2002</v>
      </c>
      <c r="AK673" s="185" t="s">
        <v>2002</v>
      </c>
      <c r="AL673" s="183">
        <v>4</v>
      </c>
      <c r="AM673" s="194">
        <v>8</v>
      </c>
    </row>
    <row r="674" spans="1:39">
      <c r="A674" s="197">
        <v>66</v>
      </c>
      <c r="B674" s="197" t="s">
        <v>1726</v>
      </c>
      <c r="C674" s="197" t="s">
        <v>1098</v>
      </c>
      <c r="D674" s="196">
        <v>19</v>
      </c>
      <c r="E674" s="196">
        <v>46</v>
      </c>
      <c r="F674" s="196">
        <v>22</v>
      </c>
      <c r="G674" s="196">
        <v>8</v>
      </c>
      <c r="H674" s="196">
        <v>1</v>
      </c>
      <c r="I674" s="196">
        <v>3</v>
      </c>
      <c r="J674" s="196">
        <v>4</v>
      </c>
      <c r="K674" s="196">
        <v>1</v>
      </c>
      <c r="L674" s="196" t="s">
        <v>2002</v>
      </c>
      <c r="M674" s="196" t="s">
        <v>2002</v>
      </c>
      <c r="N674" s="196" t="s">
        <v>2002</v>
      </c>
      <c r="O674" s="196" t="s">
        <v>2002</v>
      </c>
      <c r="P674" s="196" t="s">
        <v>2002</v>
      </c>
      <c r="Q674" s="196" t="s">
        <v>2002</v>
      </c>
      <c r="R674" s="196" t="s">
        <v>2002</v>
      </c>
      <c r="S674" s="186">
        <v>104</v>
      </c>
      <c r="T674" s="196">
        <v>68</v>
      </c>
      <c r="U674" s="196">
        <v>107</v>
      </c>
      <c r="V674" s="196">
        <v>159</v>
      </c>
      <c r="W674" s="196">
        <v>45</v>
      </c>
      <c r="X674" s="196">
        <v>15</v>
      </c>
      <c r="Y674" s="196">
        <v>11</v>
      </c>
      <c r="Z674" s="196">
        <v>14</v>
      </c>
      <c r="AA674" s="196">
        <v>2</v>
      </c>
      <c r="AB674" s="196">
        <v>6</v>
      </c>
      <c r="AC674" s="196">
        <v>1</v>
      </c>
      <c r="AD674" s="196">
        <v>1</v>
      </c>
      <c r="AE674" s="196">
        <v>3</v>
      </c>
      <c r="AF674" s="196">
        <v>1</v>
      </c>
      <c r="AG674" s="196" t="s">
        <v>2002</v>
      </c>
      <c r="AH674" s="196" t="s">
        <v>2002</v>
      </c>
      <c r="AI674" s="196" t="s">
        <v>2002</v>
      </c>
      <c r="AJ674" s="196" t="s">
        <v>2002</v>
      </c>
      <c r="AK674" s="196">
        <v>1</v>
      </c>
      <c r="AL674" s="186">
        <v>434</v>
      </c>
      <c r="AM674" s="196">
        <v>538</v>
      </c>
    </row>
    <row r="675" spans="1:39">
      <c r="A675" s="192">
        <v>66045</v>
      </c>
      <c r="B675" s="192" t="s">
        <v>668</v>
      </c>
      <c r="C675" s="192" t="s">
        <v>1457</v>
      </c>
      <c r="D675" s="185">
        <v>1</v>
      </c>
      <c r="E675" s="185">
        <v>1</v>
      </c>
      <c r="F675" s="185" t="s">
        <v>2002</v>
      </c>
      <c r="G675" s="185">
        <v>1</v>
      </c>
      <c r="H675" s="185" t="s">
        <v>2002</v>
      </c>
      <c r="I675" s="185" t="s">
        <v>2002</v>
      </c>
      <c r="J675" s="185" t="s">
        <v>2002</v>
      </c>
      <c r="K675" s="185" t="s">
        <v>2002</v>
      </c>
      <c r="L675" s="185" t="s">
        <v>2002</v>
      </c>
      <c r="M675" s="185" t="s">
        <v>2002</v>
      </c>
      <c r="N675" s="185" t="s">
        <v>2002</v>
      </c>
      <c r="O675" s="185" t="s">
        <v>2002</v>
      </c>
      <c r="P675" s="185" t="s">
        <v>2002</v>
      </c>
      <c r="Q675" s="185" t="s">
        <v>2002</v>
      </c>
      <c r="R675" s="185" t="s">
        <v>2002</v>
      </c>
      <c r="S675" s="183">
        <v>3</v>
      </c>
      <c r="T675" s="185">
        <v>1</v>
      </c>
      <c r="U675" s="185">
        <v>2</v>
      </c>
      <c r="V675" s="185">
        <v>2</v>
      </c>
      <c r="W675" s="185">
        <v>3</v>
      </c>
      <c r="X675" s="185" t="s">
        <v>2002</v>
      </c>
      <c r="Y675" s="185" t="s">
        <v>2002</v>
      </c>
      <c r="Z675" s="185" t="s">
        <v>2002</v>
      </c>
      <c r="AA675" s="185" t="s">
        <v>2002</v>
      </c>
      <c r="AB675" s="185" t="s">
        <v>2002</v>
      </c>
      <c r="AC675" s="185" t="s">
        <v>2002</v>
      </c>
      <c r="AD675" s="185" t="s">
        <v>2002</v>
      </c>
      <c r="AE675" s="185" t="s">
        <v>2002</v>
      </c>
      <c r="AF675" s="185" t="s">
        <v>2002</v>
      </c>
      <c r="AG675" s="185" t="s">
        <v>2002</v>
      </c>
      <c r="AH675" s="185" t="s">
        <v>2002</v>
      </c>
      <c r="AI675" s="185" t="s">
        <v>2002</v>
      </c>
      <c r="AJ675" s="185" t="s">
        <v>2002</v>
      </c>
      <c r="AK675" s="185" t="s">
        <v>2002</v>
      </c>
      <c r="AL675" s="183">
        <v>8</v>
      </c>
      <c r="AM675" s="194">
        <v>11</v>
      </c>
    </row>
    <row r="676" spans="1:39">
      <c r="A676" s="192">
        <v>66088</v>
      </c>
      <c r="B676" s="192" t="s">
        <v>670</v>
      </c>
      <c r="C676" s="192" t="s">
        <v>1458</v>
      </c>
      <c r="D676" s="185">
        <v>2</v>
      </c>
      <c r="E676" s="185">
        <v>2</v>
      </c>
      <c r="F676" s="185" t="s">
        <v>2002</v>
      </c>
      <c r="G676" s="185" t="s">
        <v>2002</v>
      </c>
      <c r="H676" s="185" t="s">
        <v>2002</v>
      </c>
      <c r="I676" s="185" t="s">
        <v>2002</v>
      </c>
      <c r="J676" s="185" t="s">
        <v>2002</v>
      </c>
      <c r="K676" s="185" t="s">
        <v>2002</v>
      </c>
      <c r="L676" s="185" t="s">
        <v>2002</v>
      </c>
      <c r="M676" s="185" t="s">
        <v>2002</v>
      </c>
      <c r="N676" s="185" t="s">
        <v>2002</v>
      </c>
      <c r="O676" s="185" t="s">
        <v>2002</v>
      </c>
      <c r="P676" s="185" t="s">
        <v>2002</v>
      </c>
      <c r="Q676" s="185" t="s">
        <v>2002</v>
      </c>
      <c r="R676" s="185" t="s">
        <v>2002</v>
      </c>
      <c r="S676" s="183">
        <v>4</v>
      </c>
      <c r="T676" s="185">
        <v>2</v>
      </c>
      <c r="U676" s="185">
        <v>5</v>
      </c>
      <c r="V676" s="185">
        <v>3</v>
      </c>
      <c r="W676" s="185" t="s">
        <v>2002</v>
      </c>
      <c r="X676" s="185" t="s">
        <v>2002</v>
      </c>
      <c r="Y676" s="185">
        <v>1</v>
      </c>
      <c r="Z676" s="185" t="s">
        <v>2002</v>
      </c>
      <c r="AA676" s="185" t="s">
        <v>2002</v>
      </c>
      <c r="AB676" s="185" t="s">
        <v>2002</v>
      </c>
      <c r="AC676" s="185" t="s">
        <v>2002</v>
      </c>
      <c r="AD676" s="185" t="s">
        <v>2002</v>
      </c>
      <c r="AE676" s="185" t="s">
        <v>2002</v>
      </c>
      <c r="AF676" s="185" t="s">
        <v>2002</v>
      </c>
      <c r="AG676" s="185" t="s">
        <v>2002</v>
      </c>
      <c r="AH676" s="185" t="s">
        <v>2002</v>
      </c>
      <c r="AI676" s="185" t="s">
        <v>2002</v>
      </c>
      <c r="AJ676" s="185" t="s">
        <v>2002</v>
      </c>
      <c r="AK676" s="185" t="s">
        <v>2002</v>
      </c>
      <c r="AL676" s="183">
        <v>11</v>
      </c>
      <c r="AM676" s="194">
        <v>15</v>
      </c>
    </row>
    <row r="677" spans="1:39">
      <c r="A677" s="192">
        <v>66170</v>
      </c>
      <c r="B677" s="192" t="s">
        <v>671</v>
      </c>
      <c r="C677" s="192" t="s">
        <v>1459</v>
      </c>
      <c r="D677" s="185">
        <v>2</v>
      </c>
      <c r="E677" s="185">
        <v>5</v>
      </c>
      <c r="F677" s="185">
        <v>5</v>
      </c>
      <c r="G677" s="185">
        <v>1</v>
      </c>
      <c r="H677" s="185" t="s">
        <v>2002</v>
      </c>
      <c r="I677" s="185">
        <v>1</v>
      </c>
      <c r="J677" s="185" t="s">
        <v>2002</v>
      </c>
      <c r="K677" s="185" t="s">
        <v>2002</v>
      </c>
      <c r="L677" s="185" t="s">
        <v>2002</v>
      </c>
      <c r="M677" s="185" t="s">
        <v>2002</v>
      </c>
      <c r="N677" s="185" t="s">
        <v>2002</v>
      </c>
      <c r="O677" s="185" t="s">
        <v>2002</v>
      </c>
      <c r="P677" s="185" t="s">
        <v>2002</v>
      </c>
      <c r="Q677" s="185" t="s">
        <v>2002</v>
      </c>
      <c r="R677" s="185" t="s">
        <v>2002</v>
      </c>
      <c r="S677" s="183">
        <v>14</v>
      </c>
      <c r="T677" s="185">
        <v>12</v>
      </c>
      <c r="U677" s="185">
        <v>18</v>
      </c>
      <c r="V677" s="185">
        <v>22</v>
      </c>
      <c r="W677" s="185">
        <v>12</v>
      </c>
      <c r="X677" s="185">
        <v>3</v>
      </c>
      <c r="Y677" s="185">
        <v>2</v>
      </c>
      <c r="Z677" s="185">
        <v>1</v>
      </c>
      <c r="AA677" s="185" t="s">
        <v>2002</v>
      </c>
      <c r="AB677" s="185" t="s">
        <v>2002</v>
      </c>
      <c r="AC677" s="185" t="s">
        <v>2002</v>
      </c>
      <c r="AD677" s="185" t="s">
        <v>2002</v>
      </c>
      <c r="AE677" s="185" t="s">
        <v>2002</v>
      </c>
      <c r="AF677" s="185">
        <v>1</v>
      </c>
      <c r="AG677" s="185" t="s">
        <v>2002</v>
      </c>
      <c r="AH677" s="185" t="s">
        <v>2002</v>
      </c>
      <c r="AI677" s="185" t="s">
        <v>2002</v>
      </c>
      <c r="AJ677" s="185" t="s">
        <v>2002</v>
      </c>
      <c r="AK677" s="185">
        <v>1</v>
      </c>
      <c r="AL677" s="183">
        <v>72</v>
      </c>
      <c r="AM677" s="194">
        <v>86</v>
      </c>
    </row>
    <row r="678" spans="1:39">
      <c r="A678" s="192">
        <v>66318</v>
      </c>
      <c r="B678" s="192" t="s">
        <v>672</v>
      </c>
      <c r="C678" s="192" t="s">
        <v>1460</v>
      </c>
      <c r="D678" s="185" t="s">
        <v>2002</v>
      </c>
      <c r="E678" s="185" t="s">
        <v>2002</v>
      </c>
      <c r="F678" s="185" t="s">
        <v>2002</v>
      </c>
      <c r="G678" s="185" t="s">
        <v>2002</v>
      </c>
      <c r="H678" s="185" t="s">
        <v>2002</v>
      </c>
      <c r="I678" s="185" t="s">
        <v>2002</v>
      </c>
      <c r="J678" s="185" t="s">
        <v>2002</v>
      </c>
      <c r="K678" s="185" t="s">
        <v>2002</v>
      </c>
      <c r="L678" s="185" t="s">
        <v>2002</v>
      </c>
      <c r="M678" s="185" t="s">
        <v>2002</v>
      </c>
      <c r="N678" s="185" t="s">
        <v>2002</v>
      </c>
      <c r="O678" s="185" t="s">
        <v>2002</v>
      </c>
      <c r="P678" s="185" t="s">
        <v>2002</v>
      </c>
      <c r="Q678" s="185" t="s">
        <v>2002</v>
      </c>
      <c r="R678" s="185" t="s">
        <v>2002</v>
      </c>
      <c r="S678" s="183" t="s">
        <v>2002</v>
      </c>
      <c r="T678" s="185" t="s">
        <v>2002</v>
      </c>
      <c r="U678" s="185" t="s">
        <v>2002</v>
      </c>
      <c r="V678" s="185">
        <v>1</v>
      </c>
      <c r="W678" s="185" t="s">
        <v>2002</v>
      </c>
      <c r="X678" s="185" t="s">
        <v>2002</v>
      </c>
      <c r="Y678" s="185" t="s">
        <v>2002</v>
      </c>
      <c r="Z678" s="185" t="s">
        <v>2002</v>
      </c>
      <c r="AA678" s="185" t="s">
        <v>2002</v>
      </c>
      <c r="AB678" s="185" t="s">
        <v>2002</v>
      </c>
      <c r="AC678" s="185" t="s">
        <v>2002</v>
      </c>
      <c r="AD678" s="185" t="s">
        <v>2002</v>
      </c>
      <c r="AE678" s="185" t="s">
        <v>2002</v>
      </c>
      <c r="AF678" s="185" t="s">
        <v>2002</v>
      </c>
      <c r="AG678" s="185" t="s">
        <v>2002</v>
      </c>
      <c r="AH678" s="185" t="s">
        <v>2002</v>
      </c>
      <c r="AI678" s="185" t="s">
        <v>2002</v>
      </c>
      <c r="AJ678" s="185" t="s">
        <v>2002</v>
      </c>
      <c r="AK678" s="185" t="s">
        <v>2002</v>
      </c>
      <c r="AL678" s="183">
        <v>1</v>
      </c>
      <c r="AM678" s="194">
        <v>1</v>
      </c>
    </row>
    <row r="679" spans="1:39">
      <c r="A679" s="192">
        <v>66383</v>
      </c>
      <c r="B679" s="192" t="s">
        <v>673</v>
      </c>
      <c r="C679" s="192" t="s">
        <v>1461</v>
      </c>
      <c r="D679" s="185" t="s">
        <v>2002</v>
      </c>
      <c r="E679" s="185" t="s">
        <v>2002</v>
      </c>
      <c r="F679" s="185" t="s">
        <v>2002</v>
      </c>
      <c r="G679" s="185" t="s">
        <v>2002</v>
      </c>
      <c r="H679" s="185" t="s">
        <v>2002</v>
      </c>
      <c r="I679" s="185" t="s">
        <v>2002</v>
      </c>
      <c r="J679" s="185" t="s">
        <v>2002</v>
      </c>
      <c r="K679" s="185" t="s">
        <v>2002</v>
      </c>
      <c r="L679" s="185" t="s">
        <v>2002</v>
      </c>
      <c r="M679" s="185" t="s">
        <v>2002</v>
      </c>
      <c r="N679" s="185" t="s">
        <v>2002</v>
      </c>
      <c r="O679" s="185" t="s">
        <v>2002</v>
      </c>
      <c r="P679" s="185" t="s">
        <v>2002</v>
      </c>
      <c r="Q679" s="185" t="s">
        <v>2002</v>
      </c>
      <c r="R679" s="185" t="s">
        <v>2002</v>
      </c>
      <c r="S679" s="183" t="s">
        <v>2002</v>
      </c>
      <c r="T679" s="185" t="s">
        <v>2002</v>
      </c>
      <c r="U679" s="185" t="s">
        <v>2002</v>
      </c>
      <c r="V679" s="185">
        <v>2</v>
      </c>
      <c r="W679" s="185" t="s">
        <v>2002</v>
      </c>
      <c r="X679" s="185" t="s">
        <v>2002</v>
      </c>
      <c r="Y679" s="185" t="s">
        <v>2002</v>
      </c>
      <c r="Z679" s="185" t="s">
        <v>2002</v>
      </c>
      <c r="AA679" s="185" t="s">
        <v>2002</v>
      </c>
      <c r="AB679" s="185" t="s">
        <v>2002</v>
      </c>
      <c r="AC679" s="185" t="s">
        <v>2002</v>
      </c>
      <c r="AD679" s="185" t="s">
        <v>2002</v>
      </c>
      <c r="AE679" s="185" t="s">
        <v>2002</v>
      </c>
      <c r="AF679" s="185" t="s">
        <v>2002</v>
      </c>
      <c r="AG679" s="185" t="s">
        <v>2002</v>
      </c>
      <c r="AH679" s="185" t="s">
        <v>2002</v>
      </c>
      <c r="AI679" s="185" t="s">
        <v>2002</v>
      </c>
      <c r="AJ679" s="185" t="s">
        <v>2002</v>
      </c>
      <c r="AK679" s="185" t="s">
        <v>2002</v>
      </c>
      <c r="AL679" s="183">
        <v>2</v>
      </c>
      <c r="AM679" s="194">
        <v>2</v>
      </c>
    </row>
    <row r="680" spans="1:39">
      <c r="A680" s="192">
        <v>66400</v>
      </c>
      <c r="B680" s="192" t="s">
        <v>674</v>
      </c>
      <c r="C680" s="192" t="s">
        <v>1462</v>
      </c>
      <c r="D680" s="185" t="s">
        <v>2002</v>
      </c>
      <c r="E680" s="185">
        <v>3</v>
      </c>
      <c r="F680" s="185">
        <v>3</v>
      </c>
      <c r="G680" s="185" t="s">
        <v>2002</v>
      </c>
      <c r="H680" s="185" t="s">
        <v>2002</v>
      </c>
      <c r="I680" s="185" t="s">
        <v>2002</v>
      </c>
      <c r="J680" s="185" t="s">
        <v>2002</v>
      </c>
      <c r="K680" s="185" t="s">
        <v>2002</v>
      </c>
      <c r="L680" s="185" t="s">
        <v>2002</v>
      </c>
      <c r="M680" s="185" t="s">
        <v>2002</v>
      </c>
      <c r="N680" s="185" t="s">
        <v>2002</v>
      </c>
      <c r="O680" s="185" t="s">
        <v>2002</v>
      </c>
      <c r="P680" s="185" t="s">
        <v>2002</v>
      </c>
      <c r="Q680" s="185" t="s">
        <v>2002</v>
      </c>
      <c r="R680" s="185" t="s">
        <v>2002</v>
      </c>
      <c r="S680" s="183">
        <v>6</v>
      </c>
      <c r="T680" s="185">
        <v>6</v>
      </c>
      <c r="U680" s="185">
        <v>9</v>
      </c>
      <c r="V680" s="185">
        <v>10</v>
      </c>
      <c r="W680" s="185">
        <v>1</v>
      </c>
      <c r="X680" s="185">
        <v>1</v>
      </c>
      <c r="Y680" s="185" t="s">
        <v>2002</v>
      </c>
      <c r="Z680" s="185">
        <v>1</v>
      </c>
      <c r="AA680" s="185" t="s">
        <v>2002</v>
      </c>
      <c r="AB680" s="185" t="s">
        <v>2002</v>
      </c>
      <c r="AC680" s="185" t="s">
        <v>2002</v>
      </c>
      <c r="AD680" s="185" t="s">
        <v>2002</v>
      </c>
      <c r="AE680" s="185" t="s">
        <v>2002</v>
      </c>
      <c r="AF680" s="185" t="s">
        <v>2002</v>
      </c>
      <c r="AG680" s="185" t="s">
        <v>2002</v>
      </c>
      <c r="AH680" s="185" t="s">
        <v>2002</v>
      </c>
      <c r="AI680" s="185" t="s">
        <v>2002</v>
      </c>
      <c r="AJ680" s="185" t="s">
        <v>2002</v>
      </c>
      <c r="AK680" s="185" t="s">
        <v>2002</v>
      </c>
      <c r="AL680" s="183">
        <v>28</v>
      </c>
      <c r="AM680" s="194">
        <v>34</v>
      </c>
    </row>
    <row r="681" spans="1:39">
      <c r="A681" s="192">
        <v>66440</v>
      </c>
      <c r="B681" s="192" t="s">
        <v>675</v>
      </c>
      <c r="C681" s="192" t="s">
        <v>1463</v>
      </c>
      <c r="D681" s="185" t="s">
        <v>2002</v>
      </c>
      <c r="E681" s="185" t="s">
        <v>2002</v>
      </c>
      <c r="F681" s="185" t="s">
        <v>2002</v>
      </c>
      <c r="G681" s="185" t="s">
        <v>2002</v>
      </c>
      <c r="H681" s="185" t="s">
        <v>2002</v>
      </c>
      <c r="I681" s="185" t="s">
        <v>2002</v>
      </c>
      <c r="J681" s="185" t="s">
        <v>2002</v>
      </c>
      <c r="K681" s="185" t="s">
        <v>2002</v>
      </c>
      <c r="L681" s="185" t="s">
        <v>2002</v>
      </c>
      <c r="M681" s="185" t="s">
        <v>2002</v>
      </c>
      <c r="N681" s="185" t="s">
        <v>2002</v>
      </c>
      <c r="O681" s="185" t="s">
        <v>2002</v>
      </c>
      <c r="P681" s="185" t="s">
        <v>2002</v>
      </c>
      <c r="Q681" s="185" t="s">
        <v>2002</v>
      </c>
      <c r="R681" s="185" t="s">
        <v>2002</v>
      </c>
      <c r="S681" s="183" t="s">
        <v>2002</v>
      </c>
      <c r="T681" s="185">
        <v>2</v>
      </c>
      <c r="U681" s="185">
        <v>4</v>
      </c>
      <c r="V681" s="185">
        <v>4</v>
      </c>
      <c r="W681" s="185">
        <v>2</v>
      </c>
      <c r="X681" s="185" t="s">
        <v>2002</v>
      </c>
      <c r="Y681" s="185">
        <v>1</v>
      </c>
      <c r="Z681" s="185" t="s">
        <v>2002</v>
      </c>
      <c r="AA681" s="185" t="s">
        <v>2002</v>
      </c>
      <c r="AB681" s="185" t="s">
        <v>2002</v>
      </c>
      <c r="AC681" s="185">
        <v>1</v>
      </c>
      <c r="AD681" s="185">
        <v>1</v>
      </c>
      <c r="AE681" s="185">
        <v>1</v>
      </c>
      <c r="AF681" s="185" t="s">
        <v>2002</v>
      </c>
      <c r="AG681" s="185" t="s">
        <v>2002</v>
      </c>
      <c r="AH681" s="185" t="s">
        <v>2002</v>
      </c>
      <c r="AI681" s="185" t="s">
        <v>2002</v>
      </c>
      <c r="AJ681" s="185" t="s">
        <v>2002</v>
      </c>
      <c r="AK681" s="185" t="s">
        <v>2002</v>
      </c>
      <c r="AL681" s="183">
        <v>16</v>
      </c>
      <c r="AM681" s="194">
        <v>16</v>
      </c>
    </row>
    <row r="682" spans="1:39">
      <c r="A682" s="192">
        <v>66456</v>
      </c>
      <c r="B682" s="192" t="s">
        <v>676</v>
      </c>
      <c r="C682" s="192" t="s">
        <v>1464</v>
      </c>
      <c r="D682" s="185" t="s">
        <v>2002</v>
      </c>
      <c r="E682" s="185">
        <v>1</v>
      </c>
      <c r="F682" s="185" t="s">
        <v>2002</v>
      </c>
      <c r="G682" s="185" t="s">
        <v>2002</v>
      </c>
      <c r="H682" s="185" t="s">
        <v>2002</v>
      </c>
      <c r="I682" s="185" t="s">
        <v>2002</v>
      </c>
      <c r="J682" s="185" t="s">
        <v>2002</v>
      </c>
      <c r="K682" s="185">
        <v>1</v>
      </c>
      <c r="L682" s="185" t="s">
        <v>2002</v>
      </c>
      <c r="M682" s="185" t="s">
        <v>2002</v>
      </c>
      <c r="N682" s="185" t="s">
        <v>2002</v>
      </c>
      <c r="O682" s="185" t="s">
        <v>2002</v>
      </c>
      <c r="P682" s="185" t="s">
        <v>2002</v>
      </c>
      <c r="Q682" s="185" t="s">
        <v>2002</v>
      </c>
      <c r="R682" s="185" t="s">
        <v>2002</v>
      </c>
      <c r="S682" s="183">
        <v>2</v>
      </c>
      <c r="T682" s="185">
        <v>1</v>
      </c>
      <c r="U682" s="185">
        <v>2</v>
      </c>
      <c r="V682" s="185">
        <v>1</v>
      </c>
      <c r="W682" s="185">
        <v>1</v>
      </c>
      <c r="X682" s="185" t="s">
        <v>2002</v>
      </c>
      <c r="Y682" s="185" t="s">
        <v>2002</v>
      </c>
      <c r="Z682" s="185" t="s">
        <v>2002</v>
      </c>
      <c r="AA682" s="185" t="s">
        <v>2002</v>
      </c>
      <c r="AB682" s="185" t="s">
        <v>2002</v>
      </c>
      <c r="AC682" s="185" t="s">
        <v>2002</v>
      </c>
      <c r="AD682" s="185" t="s">
        <v>2002</v>
      </c>
      <c r="AE682" s="185" t="s">
        <v>2002</v>
      </c>
      <c r="AF682" s="185" t="s">
        <v>2002</v>
      </c>
      <c r="AG682" s="185" t="s">
        <v>2002</v>
      </c>
      <c r="AH682" s="185" t="s">
        <v>2002</v>
      </c>
      <c r="AI682" s="185" t="s">
        <v>2002</v>
      </c>
      <c r="AJ682" s="185" t="s">
        <v>2002</v>
      </c>
      <c r="AK682" s="185" t="s">
        <v>2002</v>
      </c>
      <c r="AL682" s="183">
        <v>5</v>
      </c>
      <c r="AM682" s="194">
        <v>7</v>
      </c>
    </row>
    <row r="683" spans="1:39">
      <c r="A683" s="192">
        <v>66001</v>
      </c>
      <c r="B683" s="192" t="s">
        <v>667</v>
      </c>
      <c r="C683" s="192" t="s">
        <v>1456</v>
      </c>
      <c r="D683" s="185">
        <v>11</v>
      </c>
      <c r="E683" s="185">
        <v>25</v>
      </c>
      <c r="F683" s="185">
        <v>11</v>
      </c>
      <c r="G683" s="185">
        <v>5</v>
      </c>
      <c r="H683" s="185">
        <v>1</v>
      </c>
      <c r="I683" s="185">
        <v>2</v>
      </c>
      <c r="J683" s="185">
        <v>4</v>
      </c>
      <c r="K683" s="185" t="s">
        <v>2002</v>
      </c>
      <c r="L683" s="185" t="s">
        <v>2002</v>
      </c>
      <c r="M683" s="185" t="s">
        <v>2002</v>
      </c>
      <c r="N683" s="185" t="s">
        <v>2002</v>
      </c>
      <c r="O683" s="185" t="s">
        <v>2002</v>
      </c>
      <c r="P683" s="185" t="s">
        <v>2002</v>
      </c>
      <c r="Q683" s="185" t="s">
        <v>2002</v>
      </c>
      <c r="R683" s="185" t="s">
        <v>2002</v>
      </c>
      <c r="S683" s="183">
        <v>59</v>
      </c>
      <c r="T683" s="185">
        <v>40</v>
      </c>
      <c r="U683" s="185">
        <v>61</v>
      </c>
      <c r="V683" s="185">
        <v>105</v>
      </c>
      <c r="W683" s="185">
        <v>26</v>
      </c>
      <c r="X683" s="185">
        <v>10</v>
      </c>
      <c r="Y683" s="185">
        <v>7</v>
      </c>
      <c r="Z683" s="185">
        <v>10</v>
      </c>
      <c r="AA683" s="185">
        <v>2</v>
      </c>
      <c r="AB683" s="185">
        <v>5</v>
      </c>
      <c r="AC683" s="185" t="s">
        <v>2002</v>
      </c>
      <c r="AD683" s="185" t="s">
        <v>2002</v>
      </c>
      <c r="AE683" s="185">
        <v>2</v>
      </c>
      <c r="AF683" s="185" t="s">
        <v>2002</v>
      </c>
      <c r="AG683" s="185" t="s">
        <v>2002</v>
      </c>
      <c r="AH683" s="185" t="s">
        <v>2002</v>
      </c>
      <c r="AI683" s="185" t="s">
        <v>2002</v>
      </c>
      <c r="AJ683" s="185" t="s">
        <v>2002</v>
      </c>
      <c r="AK683" s="185" t="s">
        <v>2002</v>
      </c>
      <c r="AL683" s="183">
        <v>268</v>
      </c>
      <c r="AM683" s="194">
        <v>327</v>
      </c>
    </row>
    <row r="684" spans="1:39">
      <c r="A684" s="192">
        <v>66572</v>
      </c>
      <c r="B684" s="192" t="s">
        <v>677</v>
      </c>
      <c r="C684" s="192" t="s">
        <v>1465</v>
      </c>
      <c r="D684" s="185" t="s">
        <v>2002</v>
      </c>
      <c r="E684" s="185">
        <v>1</v>
      </c>
      <c r="F684" s="185">
        <v>2</v>
      </c>
      <c r="G684" s="185">
        <v>1</v>
      </c>
      <c r="H684" s="185" t="s">
        <v>2002</v>
      </c>
      <c r="I684" s="185" t="s">
        <v>2002</v>
      </c>
      <c r="J684" s="185" t="s">
        <v>2002</v>
      </c>
      <c r="K684" s="185" t="s">
        <v>2002</v>
      </c>
      <c r="L684" s="185" t="s">
        <v>2002</v>
      </c>
      <c r="M684" s="185" t="s">
        <v>2002</v>
      </c>
      <c r="N684" s="185" t="s">
        <v>2002</v>
      </c>
      <c r="O684" s="185" t="s">
        <v>2002</v>
      </c>
      <c r="P684" s="185" t="s">
        <v>2002</v>
      </c>
      <c r="Q684" s="185" t="s">
        <v>2002</v>
      </c>
      <c r="R684" s="185" t="s">
        <v>2002</v>
      </c>
      <c r="S684" s="183">
        <v>4</v>
      </c>
      <c r="T684" s="185">
        <v>1</v>
      </c>
      <c r="U684" s="185">
        <v>1</v>
      </c>
      <c r="V684" s="185">
        <v>3</v>
      </c>
      <c r="W684" s="185" t="s">
        <v>2002</v>
      </c>
      <c r="X684" s="185">
        <v>1</v>
      </c>
      <c r="Y684" s="185" t="s">
        <v>2002</v>
      </c>
      <c r="Z684" s="185" t="s">
        <v>2002</v>
      </c>
      <c r="AA684" s="185" t="s">
        <v>2002</v>
      </c>
      <c r="AB684" s="185" t="s">
        <v>2002</v>
      </c>
      <c r="AC684" s="185" t="s">
        <v>2002</v>
      </c>
      <c r="AD684" s="185" t="s">
        <v>2002</v>
      </c>
      <c r="AE684" s="185" t="s">
        <v>2002</v>
      </c>
      <c r="AF684" s="185" t="s">
        <v>2002</v>
      </c>
      <c r="AG684" s="185" t="s">
        <v>2002</v>
      </c>
      <c r="AH684" s="185" t="s">
        <v>2002</v>
      </c>
      <c r="AI684" s="185" t="s">
        <v>2002</v>
      </c>
      <c r="AJ684" s="185" t="s">
        <v>2002</v>
      </c>
      <c r="AK684" s="185" t="s">
        <v>2002</v>
      </c>
      <c r="AL684" s="183">
        <v>6</v>
      </c>
      <c r="AM684" s="194">
        <v>10</v>
      </c>
    </row>
    <row r="685" spans="1:39">
      <c r="A685" s="192">
        <v>66594</v>
      </c>
      <c r="B685" s="192" t="s">
        <v>678</v>
      </c>
      <c r="C685" s="192" t="s">
        <v>1466</v>
      </c>
      <c r="D685" s="185" t="s">
        <v>2002</v>
      </c>
      <c r="E685" s="185">
        <v>1</v>
      </c>
      <c r="F685" s="185" t="s">
        <v>2002</v>
      </c>
      <c r="G685" s="185" t="s">
        <v>2002</v>
      </c>
      <c r="H685" s="185" t="s">
        <v>2002</v>
      </c>
      <c r="I685" s="185" t="s">
        <v>2002</v>
      </c>
      <c r="J685" s="185" t="s">
        <v>2002</v>
      </c>
      <c r="K685" s="185" t="s">
        <v>2002</v>
      </c>
      <c r="L685" s="185" t="s">
        <v>2002</v>
      </c>
      <c r="M685" s="185" t="s">
        <v>2002</v>
      </c>
      <c r="N685" s="185" t="s">
        <v>2002</v>
      </c>
      <c r="O685" s="185" t="s">
        <v>2002</v>
      </c>
      <c r="P685" s="185" t="s">
        <v>2002</v>
      </c>
      <c r="Q685" s="185" t="s">
        <v>2002</v>
      </c>
      <c r="R685" s="185" t="s">
        <v>2002</v>
      </c>
      <c r="S685" s="183">
        <v>1</v>
      </c>
      <c r="T685" s="185" t="s">
        <v>2002</v>
      </c>
      <c r="U685" s="185" t="s">
        <v>2002</v>
      </c>
      <c r="V685" s="185" t="s">
        <v>2002</v>
      </c>
      <c r="W685" s="185" t="s">
        <v>2002</v>
      </c>
      <c r="X685" s="185" t="s">
        <v>2002</v>
      </c>
      <c r="Y685" s="185" t="s">
        <v>2002</v>
      </c>
      <c r="Z685" s="185" t="s">
        <v>2002</v>
      </c>
      <c r="AA685" s="185" t="s">
        <v>2002</v>
      </c>
      <c r="AB685" s="185" t="s">
        <v>2002</v>
      </c>
      <c r="AC685" s="185" t="s">
        <v>2002</v>
      </c>
      <c r="AD685" s="185" t="s">
        <v>2002</v>
      </c>
      <c r="AE685" s="185" t="s">
        <v>2002</v>
      </c>
      <c r="AF685" s="185" t="s">
        <v>2002</v>
      </c>
      <c r="AG685" s="185" t="s">
        <v>2002</v>
      </c>
      <c r="AH685" s="185" t="s">
        <v>2002</v>
      </c>
      <c r="AI685" s="185" t="s">
        <v>2002</v>
      </c>
      <c r="AJ685" s="185" t="s">
        <v>2002</v>
      </c>
      <c r="AK685" s="185" t="s">
        <v>2002</v>
      </c>
      <c r="AL685" s="183" t="s">
        <v>2002</v>
      </c>
      <c r="AM685" s="194">
        <v>1</v>
      </c>
    </row>
    <row r="686" spans="1:39">
      <c r="A686" s="192">
        <v>66682</v>
      </c>
      <c r="B686" s="192" t="s">
        <v>679</v>
      </c>
      <c r="C686" s="192" t="s">
        <v>1467</v>
      </c>
      <c r="D686" s="185">
        <v>3</v>
      </c>
      <c r="E686" s="185">
        <v>6</v>
      </c>
      <c r="F686" s="185" t="s">
        <v>2002</v>
      </c>
      <c r="G686" s="185" t="s">
        <v>2002</v>
      </c>
      <c r="H686" s="185" t="s">
        <v>2002</v>
      </c>
      <c r="I686" s="185" t="s">
        <v>2002</v>
      </c>
      <c r="J686" s="185" t="s">
        <v>2002</v>
      </c>
      <c r="K686" s="185" t="s">
        <v>2002</v>
      </c>
      <c r="L686" s="185" t="s">
        <v>2002</v>
      </c>
      <c r="M686" s="185" t="s">
        <v>2002</v>
      </c>
      <c r="N686" s="185" t="s">
        <v>2002</v>
      </c>
      <c r="O686" s="185" t="s">
        <v>2002</v>
      </c>
      <c r="P686" s="185" t="s">
        <v>2002</v>
      </c>
      <c r="Q686" s="185" t="s">
        <v>2002</v>
      </c>
      <c r="R686" s="185" t="s">
        <v>2002</v>
      </c>
      <c r="S686" s="183">
        <v>9</v>
      </c>
      <c r="T686" s="185">
        <v>2</v>
      </c>
      <c r="U686" s="185">
        <v>4</v>
      </c>
      <c r="V686" s="185">
        <v>5</v>
      </c>
      <c r="W686" s="185" t="s">
        <v>2002</v>
      </c>
      <c r="X686" s="185" t="s">
        <v>2002</v>
      </c>
      <c r="Y686" s="185" t="s">
        <v>2002</v>
      </c>
      <c r="Z686" s="185">
        <v>2</v>
      </c>
      <c r="AA686" s="185" t="s">
        <v>2002</v>
      </c>
      <c r="AB686" s="185">
        <v>1</v>
      </c>
      <c r="AC686" s="185" t="s">
        <v>2002</v>
      </c>
      <c r="AD686" s="185" t="s">
        <v>2002</v>
      </c>
      <c r="AE686" s="185" t="s">
        <v>2002</v>
      </c>
      <c r="AF686" s="185" t="s">
        <v>2002</v>
      </c>
      <c r="AG686" s="185" t="s">
        <v>2002</v>
      </c>
      <c r="AH686" s="185" t="s">
        <v>2002</v>
      </c>
      <c r="AI686" s="185" t="s">
        <v>2002</v>
      </c>
      <c r="AJ686" s="185" t="s">
        <v>2002</v>
      </c>
      <c r="AK686" s="185" t="s">
        <v>2002</v>
      </c>
      <c r="AL686" s="183">
        <v>14</v>
      </c>
      <c r="AM686" s="194">
        <v>23</v>
      </c>
    </row>
    <row r="687" spans="1:39">
      <c r="A687" s="192">
        <v>66687</v>
      </c>
      <c r="B687" s="192" t="s">
        <v>680</v>
      </c>
      <c r="C687" s="192" t="s">
        <v>1468</v>
      </c>
      <c r="D687" s="185" t="s">
        <v>2002</v>
      </c>
      <c r="E687" s="185">
        <v>1</v>
      </c>
      <c r="F687" s="185">
        <v>1</v>
      </c>
      <c r="G687" s="185" t="s">
        <v>2002</v>
      </c>
      <c r="H687" s="185" t="s">
        <v>2002</v>
      </c>
      <c r="I687" s="185" t="s">
        <v>2002</v>
      </c>
      <c r="J687" s="185" t="s">
        <v>2002</v>
      </c>
      <c r="K687" s="185" t="s">
        <v>2002</v>
      </c>
      <c r="L687" s="185" t="s">
        <v>2002</v>
      </c>
      <c r="M687" s="185" t="s">
        <v>2002</v>
      </c>
      <c r="N687" s="185" t="s">
        <v>2002</v>
      </c>
      <c r="O687" s="185" t="s">
        <v>2002</v>
      </c>
      <c r="P687" s="185" t="s">
        <v>2002</v>
      </c>
      <c r="Q687" s="185" t="s">
        <v>2002</v>
      </c>
      <c r="R687" s="185" t="s">
        <v>2002</v>
      </c>
      <c r="S687" s="183">
        <v>2</v>
      </c>
      <c r="T687" s="185">
        <v>1</v>
      </c>
      <c r="U687" s="185">
        <v>1</v>
      </c>
      <c r="V687" s="185">
        <v>1</v>
      </c>
      <c r="W687" s="185" t="s">
        <v>2002</v>
      </c>
      <c r="X687" s="185" t="s">
        <v>2002</v>
      </c>
      <c r="Y687" s="185" t="s">
        <v>2002</v>
      </c>
      <c r="Z687" s="185" t="s">
        <v>2002</v>
      </c>
      <c r="AA687" s="185" t="s">
        <v>2002</v>
      </c>
      <c r="AB687" s="185" t="s">
        <v>2002</v>
      </c>
      <c r="AC687" s="185" t="s">
        <v>2002</v>
      </c>
      <c r="AD687" s="185" t="s">
        <v>2002</v>
      </c>
      <c r="AE687" s="185" t="s">
        <v>2002</v>
      </c>
      <c r="AF687" s="185" t="s">
        <v>2002</v>
      </c>
      <c r="AG687" s="185" t="s">
        <v>2002</v>
      </c>
      <c r="AH687" s="185" t="s">
        <v>2002</v>
      </c>
      <c r="AI687" s="185" t="s">
        <v>2002</v>
      </c>
      <c r="AJ687" s="185" t="s">
        <v>2002</v>
      </c>
      <c r="AK687" s="185" t="s">
        <v>2002</v>
      </c>
      <c r="AL687" s="183">
        <v>3</v>
      </c>
      <c r="AM687" s="194">
        <v>5</v>
      </c>
    </row>
    <row r="688" spans="1:39">
      <c r="A688" s="197">
        <v>88</v>
      </c>
      <c r="B688" s="197" t="s">
        <v>1727</v>
      </c>
      <c r="C688" s="197" t="s">
        <v>2049</v>
      </c>
      <c r="D688" s="196" t="s">
        <v>2002</v>
      </c>
      <c r="E688" s="196" t="s">
        <v>2002</v>
      </c>
      <c r="F688" s="196">
        <v>1</v>
      </c>
      <c r="G688" s="196">
        <v>1</v>
      </c>
      <c r="H688" s="196" t="s">
        <v>2002</v>
      </c>
      <c r="I688" s="196" t="s">
        <v>2002</v>
      </c>
      <c r="J688" s="196" t="s">
        <v>2002</v>
      </c>
      <c r="K688" s="196" t="s">
        <v>2002</v>
      </c>
      <c r="L688" s="196" t="s">
        <v>2002</v>
      </c>
      <c r="M688" s="196" t="s">
        <v>2002</v>
      </c>
      <c r="N688" s="196" t="s">
        <v>2002</v>
      </c>
      <c r="O688" s="196" t="s">
        <v>2002</v>
      </c>
      <c r="P688" s="196" t="s">
        <v>2002</v>
      </c>
      <c r="Q688" s="196" t="s">
        <v>2002</v>
      </c>
      <c r="R688" s="196" t="s">
        <v>2002</v>
      </c>
      <c r="S688" s="186">
        <v>2</v>
      </c>
      <c r="T688" s="196">
        <v>2</v>
      </c>
      <c r="U688" s="196">
        <v>4</v>
      </c>
      <c r="V688" s="196">
        <v>2</v>
      </c>
      <c r="W688" s="196" t="s">
        <v>2002</v>
      </c>
      <c r="X688" s="196" t="s">
        <v>2002</v>
      </c>
      <c r="Y688" s="196">
        <v>2</v>
      </c>
      <c r="Z688" s="196">
        <v>1</v>
      </c>
      <c r="AA688" s="196">
        <v>1</v>
      </c>
      <c r="AB688" s="196" t="s">
        <v>2002</v>
      </c>
      <c r="AC688" s="196">
        <v>2</v>
      </c>
      <c r="AD688" s="196" t="s">
        <v>2002</v>
      </c>
      <c r="AE688" s="196" t="s">
        <v>2002</v>
      </c>
      <c r="AF688" s="196" t="s">
        <v>2002</v>
      </c>
      <c r="AG688" s="196" t="s">
        <v>2002</v>
      </c>
      <c r="AH688" s="196" t="s">
        <v>2002</v>
      </c>
      <c r="AI688" s="196" t="s">
        <v>2002</v>
      </c>
      <c r="AJ688" s="196" t="s">
        <v>2002</v>
      </c>
      <c r="AK688" s="196" t="s">
        <v>2002</v>
      </c>
      <c r="AL688" s="186">
        <v>14</v>
      </c>
      <c r="AM688" s="196">
        <v>16</v>
      </c>
    </row>
    <row r="689" spans="1:39">
      <c r="A689" s="192">
        <v>88001</v>
      </c>
      <c r="B689" s="192" t="s">
        <v>881</v>
      </c>
      <c r="C689" s="192" t="s">
        <v>1631</v>
      </c>
      <c r="D689" s="185" t="s">
        <v>2002</v>
      </c>
      <c r="E689" s="185" t="s">
        <v>2002</v>
      </c>
      <c r="F689" s="185">
        <v>1</v>
      </c>
      <c r="G689" s="185">
        <v>1</v>
      </c>
      <c r="H689" s="185" t="s">
        <v>2002</v>
      </c>
      <c r="I689" s="185" t="s">
        <v>2002</v>
      </c>
      <c r="J689" s="185" t="s">
        <v>2002</v>
      </c>
      <c r="K689" s="185" t="s">
        <v>2002</v>
      </c>
      <c r="L689" s="185" t="s">
        <v>2002</v>
      </c>
      <c r="M689" s="185" t="s">
        <v>2002</v>
      </c>
      <c r="N689" s="185" t="s">
        <v>2002</v>
      </c>
      <c r="O689" s="185" t="s">
        <v>2002</v>
      </c>
      <c r="P689" s="185" t="s">
        <v>2002</v>
      </c>
      <c r="Q689" s="185" t="s">
        <v>2002</v>
      </c>
      <c r="R689" s="185" t="s">
        <v>2002</v>
      </c>
      <c r="S689" s="183">
        <v>2</v>
      </c>
      <c r="T689" s="185">
        <v>2</v>
      </c>
      <c r="U689" s="185">
        <v>4</v>
      </c>
      <c r="V689" s="185">
        <v>2</v>
      </c>
      <c r="W689" s="185" t="s">
        <v>2002</v>
      </c>
      <c r="X689" s="185" t="s">
        <v>2002</v>
      </c>
      <c r="Y689" s="185">
        <v>2</v>
      </c>
      <c r="Z689" s="185">
        <v>1</v>
      </c>
      <c r="AA689" s="185">
        <v>1</v>
      </c>
      <c r="AB689" s="185" t="s">
        <v>2002</v>
      </c>
      <c r="AC689" s="185">
        <v>2</v>
      </c>
      <c r="AD689" s="185" t="s">
        <v>2002</v>
      </c>
      <c r="AE689" s="185" t="s">
        <v>2002</v>
      </c>
      <c r="AF689" s="185" t="s">
        <v>2002</v>
      </c>
      <c r="AG689" s="185" t="s">
        <v>2002</v>
      </c>
      <c r="AH689" s="185" t="s">
        <v>2002</v>
      </c>
      <c r="AI689" s="185" t="s">
        <v>2002</v>
      </c>
      <c r="AJ689" s="185" t="s">
        <v>2002</v>
      </c>
      <c r="AK689" s="185" t="s">
        <v>2002</v>
      </c>
      <c r="AL689" s="183">
        <v>14</v>
      </c>
      <c r="AM689" s="194">
        <v>16</v>
      </c>
    </row>
    <row r="690" spans="1:39">
      <c r="A690" s="197">
        <v>68</v>
      </c>
      <c r="B690" s="197" t="s">
        <v>1728</v>
      </c>
      <c r="C690" s="197" t="s">
        <v>1469</v>
      </c>
      <c r="D690" s="196">
        <v>33</v>
      </c>
      <c r="E690" s="196">
        <v>69</v>
      </c>
      <c r="F690" s="196">
        <v>49</v>
      </c>
      <c r="G690" s="196">
        <v>14</v>
      </c>
      <c r="H690" s="196">
        <v>3</v>
      </c>
      <c r="I690" s="196">
        <v>6</v>
      </c>
      <c r="J690" s="196">
        <v>3</v>
      </c>
      <c r="K690" s="196" t="s">
        <v>2002</v>
      </c>
      <c r="L690" s="196" t="s">
        <v>2002</v>
      </c>
      <c r="M690" s="196" t="s">
        <v>2002</v>
      </c>
      <c r="N690" s="196">
        <v>1</v>
      </c>
      <c r="O690" s="196" t="s">
        <v>2002</v>
      </c>
      <c r="P690" s="196" t="s">
        <v>2002</v>
      </c>
      <c r="Q690" s="196" t="s">
        <v>2002</v>
      </c>
      <c r="R690" s="196" t="s">
        <v>2002</v>
      </c>
      <c r="S690" s="186">
        <v>178</v>
      </c>
      <c r="T690" s="196">
        <v>74</v>
      </c>
      <c r="U690" s="196">
        <v>212</v>
      </c>
      <c r="V690" s="196">
        <v>333</v>
      </c>
      <c r="W690" s="196">
        <v>95</v>
      </c>
      <c r="X690" s="196">
        <v>23</v>
      </c>
      <c r="Y690" s="196">
        <v>32</v>
      </c>
      <c r="Z690" s="196">
        <v>19</v>
      </c>
      <c r="AA690" s="196">
        <v>14</v>
      </c>
      <c r="AB690" s="196">
        <v>16</v>
      </c>
      <c r="AC690" s="196">
        <v>4</v>
      </c>
      <c r="AD690" s="196">
        <v>4</v>
      </c>
      <c r="AE690" s="196">
        <v>3</v>
      </c>
      <c r="AF690" s="196" t="s">
        <v>2002</v>
      </c>
      <c r="AG690" s="196">
        <v>2</v>
      </c>
      <c r="AH690" s="196">
        <v>1</v>
      </c>
      <c r="AI690" s="196" t="s">
        <v>2002</v>
      </c>
      <c r="AJ690" s="196" t="s">
        <v>2002</v>
      </c>
      <c r="AK690" s="196" t="s">
        <v>2002</v>
      </c>
      <c r="AL690" s="186">
        <v>832</v>
      </c>
      <c r="AM690" s="196">
        <v>1010</v>
      </c>
    </row>
    <row r="691" spans="1:39">
      <c r="A691" s="192">
        <v>68051</v>
      </c>
      <c r="B691" s="192" t="s">
        <v>1895</v>
      </c>
      <c r="C691" s="192" t="s">
        <v>1900</v>
      </c>
      <c r="D691" s="185" t="s">
        <v>2002</v>
      </c>
      <c r="E691" s="185" t="s">
        <v>2002</v>
      </c>
      <c r="F691" s="185" t="s">
        <v>2002</v>
      </c>
      <c r="G691" s="185" t="s">
        <v>2002</v>
      </c>
      <c r="H691" s="185" t="s">
        <v>2002</v>
      </c>
      <c r="I691" s="185" t="s">
        <v>2002</v>
      </c>
      <c r="J691" s="185" t="s">
        <v>2002</v>
      </c>
      <c r="K691" s="185" t="s">
        <v>2002</v>
      </c>
      <c r="L691" s="185" t="s">
        <v>2002</v>
      </c>
      <c r="M691" s="185" t="s">
        <v>2002</v>
      </c>
      <c r="N691" s="185" t="s">
        <v>2002</v>
      </c>
      <c r="O691" s="185" t="s">
        <v>2002</v>
      </c>
      <c r="P691" s="185" t="s">
        <v>2002</v>
      </c>
      <c r="Q691" s="185" t="s">
        <v>2002</v>
      </c>
      <c r="R691" s="185" t="s">
        <v>2002</v>
      </c>
      <c r="S691" s="183" t="s">
        <v>2002</v>
      </c>
      <c r="T691" s="185" t="s">
        <v>2002</v>
      </c>
      <c r="U691" s="185">
        <v>2</v>
      </c>
      <c r="V691" s="185" t="s">
        <v>2002</v>
      </c>
      <c r="W691" s="185">
        <v>1</v>
      </c>
      <c r="X691" s="185" t="s">
        <v>2002</v>
      </c>
      <c r="Y691" s="185" t="s">
        <v>2002</v>
      </c>
      <c r="Z691" s="185" t="s">
        <v>2002</v>
      </c>
      <c r="AA691" s="185" t="s">
        <v>2002</v>
      </c>
      <c r="AB691" s="185" t="s">
        <v>2002</v>
      </c>
      <c r="AC691" s="185" t="s">
        <v>2002</v>
      </c>
      <c r="AD691" s="185" t="s">
        <v>2002</v>
      </c>
      <c r="AE691" s="185" t="s">
        <v>2002</v>
      </c>
      <c r="AF691" s="185" t="s">
        <v>2002</v>
      </c>
      <c r="AG691" s="185" t="s">
        <v>2002</v>
      </c>
      <c r="AH691" s="185" t="s">
        <v>2002</v>
      </c>
      <c r="AI691" s="185" t="s">
        <v>2002</v>
      </c>
      <c r="AJ691" s="185" t="s">
        <v>2002</v>
      </c>
      <c r="AK691" s="185" t="s">
        <v>2002</v>
      </c>
      <c r="AL691" s="183">
        <v>3</v>
      </c>
      <c r="AM691" s="194">
        <v>3</v>
      </c>
    </row>
    <row r="692" spans="1:39">
      <c r="A692" s="192">
        <v>68077</v>
      </c>
      <c r="B692" s="192" t="s">
        <v>683</v>
      </c>
      <c r="C692" s="192" t="s">
        <v>913</v>
      </c>
      <c r="D692" s="185">
        <v>1</v>
      </c>
      <c r="E692" s="185" t="s">
        <v>2002</v>
      </c>
      <c r="F692" s="185">
        <v>2</v>
      </c>
      <c r="G692" s="185" t="s">
        <v>2002</v>
      </c>
      <c r="H692" s="185" t="s">
        <v>2002</v>
      </c>
      <c r="I692" s="185" t="s">
        <v>2002</v>
      </c>
      <c r="J692" s="185" t="s">
        <v>2002</v>
      </c>
      <c r="K692" s="185" t="s">
        <v>2002</v>
      </c>
      <c r="L692" s="185" t="s">
        <v>2002</v>
      </c>
      <c r="M692" s="185" t="s">
        <v>2002</v>
      </c>
      <c r="N692" s="185" t="s">
        <v>2002</v>
      </c>
      <c r="O692" s="185" t="s">
        <v>2002</v>
      </c>
      <c r="P692" s="185" t="s">
        <v>2002</v>
      </c>
      <c r="Q692" s="185" t="s">
        <v>2002</v>
      </c>
      <c r="R692" s="185" t="s">
        <v>2002</v>
      </c>
      <c r="S692" s="183">
        <v>3</v>
      </c>
      <c r="T692" s="185">
        <v>1</v>
      </c>
      <c r="U692" s="185">
        <v>4</v>
      </c>
      <c r="V692" s="185">
        <v>6</v>
      </c>
      <c r="W692" s="185">
        <v>2</v>
      </c>
      <c r="X692" s="185" t="s">
        <v>2002</v>
      </c>
      <c r="Y692" s="185" t="s">
        <v>2002</v>
      </c>
      <c r="Z692" s="185" t="s">
        <v>2002</v>
      </c>
      <c r="AA692" s="185" t="s">
        <v>2002</v>
      </c>
      <c r="AB692" s="185" t="s">
        <v>2002</v>
      </c>
      <c r="AC692" s="185" t="s">
        <v>2002</v>
      </c>
      <c r="AD692" s="185">
        <v>1</v>
      </c>
      <c r="AE692" s="185" t="s">
        <v>2002</v>
      </c>
      <c r="AF692" s="185" t="s">
        <v>2002</v>
      </c>
      <c r="AG692" s="185" t="s">
        <v>2002</v>
      </c>
      <c r="AH692" s="185" t="s">
        <v>2002</v>
      </c>
      <c r="AI692" s="185" t="s">
        <v>2002</v>
      </c>
      <c r="AJ692" s="185" t="s">
        <v>2002</v>
      </c>
      <c r="AK692" s="185" t="s">
        <v>2002</v>
      </c>
      <c r="AL692" s="183">
        <v>14</v>
      </c>
      <c r="AM692" s="194">
        <v>17</v>
      </c>
    </row>
    <row r="693" spans="1:39">
      <c r="A693" s="192">
        <v>68079</v>
      </c>
      <c r="B693" s="192" t="s">
        <v>684</v>
      </c>
      <c r="C693" s="192" t="s">
        <v>1471</v>
      </c>
      <c r="D693" s="185" t="s">
        <v>2002</v>
      </c>
      <c r="E693" s="185" t="s">
        <v>2002</v>
      </c>
      <c r="F693" s="185" t="s">
        <v>2002</v>
      </c>
      <c r="G693" s="185" t="s">
        <v>2002</v>
      </c>
      <c r="H693" s="185" t="s">
        <v>2002</v>
      </c>
      <c r="I693" s="185" t="s">
        <v>2002</v>
      </c>
      <c r="J693" s="185" t="s">
        <v>2002</v>
      </c>
      <c r="K693" s="185" t="s">
        <v>2002</v>
      </c>
      <c r="L693" s="185" t="s">
        <v>2002</v>
      </c>
      <c r="M693" s="185" t="s">
        <v>2002</v>
      </c>
      <c r="N693" s="185" t="s">
        <v>2002</v>
      </c>
      <c r="O693" s="185" t="s">
        <v>2002</v>
      </c>
      <c r="P693" s="185" t="s">
        <v>2002</v>
      </c>
      <c r="Q693" s="185" t="s">
        <v>2002</v>
      </c>
      <c r="R693" s="185" t="s">
        <v>2002</v>
      </c>
      <c r="S693" s="183" t="s">
        <v>2002</v>
      </c>
      <c r="T693" s="185" t="s">
        <v>2002</v>
      </c>
      <c r="U693" s="185" t="s">
        <v>2002</v>
      </c>
      <c r="V693" s="185" t="s">
        <v>2002</v>
      </c>
      <c r="W693" s="185">
        <v>1</v>
      </c>
      <c r="X693" s="185" t="s">
        <v>2002</v>
      </c>
      <c r="Y693" s="185">
        <v>1</v>
      </c>
      <c r="Z693" s="185">
        <v>1</v>
      </c>
      <c r="AA693" s="185" t="s">
        <v>2002</v>
      </c>
      <c r="AB693" s="185" t="s">
        <v>2002</v>
      </c>
      <c r="AC693" s="185" t="s">
        <v>2002</v>
      </c>
      <c r="AD693" s="185" t="s">
        <v>2002</v>
      </c>
      <c r="AE693" s="185" t="s">
        <v>2002</v>
      </c>
      <c r="AF693" s="185" t="s">
        <v>2002</v>
      </c>
      <c r="AG693" s="185" t="s">
        <v>2002</v>
      </c>
      <c r="AH693" s="185" t="s">
        <v>2002</v>
      </c>
      <c r="AI693" s="185" t="s">
        <v>2002</v>
      </c>
      <c r="AJ693" s="185" t="s">
        <v>2002</v>
      </c>
      <c r="AK693" s="185" t="s">
        <v>2002</v>
      </c>
      <c r="AL693" s="183">
        <v>3</v>
      </c>
      <c r="AM693" s="194">
        <v>3</v>
      </c>
    </row>
    <row r="694" spans="1:39">
      <c r="A694" s="192">
        <v>68081</v>
      </c>
      <c r="B694" s="192" t="s">
        <v>685</v>
      </c>
      <c r="C694" s="192" t="s">
        <v>1472</v>
      </c>
      <c r="D694" s="185">
        <v>4</v>
      </c>
      <c r="E694" s="185">
        <v>5</v>
      </c>
      <c r="F694" s="185">
        <v>9</v>
      </c>
      <c r="G694" s="185" t="s">
        <v>2002</v>
      </c>
      <c r="H694" s="185" t="s">
        <v>2002</v>
      </c>
      <c r="I694" s="185" t="s">
        <v>2002</v>
      </c>
      <c r="J694" s="185">
        <v>2</v>
      </c>
      <c r="K694" s="185" t="s">
        <v>2002</v>
      </c>
      <c r="L694" s="185" t="s">
        <v>2002</v>
      </c>
      <c r="M694" s="185" t="s">
        <v>2002</v>
      </c>
      <c r="N694" s="185" t="s">
        <v>2002</v>
      </c>
      <c r="O694" s="185" t="s">
        <v>2002</v>
      </c>
      <c r="P694" s="185" t="s">
        <v>2002</v>
      </c>
      <c r="Q694" s="185" t="s">
        <v>2002</v>
      </c>
      <c r="R694" s="185" t="s">
        <v>2002</v>
      </c>
      <c r="S694" s="183">
        <v>20</v>
      </c>
      <c r="T694" s="185">
        <v>13</v>
      </c>
      <c r="U694" s="185">
        <v>29</v>
      </c>
      <c r="V694" s="185">
        <v>54</v>
      </c>
      <c r="W694" s="185">
        <v>9</v>
      </c>
      <c r="X694" s="185">
        <v>6</v>
      </c>
      <c r="Y694" s="185">
        <v>5</v>
      </c>
      <c r="Z694" s="185">
        <v>3</v>
      </c>
      <c r="AA694" s="185">
        <v>2</v>
      </c>
      <c r="AB694" s="185">
        <v>2</v>
      </c>
      <c r="AC694" s="185" t="s">
        <v>2002</v>
      </c>
      <c r="AD694" s="185">
        <v>3</v>
      </c>
      <c r="AE694" s="185" t="s">
        <v>2002</v>
      </c>
      <c r="AF694" s="185" t="s">
        <v>2002</v>
      </c>
      <c r="AG694" s="185" t="s">
        <v>2002</v>
      </c>
      <c r="AH694" s="185" t="s">
        <v>2002</v>
      </c>
      <c r="AI694" s="185" t="s">
        <v>2002</v>
      </c>
      <c r="AJ694" s="185" t="s">
        <v>2002</v>
      </c>
      <c r="AK694" s="185" t="s">
        <v>2002</v>
      </c>
      <c r="AL694" s="183">
        <v>126</v>
      </c>
      <c r="AM694" s="194">
        <v>146</v>
      </c>
    </row>
    <row r="695" spans="1:39">
      <c r="A695" s="192">
        <v>68092</v>
      </c>
      <c r="B695" s="192" t="s">
        <v>686</v>
      </c>
      <c r="C695" s="192" t="s">
        <v>917</v>
      </c>
      <c r="D695" s="185" t="s">
        <v>2002</v>
      </c>
      <c r="E695" s="185" t="s">
        <v>2002</v>
      </c>
      <c r="F695" s="185" t="s">
        <v>2002</v>
      </c>
      <c r="G695" s="185" t="s">
        <v>2002</v>
      </c>
      <c r="H695" s="185" t="s">
        <v>2002</v>
      </c>
      <c r="I695" s="185" t="s">
        <v>2002</v>
      </c>
      <c r="J695" s="185" t="s">
        <v>2002</v>
      </c>
      <c r="K695" s="185" t="s">
        <v>2002</v>
      </c>
      <c r="L695" s="185" t="s">
        <v>2002</v>
      </c>
      <c r="M695" s="185" t="s">
        <v>2002</v>
      </c>
      <c r="N695" s="185" t="s">
        <v>2002</v>
      </c>
      <c r="O695" s="185" t="s">
        <v>2002</v>
      </c>
      <c r="P695" s="185" t="s">
        <v>2002</v>
      </c>
      <c r="Q695" s="185" t="s">
        <v>2002</v>
      </c>
      <c r="R695" s="185" t="s">
        <v>2002</v>
      </c>
      <c r="S695" s="183" t="s">
        <v>2002</v>
      </c>
      <c r="T695" s="185" t="s">
        <v>2002</v>
      </c>
      <c r="U695" s="185" t="s">
        <v>2002</v>
      </c>
      <c r="V695" s="185">
        <v>1</v>
      </c>
      <c r="W695" s="185" t="s">
        <v>2002</v>
      </c>
      <c r="X695" s="185">
        <v>1</v>
      </c>
      <c r="Y695" s="185" t="s">
        <v>2002</v>
      </c>
      <c r="Z695" s="185" t="s">
        <v>2002</v>
      </c>
      <c r="AA695" s="185" t="s">
        <v>2002</v>
      </c>
      <c r="AB695" s="185" t="s">
        <v>2002</v>
      </c>
      <c r="AC695" s="185" t="s">
        <v>2002</v>
      </c>
      <c r="AD695" s="185" t="s">
        <v>2002</v>
      </c>
      <c r="AE695" s="185" t="s">
        <v>2002</v>
      </c>
      <c r="AF695" s="185" t="s">
        <v>2002</v>
      </c>
      <c r="AG695" s="185" t="s">
        <v>2002</v>
      </c>
      <c r="AH695" s="185" t="s">
        <v>2002</v>
      </c>
      <c r="AI695" s="185" t="s">
        <v>2002</v>
      </c>
      <c r="AJ695" s="185" t="s">
        <v>2002</v>
      </c>
      <c r="AK695" s="185" t="s">
        <v>2002</v>
      </c>
      <c r="AL695" s="183">
        <v>2</v>
      </c>
      <c r="AM695" s="194">
        <v>2</v>
      </c>
    </row>
    <row r="696" spans="1:39">
      <c r="A696" s="192">
        <v>68101</v>
      </c>
      <c r="B696" s="192" t="s">
        <v>687</v>
      </c>
      <c r="C696" s="192" t="s">
        <v>1009</v>
      </c>
      <c r="D696" s="185" t="s">
        <v>2002</v>
      </c>
      <c r="E696" s="185">
        <v>1</v>
      </c>
      <c r="F696" s="185" t="s">
        <v>2002</v>
      </c>
      <c r="G696" s="185" t="s">
        <v>2002</v>
      </c>
      <c r="H696" s="185" t="s">
        <v>2002</v>
      </c>
      <c r="I696" s="185" t="s">
        <v>2002</v>
      </c>
      <c r="J696" s="185" t="s">
        <v>2002</v>
      </c>
      <c r="K696" s="185" t="s">
        <v>2002</v>
      </c>
      <c r="L696" s="185" t="s">
        <v>2002</v>
      </c>
      <c r="M696" s="185" t="s">
        <v>2002</v>
      </c>
      <c r="N696" s="185" t="s">
        <v>2002</v>
      </c>
      <c r="O696" s="185" t="s">
        <v>2002</v>
      </c>
      <c r="P696" s="185" t="s">
        <v>2002</v>
      </c>
      <c r="Q696" s="185" t="s">
        <v>2002</v>
      </c>
      <c r="R696" s="185" t="s">
        <v>2002</v>
      </c>
      <c r="S696" s="183">
        <v>1</v>
      </c>
      <c r="T696" s="185" t="s">
        <v>2002</v>
      </c>
      <c r="U696" s="185">
        <v>1</v>
      </c>
      <c r="V696" s="185">
        <v>1</v>
      </c>
      <c r="W696" s="185" t="s">
        <v>2002</v>
      </c>
      <c r="X696" s="185" t="s">
        <v>2002</v>
      </c>
      <c r="Y696" s="185" t="s">
        <v>2002</v>
      </c>
      <c r="Z696" s="185" t="s">
        <v>2002</v>
      </c>
      <c r="AA696" s="185" t="s">
        <v>2002</v>
      </c>
      <c r="AB696" s="185" t="s">
        <v>2002</v>
      </c>
      <c r="AC696" s="185" t="s">
        <v>2002</v>
      </c>
      <c r="AD696" s="185" t="s">
        <v>2002</v>
      </c>
      <c r="AE696" s="185" t="s">
        <v>2002</v>
      </c>
      <c r="AF696" s="185" t="s">
        <v>2002</v>
      </c>
      <c r="AG696" s="185" t="s">
        <v>2002</v>
      </c>
      <c r="AH696" s="185" t="s">
        <v>2002</v>
      </c>
      <c r="AI696" s="185" t="s">
        <v>2002</v>
      </c>
      <c r="AJ696" s="185" t="s">
        <v>2002</v>
      </c>
      <c r="AK696" s="185" t="s">
        <v>2002</v>
      </c>
      <c r="AL696" s="183">
        <v>2</v>
      </c>
      <c r="AM696" s="194">
        <v>3</v>
      </c>
    </row>
    <row r="697" spans="1:39">
      <c r="A697" s="192">
        <v>68001</v>
      </c>
      <c r="B697" s="192" t="s">
        <v>681</v>
      </c>
      <c r="C697" s="192" t="s">
        <v>1470</v>
      </c>
      <c r="D697" s="185">
        <v>6</v>
      </c>
      <c r="E697" s="185">
        <v>29</v>
      </c>
      <c r="F697" s="185">
        <v>16</v>
      </c>
      <c r="G697" s="185">
        <v>11</v>
      </c>
      <c r="H697" s="185" t="s">
        <v>2002</v>
      </c>
      <c r="I697" s="185" t="s">
        <v>2002</v>
      </c>
      <c r="J697" s="185">
        <v>1</v>
      </c>
      <c r="K697" s="185" t="s">
        <v>2002</v>
      </c>
      <c r="L697" s="185" t="s">
        <v>2002</v>
      </c>
      <c r="M697" s="185" t="s">
        <v>2002</v>
      </c>
      <c r="N697" s="185" t="s">
        <v>2002</v>
      </c>
      <c r="O697" s="185" t="s">
        <v>2002</v>
      </c>
      <c r="P697" s="185" t="s">
        <v>2002</v>
      </c>
      <c r="Q697" s="185" t="s">
        <v>2002</v>
      </c>
      <c r="R697" s="185" t="s">
        <v>2002</v>
      </c>
      <c r="S697" s="183">
        <v>63</v>
      </c>
      <c r="T697" s="185">
        <v>21</v>
      </c>
      <c r="U697" s="185">
        <v>51</v>
      </c>
      <c r="V697" s="185">
        <v>97</v>
      </c>
      <c r="W697" s="185">
        <v>32</v>
      </c>
      <c r="X697" s="185">
        <v>9</v>
      </c>
      <c r="Y697" s="185">
        <v>9</v>
      </c>
      <c r="Z697" s="185">
        <v>3</v>
      </c>
      <c r="AA697" s="185">
        <v>7</v>
      </c>
      <c r="AB697" s="185">
        <v>8</v>
      </c>
      <c r="AC697" s="185" t="s">
        <v>2002</v>
      </c>
      <c r="AD697" s="185" t="s">
        <v>2002</v>
      </c>
      <c r="AE697" s="185">
        <v>2</v>
      </c>
      <c r="AF697" s="185" t="s">
        <v>2002</v>
      </c>
      <c r="AG697" s="185">
        <v>1</v>
      </c>
      <c r="AH697" s="185" t="s">
        <v>2002</v>
      </c>
      <c r="AI697" s="185" t="s">
        <v>2002</v>
      </c>
      <c r="AJ697" s="185" t="s">
        <v>2002</v>
      </c>
      <c r="AK697" s="185" t="s">
        <v>2002</v>
      </c>
      <c r="AL697" s="183">
        <v>240</v>
      </c>
      <c r="AM697" s="194">
        <v>303</v>
      </c>
    </row>
    <row r="698" spans="1:39">
      <c r="A698" s="192">
        <v>68121</v>
      </c>
      <c r="B698" s="192" t="s">
        <v>1847</v>
      </c>
      <c r="C698" s="192" t="s">
        <v>1214</v>
      </c>
      <c r="D698" s="185" t="s">
        <v>2002</v>
      </c>
      <c r="E698" s="185" t="s">
        <v>2002</v>
      </c>
      <c r="F698" s="185" t="s">
        <v>2002</v>
      </c>
      <c r="G698" s="185" t="s">
        <v>2002</v>
      </c>
      <c r="H698" s="185" t="s">
        <v>2002</v>
      </c>
      <c r="I698" s="185" t="s">
        <v>2002</v>
      </c>
      <c r="J698" s="185" t="s">
        <v>2002</v>
      </c>
      <c r="K698" s="185" t="s">
        <v>2002</v>
      </c>
      <c r="L698" s="185" t="s">
        <v>2002</v>
      </c>
      <c r="M698" s="185" t="s">
        <v>2002</v>
      </c>
      <c r="N698" s="185" t="s">
        <v>2002</v>
      </c>
      <c r="O698" s="185" t="s">
        <v>2002</v>
      </c>
      <c r="P698" s="185" t="s">
        <v>2002</v>
      </c>
      <c r="Q698" s="185" t="s">
        <v>2002</v>
      </c>
      <c r="R698" s="185" t="s">
        <v>2002</v>
      </c>
      <c r="S698" s="183" t="s">
        <v>2002</v>
      </c>
      <c r="T698" s="185" t="s">
        <v>2002</v>
      </c>
      <c r="U698" s="185" t="s">
        <v>2002</v>
      </c>
      <c r="V698" s="185">
        <v>1</v>
      </c>
      <c r="W698" s="185" t="s">
        <v>2002</v>
      </c>
      <c r="X698" s="185" t="s">
        <v>2002</v>
      </c>
      <c r="Y698" s="185" t="s">
        <v>2002</v>
      </c>
      <c r="Z698" s="185" t="s">
        <v>2002</v>
      </c>
      <c r="AA698" s="185" t="s">
        <v>2002</v>
      </c>
      <c r="AB698" s="185" t="s">
        <v>2002</v>
      </c>
      <c r="AC698" s="185" t="s">
        <v>2002</v>
      </c>
      <c r="AD698" s="185" t="s">
        <v>2002</v>
      </c>
      <c r="AE698" s="185" t="s">
        <v>2002</v>
      </c>
      <c r="AF698" s="185" t="s">
        <v>2002</v>
      </c>
      <c r="AG698" s="185" t="s">
        <v>2002</v>
      </c>
      <c r="AH698" s="185" t="s">
        <v>2002</v>
      </c>
      <c r="AI698" s="185" t="s">
        <v>2002</v>
      </c>
      <c r="AJ698" s="185" t="s">
        <v>2002</v>
      </c>
      <c r="AK698" s="185" t="s">
        <v>2002</v>
      </c>
      <c r="AL698" s="183">
        <v>1</v>
      </c>
      <c r="AM698" s="194">
        <v>1</v>
      </c>
    </row>
    <row r="699" spans="1:39">
      <c r="A699" s="192">
        <v>68162</v>
      </c>
      <c r="B699" s="192" t="s">
        <v>689</v>
      </c>
      <c r="C699" s="192" t="s">
        <v>1473</v>
      </c>
      <c r="D699" s="185" t="s">
        <v>2002</v>
      </c>
      <c r="E699" s="185">
        <v>1</v>
      </c>
      <c r="F699" s="185" t="s">
        <v>2002</v>
      </c>
      <c r="G699" s="185" t="s">
        <v>2002</v>
      </c>
      <c r="H699" s="185" t="s">
        <v>2002</v>
      </c>
      <c r="I699" s="185" t="s">
        <v>2002</v>
      </c>
      <c r="J699" s="185" t="s">
        <v>2002</v>
      </c>
      <c r="K699" s="185" t="s">
        <v>2002</v>
      </c>
      <c r="L699" s="185" t="s">
        <v>2002</v>
      </c>
      <c r="M699" s="185" t="s">
        <v>2002</v>
      </c>
      <c r="N699" s="185" t="s">
        <v>2002</v>
      </c>
      <c r="O699" s="185" t="s">
        <v>2002</v>
      </c>
      <c r="P699" s="185" t="s">
        <v>2002</v>
      </c>
      <c r="Q699" s="185" t="s">
        <v>2002</v>
      </c>
      <c r="R699" s="185" t="s">
        <v>2002</v>
      </c>
      <c r="S699" s="183">
        <v>1</v>
      </c>
      <c r="T699" s="185" t="s">
        <v>2002</v>
      </c>
      <c r="U699" s="185">
        <v>1</v>
      </c>
      <c r="V699" s="185" t="s">
        <v>2002</v>
      </c>
      <c r="W699" s="185" t="s">
        <v>2002</v>
      </c>
      <c r="X699" s="185">
        <v>1</v>
      </c>
      <c r="Y699" s="185" t="s">
        <v>2002</v>
      </c>
      <c r="Z699" s="185" t="s">
        <v>2002</v>
      </c>
      <c r="AA699" s="185" t="s">
        <v>2002</v>
      </c>
      <c r="AB699" s="185" t="s">
        <v>2002</v>
      </c>
      <c r="AC699" s="185" t="s">
        <v>2002</v>
      </c>
      <c r="AD699" s="185" t="s">
        <v>2002</v>
      </c>
      <c r="AE699" s="185" t="s">
        <v>2002</v>
      </c>
      <c r="AF699" s="185" t="s">
        <v>2002</v>
      </c>
      <c r="AG699" s="185" t="s">
        <v>2002</v>
      </c>
      <c r="AH699" s="185" t="s">
        <v>2002</v>
      </c>
      <c r="AI699" s="185" t="s">
        <v>2002</v>
      </c>
      <c r="AJ699" s="185" t="s">
        <v>2002</v>
      </c>
      <c r="AK699" s="185" t="s">
        <v>2002</v>
      </c>
      <c r="AL699" s="183">
        <v>2</v>
      </c>
      <c r="AM699" s="194">
        <v>3</v>
      </c>
    </row>
    <row r="700" spans="1:39">
      <c r="A700" s="192">
        <v>68167</v>
      </c>
      <c r="B700" s="192" t="s">
        <v>690</v>
      </c>
      <c r="C700" s="192" t="s">
        <v>1474</v>
      </c>
      <c r="D700" s="185">
        <v>1</v>
      </c>
      <c r="E700" s="185" t="s">
        <v>2002</v>
      </c>
      <c r="F700" s="185" t="s">
        <v>2002</v>
      </c>
      <c r="G700" s="185" t="s">
        <v>2002</v>
      </c>
      <c r="H700" s="185" t="s">
        <v>2002</v>
      </c>
      <c r="I700" s="185" t="s">
        <v>2002</v>
      </c>
      <c r="J700" s="185" t="s">
        <v>2002</v>
      </c>
      <c r="K700" s="185" t="s">
        <v>2002</v>
      </c>
      <c r="L700" s="185" t="s">
        <v>2002</v>
      </c>
      <c r="M700" s="185" t="s">
        <v>2002</v>
      </c>
      <c r="N700" s="185" t="s">
        <v>2002</v>
      </c>
      <c r="O700" s="185" t="s">
        <v>2002</v>
      </c>
      <c r="P700" s="185" t="s">
        <v>2002</v>
      </c>
      <c r="Q700" s="185" t="s">
        <v>2002</v>
      </c>
      <c r="R700" s="185" t="s">
        <v>2002</v>
      </c>
      <c r="S700" s="183">
        <v>1</v>
      </c>
      <c r="T700" s="185" t="s">
        <v>2002</v>
      </c>
      <c r="U700" s="185">
        <v>1</v>
      </c>
      <c r="V700" s="185">
        <v>3</v>
      </c>
      <c r="W700" s="185" t="s">
        <v>2002</v>
      </c>
      <c r="X700" s="185" t="s">
        <v>2002</v>
      </c>
      <c r="Y700" s="185" t="s">
        <v>2002</v>
      </c>
      <c r="Z700" s="185" t="s">
        <v>2002</v>
      </c>
      <c r="AA700" s="185" t="s">
        <v>2002</v>
      </c>
      <c r="AB700" s="185" t="s">
        <v>2002</v>
      </c>
      <c r="AC700" s="185" t="s">
        <v>2002</v>
      </c>
      <c r="AD700" s="185" t="s">
        <v>2002</v>
      </c>
      <c r="AE700" s="185" t="s">
        <v>2002</v>
      </c>
      <c r="AF700" s="185" t="s">
        <v>2002</v>
      </c>
      <c r="AG700" s="185" t="s">
        <v>2002</v>
      </c>
      <c r="AH700" s="185" t="s">
        <v>2002</v>
      </c>
      <c r="AI700" s="185" t="s">
        <v>2002</v>
      </c>
      <c r="AJ700" s="185" t="s">
        <v>2002</v>
      </c>
      <c r="AK700" s="185" t="s">
        <v>2002</v>
      </c>
      <c r="AL700" s="183">
        <v>4</v>
      </c>
      <c r="AM700" s="194">
        <v>5</v>
      </c>
    </row>
    <row r="701" spans="1:39">
      <c r="A701" s="192">
        <v>68179</v>
      </c>
      <c r="B701" s="192" t="s">
        <v>691</v>
      </c>
      <c r="C701" s="192" t="s">
        <v>1475</v>
      </c>
      <c r="D701" s="185" t="s">
        <v>2002</v>
      </c>
      <c r="E701" s="185" t="s">
        <v>2002</v>
      </c>
      <c r="F701" s="185" t="s">
        <v>2002</v>
      </c>
      <c r="G701" s="185" t="s">
        <v>2002</v>
      </c>
      <c r="H701" s="185" t="s">
        <v>2002</v>
      </c>
      <c r="I701" s="185" t="s">
        <v>2002</v>
      </c>
      <c r="J701" s="185" t="s">
        <v>2002</v>
      </c>
      <c r="K701" s="185" t="s">
        <v>2002</v>
      </c>
      <c r="L701" s="185" t="s">
        <v>2002</v>
      </c>
      <c r="M701" s="185" t="s">
        <v>2002</v>
      </c>
      <c r="N701" s="185" t="s">
        <v>2002</v>
      </c>
      <c r="O701" s="185" t="s">
        <v>2002</v>
      </c>
      <c r="P701" s="185" t="s">
        <v>2002</v>
      </c>
      <c r="Q701" s="185" t="s">
        <v>2002</v>
      </c>
      <c r="R701" s="185" t="s">
        <v>2002</v>
      </c>
      <c r="S701" s="183" t="s">
        <v>2002</v>
      </c>
      <c r="T701" s="185" t="s">
        <v>2002</v>
      </c>
      <c r="U701" s="185">
        <v>1</v>
      </c>
      <c r="V701" s="185" t="s">
        <v>2002</v>
      </c>
      <c r="W701" s="185" t="s">
        <v>2002</v>
      </c>
      <c r="X701" s="185" t="s">
        <v>2002</v>
      </c>
      <c r="Y701" s="185" t="s">
        <v>2002</v>
      </c>
      <c r="Z701" s="185" t="s">
        <v>2002</v>
      </c>
      <c r="AA701" s="185" t="s">
        <v>2002</v>
      </c>
      <c r="AB701" s="185" t="s">
        <v>2002</v>
      </c>
      <c r="AC701" s="185" t="s">
        <v>2002</v>
      </c>
      <c r="AD701" s="185" t="s">
        <v>2002</v>
      </c>
      <c r="AE701" s="185" t="s">
        <v>2002</v>
      </c>
      <c r="AF701" s="185" t="s">
        <v>2002</v>
      </c>
      <c r="AG701" s="185" t="s">
        <v>2002</v>
      </c>
      <c r="AH701" s="185" t="s">
        <v>2002</v>
      </c>
      <c r="AI701" s="185" t="s">
        <v>2002</v>
      </c>
      <c r="AJ701" s="185" t="s">
        <v>2002</v>
      </c>
      <c r="AK701" s="185" t="s">
        <v>2002</v>
      </c>
      <c r="AL701" s="183">
        <v>1</v>
      </c>
      <c r="AM701" s="194">
        <v>1</v>
      </c>
    </row>
    <row r="702" spans="1:39">
      <c r="A702" s="192">
        <v>68190</v>
      </c>
      <c r="B702" s="192" t="s">
        <v>692</v>
      </c>
      <c r="C702" s="192" t="s">
        <v>1476</v>
      </c>
      <c r="D702" s="185">
        <v>1</v>
      </c>
      <c r="E702" s="185">
        <v>4</v>
      </c>
      <c r="F702" s="185">
        <v>2</v>
      </c>
      <c r="G702" s="185" t="s">
        <v>2002</v>
      </c>
      <c r="H702" s="185" t="s">
        <v>2002</v>
      </c>
      <c r="I702" s="185" t="s">
        <v>2002</v>
      </c>
      <c r="J702" s="185" t="s">
        <v>2002</v>
      </c>
      <c r="K702" s="185" t="s">
        <v>2002</v>
      </c>
      <c r="L702" s="185" t="s">
        <v>2002</v>
      </c>
      <c r="M702" s="185" t="s">
        <v>2002</v>
      </c>
      <c r="N702" s="185" t="s">
        <v>2002</v>
      </c>
      <c r="O702" s="185" t="s">
        <v>2002</v>
      </c>
      <c r="P702" s="185" t="s">
        <v>2002</v>
      </c>
      <c r="Q702" s="185" t="s">
        <v>2002</v>
      </c>
      <c r="R702" s="185" t="s">
        <v>2002</v>
      </c>
      <c r="S702" s="183">
        <v>7</v>
      </c>
      <c r="T702" s="185">
        <v>3</v>
      </c>
      <c r="U702" s="185">
        <v>5</v>
      </c>
      <c r="V702" s="185">
        <v>8</v>
      </c>
      <c r="W702" s="185">
        <v>3</v>
      </c>
      <c r="X702" s="185" t="s">
        <v>2002</v>
      </c>
      <c r="Y702" s="185" t="s">
        <v>2002</v>
      </c>
      <c r="Z702" s="185" t="s">
        <v>2002</v>
      </c>
      <c r="AA702" s="185" t="s">
        <v>2002</v>
      </c>
      <c r="AB702" s="185">
        <v>1</v>
      </c>
      <c r="AC702" s="185" t="s">
        <v>2002</v>
      </c>
      <c r="AD702" s="185" t="s">
        <v>2002</v>
      </c>
      <c r="AE702" s="185" t="s">
        <v>2002</v>
      </c>
      <c r="AF702" s="185" t="s">
        <v>2002</v>
      </c>
      <c r="AG702" s="185" t="s">
        <v>2002</v>
      </c>
      <c r="AH702" s="185" t="s">
        <v>2002</v>
      </c>
      <c r="AI702" s="185" t="s">
        <v>2002</v>
      </c>
      <c r="AJ702" s="185" t="s">
        <v>2002</v>
      </c>
      <c r="AK702" s="185" t="s">
        <v>2002</v>
      </c>
      <c r="AL702" s="183">
        <v>20</v>
      </c>
      <c r="AM702" s="194">
        <v>27</v>
      </c>
    </row>
    <row r="703" spans="1:39">
      <c r="A703" s="192">
        <v>68209</v>
      </c>
      <c r="B703" s="192" t="s">
        <v>1848</v>
      </c>
      <c r="C703" s="192" t="s">
        <v>1888</v>
      </c>
      <c r="D703" s="185" t="s">
        <v>2002</v>
      </c>
      <c r="E703" s="185" t="s">
        <v>2002</v>
      </c>
      <c r="F703" s="185" t="s">
        <v>2002</v>
      </c>
      <c r="G703" s="185">
        <v>1</v>
      </c>
      <c r="H703" s="185" t="s">
        <v>2002</v>
      </c>
      <c r="I703" s="185" t="s">
        <v>2002</v>
      </c>
      <c r="J703" s="185" t="s">
        <v>2002</v>
      </c>
      <c r="K703" s="185" t="s">
        <v>2002</v>
      </c>
      <c r="L703" s="185" t="s">
        <v>2002</v>
      </c>
      <c r="M703" s="185" t="s">
        <v>2002</v>
      </c>
      <c r="N703" s="185" t="s">
        <v>2002</v>
      </c>
      <c r="O703" s="185" t="s">
        <v>2002</v>
      </c>
      <c r="P703" s="185" t="s">
        <v>2002</v>
      </c>
      <c r="Q703" s="185" t="s">
        <v>2002</v>
      </c>
      <c r="R703" s="185" t="s">
        <v>2002</v>
      </c>
      <c r="S703" s="183">
        <v>1</v>
      </c>
      <c r="T703" s="185" t="s">
        <v>2002</v>
      </c>
      <c r="U703" s="185" t="s">
        <v>2002</v>
      </c>
      <c r="V703" s="185" t="s">
        <v>2002</v>
      </c>
      <c r="W703" s="185" t="s">
        <v>2002</v>
      </c>
      <c r="X703" s="185" t="s">
        <v>2002</v>
      </c>
      <c r="Y703" s="185" t="s">
        <v>2002</v>
      </c>
      <c r="Z703" s="185" t="s">
        <v>2002</v>
      </c>
      <c r="AA703" s="185">
        <v>1</v>
      </c>
      <c r="AB703" s="185" t="s">
        <v>2002</v>
      </c>
      <c r="AC703" s="185" t="s">
        <v>2002</v>
      </c>
      <c r="AD703" s="185" t="s">
        <v>2002</v>
      </c>
      <c r="AE703" s="185" t="s">
        <v>2002</v>
      </c>
      <c r="AF703" s="185" t="s">
        <v>2002</v>
      </c>
      <c r="AG703" s="185" t="s">
        <v>2002</v>
      </c>
      <c r="AH703" s="185" t="s">
        <v>2002</v>
      </c>
      <c r="AI703" s="185" t="s">
        <v>2002</v>
      </c>
      <c r="AJ703" s="185" t="s">
        <v>2002</v>
      </c>
      <c r="AK703" s="185" t="s">
        <v>2002</v>
      </c>
      <c r="AL703" s="183">
        <v>1</v>
      </c>
      <c r="AM703" s="194">
        <v>2</v>
      </c>
    </row>
    <row r="704" spans="1:39">
      <c r="A704" s="192">
        <v>68211</v>
      </c>
      <c r="B704" s="192" t="s">
        <v>693</v>
      </c>
      <c r="C704" s="192" t="s">
        <v>1477</v>
      </c>
      <c r="D704" s="185" t="s">
        <v>2002</v>
      </c>
      <c r="E704" s="185" t="s">
        <v>2002</v>
      </c>
      <c r="F704" s="185" t="s">
        <v>2002</v>
      </c>
      <c r="G704" s="185" t="s">
        <v>2002</v>
      </c>
      <c r="H704" s="185" t="s">
        <v>2002</v>
      </c>
      <c r="I704" s="185" t="s">
        <v>2002</v>
      </c>
      <c r="J704" s="185" t="s">
        <v>2002</v>
      </c>
      <c r="K704" s="185" t="s">
        <v>2002</v>
      </c>
      <c r="L704" s="185" t="s">
        <v>2002</v>
      </c>
      <c r="M704" s="185" t="s">
        <v>2002</v>
      </c>
      <c r="N704" s="185" t="s">
        <v>2002</v>
      </c>
      <c r="O704" s="185" t="s">
        <v>2002</v>
      </c>
      <c r="P704" s="185" t="s">
        <v>2002</v>
      </c>
      <c r="Q704" s="185" t="s">
        <v>2002</v>
      </c>
      <c r="R704" s="185" t="s">
        <v>2002</v>
      </c>
      <c r="S704" s="183" t="s">
        <v>2002</v>
      </c>
      <c r="T704" s="185" t="s">
        <v>2002</v>
      </c>
      <c r="U704" s="185">
        <v>1</v>
      </c>
      <c r="V704" s="185">
        <v>1</v>
      </c>
      <c r="W704" s="185" t="s">
        <v>2002</v>
      </c>
      <c r="X704" s="185" t="s">
        <v>2002</v>
      </c>
      <c r="Y704" s="185" t="s">
        <v>2002</v>
      </c>
      <c r="Z704" s="185" t="s">
        <v>2002</v>
      </c>
      <c r="AA704" s="185" t="s">
        <v>2002</v>
      </c>
      <c r="AB704" s="185" t="s">
        <v>2002</v>
      </c>
      <c r="AC704" s="185" t="s">
        <v>2002</v>
      </c>
      <c r="AD704" s="185" t="s">
        <v>2002</v>
      </c>
      <c r="AE704" s="185" t="s">
        <v>2002</v>
      </c>
      <c r="AF704" s="185" t="s">
        <v>2002</v>
      </c>
      <c r="AG704" s="185" t="s">
        <v>2002</v>
      </c>
      <c r="AH704" s="185" t="s">
        <v>2002</v>
      </c>
      <c r="AI704" s="185" t="s">
        <v>2002</v>
      </c>
      <c r="AJ704" s="185" t="s">
        <v>2002</v>
      </c>
      <c r="AK704" s="185" t="s">
        <v>2002</v>
      </c>
      <c r="AL704" s="183">
        <v>2</v>
      </c>
      <c r="AM704" s="194">
        <v>2</v>
      </c>
    </row>
    <row r="705" spans="1:39">
      <c r="A705" s="192">
        <v>68217</v>
      </c>
      <c r="B705" s="192" t="s">
        <v>694</v>
      </c>
      <c r="C705" s="192" t="s">
        <v>1478</v>
      </c>
      <c r="D705" s="185" t="s">
        <v>2002</v>
      </c>
      <c r="E705" s="185" t="s">
        <v>2002</v>
      </c>
      <c r="F705" s="185" t="s">
        <v>2002</v>
      </c>
      <c r="G705" s="185" t="s">
        <v>2002</v>
      </c>
      <c r="H705" s="185" t="s">
        <v>2002</v>
      </c>
      <c r="I705" s="185" t="s">
        <v>2002</v>
      </c>
      <c r="J705" s="185" t="s">
        <v>2002</v>
      </c>
      <c r="K705" s="185" t="s">
        <v>2002</v>
      </c>
      <c r="L705" s="185" t="s">
        <v>2002</v>
      </c>
      <c r="M705" s="185" t="s">
        <v>2002</v>
      </c>
      <c r="N705" s="185" t="s">
        <v>2002</v>
      </c>
      <c r="O705" s="185" t="s">
        <v>2002</v>
      </c>
      <c r="P705" s="185" t="s">
        <v>2002</v>
      </c>
      <c r="Q705" s="185" t="s">
        <v>2002</v>
      </c>
      <c r="R705" s="185" t="s">
        <v>2002</v>
      </c>
      <c r="S705" s="183" t="s">
        <v>2002</v>
      </c>
      <c r="T705" s="185" t="s">
        <v>2002</v>
      </c>
      <c r="U705" s="185">
        <v>1</v>
      </c>
      <c r="V705" s="185">
        <v>2</v>
      </c>
      <c r="W705" s="185" t="s">
        <v>2002</v>
      </c>
      <c r="X705" s="185" t="s">
        <v>2002</v>
      </c>
      <c r="Y705" s="185">
        <v>1</v>
      </c>
      <c r="Z705" s="185" t="s">
        <v>2002</v>
      </c>
      <c r="AA705" s="185" t="s">
        <v>2002</v>
      </c>
      <c r="AB705" s="185" t="s">
        <v>2002</v>
      </c>
      <c r="AC705" s="185" t="s">
        <v>2002</v>
      </c>
      <c r="AD705" s="185" t="s">
        <v>2002</v>
      </c>
      <c r="AE705" s="185" t="s">
        <v>2002</v>
      </c>
      <c r="AF705" s="185" t="s">
        <v>2002</v>
      </c>
      <c r="AG705" s="185" t="s">
        <v>2002</v>
      </c>
      <c r="AH705" s="185" t="s">
        <v>2002</v>
      </c>
      <c r="AI705" s="185" t="s">
        <v>2002</v>
      </c>
      <c r="AJ705" s="185" t="s">
        <v>2002</v>
      </c>
      <c r="AK705" s="185" t="s">
        <v>2002</v>
      </c>
      <c r="AL705" s="183">
        <v>4</v>
      </c>
      <c r="AM705" s="194">
        <v>4</v>
      </c>
    </row>
    <row r="706" spans="1:39">
      <c r="A706" s="192">
        <v>68229</v>
      </c>
      <c r="B706" s="192" t="s">
        <v>695</v>
      </c>
      <c r="C706" s="192" t="s">
        <v>1479</v>
      </c>
      <c r="D706" s="185" t="s">
        <v>2002</v>
      </c>
      <c r="E706" s="185" t="s">
        <v>2002</v>
      </c>
      <c r="F706" s="185">
        <v>1</v>
      </c>
      <c r="G706" s="185" t="s">
        <v>2002</v>
      </c>
      <c r="H706" s="185" t="s">
        <v>2002</v>
      </c>
      <c r="I706" s="185" t="s">
        <v>2002</v>
      </c>
      <c r="J706" s="185" t="s">
        <v>2002</v>
      </c>
      <c r="K706" s="185" t="s">
        <v>2002</v>
      </c>
      <c r="L706" s="185" t="s">
        <v>2002</v>
      </c>
      <c r="M706" s="185" t="s">
        <v>2002</v>
      </c>
      <c r="N706" s="185" t="s">
        <v>2002</v>
      </c>
      <c r="O706" s="185" t="s">
        <v>2002</v>
      </c>
      <c r="P706" s="185" t="s">
        <v>2002</v>
      </c>
      <c r="Q706" s="185" t="s">
        <v>2002</v>
      </c>
      <c r="R706" s="185" t="s">
        <v>2002</v>
      </c>
      <c r="S706" s="183">
        <v>1</v>
      </c>
      <c r="T706" s="185" t="s">
        <v>2002</v>
      </c>
      <c r="U706" s="185">
        <v>1</v>
      </c>
      <c r="V706" s="185">
        <v>3</v>
      </c>
      <c r="W706" s="185" t="s">
        <v>2002</v>
      </c>
      <c r="X706" s="185" t="s">
        <v>2002</v>
      </c>
      <c r="Y706" s="185" t="s">
        <v>2002</v>
      </c>
      <c r="Z706" s="185" t="s">
        <v>2002</v>
      </c>
      <c r="AA706" s="185" t="s">
        <v>2002</v>
      </c>
      <c r="AB706" s="185" t="s">
        <v>2002</v>
      </c>
      <c r="AC706" s="185">
        <v>1</v>
      </c>
      <c r="AD706" s="185" t="s">
        <v>2002</v>
      </c>
      <c r="AE706" s="185" t="s">
        <v>2002</v>
      </c>
      <c r="AF706" s="185" t="s">
        <v>2002</v>
      </c>
      <c r="AG706" s="185" t="s">
        <v>2002</v>
      </c>
      <c r="AH706" s="185" t="s">
        <v>2002</v>
      </c>
      <c r="AI706" s="185" t="s">
        <v>2002</v>
      </c>
      <c r="AJ706" s="185" t="s">
        <v>2002</v>
      </c>
      <c r="AK706" s="185" t="s">
        <v>2002</v>
      </c>
      <c r="AL706" s="183">
        <v>5</v>
      </c>
      <c r="AM706" s="194">
        <v>6</v>
      </c>
    </row>
    <row r="707" spans="1:39">
      <c r="A707" s="192">
        <v>68235</v>
      </c>
      <c r="B707" s="192" t="s">
        <v>696</v>
      </c>
      <c r="C707" s="192" t="s">
        <v>1480</v>
      </c>
      <c r="D707" s="185" t="s">
        <v>2002</v>
      </c>
      <c r="E707" s="185" t="s">
        <v>2002</v>
      </c>
      <c r="F707" s="185" t="s">
        <v>2002</v>
      </c>
      <c r="G707" s="185" t="s">
        <v>2002</v>
      </c>
      <c r="H707" s="185" t="s">
        <v>2002</v>
      </c>
      <c r="I707" s="185" t="s">
        <v>2002</v>
      </c>
      <c r="J707" s="185" t="s">
        <v>2002</v>
      </c>
      <c r="K707" s="185" t="s">
        <v>2002</v>
      </c>
      <c r="L707" s="185" t="s">
        <v>2002</v>
      </c>
      <c r="M707" s="185" t="s">
        <v>2002</v>
      </c>
      <c r="N707" s="185" t="s">
        <v>2002</v>
      </c>
      <c r="O707" s="185" t="s">
        <v>2002</v>
      </c>
      <c r="P707" s="185" t="s">
        <v>2002</v>
      </c>
      <c r="Q707" s="185" t="s">
        <v>2002</v>
      </c>
      <c r="R707" s="185" t="s">
        <v>2002</v>
      </c>
      <c r="S707" s="183" t="s">
        <v>2002</v>
      </c>
      <c r="T707" s="185">
        <v>1</v>
      </c>
      <c r="U707" s="185" t="s">
        <v>2002</v>
      </c>
      <c r="V707" s="185">
        <v>1</v>
      </c>
      <c r="W707" s="185" t="s">
        <v>2002</v>
      </c>
      <c r="X707" s="185" t="s">
        <v>2002</v>
      </c>
      <c r="Y707" s="185" t="s">
        <v>2002</v>
      </c>
      <c r="Z707" s="185" t="s">
        <v>2002</v>
      </c>
      <c r="AA707" s="185" t="s">
        <v>2002</v>
      </c>
      <c r="AB707" s="185" t="s">
        <v>2002</v>
      </c>
      <c r="AC707" s="185" t="s">
        <v>2002</v>
      </c>
      <c r="AD707" s="185" t="s">
        <v>2002</v>
      </c>
      <c r="AE707" s="185" t="s">
        <v>2002</v>
      </c>
      <c r="AF707" s="185" t="s">
        <v>2002</v>
      </c>
      <c r="AG707" s="185" t="s">
        <v>2002</v>
      </c>
      <c r="AH707" s="185" t="s">
        <v>2002</v>
      </c>
      <c r="AI707" s="185" t="s">
        <v>2002</v>
      </c>
      <c r="AJ707" s="185" t="s">
        <v>2002</v>
      </c>
      <c r="AK707" s="185" t="s">
        <v>2002</v>
      </c>
      <c r="AL707" s="183">
        <v>2</v>
      </c>
      <c r="AM707" s="194">
        <v>2</v>
      </c>
    </row>
    <row r="708" spans="1:39">
      <c r="A708" s="192">
        <v>68255</v>
      </c>
      <c r="B708" s="192" t="s">
        <v>698</v>
      </c>
      <c r="C708" s="192" t="s">
        <v>1481</v>
      </c>
      <c r="D708" s="185" t="s">
        <v>2002</v>
      </c>
      <c r="E708" s="185">
        <v>1</v>
      </c>
      <c r="F708" s="185" t="s">
        <v>2002</v>
      </c>
      <c r="G708" s="185" t="s">
        <v>2002</v>
      </c>
      <c r="H708" s="185" t="s">
        <v>2002</v>
      </c>
      <c r="I708" s="185" t="s">
        <v>2002</v>
      </c>
      <c r="J708" s="185" t="s">
        <v>2002</v>
      </c>
      <c r="K708" s="185" t="s">
        <v>2002</v>
      </c>
      <c r="L708" s="185" t="s">
        <v>2002</v>
      </c>
      <c r="M708" s="185" t="s">
        <v>2002</v>
      </c>
      <c r="N708" s="185" t="s">
        <v>2002</v>
      </c>
      <c r="O708" s="185" t="s">
        <v>2002</v>
      </c>
      <c r="P708" s="185" t="s">
        <v>2002</v>
      </c>
      <c r="Q708" s="185" t="s">
        <v>2002</v>
      </c>
      <c r="R708" s="185" t="s">
        <v>2002</v>
      </c>
      <c r="S708" s="183">
        <v>1</v>
      </c>
      <c r="T708" s="185" t="s">
        <v>2002</v>
      </c>
      <c r="U708" s="185">
        <v>1</v>
      </c>
      <c r="V708" s="185">
        <v>2</v>
      </c>
      <c r="W708" s="185" t="s">
        <v>2002</v>
      </c>
      <c r="X708" s="185" t="s">
        <v>2002</v>
      </c>
      <c r="Y708" s="185" t="s">
        <v>2002</v>
      </c>
      <c r="Z708" s="185" t="s">
        <v>2002</v>
      </c>
      <c r="AA708" s="185" t="s">
        <v>2002</v>
      </c>
      <c r="AB708" s="185" t="s">
        <v>2002</v>
      </c>
      <c r="AC708" s="185" t="s">
        <v>2002</v>
      </c>
      <c r="AD708" s="185" t="s">
        <v>2002</v>
      </c>
      <c r="AE708" s="185" t="s">
        <v>2002</v>
      </c>
      <c r="AF708" s="185" t="s">
        <v>2002</v>
      </c>
      <c r="AG708" s="185" t="s">
        <v>2002</v>
      </c>
      <c r="AH708" s="185" t="s">
        <v>2002</v>
      </c>
      <c r="AI708" s="185" t="s">
        <v>2002</v>
      </c>
      <c r="AJ708" s="185" t="s">
        <v>2002</v>
      </c>
      <c r="AK708" s="185" t="s">
        <v>2002</v>
      </c>
      <c r="AL708" s="183">
        <v>3</v>
      </c>
      <c r="AM708" s="194">
        <v>4</v>
      </c>
    </row>
    <row r="709" spans="1:39">
      <c r="A709" s="192">
        <v>68266</v>
      </c>
      <c r="B709" s="192" t="s">
        <v>699</v>
      </c>
      <c r="C709" s="192" t="s">
        <v>1482</v>
      </c>
      <c r="D709" s="185" t="s">
        <v>2002</v>
      </c>
      <c r="E709" s="185" t="s">
        <v>2002</v>
      </c>
      <c r="F709" s="185" t="s">
        <v>2002</v>
      </c>
      <c r="G709" s="185" t="s">
        <v>2002</v>
      </c>
      <c r="H709" s="185" t="s">
        <v>2002</v>
      </c>
      <c r="I709" s="185" t="s">
        <v>2002</v>
      </c>
      <c r="J709" s="185" t="s">
        <v>2002</v>
      </c>
      <c r="K709" s="185" t="s">
        <v>2002</v>
      </c>
      <c r="L709" s="185" t="s">
        <v>2002</v>
      </c>
      <c r="M709" s="185" t="s">
        <v>2002</v>
      </c>
      <c r="N709" s="185" t="s">
        <v>2002</v>
      </c>
      <c r="O709" s="185" t="s">
        <v>2002</v>
      </c>
      <c r="P709" s="185" t="s">
        <v>2002</v>
      </c>
      <c r="Q709" s="185" t="s">
        <v>2002</v>
      </c>
      <c r="R709" s="185" t="s">
        <v>2002</v>
      </c>
      <c r="S709" s="183" t="s">
        <v>2002</v>
      </c>
      <c r="T709" s="185" t="s">
        <v>2002</v>
      </c>
      <c r="U709" s="185" t="s">
        <v>2002</v>
      </c>
      <c r="V709" s="185">
        <v>1</v>
      </c>
      <c r="W709" s="185" t="s">
        <v>2002</v>
      </c>
      <c r="X709" s="185" t="s">
        <v>2002</v>
      </c>
      <c r="Y709" s="185" t="s">
        <v>2002</v>
      </c>
      <c r="Z709" s="185" t="s">
        <v>2002</v>
      </c>
      <c r="AA709" s="185" t="s">
        <v>2002</v>
      </c>
      <c r="AB709" s="185" t="s">
        <v>2002</v>
      </c>
      <c r="AC709" s="185" t="s">
        <v>2002</v>
      </c>
      <c r="AD709" s="185" t="s">
        <v>2002</v>
      </c>
      <c r="AE709" s="185" t="s">
        <v>2002</v>
      </c>
      <c r="AF709" s="185" t="s">
        <v>2002</v>
      </c>
      <c r="AG709" s="185" t="s">
        <v>2002</v>
      </c>
      <c r="AH709" s="185" t="s">
        <v>2002</v>
      </c>
      <c r="AI709" s="185" t="s">
        <v>2002</v>
      </c>
      <c r="AJ709" s="185" t="s">
        <v>2002</v>
      </c>
      <c r="AK709" s="185" t="s">
        <v>2002</v>
      </c>
      <c r="AL709" s="183">
        <v>1</v>
      </c>
      <c r="AM709" s="194">
        <v>1</v>
      </c>
    </row>
    <row r="710" spans="1:39">
      <c r="A710" s="192">
        <v>68271</v>
      </c>
      <c r="B710" s="192" t="s">
        <v>700</v>
      </c>
      <c r="C710" s="192" t="s">
        <v>1483</v>
      </c>
      <c r="D710" s="185" t="s">
        <v>2002</v>
      </c>
      <c r="E710" s="185" t="s">
        <v>2002</v>
      </c>
      <c r="F710" s="185" t="s">
        <v>2002</v>
      </c>
      <c r="G710" s="185" t="s">
        <v>2002</v>
      </c>
      <c r="H710" s="185" t="s">
        <v>2002</v>
      </c>
      <c r="I710" s="185" t="s">
        <v>2002</v>
      </c>
      <c r="J710" s="185" t="s">
        <v>2002</v>
      </c>
      <c r="K710" s="185" t="s">
        <v>2002</v>
      </c>
      <c r="L710" s="185" t="s">
        <v>2002</v>
      </c>
      <c r="M710" s="185" t="s">
        <v>2002</v>
      </c>
      <c r="N710" s="185" t="s">
        <v>2002</v>
      </c>
      <c r="O710" s="185" t="s">
        <v>2002</v>
      </c>
      <c r="P710" s="185" t="s">
        <v>2002</v>
      </c>
      <c r="Q710" s="185" t="s">
        <v>2002</v>
      </c>
      <c r="R710" s="185" t="s">
        <v>2002</v>
      </c>
      <c r="S710" s="183" t="s">
        <v>2002</v>
      </c>
      <c r="T710" s="185" t="s">
        <v>2002</v>
      </c>
      <c r="U710" s="185">
        <v>2</v>
      </c>
      <c r="V710" s="185" t="s">
        <v>2002</v>
      </c>
      <c r="W710" s="185" t="s">
        <v>2002</v>
      </c>
      <c r="X710" s="185" t="s">
        <v>2002</v>
      </c>
      <c r="Y710" s="185" t="s">
        <v>2002</v>
      </c>
      <c r="Z710" s="185" t="s">
        <v>2002</v>
      </c>
      <c r="AA710" s="185" t="s">
        <v>2002</v>
      </c>
      <c r="AB710" s="185" t="s">
        <v>2002</v>
      </c>
      <c r="AC710" s="185" t="s">
        <v>2002</v>
      </c>
      <c r="AD710" s="185" t="s">
        <v>2002</v>
      </c>
      <c r="AE710" s="185" t="s">
        <v>2002</v>
      </c>
      <c r="AF710" s="185" t="s">
        <v>2002</v>
      </c>
      <c r="AG710" s="185" t="s">
        <v>2002</v>
      </c>
      <c r="AH710" s="185" t="s">
        <v>2002</v>
      </c>
      <c r="AI710" s="185" t="s">
        <v>2002</v>
      </c>
      <c r="AJ710" s="185" t="s">
        <v>2002</v>
      </c>
      <c r="AK710" s="185" t="s">
        <v>2002</v>
      </c>
      <c r="AL710" s="183">
        <v>2</v>
      </c>
      <c r="AM710" s="194">
        <v>2</v>
      </c>
    </row>
    <row r="711" spans="1:39">
      <c r="A711" s="192">
        <v>68276</v>
      </c>
      <c r="B711" s="192" t="s">
        <v>701</v>
      </c>
      <c r="C711" s="192" t="s">
        <v>1484</v>
      </c>
      <c r="D711" s="185">
        <v>4</v>
      </c>
      <c r="E711" s="185">
        <v>7</v>
      </c>
      <c r="F711" s="185">
        <v>3</v>
      </c>
      <c r="G711" s="185" t="s">
        <v>2002</v>
      </c>
      <c r="H711" s="185" t="s">
        <v>2002</v>
      </c>
      <c r="I711" s="185">
        <v>2</v>
      </c>
      <c r="J711" s="185" t="s">
        <v>2002</v>
      </c>
      <c r="K711" s="185" t="s">
        <v>2002</v>
      </c>
      <c r="L711" s="185" t="s">
        <v>2002</v>
      </c>
      <c r="M711" s="185" t="s">
        <v>2002</v>
      </c>
      <c r="N711" s="185" t="s">
        <v>2002</v>
      </c>
      <c r="O711" s="185" t="s">
        <v>2002</v>
      </c>
      <c r="P711" s="185" t="s">
        <v>2002</v>
      </c>
      <c r="Q711" s="185" t="s">
        <v>2002</v>
      </c>
      <c r="R711" s="185" t="s">
        <v>2002</v>
      </c>
      <c r="S711" s="183">
        <v>16</v>
      </c>
      <c r="T711" s="185">
        <v>12</v>
      </c>
      <c r="U711" s="185">
        <v>32</v>
      </c>
      <c r="V711" s="185">
        <v>37</v>
      </c>
      <c r="W711" s="185">
        <v>8</v>
      </c>
      <c r="X711" s="185">
        <v>1</v>
      </c>
      <c r="Y711" s="185">
        <v>6</v>
      </c>
      <c r="Z711" s="185">
        <v>4</v>
      </c>
      <c r="AA711" s="185">
        <v>1</v>
      </c>
      <c r="AB711" s="185">
        <v>2</v>
      </c>
      <c r="AC711" s="185" t="s">
        <v>2002</v>
      </c>
      <c r="AD711" s="185" t="s">
        <v>2002</v>
      </c>
      <c r="AE711" s="185">
        <v>1</v>
      </c>
      <c r="AF711" s="185" t="s">
        <v>2002</v>
      </c>
      <c r="AG711" s="185" t="s">
        <v>2002</v>
      </c>
      <c r="AH711" s="185" t="s">
        <v>2002</v>
      </c>
      <c r="AI711" s="185" t="s">
        <v>2002</v>
      </c>
      <c r="AJ711" s="185" t="s">
        <v>2002</v>
      </c>
      <c r="AK711" s="185" t="s">
        <v>2002</v>
      </c>
      <c r="AL711" s="183">
        <v>104</v>
      </c>
      <c r="AM711" s="194">
        <v>120</v>
      </c>
    </row>
    <row r="712" spans="1:39">
      <c r="A712" s="192">
        <v>68307</v>
      </c>
      <c r="B712" s="192" t="s">
        <v>703</v>
      </c>
      <c r="C712" s="192" t="s">
        <v>1485</v>
      </c>
      <c r="D712" s="185">
        <v>7</v>
      </c>
      <c r="E712" s="185">
        <v>7</v>
      </c>
      <c r="F712" s="185">
        <v>1</v>
      </c>
      <c r="G712" s="185">
        <v>1</v>
      </c>
      <c r="H712" s="185" t="s">
        <v>2002</v>
      </c>
      <c r="I712" s="185">
        <v>3</v>
      </c>
      <c r="J712" s="185" t="s">
        <v>2002</v>
      </c>
      <c r="K712" s="185" t="s">
        <v>2002</v>
      </c>
      <c r="L712" s="185" t="s">
        <v>2002</v>
      </c>
      <c r="M712" s="185" t="s">
        <v>2002</v>
      </c>
      <c r="N712" s="185" t="s">
        <v>2002</v>
      </c>
      <c r="O712" s="185" t="s">
        <v>2002</v>
      </c>
      <c r="P712" s="185" t="s">
        <v>2002</v>
      </c>
      <c r="Q712" s="185" t="s">
        <v>2002</v>
      </c>
      <c r="R712" s="185" t="s">
        <v>2002</v>
      </c>
      <c r="S712" s="183">
        <v>19</v>
      </c>
      <c r="T712" s="185">
        <v>8</v>
      </c>
      <c r="U712" s="185">
        <v>24</v>
      </c>
      <c r="V712" s="185">
        <v>20</v>
      </c>
      <c r="W712" s="185">
        <v>8</v>
      </c>
      <c r="X712" s="185">
        <v>1</v>
      </c>
      <c r="Y712" s="185">
        <v>4</v>
      </c>
      <c r="Z712" s="185" t="s">
        <v>2002</v>
      </c>
      <c r="AA712" s="185">
        <v>1</v>
      </c>
      <c r="AB712" s="185">
        <v>1</v>
      </c>
      <c r="AC712" s="185" t="s">
        <v>2002</v>
      </c>
      <c r="AD712" s="185" t="s">
        <v>2002</v>
      </c>
      <c r="AE712" s="185" t="s">
        <v>2002</v>
      </c>
      <c r="AF712" s="185" t="s">
        <v>2002</v>
      </c>
      <c r="AG712" s="185" t="s">
        <v>2002</v>
      </c>
      <c r="AH712" s="185" t="s">
        <v>2002</v>
      </c>
      <c r="AI712" s="185" t="s">
        <v>2002</v>
      </c>
      <c r="AJ712" s="185" t="s">
        <v>2002</v>
      </c>
      <c r="AK712" s="185" t="s">
        <v>2002</v>
      </c>
      <c r="AL712" s="183">
        <v>67</v>
      </c>
      <c r="AM712" s="194">
        <v>86</v>
      </c>
    </row>
    <row r="713" spans="1:39">
      <c r="A713" s="192">
        <v>68320</v>
      </c>
      <c r="B713" s="192" t="s">
        <v>1849</v>
      </c>
      <c r="C713" s="192" t="s">
        <v>939</v>
      </c>
      <c r="D713" s="185" t="s">
        <v>2002</v>
      </c>
      <c r="E713" s="185" t="s">
        <v>2002</v>
      </c>
      <c r="F713" s="185" t="s">
        <v>2002</v>
      </c>
      <c r="G713" s="185" t="s">
        <v>2002</v>
      </c>
      <c r="H713" s="185" t="s">
        <v>2002</v>
      </c>
      <c r="I713" s="185" t="s">
        <v>2002</v>
      </c>
      <c r="J713" s="185" t="s">
        <v>2002</v>
      </c>
      <c r="K713" s="185" t="s">
        <v>2002</v>
      </c>
      <c r="L713" s="185" t="s">
        <v>2002</v>
      </c>
      <c r="M713" s="185" t="s">
        <v>2002</v>
      </c>
      <c r="N713" s="185" t="s">
        <v>2002</v>
      </c>
      <c r="O713" s="185" t="s">
        <v>2002</v>
      </c>
      <c r="P713" s="185" t="s">
        <v>2002</v>
      </c>
      <c r="Q713" s="185" t="s">
        <v>2002</v>
      </c>
      <c r="R713" s="185" t="s">
        <v>2002</v>
      </c>
      <c r="S713" s="183" t="s">
        <v>2002</v>
      </c>
      <c r="T713" s="185" t="s">
        <v>2002</v>
      </c>
      <c r="U713" s="185" t="s">
        <v>2002</v>
      </c>
      <c r="V713" s="185">
        <v>1</v>
      </c>
      <c r="W713" s="185" t="s">
        <v>2002</v>
      </c>
      <c r="X713" s="185" t="s">
        <v>2002</v>
      </c>
      <c r="Y713" s="185" t="s">
        <v>2002</v>
      </c>
      <c r="Z713" s="185" t="s">
        <v>2002</v>
      </c>
      <c r="AA713" s="185" t="s">
        <v>2002</v>
      </c>
      <c r="AB713" s="185" t="s">
        <v>2002</v>
      </c>
      <c r="AC713" s="185" t="s">
        <v>2002</v>
      </c>
      <c r="AD713" s="185" t="s">
        <v>2002</v>
      </c>
      <c r="AE713" s="185" t="s">
        <v>2002</v>
      </c>
      <c r="AF713" s="185" t="s">
        <v>2002</v>
      </c>
      <c r="AG713" s="185" t="s">
        <v>2002</v>
      </c>
      <c r="AH713" s="185" t="s">
        <v>2002</v>
      </c>
      <c r="AI713" s="185" t="s">
        <v>2002</v>
      </c>
      <c r="AJ713" s="185" t="s">
        <v>2002</v>
      </c>
      <c r="AK713" s="185" t="s">
        <v>2002</v>
      </c>
      <c r="AL713" s="183">
        <v>1</v>
      </c>
      <c r="AM713" s="194">
        <v>1</v>
      </c>
    </row>
    <row r="714" spans="1:39">
      <c r="A714" s="192">
        <v>68324</v>
      </c>
      <c r="B714" s="192" t="s">
        <v>704</v>
      </c>
      <c r="C714" s="192" t="s">
        <v>1486</v>
      </c>
      <c r="D714" s="185" t="s">
        <v>2002</v>
      </c>
      <c r="E714" s="185" t="s">
        <v>2002</v>
      </c>
      <c r="F714" s="185" t="s">
        <v>2002</v>
      </c>
      <c r="G714" s="185" t="s">
        <v>2002</v>
      </c>
      <c r="H714" s="185" t="s">
        <v>2002</v>
      </c>
      <c r="I714" s="185" t="s">
        <v>2002</v>
      </c>
      <c r="J714" s="185" t="s">
        <v>2002</v>
      </c>
      <c r="K714" s="185" t="s">
        <v>2002</v>
      </c>
      <c r="L714" s="185" t="s">
        <v>2002</v>
      </c>
      <c r="M714" s="185" t="s">
        <v>2002</v>
      </c>
      <c r="N714" s="185" t="s">
        <v>2002</v>
      </c>
      <c r="O714" s="185" t="s">
        <v>2002</v>
      </c>
      <c r="P714" s="185" t="s">
        <v>2002</v>
      </c>
      <c r="Q714" s="185" t="s">
        <v>2002</v>
      </c>
      <c r="R714" s="185" t="s">
        <v>2002</v>
      </c>
      <c r="S714" s="183" t="s">
        <v>2002</v>
      </c>
      <c r="T714" s="185" t="s">
        <v>2002</v>
      </c>
      <c r="U714" s="185">
        <v>1</v>
      </c>
      <c r="V714" s="185">
        <v>1</v>
      </c>
      <c r="W714" s="185" t="s">
        <v>2002</v>
      </c>
      <c r="X714" s="185" t="s">
        <v>2002</v>
      </c>
      <c r="Y714" s="185" t="s">
        <v>2002</v>
      </c>
      <c r="Z714" s="185" t="s">
        <v>2002</v>
      </c>
      <c r="AA714" s="185" t="s">
        <v>2002</v>
      </c>
      <c r="AB714" s="185" t="s">
        <v>2002</v>
      </c>
      <c r="AC714" s="185" t="s">
        <v>2002</v>
      </c>
      <c r="AD714" s="185" t="s">
        <v>2002</v>
      </c>
      <c r="AE714" s="185" t="s">
        <v>2002</v>
      </c>
      <c r="AF714" s="185" t="s">
        <v>2002</v>
      </c>
      <c r="AG714" s="185">
        <v>1</v>
      </c>
      <c r="AH714" s="185" t="s">
        <v>2002</v>
      </c>
      <c r="AI714" s="185" t="s">
        <v>2002</v>
      </c>
      <c r="AJ714" s="185" t="s">
        <v>2002</v>
      </c>
      <c r="AK714" s="185" t="s">
        <v>2002</v>
      </c>
      <c r="AL714" s="183">
        <v>3</v>
      </c>
      <c r="AM714" s="194">
        <v>3</v>
      </c>
    </row>
    <row r="715" spans="1:39">
      <c r="A715" s="192">
        <v>68327</v>
      </c>
      <c r="B715" s="192" t="s">
        <v>1787</v>
      </c>
      <c r="C715" s="192" t="s">
        <v>1794</v>
      </c>
      <c r="D715" s="185" t="s">
        <v>2002</v>
      </c>
      <c r="E715" s="185" t="s">
        <v>2002</v>
      </c>
      <c r="F715" s="185" t="s">
        <v>2002</v>
      </c>
      <c r="G715" s="185" t="s">
        <v>2002</v>
      </c>
      <c r="H715" s="185" t="s">
        <v>2002</v>
      </c>
      <c r="I715" s="185" t="s">
        <v>2002</v>
      </c>
      <c r="J715" s="185" t="s">
        <v>2002</v>
      </c>
      <c r="K715" s="185" t="s">
        <v>2002</v>
      </c>
      <c r="L715" s="185" t="s">
        <v>2002</v>
      </c>
      <c r="M715" s="185" t="s">
        <v>2002</v>
      </c>
      <c r="N715" s="185" t="s">
        <v>2002</v>
      </c>
      <c r="O715" s="185" t="s">
        <v>2002</v>
      </c>
      <c r="P715" s="185" t="s">
        <v>2002</v>
      </c>
      <c r="Q715" s="185" t="s">
        <v>2002</v>
      </c>
      <c r="R715" s="185" t="s">
        <v>2002</v>
      </c>
      <c r="S715" s="183" t="s">
        <v>2002</v>
      </c>
      <c r="T715" s="185" t="s">
        <v>2002</v>
      </c>
      <c r="U715" s="185" t="s">
        <v>2002</v>
      </c>
      <c r="V715" s="185">
        <v>2</v>
      </c>
      <c r="W715" s="185" t="s">
        <v>2002</v>
      </c>
      <c r="X715" s="185" t="s">
        <v>2002</v>
      </c>
      <c r="Y715" s="185" t="s">
        <v>2002</v>
      </c>
      <c r="Z715" s="185" t="s">
        <v>2002</v>
      </c>
      <c r="AA715" s="185" t="s">
        <v>2002</v>
      </c>
      <c r="AB715" s="185" t="s">
        <v>2002</v>
      </c>
      <c r="AC715" s="185" t="s">
        <v>2002</v>
      </c>
      <c r="AD715" s="185" t="s">
        <v>2002</v>
      </c>
      <c r="AE715" s="185" t="s">
        <v>2002</v>
      </c>
      <c r="AF715" s="185" t="s">
        <v>2002</v>
      </c>
      <c r="AG715" s="185" t="s">
        <v>2002</v>
      </c>
      <c r="AH715" s="185" t="s">
        <v>2002</v>
      </c>
      <c r="AI715" s="185" t="s">
        <v>2002</v>
      </c>
      <c r="AJ715" s="185" t="s">
        <v>2002</v>
      </c>
      <c r="AK715" s="185" t="s">
        <v>2002</v>
      </c>
      <c r="AL715" s="183">
        <v>2</v>
      </c>
      <c r="AM715" s="194">
        <v>2</v>
      </c>
    </row>
    <row r="716" spans="1:39">
      <c r="A716" s="192">
        <v>68368</v>
      </c>
      <c r="B716" s="192" t="s">
        <v>705</v>
      </c>
      <c r="C716" s="192" t="s">
        <v>1487</v>
      </c>
      <c r="D716" s="185" t="s">
        <v>2002</v>
      </c>
      <c r="E716" s="185" t="s">
        <v>2002</v>
      </c>
      <c r="F716" s="185">
        <v>1</v>
      </c>
      <c r="G716" s="185" t="s">
        <v>2002</v>
      </c>
      <c r="H716" s="185" t="s">
        <v>2002</v>
      </c>
      <c r="I716" s="185" t="s">
        <v>2002</v>
      </c>
      <c r="J716" s="185" t="s">
        <v>2002</v>
      </c>
      <c r="K716" s="185" t="s">
        <v>2002</v>
      </c>
      <c r="L716" s="185" t="s">
        <v>2002</v>
      </c>
      <c r="M716" s="185" t="s">
        <v>2002</v>
      </c>
      <c r="N716" s="185" t="s">
        <v>2002</v>
      </c>
      <c r="O716" s="185" t="s">
        <v>2002</v>
      </c>
      <c r="P716" s="185" t="s">
        <v>2002</v>
      </c>
      <c r="Q716" s="185" t="s">
        <v>2002</v>
      </c>
      <c r="R716" s="185" t="s">
        <v>2002</v>
      </c>
      <c r="S716" s="183">
        <v>1</v>
      </c>
      <c r="T716" s="185" t="s">
        <v>2002</v>
      </c>
      <c r="U716" s="185" t="s">
        <v>2002</v>
      </c>
      <c r="V716" s="185">
        <v>1</v>
      </c>
      <c r="W716" s="185" t="s">
        <v>2002</v>
      </c>
      <c r="X716" s="185" t="s">
        <v>2002</v>
      </c>
      <c r="Y716" s="185" t="s">
        <v>2002</v>
      </c>
      <c r="Z716" s="185" t="s">
        <v>2002</v>
      </c>
      <c r="AA716" s="185" t="s">
        <v>2002</v>
      </c>
      <c r="AB716" s="185" t="s">
        <v>2002</v>
      </c>
      <c r="AC716" s="185" t="s">
        <v>2002</v>
      </c>
      <c r="AD716" s="185" t="s">
        <v>2002</v>
      </c>
      <c r="AE716" s="185" t="s">
        <v>2002</v>
      </c>
      <c r="AF716" s="185" t="s">
        <v>2002</v>
      </c>
      <c r="AG716" s="185" t="s">
        <v>2002</v>
      </c>
      <c r="AH716" s="185" t="s">
        <v>2002</v>
      </c>
      <c r="AI716" s="185" t="s">
        <v>2002</v>
      </c>
      <c r="AJ716" s="185" t="s">
        <v>2002</v>
      </c>
      <c r="AK716" s="185" t="s">
        <v>2002</v>
      </c>
      <c r="AL716" s="183">
        <v>1</v>
      </c>
      <c r="AM716" s="194">
        <v>2</v>
      </c>
    </row>
    <row r="717" spans="1:39">
      <c r="A717" s="192">
        <v>68377</v>
      </c>
      <c r="B717" s="192" t="s">
        <v>706</v>
      </c>
      <c r="C717" s="192" t="s">
        <v>1488</v>
      </c>
      <c r="D717" s="185" t="s">
        <v>2002</v>
      </c>
      <c r="E717" s="185" t="s">
        <v>2002</v>
      </c>
      <c r="F717" s="185" t="s">
        <v>2002</v>
      </c>
      <c r="G717" s="185" t="s">
        <v>2002</v>
      </c>
      <c r="H717" s="185" t="s">
        <v>2002</v>
      </c>
      <c r="I717" s="185" t="s">
        <v>2002</v>
      </c>
      <c r="J717" s="185" t="s">
        <v>2002</v>
      </c>
      <c r="K717" s="185" t="s">
        <v>2002</v>
      </c>
      <c r="L717" s="185" t="s">
        <v>2002</v>
      </c>
      <c r="M717" s="185" t="s">
        <v>2002</v>
      </c>
      <c r="N717" s="185" t="s">
        <v>2002</v>
      </c>
      <c r="O717" s="185" t="s">
        <v>2002</v>
      </c>
      <c r="P717" s="185" t="s">
        <v>2002</v>
      </c>
      <c r="Q717" s="185" t="s">
        <v>2002</v>
      </c>
      <c r="R717" s="185" t="s">
        <v>2002</v>
      </c>
      <c r="S717" s="183" t="s">
        <v>2002</v>
      </c>
      <c r="T717" s="185" t="s">
        <v>2002</v>
      </c>
      <c r="U717" s="185" t="s">
        <v>2002</v>
      </c>
      <c r="V717" s="185" t="s">
        <v>2002</v>
      </c>
      <c r="W717" s="185">
        <v>1</v>
      </c>
      <c r="X717" s="185" t="s">
        <v>2002</v>
      </c>
      <c r="Y717" s="185" t="s">
        <v>2002</v>
      </c>
      <c r="Z717" s="185" t="s">
        <v>2002</v>
      </c>
      <c r="AA717" s="185" t="s">
        <v>2002</v>
      </c>
      <c r="AB717" s="185" t="s">
        <v>2002</v>
      </c>
      <c r="AC717" s="185" t="s">
        <v>2002</v>
      </c>
      <c r="AD717" s="185" t="s">
        <v>2002</v>
      </c>
      <c r="AE717" s="185" t="s">
        <v>2002</v>
      </c>
      <c r="AF717" s="185" t="s">
        <v>2002</v>
      </c>
      <c r="AG717" s="185" t="s">
        <v>2002</v>
      </c>
      <c r="AH717" s="185" t="s">
        <v>2002</v>
      </c>
      <c r="AI717" s="185" t="s">
        <v>2002</v>
      </c>
      <c r="AJ717" s="185" t="s">
        <v>2002</v>
      </c>
      <c r="AK717" s="185" t="s">
        <v>2002</v>
      </c>
      <c r="AL717" s="183">
        <v>1</v>
      </c>
      <c r="AM717" s="194">
        <v>1</v>
      </c>
    </row>
    <row r="718" spans="1:39">
      <c r="A718" s="192">
        <v>68397</v>
      </c>
      <c r="B718" s="192" t="s">
        <v>708</v>
      </c>
      <c r="C718" s="192" t="s">
        <v>1178</v>
      </c>
      <c r="D718" s="185" t="s">
        <v>2002</v>
      </c>
      <c r="E718" s="185">
        <v>1</v>
      </c>
      <c r="F718" s="185" t="s">
        <v>2002</v>
      </c>
      <c r="G718" s="185" t="s">
        <v>2002</v>
      </c>
      <c r="H718" s="185" t="s">
        <v>2002</v>
      </c>
      <c r="I718" s="185" t="s">
        <v>2002</v>
      </c>
      <c r="J718" s="185" t="s">
        <v>2002</v>
      </c>
      <c r="K718" s="185" t="s">
        <v>2002</v>
      </c>
      <c r="L718" s="185" t="s">
        <v>2002</v>
      </c>
      <c r="M718" s="185" t="s">
        <v>2002</v>
      </c>
      <c r="N718" s="185" t="s">
        <v>2002</v>
      </c>
      <c r="O718" s="185" t="s">
        <v>2002</v>
      </c>
      <c r="P718" s="185" t="s">
        <v>2002</v>
      </c>
      <c r="Q718" s="185" t="s">
        <v>2002</v>
      </c>
      <c r="R718" s="185" t="s">
        <v>2002</v>
      </c>
      <c r="S718" s="183">
        <v>1</v>
      </c>
      <c r="T718" s="185" t="s">
        <v>2002</v>
      </c>
      <c r="U718" s="185">
        <v>3</v>
      </c>
      <c r="V718" s="185" t="s">
        <v>2002</v>
      </c>
      <c r="W718" s="185" t="s">
        <v>2002</v>
      </c>
      <c r="X718" s="185" t="s">
        <v>2002</v>
      </c>
      <c r="Y718" s="185" t="s">
        <v>2002</v>
      </c>
      <c r="Z718" s="185" t="s">
        <v>2002</v>
      </c>
      <c r="AA718" s="185" t="s">
        <v>2002</v>
      </c>
      <c r="AB718" s="185" t="s">
        <v>2002</v>
      </c>
      <c r="AC718" s="185" t="s">
        <v>2002</v>
      </c>
      <c r="AD718" s="185" t="s">
        <v>2002</v>
      </c>
      <c r="AE718" s="185" t="s">
        <v>2002</v>
      </c>
      <c r="AF718" s="185" t="s">
        <v>2002</v>
      </c>
      <c r="AG718" s="185" t="s">
        <v>2002</v>
      </c>
      <c r="AH718" s="185" t="s">
        <v>2002</v>
      </c>
      <c r="AI718" s="185" t="s">
        <v>2002</v>
      </c>
      <c r="AJ718" s="185" t="s">
        <v>2002</v>
      </c>
      <c r="AK718" s="185" t="s">
        <v>2002</v>
      </c>
      <c r="AL718" s="183">
        <v>3</v>
      </c>
      <c r="AM718" s="194">
        <v>4</v>
      </c>
    </row>
    <row r="719" spans="1:39">
      <c r="A719" s="192">
        <v>68385</v>
      </c>
      <c r="B719" s="192" t="s">
        <v>707</v>
      </c>
      <c r="C719" s="192" t="s">
        <v>1489</v>
      </c>
      <c r="D719" s="185" t="s">
        <v>2002</v>
      </c>
      <c r="E719" s="185" t="s">
        <v>2002</v>
      </c>
      <c r="F719" s="185" t="s">
        <v>2002</v>
      </c>
      <c r="G719" s="185" t="s">
        <v>2002</v>
      </c>
      <c r="H719" s="185" t="s">
        <v>2002</v>
      </c>
      <c r="I719" s="185" t="s">
        <v>2002</v>
      </c>
      <c r="J719" s="185" t="s">
        <v>2002</v>
      </c>
      <c r="K719" s="185" t="s">
        <v>2002</v>
      </c>
      <c r="L719" s="185" t="s">
        <v>2002</v>
      </c>
      <c r="M719" s="185" t="s">
        <v>2002</v>
      </c>
      <c r="N719" s="185" t="s">
        <v>2002</v>
      </c>
      <c r="O719" s="185" t="s">
        <v>2002</v>
      </c>
      <c r="P719" s="185" t="s">
        <v>2002</v>
      </c>
      <c r="Q719" s="185" t="s">
        <v>2002</v>
      </c>
      <c r="R719" s="185" t="s">
        <v>2002</v>
      </c>
      <c r="S719" s="183" t="s">
        <v>2002</v>
      </c>
      <c r="T719" s="185" t="s">
        <v>2002</v>
      </c>
      <c r="U719" s="185">
        <v>2</v>
      </c>
      <c r="V719" s="185">
        <v>2</v>
      </c>
      <c r="W719" s="185">
        <v>1</v>
      </c>
      <c r="X719" s="185" t="s">
        <v>2002</v>
      </c>
      <c r="Y719" s="185" t="s">
        <v>2002</v>
      </c>
      <c r="Z719" s="185">
        <v>1</v>
      </c>
      <c r="AA719" s="185" t="s">
        <v>2002</v>
      </c>
      <c r="AB719" s="185" t="s">
        <v>2002</v>
      </c>
      <c r="AC719" s="185">
        <v>1</v>
      </c>
      <c r="AD719" s="185" t="s">
        <v>2002</v>
      </c>
      <c r="AE719" s="185" t="s">
        <v>2002</v>
      </c>
      <c r="AF719" s="185" t="s">
        <v>2002</v>
      </c>
      <c r="AG719" s="185" t="s">
        <v>2002</v>
      </c>
      <c r="AH719" s="185" t="s">
        <v>2002</v>
      </c>
      <c r="AI719" s="185" t="s">
        <v>2002</v>
      </c>
      <c r="AJ719" s="185" t="s">
        <v>2002</v>
      </c>
      <c r="AK719" s="185" t="s">
        <v>2002</v>
      </c>
      <c r="AL719" s="183">
        <v>7</v>
      </c>
      <c r="AM719" s="194">
        <v>7</v>
      </c>
    </row>
    <row r="720" spans="1:39">
      <c r="A720" s="192">
        <v>68406</v>
      </c>
      <c r="B720" s="192" t="s">
        <v>709</v>
      </c>
      <c r="C720" s="192" t="s">
        <v>2050</v>
      </c>
      <c r="D720" s="185" t="s">
        <v>2002</v>
      </c>
      <c r="E720" s="185">
        <v>2</v>
      </c>
      <c r="F720" s="185">
        <v>4</v>
      </c>
      <c r="G720" s="185">
        <v>1</v>
      </c>
      <c r="H720" s="185" t="s">
        <v>2002</v>
      </c>
      <c r="I720" s="185" t="s">
        <v>2002</v>
      </c>
      <c r="J720" s="185" t="s">
        <v>2002</v>
      </c>
      <c r="K720" s="185" t="s">
        <v>2002</v>
      </c>
      <c r="L720" s="185" t="s">
        <v>2002</v>
      </c>
      <c r="M720" s="185" t="s">
        <v>2002</v>
      </c>
      <c r="N720" s="185" t="s">
        <v>2002</v>
      </c>
      <c r="O720" s="185" t="s">
        <v>2002</v>
      </c>
      <c r="P720" s="185" t="s">
        <v>2002</v>
      </c>
      <c r="Q720" s="185" t="s">
        <v>2002</v>
      </c>
      <c r="R720" s="185" t="s">
        <v>2002</v>
      </c>
      <c r="S720" s="183">
        <v>7</v>
      </c>
      <c r="T720" s="185">
        <v>1</v>
      </c>
      <c r="U720" s="185">
        <v>2</v>
      </c>
      <c r="V720" s="185">
        <v>10</v>
      </c>
      <c r="W720" s="185">
        <v>1</v>
      </c>
      <c r="X720" s="185" t="s">
        <v>2002</v>
      </c>
      <c r="Y720" s="185">
        <v>2</v>
      </c>
      <c r="Z720" s="185">
        <v>1</v>
      </c>
      <c r="AA720" s="185" t="s">
        <v>2002</v>
      </c>
      <c r="AB720" s="185">
        <v>1</v>
      </c>
      <c r="AC720" s="185" t="s">
        <v>2002</v>
      </c>
      <c r="AD720" s="185" t="s">
        <v>2002</v>
      </c>
      <c r="AE720" s="185" t="s">
        <v>2002</v>
      </c>
      <c r="AF720" s="185" t="s">
        <v>2002</v>
      </c>
      <c r="AG720" s="185" t="s">
        <v>2002</v>
      </c>
      <c r="AH720" s="185" t="s">
        <v>2002</v>
      </c>
      <c r="AI720" s="185" t="s">
        <v>2002</v>
      </c>
      <c r="AJ720" s="185" t="s">
        <v>2002</v>
      </c>
      <c r="AK720" s="185" t="s">
        <v>2002</v>
      </c>
      <c r="AL720" s="183">
        <v>18</v>
      </c>
      <c r="AM720" s="194">
        <v>25</v>
      </c>
    </row>
    <row r="721" spans="1:39">
      <c r="A721" s="192">
        <v>68418</v>
      </c>
      <c r="B721" s="192" t="s">
        <v>710</v>
      </c>
      <c r="C721" s="192" t="s">
        <v>1490</v>
      </c>
      <c r="D721" s="185" t="s">
        <v>2002</v>
      </c>
      <c r="E721" s="185" t="s">
        <v>2002</v>
      </c>
      <c r="F721" s="185" t="s">
        <v>2002</v>
      </c>
      <c r="G721" s="185" t="s">
        <v>2002</v>
      </c>
      <c r="H721" s="185" t="s">
        <v>2002</v>
      </c>
      <c r="I721" s="185" t="s">
        <v>2002</v>
      </c>
      <c r="J721" s="185" t="s">
        <v>2002</v>
      </c>
      <c r="K721" s="185" t="s">
        <v>2002</v>
      </c>
      <c r="L721" s="185" t="s">
        <v>2002</v>
      </c>
      <c r="M721" s="185" t="s">
        <v>2002</v>
      </c>
      <c r="N721" s="185" t="s">
        <v>2002</v>
      </c>
      <c r="O721" s="185" t="s">
        <v>2002</v>
      </c>
      <c r="P721" s="185" t="s">
        <v>2002</v>
      </c>
      <c r="Q721" s="185" t="s">
        <v>2002</v>
      </c>
      <c r="R721" s="185" t="s">
        <v>2002</v>
      </c>
      <c r="S721" s="183" t="s">
        <v>2002</v>
      </c>
      <c r="T721" s="185" t="s">
        <v>2002</v>
      </c>
      <c r="U721" s="185">
        <v>1</v>
      </c>
      <c r="V721" s="185">
        <v>1</v>
      </c>
      <c r="W721" s="185" t="s">
        <v>2002</v>
      </c>
      <c r="X721" s="185" t="s">
        <v>2002</v>
      </c>
      <c r="Y721" s="185" t="s">
        <v>2002</v>
      </c>
      <c r="Z721" s="185" t="s">
        <v>2002</v>
      </c>
      <c r="AA721" s="185" t="s">
        <v>2002</v>
      </c>
      <c r="AB721" s="185" t="s">
        <v>2002</v>
      </c>
      <c r="AC721" s="185" t="s">
        <v>2002</v>
      </c>
      <c r="AD721" s="185" t="s">
        <v>2002</v>
      </c>
      <c r="AE721" s="185" t="s">
        <v>2002</v>
      </c>
      <c r="AF721" s="185" t="s">
        <v>2002</v>
      </c>
      <c r="AG721" s="185" t="s">
        <v>2002</v>
      </c>
      <c r="AH721" s="185" t="s">
        <v>2002</v>
      </c>
      <c r="AI721" s="185" t="s">
        <v>2002</v>
      </c>
      <c r="AJ721" s="185" t="s">
        <v>2002</v>
      </c>
      <c r="AK721" s="185" t="s">
        <v>2002</v>
      </c>
      <c r="AL721" s="183">
        <v>2</v>
      </c>
      <c r="AM721" s="194">
        <v>2</v>
      </c>
    </row>
    <row r="722" spans="1:39">
      <c r="A722" s="192">
        <v>68432</v>
      </c>
      <c r="B722" s="192" t="s">
        <v>712</v>
      </c>
      <c r="C722" s="192" t="s">
        <v>1491</v>
      </c>
      <c r="D722" s="185" t="s">
        <v>2002</v>
      </c>
      <c r="E722" s="185" t="s">
        <v>2002</v>
      </c>
      <c r="F722" s="185" t="s">
        <v>2002</v>
      </c>
      <c r="G722" s="185" t="s">
        <v>2002</v>
      </c>
      <c r="H722" s="185" t="s">
        <v>2002</v>
      </c>
      <c r="I722" s="185" t="s">
        <v>2002</v>
      </c>
      <c r="J722" s="185" t="s">
        <v>2002</v>
      </c>
      <c r="K722" s="185" t="s">
        <v>2002</v>
      </c>
      <c r="L722" s="185" t="s">
        <v>2002</v>
      </c>
      <c r="M722" s="185" t="s">
        <v>2002</v>
      </c>
      <c r="N722" s="185">
        <v>1</v>
      </c>
      <c r="O722" s="185" t="s">
        <v>2002</v>
      </c>
      <c r="P722" s="185" t="s">
        <v>2002</v>
      </c>
      <c r="Q722" s="185" t="s">
        <v>2002</v>
      </c>
      <c r="R722" s="185" t="s">
        <v>2002</v>
      </c>
      <c r="S722" s="183">
        <v>1</v>
      </c>
      <c r="T722" s="185" t="s">
        <v>2002</v>
      </c>
      <c r="U722" s="185">
        <v>1</v>
      </c>
      <c r="V722" s="185">
        <v>4</v>
      </c>
      <c r="W722" s="185">
        <v>1</v>
      </c>
      <c r="X722" s="185" t="s">
        <v>2002</v>
      </c>
      <c r="Y722" s="185" t="s">
        <v>2002</v>
      </c>
      <c r="Z722" s="185" t="s">
        <v>2002</v>
      </c>
      <c r="AA722" s="185" t="s">
        <v>2002</v>
      </c>
      <c r="AB722" s="185" t="s">
        <v>2002</v>
      </c>
      <c r="AC722" s="185" t="s">
        <v>2002</v>
      </c>
      <c r="AD722" s="185" t="s">
        <v>2002</v>
      </c>
      <c r="AE722" s="185" t="s">
        <v>2002</v>
      </c>
      <c r="AF722" s="185" t="s">
        <v>2002</v>
      </c>
      <c r="AG722" s="185" t="s">
        <v>2002</v>
      </c>
      <c r="AH722" s="185" t="s">
        <v>2002</v>
      </c>
      <c r="AI722" s="185" t="s">
        <v>2002</v>
      </c>
      <c r="AJ722" s="185" t="s">
        <v>2002</v>
      </c>
      <c r="AK722" s="185" t="s">
        <v>2002</v>
      </c>
      <c r="AL722" s="183">
        <v>6</v>
      </c>
      <c r="AM722" s="194">
        <v>7</v>
      </c>
    </row>
    <row r="723" spans="1:39">
      <c r="A723" s="192">
        <v>68444</v>
      </c>
      <c r="B723" s="192" t="s">
        <v>713</v>
      </c>
      <c r="C723" s="192" t="s">
        <v>1492</v>
      </c>
      <c r="D723" s="185" t="s">
        <v>2002</v>
      </c>
      <c r="E723" s="185" t="s">
        <v>2002</v>
      </c>
      <c r="F723" s="185" t="s">
        <v>2002</v>
      </c>
      <c r="G723" s="185" t="s">
        <v>2002</v>
      </c>
      <c r="H723" s="185" t="s">
        <v>2002</v>
      </c>
      <c r="I723" s="185" t="s">
        <v>2002</v>
      </c>
      <c r="J723" s="185" t="s">
        <v>2002</v>
      </c>
      <c r="K723" s="185" t="s">
        <v>2002</v>
      </c>
      <c r="L723" s="185" t="s">
        <v>2002</v>
      </c>
      <c r="M723" s="185" t="s">
        <v>2002</v>
      </c>
      <c r="N723" s="185" t="s">
        <v>2002</v>
      </c>
      <c r="O723" s="185" t="s">
        <v>2002</v>
      </c>
      <c r="P723" s="185" t="s">
        <v>2002</v>
      </c>
      <c r="Q723" s="185" t="s">
        <v>2002</v>
      </c>
      <c r="R723" s="185" t="s">
        <v>2002</v>
      </c>
      <c r="S723" s="183" t="s">
        <v>2002</v>
      </c>
      <c r="T723" s="185" t="s">
        <v>2002</v>
      </c>
      <c r="U723" s="185" t="s">
        <v>2002</v>
      </c>
      <c r="V723" s="185">
        <v>1</v>
      </c>
      <c r="W723" s="185" t="s">
        <v>2002</v>
      </c>
      <c r="X723" s="185" t="s">
        <v>2002</v>
      </c>
      <c r="Y723" s="185" t="s">
        <v>2002</v>
      </c>
      <c r="Z723" s="185" t="s">
        <v>2002</v>
      </c>
      <c r="AA723" s="185" t="s">
        <v>2002</v>
      </c>
      <c r="AB723" s="185" t="s">
        <v>2002</v>
      </c>
      <c r="AC723" s="185" t="s">
        <v>2002</v>
      </c>
      <c r="AD723" s="185" t="s">
        <v>2002</v>
      </c>
      <c r="AE723" s="185" t="s">
        <v>2002</v>
      </c>
      <c r="AF723" s="185" t="s">
        <v>2002</v>
      </c>
      <c r="AG723" s="185" t="s">
        <v>2002</v>
      </c>
      <c r="AH723" s="185" t="s">
        <v>2002</v>
      </c>
      <c r="AI723" s="185" t="s">
        <v>2002</v>
      </c>
      <c r="AJ723" s="185" t="s">
        <v>2002</v>
      </c>
      <c r="AK723" s="185" t="s">
        <v>2002</v>
      </c>
      <c r="AL723" s="183">
        <v>1</v>
      </c>
      <c r="AM723" s="194">
        <v>1</v>
      </c>
    </row>
    <row r="724" spans="1:39">
      <c r="A724" s="192">
        <v>68464</v>
      </c>
      <c r="B724" s="192" t="s">
        <v>714</v>
      </c>
      <c r="C724" s="192" t="s">
        <v>1493</v>
      </c>
      <c r="D724" s="185" t="s">
        <v>2002</v>
      </c>
      <c r="E724" s="185" t="s">
        <v>2002</v>
      </c>
      <c r="F724" s="185" t="s">
        <v>2002</v>
      </c>
      <c r="G724" s="185" t="s">
        <v>2002</v>
      </c>
      <c r="H724" s="185" t="s">
        <v>2002</v>
      </c>
      <c r="I724" s="185" t="s">
        <v>2002</v>
      </c>
      <c r="J724" s="185" t="s">
        <v>2002</v>
      </c>
      <c r="K724" s="185" t="s">
        <v>2002</v>
      </c>
      <c r="L724" s="185" t="s">
        <v>2002</v>
      </c>
      <c r="M724" s="185" t="s">
        <v>2002</v>
      </c>
      <c r="N724" s="185" t="s">
        <v>2002</v>
      </c>
      <c r="O724" s="185" t="s">
        <v>2002</v>
      </c>
      <c r="P724" s="185" t="s">
        <v>2002</v>
      </c>
      <c r="Q724" s="185" t="s">
        <v>2002</v>
      </c>
      <c r="R724" s="185" t="s">
        <v>2002</v>
      </c>
      <c r="S724" s="183" t="s">
        <v>2002</v>
      </c>
      <c r="T724" s="185" t="s">
        <v>2002</v>
      </c>
      <c r="U724" s="185" t="s">
        <v>2002</v>
      </c>
      <c r="V724" s="185">
        <v>1</v>
      </c>
      <c r="W724" s="185" t="s">
        <v>2002</v>
      </c>
      <c r="X724" s="185" t="s">
        <v>2002</v>
      </c>
      <c r="Y724" s="185" t="s">
        <v>2002</v>
      </c>
      <c r="Z724" s="185">
        <v>1</v>
      </c>
      <c r="AA724" s="185" t="s">
        <v>2002</v>
      </c>
      <c r="AB724" s="185" t="s">
        <v>2002</v>
      </c>
      <c r="AC724" s="185" t="s">
        <v>2002</v>
      </c>
      <c r="AD724" s="185" t="s">
        <v>2002</v>
      </c>
      <c r="AE724" s="185" t="s">
        <v>2002</v>
      </c>
      <c r="AF724" s="185" t="s">
        <v>2002</v>
      </c>
      <c r="AG724" s="185" t="s">
        <v>2002</v>
      </c>
      <c r="AH724" s="185" t="s">
        <v>2002</v>
      </c>
      <c r="AI724" s="185" t="s">
        <v>2002</v>
      </c>
      <c r="AJ724" s="185" t="s">
        <v>2002</v>
      </c>
      <c r="AK724" s="185" t="s">
        <v>2002</v>
      </c>
      <c r="AL724" s="183">
        <v>2</v>
      </c>
      <c r="AM724" s="194">
        <v>2</v>
      </c>
    </row>
    <row r="725" spans="1:39">
      <c r="A725" s="192">
        <v>68468</v>
      </c>
      <c r="B725" s="192" t="s">
        <v>715</v>
      </c>
      <c r="C725" s="192" t="s">
        <v>1494</v>
      </c>
      <c r="D725" s="185" t="s">
        <v>2002</v>
      </c>
      <c r="E725" s="185" t="s">
        <v>2002</v>
      </c>
      <c r="F725" s="185" t="s">
        <v>2002</v>
      </c>
      <c r="G725" s="185" t="s">
        <v>2002</v>
      </c>
      <c r="H725" s="185" t="s">
        <v>2002</v>
      </c>
      <c r="I725" s="185" t="s">
        <v>2002</v>
      </c>
      <c r="J725" s="185" t="s">
        <v>2002</v>
      </c>
      <c r="K725" s="185" t="s">
        <v>2002</v>
      </c>
      <c r="L725" s="185" t="s">
        <v>2002</v>
      </c>
      <c r="M725" s="185" t="s">
        <v>2002</v>
      </c>
      <c r="N725" s="185" t="s">
        <v>2002</v>
      </c>
      <c r="O725" s="185" t="s">
        <v>2002</v>
      </c>
      <c r="P725" s="185" t="s">
        <v>2002</v>
      </c>
      <c r="Q725" s="185" t="s">
        <v>2002</v>
      </c>
      <c r="R725" s="185" t="s">
        <v>2002</v>
      </c>
      <c r="S725" s="183" t="s">
        <v>2002</v>
      </c>
      <c r="T725" s="185" t="s">
        <v>2002</v>
      </c>
      <c r="U725" s="185" t="s">
        <v>2002</v>
      </c>
      <c r="V725" s="185">
        <v>2</v>
      </c>
      <c r="W725" s="185" t="s">
        <v>2002</v>
      </c>
      <c r="X725" s="185" t="s">
        <v>2002</v>
      </c>
      <c r="Y725" s="185" t="s">
        <v>2002</v>
      </c>
      <c r="Z725" s="185" t="s">
        <v>2002</v>
      </c>
      <c r="AA725" s="185" t="s">
        <v>2002</v>
      </c>
      <c r="AB725" s="185" t="s">
        <v>2002</v>
      </c>
      <c r="AC725" s="185" t="s">
        <v>2002</v>
      </c>
      <c r="AD725" s="185" t="s">
        <v>2002</v>
      </c>
      <c r="AE725" s="185" t="s">
        <v>2002</v>
      </c>
      <c r="AF725" s="185" t="s">
        <v>2002</v>
      </c>
      <c r="AG725" s="185" t="s">
        <v>2002</v>
      </c>
      <c r="AH725" s="185" t="s">
        <v>2002</v>
      </c>
      <c r="AI725" s="185" t="s">
        <v>2002</v>
      </c>
      <c r="AJ725" s="185" t="s">
        <v>2002</v>
      </c>
      <c r="AK725" s="185" t="s">
        <v>2002</v>
      </c>
      <c r="AL725" s="183">
        <v>2</v>
      </c>
      <c r="AM725" s="194">
        <v>2</v>
      </c>
    </row>
    <row r="726" spans="1:39">
      <c r="A726" s="192">
        <v>68500</v>
      </c>
      <c r="B726" s="192" t="s">
        <v>716</v>
      </c>
      <c r="C726" s="192" t="s">
        <v>1495</v>
      </c>
      <c r="D726" s="185" t="s">
        <v>2002</v>
      </c>
      <c r="E726" s="185" t="s">
        <v>2002</v>
      </c>
      <c r="F726" s="185" t="s">
        <v>2002</v>
      </c>
      <c r="G726" s="185" t="s">
        <v>2002</v>
      </c>
      <c r="H726" s="185" t="s">
        <v>2002</v>
      </c>
      <c r="I726" s="185" t="s">
        <v>2002</v>
      </c>
      <c r="J726" s="185" t="s">
        <v>2002</v>
      </c>
      <c r="K726" s="185" t="s">
        <v>2002</v>
      </c>
      <c r="L726" s="185" t="s">
        <v>2002</v>
      </c>
      <c r="M726" s="185" t="s">
        <v>2002</v>
      </c>
      <c r="N726" s="185" t="s">
        <v>2002</v>
      </c>
      <c r="O726" s="185" t="s">
        <v>2002</v>
      </c>
      <c r="P726" s="185" t="s">
        <v>2002</v>
      </c>
      <c r="Q726" s="185" t="s">
        <v>2002</v>
      </c>
      <c r="R726" s="185" t="s">
        <v>2002</v>
      </c>
      <c r="S726" s="183" t="s">
        <v>2002</v>
      </c>
      <c r="T726" s="185" t="s">
        <v>2002</v>
      </c>
      <c r="U726" s="185" t="s">
        <v>2002</v>
      </c>
      <c r="V726" s="185">
        <v>1</v>
      </c>
      <c r="W726" s="185" t="s">
        <v>2002</v>
      </c>
      <c r="X726" s="185" t="s">
        <v>2002</v>
      </c>
      <c r="Y726" s="185" t="s">
        <v>2002</v>
      </c>
      <c r="Z726" s="185" t="s">
        <v>2002</v>
      </c>
      <c r="AA726" s="185" t="s">
        <v>2002</v>
      </c>
      <c r="AB726" s="185" t="s">
        <v>2002</v>
      </c>
      <c r="AC726" s="185" t="s">
        <v>2002</v>
      </c>
      <c r="AD726" s="185" t="s">
        <v>2002</v>
      </c>
      <c r="AE726" s="185" t="s">
        <v>2002</v>
      </c>
      <c r="AF726" s="185" t="s">
        <v>2002</v>
      </c>
      <c r="AG726" s="185" t="s">
        <v>2002</v>
      </c>
      <c r="AH726" s="185" t="s">
        <v>2002</v>
      </c>
      <c r="AI726" s="185" t="s">
        <v>2002</v>
      </c>
      <c r="AJ726" s="185" t="s">
        <v>2002</v>
      </c>
      <c r="AK726" s="185" t="s">
        <v>2002</v>
      </c>
      <c r="AL726" s="183">
        <v>1</v>
      </c>
      <c r="AM726" s="194">
        <v>1</v>
      </c>
    </row>
    <row r="727" spans="1:39">
      <c r="A727" s="192">
        <v>68522</v>
      </c>
      <c r="B727" s="192" t="s">
        <v>2068</v>
      </c>
      <c r="C727" s="192" t="s">
        <v>2051</v>
      </c>
      <c r="D727" s="185" t="s">
        <v>2002</v>
      </c>
      <c r="E727" s="185" t="s">
        <v>2002</v>
      </c>
      <c r="F727" s="185" t="s">
        <v>2002</v>
      </c>
      <c r="G727" s="185" t="s">
        <v>2002</v>
      </c>
      <c r="H727" s="185" t="s">
        <v>2002</v>
      </c>
      <c r="I727" s="185" t="s">
        <v>2002</v>
      </c>
      <c r="J727" s="185" t="s">
        <v>2002</v>
      </c>
      <c r="K727" s="185" t="s">
        <v>2002</v>
      </c>
      <c r="L727" s="185" t="s">
        <v>2002</v>
      </c>
      <c r="M727" s="185" t="s">
        <v>2002</v>
      </c>
      <c r="N727" s="185" t="s">
        <v>2002</v>
      </c>
      <c r="O727" s="185" t="s">
        <v>2002</v>
      </c>
      <c r="P727" s="185" t="s">
        <v>2002</v>
      </c>
      <c r="Q727" s="185" t="s">
        <v>2002</v>
      </c>
      <c r="R727" s="185" t="s">
        <v>2002</v>
      </c>
      <c r="S727" s="183" t="s">
        <v>2002</v>
      </c>
      <c r="T727" s="185" t="s">
        <v>2002</v>
      </c>
      <c r="U727" s="185" t="s">
        <v>2002</v>
      </c>
      <c r="V727" s="185">
        <v>2</v>
      </c>
      <c r="W727" s="185" t="s">
        <v>2002</v>
      </c>
      <c r="X727" s="185" t="s">
        <v>2002</v>
      </c>
      <c r="Y727" s="185" t="s">
        <v>2002</v>
      </c>
      <c r="Z727" s="185" t="s">
        <v>2002</v>
      </c>
      <c r="AA727" s="185" t="s">
        <v>2002</v>
      </c>
      <c r="AB727" s="185" t="s">
        <v>2002</v>
      </c>
      <c r="AC727" s="185" t="s">
        <v>2002</v>
      </c>
      <c r="AD727" s="185" t="s">
        <v>2002</v>
      </c>
      <c r="AE727" s="185" t="s">
        <v>2002</v>
      </c>
      <c r="AF727" s="185" t="s">
        <v>2002</v>
      </c>
      <c r="AG727" s="185" t="s">
        <v>2002</v>
      </c>
      <c r="AH727" s="185" t="s">
        <v>2002</v>
      </c>
      <c r="AI727" s="185" t="s">
        <v>2002</v>
      </c>
      <c r="AJ727" s="185" t="s">
        <v>2002</v>
      </c>
      <c r="AK727" s="185" t="s">
        <v>2002</v>
      </c>
      <c r="AL727" s="183">
        <v>2</v>
      </c>
      <c r="AM727" s="194">
        <v>2</v>
      </c>
    </row>
    <row r="728" spans="1:39">
      <c r="A728" s="192">
        <v>68533</v>
      </c>
      <c r="B728" s="192" t="s">
        <v>2069</v>
      </c>
      <c r="C728" s="192" t="s">
        <v>2052</v>
      </c>
      <c r="D728" s="185" t="s">
        <v>2002</v>
      </c>
      <c r="E728" s="185" t="s">
        <v>2002</v>
      </c>
      <c r="F728" s="185" t="s">
        <v>2002</v>
      </c>
      <c r="G728" s="185" t="s">
        <v>2002</v>
      </c>
      <c r="H728" s="185" t="s">
        <v>2002</v>
      </c>
      <c r="I728" s="185" t="s">
        <v>2002</v>
      </c>
      <c r="J728" s="185" t="s">
        <v>2002</v>
      </c>
      <c r="K728" s="185" t="s">
        <v>2002</v>
      </c>
      <c r="L728" s="185" t="s">
        <v>2002</v>
      </c>
      <c r="M728" s="185" t="s">
        <v>2002</v>
      </c>
      <c r="N728" s="185" t="s">
        <v>2002</v>
      </c>
      <c r="O728" s="185" t="s">
        <v>2002</v>
      </c>
      <c r="P728" s="185" t="s">
        <v>2002</v>
      </c>
      <c r="Q728" s="185" t="s">
        <v>2002</v>
      </c>
      <c r="R728" s="185" t="s">
        <v>2002</v>
      </c>
      <c r="S728" s="183" t="s">
        <v>2002</v>
      </c>
      <c r="T728" s="185" t="s">
        <v>2002</v>
      </c>
      <c r="U728" s="185" t="s">
        <v>2002</v>
      </c>
      <c r="V728" s="185">
        <v>1</v>
      </c>
      <c r="W728" s="185">
        <v>1</v>
      </c>
      <c r="X728" s="185" t="s">
        <v>2002</v>
      </c>
      <c r="Y728" s="185" t="s">
        <v>2002</v>
      </c>
      <c r="Z728" s="185" t="s">
        <v>2002</v>
      </c>
      <c r="AA728" s="185" t="s">
        <v>2002</v>
      </c>
      <c r="AB728" s="185" t="s">
        <v>2002</v>
      </c>
      <c r="AC728" s="185" t="s">
        <v>2002</v>
      </c>
      <c r="AD728" s="185" t="s">
        <v>2002</v>
      </c>
      <c r="AE728" s="185" t="s">
        <v>2002</v>
      </c>
      <c r="AF728" s="185" t="s">
        <v>2002</v>
      </c>
      <c r="AG728" s="185" t="s">
        <v>2002</v>
      </c>
      <c r="AH728" s="185" t="s">
        <v>2002</v>
      </c>
      <c r="AI728" s="185" t="s">
        <v>2002</v>
      </c>
      <c r="AJ728" s="185" t="s">
        <v>2002</v>
      </c>
      <c r="AK728" s="185" t="s">
        <v>2002</v>
      </c>
      <c r="AL728" s="183">
        <v>2</v>
      </c>
      <c r="AM728" s="194">
        <v>2</v>
      </c>
    </row>
    <row r="729" spans="1:39">
      <c r="A729" s="192">
        <v>68547</v>
      </c>
      <c r="B729" s="192" t="s">
        <v>717</v>
      </c>
      <c r="C729" s="192" t="s">
        <v>1496</v>
      </c>
      <c r="D729" s="185">
        <v>5</v>
      </c>
      <c r="E729" s="185">
        <v>9</v>
      </c>
      <c r="F729" s="185">
        <v>6</v>
      </c>
      <c r="G729" s="185" t="s">
        <v>2002</v>
      </c>
      <c r="H729" s="185">
        <v>2</v>
      </c>
      <c r="I729" s="185" t="s">
        <v>2002</v>
      </c>
      <c r="J729" s="185" t="s">
        <v>2002</v>
      </c>
      <c r="K729" s="185" t="s">
        <v>2002</v>
      </c>
      <c r="L729" s="185" t="s">
        <v>2002</v>
      </c>
      <c r="M729" s="185" t="s">
        <v>2002</v>
      </c>
      <c r="N729" s="185" t="s">
        <v>2002</v>
      </c>
      <c r="O729" s="185" t="s">
        <v>2002</v>
      </c>
      <c r="P729" s="185" t="s">
        <v>2002</v>
      </c>
      <c r="Q729" s="185" t="s">
        <v>2002</v>
      </c>
      <c r="R729" s="185" t="s">
        <v>2002</v>
      </c>
      <c r="S729" s="183">
        <v>22</v>
      </c>
      <c r="T729" s="185">
        <v>8</v>
      </c>
      <c r="U729" s="185">
        <v>25</v>
      </c>
      <c r="V729" s="185">
        <v>28</v>
      </c>
      <c r="W729" s="185">
        <v>7</v>
      </c>
      <c r="X729" s="185">
        <v>2</v>
      </c>
      <c r="Y729" s="185">
        <v>1</v>
      </c>
      <c r="Z729" s="185" t="s">
        <v>2002</v>
      </c>
      <c r="AA729" s="185">
        <v>1</v>
      </c>
      <c r="AB729" s="185" t="s">
        <v>2002</v>
      </c>
      <c r="AC729" s="185">
        <v>2</v>
      </c>
      <c r="AD729" s="185" t="s">
        <v>2002</v>
      </c>
      <c r="AE729" s="185" t="s">
        <v>2002</v>
      </c>
      <c r="AF729" s="185" t="s">
        <v>2002</v>
      </c>
      <c r="AG729" s="185" t="s">
        <v>2002</v>
      </c>
      <c r="AH729" s="185" t="s">
        <v>2002</v>
      </c>
      <c r="AI729" s="185" t="s">
        <v>2002</v>
      </c>
      <c r="AJ729" s="185" t="s">
        <v>2002</v>
      </c>
      <c r="AK729" s="185" t="s">
        <v>2002</v>
      </c>
      <c r="AL729" s="183">
        <v>74</v>
      </c>
      <c r="AM729" s="194">
        <v>96</v>
      </c>
    </row>
    <row r="730" spans="1:39">
      <c r="A730" s="192">
        <v>68549</v>
      </c>
      <c r="B730" s="192" t="s">
        <v>1897</v>
      </c>
      <c r="C730" s="192" t="s">
        <v>1901</v>
      </c>
      <c r="D730" s="185" t="s">
        <v>2002</v>
      </c>
      <c r="E730" s="185" t="s">
        <v>2002</v>
      </c>
      <c r="F730" s="185" t="s">
        <v>2002</v>
      </c>
      <c r="G730" s="185" t="s">
        <v>2002</v>
      </c>
      <c r="H730" s="185" t="s">
        <v>2002</v>
      </c>
      <c r="I730" s="185" t="s">
        <v>2002</v>
      </c>
      <c r="J730" s="185" t="s">
        <v>2002</v>
      </c>
      <c r="K730" s="185" t="s">
        <v>2002</v>
      </c>
      <c r="L730" s="185" t="s">
        <v>2002</v>
      </c>
      <c r="M730" s="185" t="s">
        <v>2002</v>
      </c>
      <c r="N730" s="185" t="s">
        <v>2002</v>
      </c>
      <c r="O730" s="185" t="s">
        <v>2002</v>
      </c>
      <c r="P730" s="185" t="s">
        <v>2002</v>
      </c>
      <c r="Q730" s="185" t="s">
        <v>2002</v>
      </c>
      <c r="R730" s="185" t="s">
        <v>2002</v>
      </c>
      <c r="S730" s="183" t="s">
        <v>2002</v>
      </c>
      <c r="T730" s="185" t="s">
        <v>2002</v>
      </c>
      <c r="U730" s="185" t="s">
        <v>2002</v>
      </c>
      <c r="V730" s="185">
        <v>2</v>
      </c>
      <c r="W730" s="185">
        <v>1</v>
      </c>
      <c r="X730" s="185" t="s">
        <v>2002</v>
      </c>
      <c r="Y730" s="185" t="s">
        <v>2002</v>
      </c>
      <c r="Z730" s="185" t="s">
        <v>2002</v>
      </c>
      <c r="AA730" s="185" t="s">
        <v>2002</v>
      </c>
      <c r="AB730" s="185" t="s">
        <v>2002</v>
      </c>
      <c r="AC730" s="185" t="s">
        <v>2002</v>
      </c>
      <c r="AD730" s="185" t="s">
        <v>2002</v>
      </c>
      <c r="AE730" s="185" t="s">
        <v>2002</v>
      </c>
      <c r="AF730" s="185" t="s">
        <v>2002</v>
      </c>
      <c r="AG730" s="185" t="s">
        <v>2002</v>
      </c>
      <c r="AH730" s="185" t="s">
        <v>2002</v>
      </c>
      <c r="AI730" s="185" t="s">
        <v>2002</v>
      </c>
      <c r="AJ730" s="185" t="s">
        <v>2002</v>
      </c>
      <c r="AK730" s="185" t="s">
        <v>2002</v>
      </c>
      <c r="AL730" s="183">
        <v>3</v>
      </c>
      <c r="AM730" s="194">
        <v>3</v>
      </c>
    </row>
    <row r="731" spans="1:39">
      <c r="A731" s="192">
        <v>68572</v>
      </c>
      <c r="B731" s="192" t="s">
        <v>718</v>
      </c>
      <c r="C731" s="192" t="s">
        <v>1497</v>
      </c>
      <c r="D731" s="185" t="s">
        <v>2002</v>
      </c>
      <c r="E731" s="185">
        <v>1</v>
      </c>
      <c r="F731" s="185" t="s">
        <v>2002</v>
      </c>
      <c r="G731" s="185" t="s">
        <v>2002</v>
      </c>
      <c r="H731" s="185" t="s">
        <v>2002</v>
      </c>
      <c r="I731" s="185" t="s">
        <v>2002</v>
      </c>
      <c r="J731" s="185" t="s">
        <v>2002</v>
      </c>
      <c r="K731" s="185" t="s">
        <v>2002</v>
      </c>
      <c r="L731" s="185" t="s">
        <v>2002</v>
      </c>
      <c r="M731" s="185" t="s">
        <v>2002</v>
      </c>
      <c r="N731" s="185" t="s">
        <v>2002</v>
      </c>
      <c r="O731" s="185" t="s">
        <v>2002</v>
      </c>
      <c r="P731" s="185" t="s">
        <v>2002</v>
      </c>
      <c r="Q731" s="185" t="s">
        <v>2002</v>
      </c>
      <c r="R731" s="185" t="s">
        <v>2002</v>
      </c>
      <c r="S731" s="183">
        <v>1</v>
      </c>
      <c r="T731" s="185" t="s">
        <v>2002</v>
      </c>
      <c r="U731" s="185" t="s">
        <v>2002</v>
      </c>
      <c r="V731" s="185">
        <v>1</v>
      </c>
      <c r="W731" s="185" t="s">
        <v>2002</v>
      </c>
      <c r="X731" s="185" t="s">
        <v>2002</v>
      </c>
      <c r="Y731" s="185" t="s">
        <v>2002</v>
      </c>
      <c r="Z731" s="185" t="s">
        <v>2002</v>
      </c>
      <c r="AA731" s="185" t="s">
        <v>2002</v>
      </c>
      <c r="AB731" s="185">
        <v>1</v>
      </c>
      <c r="AC731" s="185" t="s">
        <v>2002</v>
      </c>
      <c r="AD731" s="185" t="s">
        <v>2002</v>
      </c>
      <c r="AE731" s="185" t="s">
        <v>2002</v>
      </c>
      <c r="AF731" s="185" t="s">
        <v>2002</v>
      </c>
      <c r="AG731" s="185" t="s">
        <v>2002</v>
      </c>
      <c r="AH731" s="185" t="s">
        <v>2002</v>
      </c>
      <c r="AI731" s="185" t="s">
        <v>2002</v>
      </c>
      <c r="AJ731" s="185" t="s">
        <v>2002</v>
      </c>
      <c r="AK731" s="185" t="s">
        <v>2002</v>
      </c>
      <c r="AL731" s="183">
        <v>2</v>
      </c>
      <c r="AM731" s="194">
        <v>3</v>
      </c>
    </row>
    <row r="732" spans="1:39">
      <c r="A732" s="192">
        <v>68573</v>
      </c>
      <c r="B732" s="192" t="s">
        <v>719</v>
      </c>
      <c r="C732" s="192" t="s">
        <v>1498</v>
      </c>
      <c r="D732" s="185" t="s">
        <v>2002</v>
      </c>
      <c r="E732" s="185" t="s">
        <v>2002</v>
      </c>
      <c r="F732" s="185" t="s">
        <v>2002</v>
      </c>
      <c r="G732" s="185" t="s">
        <v>2002</v>
      </c>
      <c r="H732" s="185" t="s">
        <v>2002</v>
      </c>
      <c r="I732" s="185" t="s">
        <v>2002</v>
      </c>
      <c r="J732" s="185" t="s">
        <v>2002</v>
      </c>
      <c r="K732" s="185" t="s">
        <v>2002</v>
      </c>
      <c r="L732" s="185" t="s">
        <v>2002</v>
      </c>
      <c r="M732" s="185" t="s">
        <v>2002</v>
      </c>
      <c r="N732" s="185" t="s">
        <v>2002</v>
      </c>
      <c r="O732" s="185" t="s">
        <v>2002</v>
      </c>
      <c r="P732" s="185" t="s">
        <v>2002</v>
      </c>
      <c r="Q732" s="185" t="s">
        <v>2002</v>
      </c>
      <c r="R732" s="185" t="s">
        <v>2002</v>
      </c>
      <c r="S732" s="183" t="s">
        <v>2002</v>
      </c>
      <c r="T732" s="185">
        <v>1</v>
      </c>
      <c r="U732" s="185">
        <v>1</v>
      </c>
      <c r="V732" s="185">
        <v>2</v>
      </c>
      <c r="W732" s="185" t="s">
        <v>2002</v>
      </c>
      <c r="X732" s="185" t="s">
        <v>2002</v>
      </c>
      <c r="Y732" s="185" t="s">
        <v>2002</v>
      </c>
      <c r="Z732" s="185" t="s">
        <v>2002</v>
      </c>
      <c r="AA732" s="185" t="s">
        <v>2002</v>
      </c>
      <c r="AB732" s="185" t="s">
        <v>2002</v>
      </c>
      <c r="AC732" s="185" t="s">
        <v>2002</v>
      </c>
      <c r="AD732" s="185" t="s">
        <v>2002</v>
      </c>
      <c r="AE732" s="185" t="s">
        <v>2002</v>
      </c>
      <c r="AF732" s="185" t="s">
        <v>2002</v>
      </c>
      <c r="AG732" s="185" t="s">
        <v>2002</v>
      </c>
      <c r="AH732" s="185" t="s">
        <v>2002</v>
      </c>
      <c r="AI732" s="185" t="s">
        <v>2002</v>
      </c>
      <c r="AJ732" s="185" t="s">
        <v>2002</v>
      </c>
      <c r="AK732" s="185" t="s">
        <v>2002</v>
      </c>
      <c r="AL732" s="183">
        <v>4</v>
      </c>
      <c r="AM732" s="194">
        <v>4</v>
      </c>
    </row>
    <row r="733" spans="1:39">
      <c r="A733" s="192">
        <v>68575</v>
      </c>
      <c r="B733" s="192" t="s">
        <v>720</v>
      </c>
      <c r="C733" s="192" t="s">
        <v>1499</v>
      </c>
      <c r="D733" s="185" t="s">
        <v>2002</v>
      </c>
      <c r="E733" s="185" t="s">
        <v>2002</v>
      </c>
      <c r="F733" s="185">
        <v>1</v>
      </c>
      <c r="G733" s="185" t="s">
        <v>2002</v>
      </c>
      <c r="H733" s="185" t="s">
        <v>2002</v>
      </c>
      <c r="I733" s="185" t="s">
        <v>2002</v>
      </c>
      <c r="J733" s="185" t="s">
        <v>2002</v>
      </c>
      <c r="K733" s="185" t="s">
        <v>2002</v>
      </c>
      <c r="L733" s="185" t="s">
        <v>2002</v>
      </c>
      <c r="M733" s="185" t="s">
        <v>2002</v>
      </c>
      <c r="N733" s="185" t="s">
        <v>2002</v>
      </c>
      <c r="O733" s="185" t="s">
        <v>2002</v>
      </c>
      <c r="P733" s="185" t="s">
        <v>2002</v>
      </c>
      <c r="Q733" s="185" t="s">
        <v>2002</v>
      </c>
      <c r="R733" s="185" t="s">
        <v>2002</v>
      </c>
      <c r="S733" s="183">
        <v>1</v>
      </c>
      <c r="T733" s="185" t="s">
        <v>2002</v>
      </c>
      <c r="U733" s="185">
        <v>4</v>
      </c>
      <c r="V733" s="185" t="s">
        <v>2002</v>
      </c>
      <c r="W733" s="185" t="s">
        <v>2002</v>
      </c>
      <c r="X733" s="185" t="s">
        <v>2002</v>
      </c>
      <c r="Y733" s="185" t="s">
        <v>2002</v>
      </c>
      <c r="Z733" s="185" t="s">
        <v>2002</v>
      </c>
      <c r="AA733" s="185">
        <v>1</v>
      </c>
      <c r="AB733" s="185" t="s">
        <v>2002</v>
      </c>
      <c r="AC733" s="185" t="s">
        <v>2002</v>
      </c>
      <c r="AD733" s="185" t="s">
        <v>2002</v>
      </c>
      <c r="AE733" s="185" t="s">
        <v>2002</v>
      </c>
      <c r="AF733" s="185" t="s">
        <v>2002</v>
      </c>
      <c r="AG733" s="185" t="s">
        <v>2002</v>
      </c>
      <c r="AH733" s="185" t="s">
        <v>2002</v>
      </c>
      <c r="AI733" s="185" t="s">
        <v>2002</v>
      </c>
      <c r="AJ733" s="185" t="s">
        <v>2002</v>
      </c>
      <c r="AK733" s="185" t="s">
        <v>2002</v>
      </c>
      <c r="AL733" s="183">
        <v>5</v>
      </c>
      <c r="AM733" s="194">
        <v>6</v>
      </c>
    </row>
    <row r="734" spans="1:39">
      <c r="A734" s="192">
        <v>68615</v>
      </c>
      <c r="B734" s="192" t="s">
        <v>721</v>
      </c>
      <c r="C734" s="192" t="s">
        <v>963</v>
      </c>
      <c r="D734" s="185">
        <v>1</v>
      </c>
      <c r="E734" s="185" t="s">
        <v>2002</v>
      </c>
      <c r="F734" s="185" t="s">
        <v>2002</v>
      </c>
      <c r="G734" s="185" t="s">
        <v>2002</v>
      </c>
      <c r="H734" s="185">
        <v>1</v>
      </c>
      <c r="I734" s="185" t="s">
        <v>2002</v>
      </c>
      <c r="J734" s="185" t="s">
        <v>2002</v>
      </c>
      <c r="K734" s="185" t="s">
        <v>2002</v>
      </c>
      <c r="L734" s="185" t="s">
        <v>2002</v>
      </c>
      <c r="M734" s="185" t="s">
        <v>2002</v>
      </c>
      <c r="N734" s="185" t="s">
        <v>2002</v>
      </c>
      <c r="O734" s="185" t="s">
        <v>2002</v>
      </c>
      <c r="P734" s="185" t="s">
        <v>2002</v>
      </c>
      <c r="Q734" s="185" t="s">
        <v>2002</v>
      </c>
      <c r="R734" s="185" t="s">
        <v>2002</v>
      </c>
      <c r="S734" s="183">
        <v>2</v>
      </c>
      <c r="T734" s="185">
        <v>1</v>
      </c>
      <c r="U734" s="185">
        <v>1</v>
      </c>
      <c r="V734" s="185">
        <v>4</v>
      </c>
      <c r="W734" s="185">
        <v>3</v>
      </c>
      <c r="X734" s="185" t="s">
        <v>2002</v>
      </c>
      <c r="Y734" s="185" t="s">
        <v>2002</v>
      </c>
      <c r="Z734" s="185" t="s">
        <v>2002</v>
      </c>
      <c r="AA734" s="185" t="s">
        <v>2002</v>
      </c>
      <c r="AB734" s="185" t="s">
        <v>2002</v>
      </c>
      <c r="AC734" s="185" t="s">
        <v>2002</v>
      </c>
      <c r="AD734" s="185" t="s">
        <v>2002</v>
      </c>
      <c r="AE734" s="185" t="s">
        <v>2002</v>
      </c>
      <c r="AF734" s="185" t="s">
        <v>2002</v>
      </c>
      <c r="AG734" s="185" t="s">
        <v>2002</v>
      </c>
      <c r="AH734" s="185">
        <v>1</v>
      </c>
      <c r="AI734" s="185" t="s">
        <v>2002</v>
      </c>
      <c r="AJ734" s="185" t="s">
        <v>2002</v>
      </c>
      <c r="AK734" s="185" t="s">
        <v>2002</v>
      </c>
      <c r="AL734" s="183">
        <v>10</v>
      </c>
      <c r="AM734" s="194">
        <v>12</v>
      </c>
    </row>
    <row r="735" spans="1:39">
      <c r="A735" s="192">
        <v>68655</v>
      </c>
      <c r="B735" s="192" t="s">
        <v>722</v>
      </c>
      <c r="C735" s="192" t="s">
        <v>1500</v>
      </c>
      <c r="D735" s="185" t="s">
        <v>2002</v>
      </c>
      <c r="E735" s="185" t="s">
        <v>2002</v>
      </c>
      <c r="F735" s="185">
        <v>1</v>
      </c>
      <c r="G735" s="185" t="s">
        <v>2002</v>
      </c>
      <c r="H735" s="185" t="s">
        <v>2002</v>
      </c>
      <c r="I735" s="185" t="s">
        <v>2002</v>
      </c>
      <c r="J735" s="185" t="s">
        <v>2002</v>
      </c>
      <c r="K735" s="185" t="s">
        <v>2002</v>
      </c>
      <c r="L735" s="185" t="s">
        <v>2002</v>
      </c>
      <c r="M735" s="185" t="s">
        <v>2002</v>
      </c>
      <c r="N735" s="185" t="s">
        <v>2002</v>
      </c>
      <c r="O735" s="185" t="s">
        <v>2002</v>
      </c>
      <c r="P735" s="185" t="s">
        <v>2002</v>
      </c>
      <c r="Q735" s="185" t="s">
        <v>2002</v>
      </c>
      <c r="R735" s="185" t="s">
        <v>2002</v>
      </c>
      <c r="S735" s="183">
        <v>1</v>
      </c>
      <c r="T735" s="185">
        <v>1</v>
      </c>
      <c r="U735" s="185">
        <v>1</v>
      </c>
      <c r="V735" s="185">
        <v>3</v>
      </c>
      <c r="W735" s="185" t="s">
        <v>2002</v>
      </c>
      <c r="X735" s="185" t="s">
        <v>2002</v>
      </c>
      <c r="Y735" s="185" t="s">
        <v>2002</v>
      </c>
      <c r="Z735" s="185" t="s">
        <v>2002</v>
      </c>
      <c r="AA735" s="185" t="s">
        <v>2002</v>
      </c>
      <c r="AB735" s="185" t="s">
        <v>2002</v>
      </c>
      <c r="AC735" s="185" t="s">
        <v>2002</v>
      </c>
      <c r="AD735" s="185" t="s">
        <v>2002</v>
      </c>
      <c r="AE735" s="185" t="s">
        <v>2002</v>
      </c>
      <c r="AF735" s="185" t="s">
        <v>2002</v>
      </c>
      <c r="AG735" s="185" t="s">
        <v>2002</v>
      </c>
      <c r="AH735" s="185" t="s">
        <v>2002</v>
      </c>
      <c r="AI735" s="185" t="s">
        <v>2002</v>
      </c>
      <c r="AJ735" s="185" t="s">
        <v>2002</v>
      </c>
      <c r="AK735" s="185" t="s">
        <v>2002</v>
      </c>
      <c r="AL735" s="183">
        <v>5</v>
      </c>
      <c r="AM735" s="194">
        <v>6</v>
      </c>
    </row>
    <row r="736" spans="1:39">
      <c r="A736" s="192">
        <v>68673</v>
      </c>
      <c r="B736" s="192" t="s">
        <v>723</v>
      </c>
      <c r="C736" s="192" t="s">
        <v>1501</v>
      </c>
      <c r="D736" s="185" t="s">
        <v>2002</v>
      </c>
      <c r="E736" s="185" t="s">
        <v>2002</v>
      </c>
      <c r="F736" s="185" t="s">
        <v>2002</v>
      </c>
      <c r="G736" s="185" t="s">
        <v>2002</v>
      </c>
      <c r="H736" s="185" t="s">
        <v>2002</v>
      </c>
      <c r="I736" s="185" t="s">
        <v>2002</v>
      </c>
      <c r="J736" s="185" t="s">
        <v>2002</v>
      </c>
      <c r="K736" s="185" t="s">
        <v>2002</v>
      </c>
      <c r="L736" s="185" t="s">
        <v>2002</v>
      </c>
      <c r="M736" s="185" t="s">
        <v>2002</v>
      </c>
      <c r="N736" s="185" t="s">
        <v>2002</v>
      </c>
      <c r="O736" s="185" t="s">
        <v>2002</v>
      </c>
      <c r="P736" s="185" t="s">
        <v>2002</v>
      </c>
      <c r="Q736" s="185" t="s">
        <v>2002</v>
      </c>
      <c r="R736" s="185" t="s">
        <v>2002</v>
      </c>
      <c r="S736" s="183" t="s">
        <v>2002</v>
      </c>
      <c r="T736" s="185" t="s">
        <v>2002</v>
      </c>
      <c r="U736" s="185">
        <v>1</v>
      </c>
      <c r="V736" s="185" t="s">
        <v>2002</v>
      </c>
      <c r="W736" s="185">
        <v>2</v>
      </c>
      <c r="X736" s="185" t="s">
        <v>2002</v>
      </c>
      <c r="Y736" s="185" t="s">
        <v>2002</v>
      </c>
      <c r="Z736" s="185" t="s">
        <v>2002</v>
      </c>
      <c r="AA736" s="185" t="s">
        <v>2002</v>
      </c>
      <c r="AB736" s="185" t="s">
        <v>2002</v>
      </c>
      <c r="AC736" s="185" t="s">
        <v>2002</v>
      </c>
      <c r="AD736" s="185" t="s">
        <v>2002</v>
      </c>
      <c r="AE736" s="185" t="s">
        <v>2002</v>
      </c>
      <c r="AF736" s="185" t="s">
        <v>2002</v>
      </c>
      <c r="AG736" s="185" t="s">
        <v>2002</v>
      </c>
      <c r="AH736" s="185" t="s">
        <v>2002</v>
      </c>
      <c r="AI736" s="185" t="s">
        <v>2002</v>
      </c>
      <c r="AJ736" s="185" t="s">
        <v>2002</v>
      </c>
      <c r="AK736" s="185" t="s">
        <v>2002</v>
      </c>
      <c r="AL736" s="183">
        <v>3</v>
      </c>
      <c r="AM736" s="194">
        <v>3</v>
      </c>
    </row>
    <row r="737" spans="1:39">
      <c r="A737" s="192">
        <v>68679</v>
      </c>
      <c r="B737" s="192" t="s">
        <v>1788</v>
      </c>
      <c r="C737" s="192" t="s">
        <v>1795</v>
      </c>
      <c r="D737" s="185">
        <v>2</v>
      </c>
      <c r="E737" s="185">
        <v>1</v>
      </c>
      <c r="F737" s="185">
        <v>2</v>
      </c>
      <c r="G737" s="185" t="s">
        <v>2002</v>
      </c>
      <c r="H737" s="185" t="s">
        <v>2002</v>
      </c>
      <c r="I737" s="185">
        <v>1</v>
      </c>
      <c r="J737" s="185" t="s">
        <v>2002</v>
      </c>
      <c r="K737" s="185" t="s">
        <v>2002</v>
      </c>
      <c r="L737" s="185" t="s">
        <v>2002</v>
      </c>
      <c r="M737" s="185" t="s">
        <v>2002</v>
      </c>
      <c r="N737" s="185" t="s">
        <v>2002</v>
      </c>
      <c r="O737" s="185" t="s">
        <v>2002</v>
      </c>
      <c r="P737" s="185" t="s">
        <v>2002</v>
      </c>
      <c r="Q737" s="185" t="s">
        <v>2002</v>
      </c>
      <c r="R737" s="185" t="s">
        <v>2002</v>
      </c>
      <c r="S737" s="183">
        <v>6</v>
      </c>
      <c r="T737" s="185" t="s">
        <v>2002</v>
      </c>
      <c r="U737" s="185">
        <v>9</v>
      </c>
      <c r="V737" s="185">
        <v>6</v>
      </c>
      <c r="W737" s="185">
        <v>2</v>
      </c>
      <c r="X737" s="185" t="s">
        <v>2002</v>
      </c>
      <c r="Y737" s="185">
        <v>2</v>
      </c>
      <c r="Z737" s="185">
        <v>4</v>
      </c>
      <c r="AA737" s="185" t="s">
        <v>2002</v>
      </c>
      <c r="AB737" s="185" t="s">
        <v>2002</v>
      </c>
      <c r="AC737" s="185" t="s">
        <v>2002</v>
      </c>
      <c r="AD737" s="185" t="s">
        <v>2002</v>
      </c>
      <c r="AE737" s="185" t="s">
        <v>2002</v>
      </c>
      <c r="AF737" s="185" t="s">
        <v>2002</v>
      </c>
      <c r="AG737" s="185" t="s">
        <v>2002</v>
      </c>
      <c r="AH737" s="185" t="s">
        <v>2002</v>
      </c>
      <c r="AI737" s="185" t="s">
        <v>2002</v>
      </c>
      <c r="AJ737" s="185" t="s">
        <v>2002</v>
      </c>
      <c r="AK737" s="185" t="s">
        <v>2002</v>
      </c>
      <c r="AL737" s="183">
        <v>23</v>
      </c>
      <c r="AM737" s="194">
        <v>29</v>
      </c>
    </row>
    <row r="738" spans="1:39">
      <c r="A738" s="192">
        <v>68682</v>
      </c>
      <c r="B738" s="192" t="s">
        <v>1850</v>
      </c>
      <c r="C738" s="192" t="s">
        <v>1889</v>
      </c>
      <c r="D738" s="185" t="s">
        <v>2002</v>
      </c>
      <c r="E738" s="185" t="s">
        <v>2002</v>
      </c>
      <c r="F738" s="185" t="s">
        <v>2002</v>
      </c>
      <c r="G738" s="185" t="s">
        <v>2002</v>
      </c>
      <c r="H738" s="185" t="s">
        <v>2002</v>
      </c>
      <c r="I738" s="185" t="s">
        <v>2002</v>
      </c>
      <c r="J738" s="185" t="s">
        <v>2002</v>
      </c>
      <c r="K738" s="185" t="s">
        <v>2002</v>
      </c>
      <c r="L738" s="185" t="s">
        <v>2002</v>
      </c>
      <c r="M738" s="185" t="s">
        <v>2002</v>
      </c>
      <c r="N738" s="185" t="s">
        <v>2002</v>
      </c>
      <c r="O738" s="185" t="s">
        <v>2002</v>
      </c>
      <c r="P738" s="185" t="s">
        <v>2002</v>
      </c>
      <c r="Q738" s="185" t="s">
        <v>2002</v>
      </c>
      <c r="R738" s="185" t="s">
        <v>2002</v>
      </c>
      <c r="S738" s="183" t="s">
        <v>2002</v>
      </c>
      <c r="T738" s="185" t="s">
        <v>2002</v>
      </c>
      <c r="U738" s="185" t="s">
        <v>2002</v>
      </c>
      <c r="V738" s="185" t="s">
        <v>2002</v>
      </c>
      <c r="W738" s="185" t="s">
        <v>2002</v>
      </c>
      <c r="X738" s="185" t="s">
        <v>2002</v>
      </c>
      <c r="Y738" s="185">
        <v>1</v>
      </c>
      <c r="Z738" s="185" t="s">
        <v>2002</v>
      </c>
      <c r="AA738" s="185" t="s">
        <v>2002</v>
      </c>
      <c r="AB738" s="185" t="s">
        <v>2002</v>
      </c>
      <c r="AC738" s="185" t="s">
        <v>2002</v>
      </c>
      <c r="AD738" s="185" t="s">
        <v>2002</v>
      </c>
      <c r="AE738" s="185" t="s">
        <v>2002</v>
      </c>
      <c r="AF738" s="185" t="s">
        <v>2002</v>
      </c>
      <c r="AG738" s="185" t="s">
        <v>2002</v>
      </c>
      <c r="AH738" s="185" t="s">
        <v>2002</v>
      </c>
      <c r="AI738" s="185" t="s">
        <v>2002</v>
      </c>
      <c r="AJ738" s="185" t="s">
        <v>2002</v>
      </c>
      <c r="AK738" s="185" t="s">
        <v>2002</v>
      </c>
      <c r="AL738" s="183">
        <v>1</v>
      </c>
      <c r="AM738" s="194">
        <v>1</v>
      </c>
    </row>
    <row r="739" spans="1:39">
      <c r="A739" s="192">
        <v>68684</v>
      </c>
      <c r="B739" s="192" t="s">
        <v>1851</v>
      </c>
      <c r="C739" s="192" t="s">
        <v>1890</v>
      </c>
      <c r="D739" s="185" t="s">
        <v>2002</v>
      </c>
      <c r="E739" s="185" t="s">
        <v>2002</v>
      </c>
      <c r="F739" s="185" t="s">
        <v>2002</v>
      </c>
      <c r="G739" s="185" t="s">
        <v>2002</v>
      </c>
      <c r="H739" s="185" t="s">
        <v>2002</v>
      </c>
      <c r="I739" s="185" t="s">
        <v>2002</v>
      </c>
      <c r="J739" s="185" t="s">
        <v>2002</v>
      </c>
      <c r="K739" s="185" t="s">
        <v>2002</v>
      </c>
      <c r="L739" s="185" t="s">
        <v>2002</v>
      </c>
      <c r="M739" s="185" t="s">
        <v>2002</v>
      </c>
      <c r="N739" s="185" t="s">
        <v>2002</v>
      </c>
      <c r="O739" s="185" t="s">
        <v>2002</v>
      </c>
      <c r="P739" s="185" t="s">
        <v>2002</v>
      </c>
      <c r="Q739" s="185" t="s">
        <v>2002</v>
      </c>
      <c r="R739" s="185" t="s">
        <v>2002</v>
      </c>
      <c r="S739" s="183" t="s">
        <v>2002</v>
      </c>
      <c r="T739" s="185" t="s">
        <v>2002</v>
      </c>
      <c r="U739" s="185" t="s">
        <v>2002</v>
      </c>
      <c r="V739" s="185">
        <v>1</v>
      </c>
      <c r="W739" s="185">
        <v>1</v>
      </c>
      <c r="X739" s="185" t="s">
        <v>2002</v>
      </c>
      <c r="Y739" s="185" t="s">
        <v>2002</v>
      </c>
      <c r="Z739" s="185" t="s">
        <v>2002</v>
      </c>
      <c r="AA739" s="185" t="s">
        <v>2002</v>
      </c>
      <c r="AB739" s="185" t="s">
        <v>2002</v>
      </c>
      <c r="AC739" s="185" t="s">
        <v>2002</v>
      </c>
      <c r="AD739" s="185" t="s">
        <v>2002</v>
      </c>
      <c r="AE739" s="185" t="s">
        <v>2002</v>
      </c>
      <c r="AF739" s="185" t="s">
        <v>2002</v>
      </c>
      <c r="AG739" s="185" t="s">
        <v>2002</v>
      </c>
      <c r="AH739" s="185" t="s">
        <v>2002</v>
      </c>
      <c r="AI739" s="185" t="s">
        <v>2002</v>
      </c>
      <c r="AJ739" s="185" t="s">
        <v>2002</v>
      </c>
      <c r="AK739" s="185" t="s">
        <v>2002</v>
      </c>
      <c r="AL739" s="183">
        <v>2</v>
      </c>
      <c r="AM739" s="194">
        <v>2</v>
      </c>
    </row>
    <row r="740" spans="1:39">
      <c r="A740" s="192">
        <v>68689</v>
      </c>
      <c r="B740" s="192" t="s">
        <v>724</v>
      </c>
      <c r="C740" s="192" t="s">
        <v>1502</v>
      </c>
      <c r="D740" s="185" t="s">
        <v>2002</v>
      </c>
      <c r="E740" s="185" t="s">
        <v>2002</v>
      </c>
      <c r="F740" s="185" t="s">
        <v>2002</v>
      </c>
      <c r="G740" s="185" t="s">
        <v>2002</v>
      </c>
      <c r="H740" s="185" t="s">
        <v>2002</v>
      </c>
      <c r="I740" s="185" t="s">
        <v>2002</v>
      </c>
      <c r="J740" s="185" t="s">
        <v>2002</v>
      </c>
      <c r="K740" s="185" t="s">
        <v>2002</v>
      </c>
      <c r="L740" s="185" t="s">
        <v>2002</v>
      </c>
      <c r="M740" s="185" t="s">
        <v>2002</v>
      </c>
      <c r="N740" s="185" t="s">
        <v>2002</v>
      </c>
      <c r="O740" s="185" t="s">
        <v>2002</v>
      </c>
      <c r="P740" s="185" t="s">
        <v>2002</v>
      </c>
      <c r="Q740" s="185" t="s">
        <v>2002</v>
      </c>
      <c r="R740" s="185" t="s">
        <v>2002</v>
      </c>
      <c r="S740" s="183" t="s">
        <v>2002</v>
      </c>
      <c r="T740" s="185" t="s">
        <v>2002</v>
      </c>
      <c r="U740" s="185" t="s">
        <v>2002</v>
      </c>
      <c r="V740" s="185">
        <v>1</v>
      </c>
      <c r="W740" s="185">
        <v>2</v>
      </c>
      <c r="X740" s="185" t="s">
        <v>2002</v>
      </c>
      <c r="Y740" s="185" t="s">
        <v>2002</v>
      </c>
      <c r="Z740" s="185" t="s">
        <v>2002</v>
      </c>
      <c r="AA740" s="185" t="s">
        <v>2002</v>
      </c>
      <c r="AB740" s="185" t="s">
        <v>2002</v>
      </c>
      <c r="AC740" s="185" t="s">
        <v>2002</v>
      </c>
      <c r="AD740" s="185" t="s">
        <v>2002</v>
      </c>
      <c r="AE740" s="185" t="s">
        <v>2002</v>
      </c>
      <c r="AF740" s="185" t="s">
        <v>2002</v>
      </c>
      <c r="AG740" s="185" t="s">
        <v>2002</v>
      </c>
      <c r="AH740" s="185" t="s">
        <v>2002</v>
      </c>
      <c r="AI740" s="185" t="s">
        <v>2002</v>
      </c>
      <c r="AJ740" s="185" t="s">
        <v>2002</v>
      </c>
      <c r="AK740" s="185" t="s">
        <v>2002</v>
      </c>
      <c r="AL740" s="183">
        <v>3</v>
      </c>
      <c r="AM740" s="194">
        <v>3</v>
      </c>
    </row>
    <row r="741" spans="1:39">
      <c r="A741" s="192">
        <v>68720</v>
      </c>
      <c r="B741" s="192" t="s">
        <v>725</v>
      </c>
      <c r="C741" s="192" t="s">
        <v>1503</v>
      </c>
      <c r="D741" s="185" t="s">
        <v>2002</v>
      </c>
      <c r="E741" s="185" t="s">
        <v>2002</v>
      </c>
      <c r="F741" s="185" t="s">
        <v>2002</v>
      </c>
      <c r="G741" s="185" t="s">
        <v>2002</v>
      </c>
      <c r="H741" s="185" t="s">
        <v>2002</v>
      </c>
      <c r="I741" s="185" t="s">
        <v>2002</v>
      </c>
      <c r="J741" s="185" t="s">
        <v>2002</v>
      </c>
      <c r="K741" s="185" t="s">
        <v>2002</v>
      </c>
      <c r="L741" s="185" t="s">
        <v>2002</v>
      </c>
      <c r="M741" s="185" t="s">
        <v>2002</v>
      </c>
      <c r="N741" s="185" t="s">
        <v>2002</v>
      </c>
      <c r="O741" s="185" t="s">
        <v>2002</v>
      </c>
      <c r="P741" s="185" t="s">
        <v>2002</v>
      </c>
      <c r="Q741" s="185" t="s">
        <v>2002</v>
      </c>
      <c r="R741" s="185" t="s">
        <v>2002</v>
      </c>
      <c r="S741" s="183" t="s">
        <v>2002</v>
      </c>
      <c r="T741" s="185" t="s">
        <v>2002</v>
      </c>
      <c r="U741" s="185">
        <v>1</v>
      </c>
      <c r="V741" s="185" t="s">
        <v>2002</v>
      </c>
      <c r="W741" s="185" t="s">
        <v>2002</v>
      </c>
      <c r="X741" s="185" t="s">
        <v>2002</v>
      </c>
      <c r="Y741" s="185" t="s">
        <v>2002</v>
      </c>
      <c r="Z741" s="185" t="s">
        <v>2002</v>
      </c>
      <c r="AA741" s="185" t="s">
        <v>2002</v>
      </c>
      <c r="AB741" s="185" t="s">
        <v>2002</v>
      </c>
      <c r="AC741" s="185" t="s">
        <v>2002</v>
      </c>
      <c r="AD741" s="185" t="s">
        <v>2002</v>
      </c>
      <c r="AE741" s="185" t="s">
        <v>2002</v>
      </c>
      <c r="AF741" s="185" t="s">
        <v>2002</v>
      </c>
      <c r="AG741" s="185" t="s">
        <v>2002</v>
      </c>
      <c r="AH741" s="185" t="s">
        <v>2002</v>
      </c>
      <c r="AI741" s="185" t="s">
        <v>2002</v>
      </c>
      <c r="AJ741" s="185" t="s">
        <v>2002</v>
      </c>
      <c r="AK741" s="185" t="s">
        <v>2002</v>
      </c>
      <c r="AL741" s="183">
        <v>1</v>
      </c>
      <c r="AM741" s="194">
        <v>1</v>
      </c>
    </row>
    <row r="742" spans="1:39">
      <c r="A742" s="192">
        <v>68745</v>
      </c>
      <c r="B742" s="192" t="s">
        <v>726</v>
      </c>
      <c r="C742" s="192" t="s">
        <v>1504</v>
      </c>
      <c r="D742" s="185" t="s">
        <v>2002</v>
      </c>
      <c r="E742" s="185" t="s">
        <v>2002</v>
      </c>
      <c r="F742" s="185" t="s">
        <v>2002</v>
      </c>
      <c r="G742" s="185" t="s">
        <v>2002</v>
      </c>
      <c r="H742" s="185" t="s">
        <v>2002</v>
      </c>
      <c r="I742" s="185" t="s">
        <v>2002</v>
      </c>
      <c r="J742" s="185" t="s">
        <v>2002</v>
      </c>
      <c r="K742" s="185" t="s">
        <v>2002</v>
      </c>
      <c r="L742" s="185" t="s">
        <v>2002</v>
      </c>
      <c r="M742" s="185" t="s">
        <v>2002</v>
      </c>
      <c r="N742" s="185" t="s">
        <v>2002</v>
      </c>
      <c r="O742" s="185" t="s">
        <v>2002</v>
      </c>
      <c r="P742" s="185" t="s">
        <v>2002</v>
      </c>
      <c r="Q742" s="185" t="s">
        <v>2002</v>
      </c>
      <c r="R742" s="185" t="s">
        <v>2002</v>
      </c>
      <c r="S742" s="183" t="s">
        <v>2002</v>
      </c>
      <c r="T742" s="185" t="s">
        <v>2002</v>
      </c>
      <c r="U742" s="185" t="s">
        <v>2002</v>
      </c>
      <c r="V742" s="185">
        <v>2</v>
      </c>
      <c r="W742" s="185" t="s">
        <v>2002</v>
      </c>
      <c r="X742" s="185" t="s">
        <v>2002</v>
      </c>
      <c r="Y742" s="185" t="s">
        <v>2002</v>
      </c>
      <c r="Z742" s="185" t="s">
        <v>2002</v>
      </c>
      <c r="AA742" s="185" t="s">
        <v>2002</v>
      </c>
      <c r="AB742" s="185" t="s">
        <v>2002</v>
      </c>
      <c r="AC742" s="185" t="s">
        <v>2002</v>
      </c>
      <c r="AD742" s="185" t="s">
        <v>2002</v>
      </c>
      <c r="AE742" s="185" t="s">
        <v>2002</v>
      </c>
      <c r="AF742" s="185" t="s">
        <v>2002</v>
      </c>
      <c r="AG742" s="185" t="s">
        <v>2002</v>
      </c>
      <c r="AH742" s="185" t="s">
        <v>2002</v>
      </c>
      <c r="AI742" s="185" t="s">
        <v>2002</v>
      </c>
      <c r="AJ742" s="185" t="s">
        <v>2002</v>
      </c>
      <c r="AK742" s="185" t="s">
        <v>2002</v>
      </c>
      <c r="AL742" s="183">
        <v>2</v>
      </c>
      <c r="AM742" s="194">
        <v>2</v>
      </c>
    </row>
    <row r="743" spans="1:39">
      <c r="A743" s="192">
        <v>68755</v>
      </c>
      <c r="B743" s="192" t="s">
        <v>727</v>
      </c>
      <c r="C743" s="192" t="s">
        <v>1505</v>
      </c>
      <c r="D743" s="185" t="s">
        <v>2002</v>
      </c>
      <c r="E743" s="185" t="s">
        <v>2002</v>
      </c>
      <c r="F743" s="185" t="s">
        <v>2002</v>
      </c>
      <c r="G743" s="185" t="s">
        <v>2002</v>
      </c>
      <c r="H743" s="185" t="s">
        <v>2002</v>
      </c>
      <c r="I743" s="185" t="s">
        <v>2002</v>
      </c>
      <c r="J743" s="185" t="s">
        <v>2002</v>
      </c>
      <c r="K743" s="185" t="s">
        <v>2002</v>
      </c>
      <c r="L743" s="185" t="s">
        <v>2002</v>
      </c>
      <c r="M743" s="185" t="s">
        <v>2002</v>
      </c>
      <c r="N743" s="185" t="s">
        <v>2002</v>
      </c>
      <c r="O743" s="185" t="s">
        <v>2002</v>
      </c>
      <c r="P743" s="185" t="s">
        <v>2002</v>
      </c>
      <c r="Q743" s="185" t="s">
        <v>2002</v>
      </c>
      <c r="R743" s="185" t="s">
        <v>2002</v>
      </c>
      <c r="S743" s="183" t="s">
        <v>2002</v>
      </c>
      <c r="T743" s="185">
        <v>1</v>
      </c>
      <c r="U743" s="185" t="s">
        <v>2002</v>
      </c>
      <c r="V743" s="185">
        <v>4</v>
      </c>
      <c r="W743" s="185">
        <v>4</v>
      </c>
      <c r="X743" s="185">
        <v>1</v>
      </c>
      <c r="Y743" s="185" t="s">
        <v>2002</v>
      </c>
      <c r="Z743" s="185" t="s">
        <v>2002</v>
      </c>
      <c r="AA743" s="185" t="s">
        <v>2002</v>
      </c>
      <c r="AB743" s="185" t="s">
        <v>2002</v>
      </c>
      <c r="AC743" s="185" t="s">
        <v>2002</v>
      </c>
      <c r="AD743" s="185" t="s">
        <v>2002</v>
      </c>
      <c r="AE743" s="185" t="s">
        <v>2002</v>
      </c>
      <c r="AF743" s="185" t="s">
        <v>2002</v>
      </c>
      <c r="AG743" s="185" t="s">
        <v>2002</v>
      </c>
      <c r="AH743" s="185" t="s">
        <v>2002</v>
      </c>
      <c r="AI743" s="185" t="s">
        <v>2002</v>
      </c>
      <c r="AJ743" s="185" t="s">
        <v>2002</v>
      </c>
      <c r="AK743" s="185" t="s">
        <v>2002</v>
      </c>
      <c r="AL743" s="183">
        <v>10</v>
      </c>
      <c r="AM743" s="194">
        <v>10</v>
      </c>
    </row>
    <row r="744" spans="1:39">
      <c r="A744" s="192">
        <v>68770</v>
      </c>
      <c r="B744" s="192" t="s">
        <v>728</v>
      </c>
      <c r="C744" s="192" t="s">
        <v>1506</v>
      </c>
      <c r="D744" s="185" t="s">
        <v>2002</v>
      </c>
      <c r="E744" s="185" t="s">
        <v>2002</v>
      </c>
      <c r="F744" s="185" t="s">
        <v>2002</v>
      </c>
      <c r="G744" s="185" t="s">
        <v>2002</v>
      </c>
      <c r="H744" s="185" t="s">
        <v>2002</v>
      </c>
      <c r="I744" s="185" t="s">
        <v>2002</v>
      </c>
      <c r="J744" s="185" t="s">
        <v>2002</v>
      </c>
      <c r="K744" s="185" t="s">
        <v>2002</v>
      </c>
      <c r="L744" s="185" t="s">
        <v>2002</v>
      </c>
      <c r="M744" s="185" t="s">
        <v>2002</v>
      </c>
      <c r="N744" s="185" t="s">
        <v>2002</v>
      </c>
      <c r="O744" s="185" t="s">
        <v>2002</v>
      </c>
      <c r="P744" s="185" t="s">
        <v>2002</v>
      </c>
      <c r="Q744" s="185" t="s">
        <v>2002</v>
      </c>
      <c r="R744" s="185" t="s">
        <v>2002</v>
      </c>
      <c r="S744" s="183" t="s">
        <v>2002</v>
      </c>
      <c r="T744" s="185" t="s">
        <v>2002</v>
      </c>
      <c r="U744" s="185" t="s">
        <v>2002</v>
      </c>
      <c r="V744" s="185">
        <v>1</v>
      </c>
      <c r="W744" s="185" t="s">
        <v>2002</v>
      </c>
      <c r="X744" s="185" t="s">
        <v>2002</v>
      </c>
      <c r="Y744" s="185" t="s">
        <v>2002</v>
      </c>
      <c r="Z744" s="185" t="s">
        <v>2002</v>
      </c>
      <c r="AA744" s="185" t="s">
        <v>2002</v>
      </c>
      <c r="AB744" s="185" t="s">
        <v>2002</v>
      </c>
      <c r="AC744" s="185" t="s">
        <v>2002</v>
      </c>
      <c r="AD744" s="185" t="s">
        <v>2002</v>
      </c>
      <c r="AE744" s="185" t="s">
        <v>2002</v>
      </c>
      <c r="AF744" s="185" t="s">
        <v>2002</v>
      </c>
      <c r="AG744" s="185" t="s">
        <v>2002</v>
      </c>
      <c r="AH744" s="185" t="s">
        <v>2002</v>
      </c>
      <c r="AI744" s="185" t="s">
        <v>2002</v>
      </c>
      <c r="AJ744" s="185" t="s">
        <v>2002</v>
      </c>
      <c r="AK744" s="185" t="s">
        <v>2002</v>
      </c>
      <c r="AL744" s="183">
        <v>1</v>
      </c>
      <c r="AM744" s="194">
        <v>1</v>
      </c>
    </row>
    <row r="745" spans="1:39">
      <c r="A745" s="192">
        <v>68820</v>
      </c>
      <c r="B745" s="192" t="s">
        <v>730</v>
      </c>
      <c r="C745" s="192" t="s">
        <v>1507</v>
      </c>
      <c r="D745" s="185" t="s">
        <v>2002</v>
      </c>
      <c r="E745" s="185" t="s">
        <v>2002</v>
      </c>
      <c r="F745" s="185" t="s">
        <v>2002</v>
      </c>
      <c r="G745" s="185" t="s">
        <v>2002</v>
      </c>
      <c r="H745" s="185" t="s">
        <v>2002</v>
      </c>
      <c r="I745" s="185" t="s">
        <v>2002</v>
      </c>
      <c r="J745" s="185" t="s">
        <v>2002</v>
      </c>
      <c r="K745" s="185" t="s">
        <v>2002</v>
      </c>
      <c r="L745" s="185" t="s">
        <v>2002</v>
      </c>
      <c r="M745" s="185" t="s">
        <v>2002</v>
      </c>
      <c r="N745" s="185" t="s">
        <v>2002</v>
      </c>
      <c r="O745" s="185" t="s">
        <v>2002</v>
      </c>
      <c r="P745" s="185" t="s">
        <v>2002</v>
      </c>
      <c r="Q745" s="185" t="s">
        <v>2002</v>
      </c>
      <c r="R745" s="185" t="s">
        <v>2002</v>
      </c>
      <c r="S745" s="183" t="s">
        <v>2002</v>
      </c>
      <c r="T745" s="185">
        <v>1</v>
      </c>
      <c r="U745" s="185" t="s">
        <v>2002</v>
      </c>
      <c r="V745" s="185">
        <v>1</v>
      </c>
      <c r="W745" s="185" t="s">
        <v>2002</v>
      </c>
      <c r="X745" s="185" t="s">
        <v>2002</v>
      </c>
      <c r="Y745" s="185" t="s">
        <v>2002</v>
      </c>
      <c r="Z745" s="185" t="s">
        <v>2002</v>
      </c>
      <c r="AA745" s="185" t="s">
        <v>2002</v>
      </c>
      <c r="AB745" s="185" t="s">
        <v>2002</v>
      </c>
      <c r="AC745" s="185" t="s">
        <v>2002</v>
      </c>
      <c r="AD745" s="185" t="s">
        <v>2002</v>
      </c>
      <c r="AE745" s="185" t="s">
        <v>2002</v>
      </c>
      <c r="AF745" s="185" t="s">
        <v>2002</v>
      </c>
      <c r="AG745" s="185" t="s">
        <v>2002</v>
      </c>
      <c r="AH745" s="185" t="s">
        <v>2002</v>
      </c>
      <c r="AI745" s="185" t="s">
        <v>2002</v>
      </c>
      <c r="AJ745" s="185" t="s">
        <v>2002</v>
      </c>
      <c r="AK745" s="185" t="s">
        <v>2002</v>
      </c>
      <c r="AL745" s="183">
        <v>2</v>
      </c>
      <c r="AM745" s="194">
        <v>2</v>
      </c>
    </row>
    <row r="746" spans="1:39">
      <c r="A746" s="192">
        <v>68855</v>
      </c>
      <c r="B746" s="192" t="s">
        <v>1853</v>
      </c>
      <c r="C746" s="192" t="s">
        <v>1891</v>
      </c>
      <c r="D746" s="185" t="s">
        <v>2002</v>
      </c>
      <c r="E746" s="185" t="s">
        <v>2002</v>
      </c>
      <c r="F746" s="185" t="s">
        <v>2002</v>
      </c>
      <c r="G746" s="185" t="s">
        <v>2002</v>
      </c>
      <c r="H746" s="185" t="s">
        <v>2002</v>
      </c>
      <c r="I746" s="185" t="s">
        <v>2002</v>
      </c>
      <c r="J746" s="185" t="s">
        <v>2002</v>
      </c>
      <c r="K746" s="185" t="s">
        <v>2002</v>
      </c>
      <c r="L746" s="185" t="s">
        <v>2002</v>
      </c>
      <c r="M746" s="185" t="s">
        <v>2002</v>
      </c>
      <c r="N746" s="185" t="s">
        <v>2002</v>
      </c>
      <c r="O746" s="185" t="s">
        <v>2002</v>
      </c>
      <c r="P746" s="185" t="s">
        <v>2002</v>
      </c>
      <c r="Q746" s="185" t="s">
        <v>2002</v>
      </c>
      <c r="R746" s="185" t="s">
        <v>2002</v>
      </c>
      <c r="S746" s="183" t="s">
        <v>2002</v>
      </c>
      <c r="T746" s="185" t="s">
        <v>2002</v>
      </c>
      <c r="U746" s="185">
        <v>1</v>
      </c>
      <c r="V746" s="185">
        <v>1</v>
      </c>
      <c r="W746" s="185" t="s">
        <v>2002</v>
      </c>
      <c r="X746" s="185" t="s">
        <v>2002</v>
      </c>
      <c r="Y746" s="185" t="s">
        <v>2002</v>
      </c>
      <c r="Z746" s="185" t="s">
        <v>2002</v>
      </c>
      <c r="AA746" s="185" t="s">
        <v>2002</v>
      </c>
      <c r="AB746" s="185" t="s">
        <v>2002</v>
      </c>
      <c r="AC746" s="185" t="s">
        <v>2002</v>
      </c>
      <c r="AD746" s="185" t="s">
        <v>2002</v>
      </c>
      <c r="AE746" s="185" t="s">
        <v>2002</v>
      </c>
      <c r="AF746" s="185" t="s">
        <v>2002</v>
      </c>
      <c r="AG746" s="185" t="s">
        <v>2002</v>
      </c>
      <c r="AH746" s="185" t="s">
        <v>2002</v>
      </c>
      <c r="AI746" s="185" t="s">
        <v>2002</v>
      </c>
      <c r="AJ746" s="185" t="s">
        <v>2002</v>
      </c>
      <c r="AK746" s="185" t="s">
        <v>2002</v>
      </c>
      <c r="AL746" s="183">
        <v>2</v>
      </c>
      <c r="AM746" s="194">
        <v>2</v>
      </c>
    </row>
    <row r="747" spans="1:39">
      <c r="A747" s="192">
        <v>68861</v>
      </c>
      <c r="B747" s="192" t="s">
        <v>731</v>
      </c>
      <c r="C747" s="192" t="s">
        <v>1508</v>
      </c>
      <c r="D747" s="185">
        <v>1</v>
      </c>
      <c r="E747" s="185" t="s">
        <v>2002</v>
      </c>
      <c r="F747" s="185" t="s">
        <v>2002</v>
      </c>
      <c r="G747" s="185" t="s">
        <v>2002</v>
      </c>
      <c r="H747" s="185" t="s">
        <v>2002</v>
      </c>
      <c r="I747" s="185" t="s">
        <v>2002</v>
      </c>
      <c r="J747" s="185" t="s">
        <v>2002</v>
      </c>
      <c r="K747" s="185" t="s">
        <v>2002</v>
      </c>
      <c r="L747" s="185" t="s">
        <v>2002</v>
      </c>
      <c r="M747" s="185" t="s">
        <v>2002</v>
      </c>
      <c r="N747" s="185" t="s">
        <v>2002</v>
      </c>
      <c r="O747" s="185" t="s">
        <v>2002</v>
      </c>
      <c r="P747" s="185" t="s">
        <v>2002</v>
      </c>
      <c r="Q747" s="185" t="s">
        <v>2002</v>
      </c>
      <c r="R747" s="185" t="s">
        <v>2002</v>
      </c>
      <c r="S747" s="183">
        <v>1</v>
      </c>
      <c r="T747" s="185">
        <v>1</v>
      </c>
      <c r="U747" s="185">
        <v>1</v>
      </c>
      <c r="V747" s="185">
        <v>7</v>
      </c>
      <c r="W747" s="185">
        <v>3</v>
      </c>
      <c r="X747" s="185">
        <v>1</v>
      </c>
      <c r="Y747" s="185" t="s">
        <v>2002</v>
      </c>
      <c r="Z747" s="185">
        <v>1</v>
      </c>
      <c r="AA747" s="185" t="s">
        <v>2002</v>
      </c>
      <c r="AB747" s="185" t="s">
        <v>2002</v>
      </c>
      <c r="AC747" s="185" t="s">
        <v>2002</v>
      </c>
      <c r="AD747" s="185" t="s">
        <v>2002</v>
      </c>
      <c r="AE747" s="185" t="s">
        <v>2002</v>
      </c>
      <c r="AF747" s="185" t="s">
        <v>2002</v>
      </c>
      <c r="AG747" s="185" t="s">
        <v>2002</v>
      </c>
      <c r="AH747" s="185" t="s">
        <v>2002</v>
      </c>
      <c r="AI747" s="185" t="s">
        <v>2002</v>
      </c>
      <c r="AJ747" s="185" t="s">
        <v>2002</v>
      </c>
      <c r="AK747" s="185" t="s">
        <v>2002</v>
      </c>
      <c r="AL747" s="183">
        <v>14</v>
      </c>
      <c r="AM747" s="194">
        <v>15</v>
      </c>
    </row>
    <row r="748" spans="1:39">
      <c r="A748" s="192">
        <v>68895</v>
      </c>
      <c r="B748" s="192" t="s">
        <v>732</v>
      </c>
      <c r="C748" s="192" t="s">
        <v>1509</v>
      </c>
      <c r="D748" s="185" t="s">
        <v>2002</v>
      </c>
      <c r="E748" s="185" t="s">
        <v>2002</v>
      </c>
      <c r="F748" s="185" t="s">
        <v>2002</v>
      </c>
      <c r="G748" s="185" t="s">
        <v>2002</v>
      </c>
      <c r="H748" s="185" t="s">
        <v>2002</v>
      </c>
      <c r="I748" s="185" t="s">
        <v>2002</v>
      </c>
      <c r="J748" s="185" t="s">
        <v>2002</v>
      </c>
      <c r="K748" s="185" t="s">
        <v>2002</v>
      </c>
      <c r="L748" s="185" t="s">
        <v>2002</v>
      </c>
      <c r="M748" s="185" t="s">
        <v>2002</v>
      </c>
      <c r="N748" s="185" t="s">
        <v>2002</v>
      </c>
      <c r="O748" s="185" t="s">
        <v>2002</v>
      </c>
      <c r="P748" s="185" t="s">
        <v>2002</v>
      </c>
      <c r="Q748" s="185" t="s">
        <v>2002</v>
      </c>
      <c r="R748" s="185" t="s">
        <v>2002</v>
      </c>
      <c r="S748" s="183" t="s">
        <v>2002</v>
      </c>
      <c r="T748" s="185" t="s">
        <v>2002</v>
      </c>
      <c r="U748" s="185" t="s">
        <v>2002</v>
      </c>
      <c r="V748" s="185">
        <v>1</v>
      </c>
      <c r="W748" s="185">
        <v>1</v>
      </c>
      <c r="X748" s="185" t="s">
        <v>2002</v>
      </c>
      <c r="Y748" s="185" t="s">
        <v>2002</v>
      </c>
      <c r="Z748" s="185" t="s">
        <v>2002</v>
      </c>
      <c r="AA748" s="185" t="s">
        <v>2002</v>
      </c>
      <c r="AB748" s="185" t="s">
        <v>2002</v>
      </c>
      <c r="AC748" s="185" t="s">
        <v>2002</v>
      </c>
      <c r="AD748" s="185" t="s">
        <v>2002</v>
      </c>
      <c r="AE748" s="185" t="s">
        <v>2002</v>
      </c>
      <c r="AF748" s="185" t="s">
        <v>2002</v>
      </c>
      <c r="AG748" s="185" t="s">
        <v>2002</v>
      </c>
      <c r="AH748" s="185" t="s">
        <v>2002</v>
      </c>
      <c r="AI748" s="185" t="s">
        <v>2002</v>
      </c>
      <c r="AJ748" s="185" t="s">
        <v>2002</v>
      </c>
      <c r="AK748" s="185" t="s">
        <v>2002</v>
      </c>
      <c r="AL748" s="183">
        <v>2</v>
      </c>
      <c r="AM748" s="194">
        <v>2</v>
      </c>
    </row>
    <row r="749" spans="1:39">
      <c r="A749" s="197">
        <v>70</v>
      </c>
      <c r="B749" s="197" t="s">
        <v>1729</v>
      </c>
      <c r="C749" s="197" t="s">
        <v>1151</v>
      </c>
      <c r="D749" s="196">
        <v>12</v>
      </c>
      <c r="E749" s="196">
        <v>17</v>
      </c>
      <c r="F749" s="196">
        <v>20</v>
      </c>
      <c r="G749" s="196">
        <v>7</v>
      </c>
      <c r="H749" s="196" t="s">
        <v>2002</v>
      </c>
      <c r="I749" s="196">
        <v>1</v>
      </c>
      <c r="J749" s="196" t="s">
        <v>2002</v>
      </c>
      <c r="K749" s="196" t="s">
        <v>2002</v>
      </c>
      <c r="L749" s="196">
        <v>1</v>
      </c>
      <c r="M749" s="196" t="s">
        <v>2002</v>
      </c>
      <c r="N749" s="196" t="s">
        <v>2002</v>
      </c>
      <c r="O749" s="196" t="s">
        <v>2002</v>
      </c>
      <c r="P749" s="196" t="s">
        <v>2002</v>
      </c>
      <c r="Q749" s="196" t="s">
        <v>2002</v>
      </c>
      <c r="R749" s="196" t="s">
        <v>2002</v>
      </c>
      <c r="S749" s="186">
        <v>58</v>
      </c>
      <c r="T749" s="196">
        <v>25</v>
      </c>
      <c r="U749" s="196">
        <v>64</v>
      </c>
      <c r="V749" s="196">
        <v>163</v>
      </c>
      <c r="W749" s="196">
        <v>41</v>
      </c>
      <c r="X749" s="196">
        <v>9</v>
      </c>
      <c r="Y749" s="196">
        <v>11</v>
      </c>
      <c r="Z749" s="196">
        <v>14</v>
      </c>
      <c r="AA749" s="196">
        <v>5</v>
      </c>
      <c r="AB749" s="196">
        <v>5</v>
      </c>
      <c r="AC749" s="196">
        <v>2</v>
      </c>
      <c r="AD749" s="196">
        <v>1</v>
      </c>
      <c r="AE749" s="196" t="s">
        <v>2002</v>
      </c>
      <c r="AF749" s="196" t="s">
        <v>2002</v>
      </c>
      <c r="AG749" s="196" t="s">
        <v>2002</v>
      </c>
      <c r="AH749" s="196" t="s">
        <v>2002</v>
      </c>
      <c r="AI749" s="196">
        <v>1</v>
      </c>
      <c r="AJ749" s="196" t="s">
        <v>2002</v>
      </c>
      <c r="AK749" s="196" t="s">
        <v>2002</v>
      </c>
      <c r="AL749" s="186">
        <v>341</v>
      </c>
      <c r="AM749" s="196">
        <v>399</v>
      </c>
    </row>
    <row r="750" spans="1:39">
      <c r="A750" s="192">
        <v>70110</v>
      </c>
      <c r="B750" s="192" t="s">
        <v>734</v>
      </c>
      <c r="C750" s="192" t="s">
        <v>1185</v>
      </c>
      <c r="D750" s="185" t="s">
        <v>2002</v>
      </c>
      <c r="E750" s="185" t="s">
        <v>2002</v>
      </c>
      <c r="F750" s="185" t="s">
        <v>2002</v>
      </c>
      <c r="G750" s="185" t="s">
        <v>2002</v>
      </c>
      <c r="H750" s="185" t="s">
        <v>2002</v>
      </c>
      <c r="I750" s="185" t="s">
        <v>2002</v>
      </c>
      <c r="J750" s="185" t="s">
        <v>2002</v>
      </c>
      <c r="K750" s="185" t="s">
        <v>2002</v>
      </c>
      <c r="L750" s="185" t="s">
        <v>2002</v>
      </c>
      <c r="M750" s="185" t="s">
        <v>2002</v>
      </c>
      <c r="N750" s="185" t="s">
        <v>2002</v>
      </c>
      <c r="O750" s="185" t="s">
        <v>2002</v>
      </c>
      <c r="P750" s="185" t="s">
        <v>2002</v>
      </c>
      <c r="Q750" s="185" t="s">
        <v>2002</v>
      </c>
      <c r="R750" s="185" t="s">
        <v>2002</v>
      </c>
      <c r="S750" s="183" t="s">
        <v>2002</v>
      </c>
      <c r="T750" s="185">
        <v>1</v>
      </c>
      <c r="U750" s="185" t="s">
        <v>2002</v>
      </c>
      <c r="V750" s="185">
        <v>4</v>
      </c>
      <c r="W750" s="185" t="s">
        <v>2002</v>
      </c>
      <c r="X750" s="185" t="s">
        <v>2002</v>
      </c>
      <c r="Y750" s="185" t="s">
        <v>2002</v>
      </c>
      <c r="Z750" s="185" t="s">
        <v>2002</v>
      </c>
      <c r="AA750" s="185" t="s">
        <v>2002</v>
      </c>
      <c r="AB750" s="185" t="s">
        <v>2002</v>
      </c>
      <c r="AC750" s="185" t="s">
        <v>2002</v>
      </c>
      <c r="AD750" s="185" t="s">
        <v>2002</v>
      </c>
      <c r="AE750" s="185" t="s">
        <v>2002</v>
      </c>
      <c r="AF750" s="185" t="s">
        <v>2002</v>
      </c>
      <c r="AG750" s="185" t="s">
        <v>2002</v>
      </c>
      <c r="AH750" s="185" t="s">
        <v>2002</v>
      </c>
      <c r="AI750" s="185" t="s">
        <v>2002</v>
      </c>
      <c r="AJ750" s="185" t="s">
        <v>2002</v>
      </c>
      <c r="AK750" s="185" t="s">
        <v>2002</v>
      </c>
      <c r="AL750" s="183">
        <v>5</v>
      </c>
      <c r="AM750" s="194">
        <v>5</v>
      </c>
    </row>
    <row r="751" spans="1:39">
      <c r="A751" s="192">
        <v>70230</v>
      </c>
      <c r="B751" s="192" t="s">
        <v>738</v>
      </c>
      <c r="C751" s="192" t="s">
        <v>1514</v>
      </c>
      <c r="D751" s="185" t="s">
        <v>2002</v>
      </c>
      <c r="E751" s="185" t="s">
        <v>2002</v>
      </c>
      <c r="F751" s="185" t="s">
        <v>2002</v>
      </c>
      <c r="G751" s="185" t="s">
        <v>2002</v>
      </c>
      <c r="H751" s="185" t="s">
        <v>2002</v>
      </c>
      <c r="I751" s="185" t="s">
        <v>2002</v>
      </c>
      <c r="J751" s="185" t="s">
        <v>2002</v>
      </c>
      <c r="K751" s="185" t="s">
        <v>2002</v>
      </c>
      <c r="L751" s="185" t="s">
        <v>2002</v>
      </c>
      <c r="M751" s="185" t="s">
        <v>2002</v>
      </c>
      <c r="N751" s="185" t="s">
        <v>2002</v>
      </c>
      <c r="O751" s="185" t="s">
        <v>2002</v>
      </c>
      <c r="P751" s="185" t="s">
        <v>2002</v>
      </c>
      <c r="Q751" s="185" t="s">
        <v>2002</v>
      </c>
      <c r="R751" s="185" t="s">
        <v>2002</v>
      </c>
      <c r="S751" s="183" t="s">
        <v>2002</v>
      </c>
      <c r="T751" s="185" t="s">
        <v>2002</v>
      </c>
      <c r="U751" s="185" t="s">
        <v>2002</v>
      </c>
      <c r="V751" s="185">
        <v>2</v>
      </c>
      <c r="W751" s="185">
        <v>1</v>
      </c>
      <c r="X751" s="185" t="s">
        <v>2002</v>
      </c>
      <c r="Y751" s="185" t="s">
        <v>2002</v>
      </c>
      <c r="Z751" s="185" t="s">
        <v>2002</v>
      </c>
      <c r="AA751" s="185" t="s">
        <v>2002</v>
      </c>
      <c r="AB751" s="185" t="s">
        <v>2002</v>
      </c>
      <c r="AC751" s="185" t="s">
        <v>2002</v>
      </c>
      <c r="AD751" s="185" t="s">
        <v>2002</v>
      </c>
      <c r="AE751" s="185" t="s">
        <v>2002</v>
      </c>
      <c r="AF751" s="185" t="s">
        <v>2002</v>
      </c>
      <c r="AG751" s="185" t="s">
        <v>2002</v>
      </c>
      <c r="AH751" s="185" t="s">
        <v>2002</v>
      </c>
      <c r="AI751" s="185" t="s">
        <v>2002</v>
      </c>
      <c r="AJ751" s="185" t="s">
        <v>2002</v>
      </c>
      <c r="AK751" s="185" t="s">
        <v>2002</v>
      </c>
      <c r="AL751" s="183">
        <v>3</v>
      </c>
      <c r="AM751" s="194">
        <v>3</v>
      </c>
    </row>
    <row r="752" spans="1:39">
      <c r="A752" s="192">
        <v>70204</v>
      </c>
      <c r="B752" s="192" t="s">
        <v>735</v>
      </c>
      <c r="C752" s="192" t="s">
        <v>1511</v>
      </c>
      <c r="D752" s="185" t="s">
        <v>2002</v>
      </c>
      <c r="E752" s="185" t="s">
        <v>2002</v>
      </c>
      <c r="F752" s="185" t="s">
        <v>2002</v>
      </c>
      <c r="G752" s="185" t="s">
        <v>2002</v>
      </c>
      <c r="H752" s="185" t="s">
        <v>2002</v>
      </c>
      <c r="I752" s="185" t="s">
        <v>2002</v>
      </c>
      <c r="J752" s="185" t="s">
        <v>2002</v>
      </c>
      <c r="K752" s="185" t="s">
        <v>2002</v>
      </c>
      <c r="L752" s="185" t="s">
        <v>2002</v>
      </c>
      <c r="M752" s="185" t="s">
        <v>2002</v>
      </c>
      <c r="N752" s="185" t="s">
        <v>2002</v>
      </c>
      <c r="O752" s="185" t="s">
        <v>2002</v>
      </c>
      <c r="P752" s="185" t="s">
        <v>2002</v>
      </c>
      <c r="Q752" s="185" t="s">
        <v>2002</v>
      </c>
      <c r="R752" s="185" t="s">
        <v>2002</v>
      </c>
      <c r="S752" s="183" t="s">
        <v>2002</v>
      </c>
      <c r="T752" s="185" t="s">
        <v>2002</v>
      </c>
      <c r="U752" s="185">
        <v>1</v>
      </c>
      <c r="V752" s="185">
        <v>1</v>
      </c>
      <c r="W752" s="185" t="s">
        <v>2002</v>
      </c>
      <c r="X752" s="185" t="s">
        <v>2002</v>
      </c>
      <c r="Y752" s="185" t="s">
        <v>2002</v>
      </c>
      <c r="Z752" s="185">
        <v>1</v>
      </c>
      <c r="AA752" s="185" t="s">
        <v>2002</v>
      </c>
      <c r="AB752" s="185" t="s">
        <v>2002</v>
      </c>
      <c r="AC752" s="185" t="s">
        <v>2002</v>
      </c>
      <c r="AD752" s="185" t="s">
        <v>2002</v>
      </c>
      <c r="AE752" s="185" t="s">
        <v>2002</v>
      </c>
      <c r="AF752" s="185" t="s">
        <v>2002</v>
      </c>
      <c r="AG752" s="185" t="s">
        <v>2002</v>
      </c>
      <c r="AH752" s="185" t="s">
        <v>2002</v>
      </c>
      <c r="AI752" s="185" t="s">
        <v>2002</v>
      </c>
      <c r="AJ752" s="185" t="s">
        <v>2002</v>
      </c>
      <c r="AK752" s="185" t="s">
        <v>2002</v>
      </c>
      <c r="AL752" s="183">
        <v>3</v>
      </c>
      <c r="AM752" s="194">
        <v>3</v>
      </c>
    </row>
    <row r="753" spans="1:39">
      <c r="A753" s="192">
        <v>70215</v>
      </c>
      <c r="B753" s="192" t="s">
        <v>736</v>
      </c>
      <c r="C753" s="192" t="s">
        <v>1512</v>
      </c>
      <c r="D753" s="185" t="s">
        <v>2002</v>
      </c>
      <c r="E753" s="185">
        <v>2</v>
      </c>
      <c r="F753" s="185" t="s">
        <v>2002</v>
      </c>
      <c r="G753" s="185" t="s">
        <v>2002</v>
      </c>
      <c r="H753" s="185" t="s">
        <v>2002</v>
      </c>
      <c r="I753" s="185" t="s">
        <v>2002</v>
      </c>
      <c r="J753" s="185" t="s">
        <v>2002</v>
      </c>
      <c r="K753" s="185" t="s">
        <v>2002</v>
      </c>
      <c r="L753" s="185" t="s">
        <v>2002</v>
      </c>
      <c r="M753" s="185" t="s">
        <v>2002</v>
      </c>
      <c r="N753" s="185" t="s">
        <v>2002</v>
      </c>
      <c r="O753" s="185" t="s">
        <v>2002</v>
      </c>
      <c r="P753" s="185" t="s">
        <v>2002</v>
      </c>
      <c r="Q753" s="185" t="s">
        <v>2002</v>
      </c>
      <c r="R753" s="185" t="s">
        <v>2002</v>
      </c>
      <c r="S753" s="183">
        <v>2</v>
      </c>
      <c r="T753" s="185">
        <v>1</v>
      </c>
      <c r="U753" s="185">
        <v>7</v>
      </c>
      <c r="V753" s="185">
        <v>17</v>
      </c>
      <c r="W753" s="185">
        <v>2</v>
      </c>
      <c r="X753" s="185">
        <v>1</v>
      </c>
      <c r="Y753" s="185">
        <v>1</v>
      </c>
      <c r="Z753" s="185">
        <v>1</v>
      </c>
      <c r="AA753" s="185" t="s">
        <v>2002</v>
      </c>
      <c r="AB753" s="185" t="s">
        <v>2002</v>
      </c>
      <c r="AC753" s="185" t="s">
        <v>2002</v>
      </c>
      <c r="AD753" s="185" t="s">
        <v>2002</v>
      </c>
      <c r="AE753" s="185" t="s">
        <v>2002</v>
      </c>
      <c r="AF753" s="185" t="s">
        <v>2002</v>
      </c>
      <c r="AG753" s="185" t="s">
        <v>2002</v>
      </c>
      <c r="AH753" s="185" t="s">
        <v>2002</v>
      </c>
      <c r="AI753" s="185" t="s">
        <v>2002</v>
      </c>
      <c r="AJ753" s="185" t="s">
        <v>2002</v>
      </c>
      <c r="AK753" s="185" t="s">
        <v>2002</v>
      </c>
      <c r="AL753" s="183">
        <v>30</v>
      </c>
      <c r="AM753" s="194">
        <v>32</v>
      </c>
    </row>
    <row r="754" spans="1:39">
      <c r="A754" s="192">
        <v>70221</v>
      </c>
      <c r="B754" s="192" t="s">
        <v>737</v>
      </c>
      <c r="C754" s="192" t="s">
        <v>1513</v>
      </c>
      <c r="D754" s="185" t="s">
        <v>2002</v>
      </c>
      <c r="E754" s="185">
        <v>1</v>
      </c>
      <c r="F754" s="185" t="s">
        <v>2002</v>
      </c>
      <c r="G754" s="185" t="s">
        <v>2002</v>
      </c>
      <c r="H754" s="185" t="s">
        <v>2002</v>
      </c>
      <c r="I754" s="185" t="s">
        <v>2002</v>
      </c>
      <c r="J754" s="185" t="s">
        <v>2002</v>
      </c>
      <c r="K754" s="185" t="s">
        <v>2002</v>
      </c>
      <c r="L754" s="185" t="s">
        <v>2002</v>
      </c>
      <c r="M754" s="185" t="s">
        <v>2002</v>
      </c>
      <c r="N754" s="185" t="s">
        <v>2002</v>
      </c>
      <c r="O754" s="185" t="s">
        <v>2002</v>
      </c>
      <c r="P754" s="185" t="s">
        <v>2002</v>
      </c>
      <c r="Q754" s="185" t="s">
        <v>2002</v>
      </c>
      <c r="R754" s="185" t="s">
        <v>2002</v>
      </c>
      <c r="S754" s="183">
        <v>1</v>
      </c>
      <c r="T754" s="185">
        <v>1</v>
      </c>
      <c r="U754" s="185">
        <v>2</v>
      </c>
      <c r="V754" s="185">
        <v>8</v>
      </c>
      <c r="W754" s="185" t="s">
        <v>2002</v>
      </c>
      <c r="X754" s="185" t="s">
        <v>2002</v>
      </c>
      <c r="Y754" s="185">
        <v>1</v>
      </c>
      <c r="Z754" s="185" t="s">
        <v>2002</v>
      </c>
      <c r="AA754" s="185" t="s">
        <v>2002</v>
      </c>
      <c r="AB754" s="185" t="s">
        <v>2002</v>
      </c>
      <c r="AC754" s="185" t="s">
        <v>2002</v>
      </c>
      <c r="AD754" s="185" t="s">
        <v>2002</v>
      </c>
      <c r="AE754" s="185" t="s">
        <v>2002</v>
      </c>
      <c r="AF754" s="185" t="s">
        <v>2002</v>
      </c>
      <c r="AG754" s="185" t="s">
        <v>2002</v>
      </c>
      <c r="AH754" s="185" t="s">
        <v>2002</v>
      </c>
      <c r="AI754" s="185" t="s">
        <v>2002</v>
      </c>
      <c r="AJ754" s="185" t="s">
        <v>2002</v>
      </c>
      <c r="AK754" s="185" t="s">
        <v>2002</v>
      </c>
      <c r="AL754" s="183">
        <v>12</v>
      </c>
      <c r="AM754" s="194">
        <v>13</v>
      </c>
    </row>
    <row r="755" spans="1:39">
      <c r="A755" s="192">
        <v>70233</v>
      </c>
      <c r="B755" s="192" t="s">
        <v>739</v>
      </c>
      <c r="C755" s="192" t="s">
        <v>1515</v>
      </c>
      <c r="D755" s="185" t="s">
        <v>2002</v>
      </c>
      <c r="E755" s="185" t="s">
        <v>2002</v>
      </c>
      <c r="F755" s="185" t="s">
        <v>2002</v>
      </c>
      <c r="G755" s="185" t="s">
        <v>2002</v>
      </c>
      <c r="H755" s="185" t="s">
        <v>2002</v>
      </c>
      <c r="I755" s="185" t="s">
        <v>2002</v>
      </c>
      <c r="J755" s="185" t="s">
        <v>2002</v>
      </c>
      <c r="K755" s="185" t="s">
        <v>2002</v>
      </c>
      <c r="L755" s="185" t="s">
        <v>2002</v>
      </c>
      <c r="M755" s="185" t="s">
        <v>2002</v>
      </c>
      <c r="N755" s="185" t="s">
        <v>2002</v>
      </c>
      <c r="O755" s="185" t="s">
        <v>2002</v>
      </c>
      <c r="P755" s="185" t="s">
        <v>2002</v>
      </c>
      <c r="Q755" s="185" t="s">
        <v>2002</v>
      </c>
      <c r="R755" s="185" t="s">
        <v>2002</v>
      </c>
      <c r="S755" s="183" t="s">
        <v>2002</v>
      </c>
      <c r="T755" s="185" t="s">
        <v>2002</v>
      </c>
      <c r="U755" s="185">
        <v>1</v>
      </c>
      <c r="V755" s="185">
        <v>2</v>
      </c>
      <c r="W755" s="185">
        <v>1</v>
      </c>
      <c r="X755" s="185" t="s">
        <v>2002</v>
      </c>
      <c r="Y755" s="185" t="s">
        <v>2002</v>
      </c>
      <c r="Z755" s="185">
        <v>2</v>
      </c>
      <c r="AA755" s="185" t="s">
        <v>2002</v>
      </c>
      <c r="AB755" s="185" t="s">
        <v>2002</v>
      </c>
      <c r="AC755" s="185" t="s">
        <v>2002</v>
      </c>
      <c r="AD755" s="185" t="s">
        <v>2002</v>
      </c>
      <c r="AE755" s="185" t="s">
        <v>2002</v>
      </c>
      <c r="AF755" s="185" t="s">
        <v>2002</v>
      </c>
      <c r="AG755" s="185" t="s">
        <v>2002</v>
      </c>
      <c r="AH755" s="185" t="s">
        <v>2002</v>
      </c>
      <c r="AI755" s="185" t="s">
        <v>2002</v>
      </c>
      <c r="AJ755" s="185" t="s">
        <v>2002</v>
      </c>
      <c r="AK755" s="185" t="s">
        <v>2002</v>
      </c>
      <c r="AL755" s="183">
        <v>6</v>
      </c>
      <c r="AM755" s="194">
        <v>6</v>
      </c>
    </row>
    <row r="756" spans="1:39">
      <c r="A756" s="192">
        <v>70235</v>
      </c>
      <c r="B756" s="192" t="s">
        <v>740</v>
      </c>
      <c r="C756" s="192" t="s">
        <v>1516</v>
      </c>
      <c r="D756" s="185" t="s">
        <v>2002</v>
      </c>
      <c r="E756" s="185" t="s">
        <v>2002</v>
      </c>
      <c r="F756" s="185">
        <v>2</v>
      </c>
      <c r="G756" s="185" t="s">
        <v>2002</v>
      </c>
      <c r="H756" s="185" t="s">
        <v>2002</v>
      </c>
      <c r="I756" s="185" t="s">
        <v>2002</v>
      </c>
      <c r="J756" s="185" t="s">
        <v>2002</v>
      </c>
      <c r="K756" s="185" t="s">
        <v>2002</v>
      </c>
      <c r="L756" s="185" t="s">
        <v>2002</v>
      </c>
      <c r="M756" s="185" t="s">
        <v>2002</v>
      </c>
      <c r="N756" s="185" t="s">
        <v>2002</v>
      </c>
      <c r="O756" s="185" t="s">
        <v>2002</v>
      </c>
      <c r="P756" s="185" t="s">
        <v>2002</v>
      </c>
      <c r="Q756" s="185" t="s">
        <v>2002</v>
      </c>
      <c r="R756" s="185" t="s">
        <v>2002</v>
      </c>
      <c r="S756" s="183">
        <v>2</v>
      </c>
      <c r="T756" s="185" t="s">
        <v>2002</v>
      </c>
      <c r="U756" s="185" t="s">
        <v>2002</v>
      </c>
      <c r="V756" s="185">
        <v>4</v>
      </c>
      <c r="W756" s="185" t="s">
        <v>2002</v>
      </c>
      <c r="X756" s="185" t="s">
        <v>2002</v>
      </c>
      <c r="Y756" s="185" t="s">
        <v>2002</v>
      </c>
      <c r="Z756" s="185" t="s">
        <v>2002</v>
      </c>
      <c r="AA756" s="185" t="s">
        <v>2002</v>
      </c>
      <c r="AB756" s="185" t="s">
        <v>2002</v>
      </c>
      <c r="AC756" s="185" t="s">
        <v>2002</v>
      </c>
      <c r="AD756" s="185" t="s">
        <v>2002</v>
      </c>
      <c r="AE756" s="185" t="s">
        <v>2002</v>
      </c>
      <c r="AF756" s="185" t="s">
        <v>2002</v>
      </c>
      <c r="AG756" s="185" t="s">
        <v>2002</v>
      </c>
      <c r="AH756" s="185" t="s">
        <v>2002</v>
      </c>
      <c r="AI756" s="185" t="s">
        <v>2002</v>
      </c>
      <c r="AJ756" s="185" t="s">
        <v>2002</v>
      </c>
      <c r="AK756" s="185" t="s">
        <v>2002</v>
      </c>
      <c r="AL756" s="183">
        <v>4</v>
      </c>
      <c r="AM756" s="194">
        <v>6</v>
      </c>
    </row>
    <row r="757" spans="1:39">
      <c r="A757" s="192">
        <v>70418</v>
      </c>
      <c r="B757" s="192" t="s">
        <v>741</v>
      </c>
      <c r="C757" s="192" t="s">
        <v>1517</v>
      </c>
      <c r="D757" s="185">
        <v>1</v>
      </c>
      <c r="E757" s="185">
        <v>1</v>
      </c>
      <c r="F757" s="185" t="s">
        <v>2002</v>
      </c>
      <c r="G757" s="185" t="s">
        <v>2002</v>
      </c>
      <c r="H757" s="185" t="s">
        <v>2002</v>
      </c>
      <c r="I757" s="185" t="s">
        <v>2002</v>
      </c>
      <c r="J757" s="185" t="s">
        <v>2002</v>
      </c>
      <c r="K757" s="185" t="s">
        <v>2002</v>
      </c>
      <c r="L757" s="185" t="s">
        <v>2002</v>
      </c>
      <c r="M757" s="185" t="s">
        <v>2002</v>
      </c>
      <c r="N757" s="185" t="s">
        <v>2002</v>
      </c>
      <c r="O757" s="185" t="s">
        <v>2002</v>
      </c>
      <c r="P757" s="185" t="s">
        <v>2002</v>
      </c>
      <c r="Q757" s="185" t="s">
        <v>2002</v>
      </c>
      <c r="R757" s="185" t="s">
        <v>2002</v>
      </c>
      <c r="S757" s="183">
        <v>2</v>
      </c>
      <c r="T757" s="185">
        <v>2</v>
      </c>
      <c r="U757" s="185" t="s">
        <v>2002</v>
      </c>
      <c r="V757" s="185">
        <v>3</v>
      </c>
      <c r="W757" s="185" t="s">
        <v>2002</v>
      </c>
      <c r="X757" s="185" t="s">
        <v>2002</v>
      </c>
      <c r="Y757" s="185" t="s">
        <v>2002</v>
      </c>
      <c r="Z757" s="185" t="s">
        <v>2002</v>
      </c>
      <c r="AA757" s="185" t="s">
        <v>2002</v>
      </c>
      <c r="AB757" s="185" t="s">
        <v>2002</v>
      </c>
      <c r="AC757" s="185" t="s">
        <v>2002</v>
      </c>
      <c r="AD757" s="185" t="s">
        <v>2002</v>
      </c>
      <c r="AE757" s="185" t="s">
        <v>2002</v>
      </c>
      <c r="AF757" s="185" t="s">
        <v>2002</v>
      </c>
      <c r="AG757" s="185" t="s">
        <v>2002</v>
      </c>
      <c r="AH757" s="185" t="s">
        <v>2002</v>
      </c>
      <c r="AI757" s="185" t="s">
        <v>2002</v>
      </c>
      <c r="AJ757" s="185" t="s">
        <v>2002</v>
      </c>
      <c r="AK757" s="185" t="s">
        <v>2002</v>
      </c>
      <c r="AL757" s="183">
        <v>5</v>
      </c>
      <c r="AM757" s="194">
        <v>7</v>
      </c>
    </row>
    <row r="758" spans="1:39">
      <c r="A758" s="192">
        <v>70429</v>
      </c>
      <c r="B758" s="192" t="s">
        <v>742</v>
      </c>
      <c r="C758" s="192" t="s">
        <v>1518</v>
      </c>
      <c r="D758" s="185" t="s">
        <v>2002</v>
      </c>
      <c r="E758" s="185" t="s">
        <v>2002</v>
      </c>
      <c r="F758" s="185" t="s">
        <v>2002</v>
      </c>
      <c r="G758" s="185" t="s">
        <v>2002</v>
      </c>
      <c r="H758" s="185" t="s">
        <v>2002</v>
      </c>
      <c r="I758" s="185" t="s">
        <v>2002</v>
      </c>
      <c r="J758" s="185" t="s">
        <v>2002</v>
      </c>
      <c r="K758" s="185" t="s">
        <v>2002</v>
      </c>
      <c r="L758" s="185" t="s">
        <v>2002</v>
      </c>
      <c r="M758" s="185" t="s">
        <v>2002</v>
      </c>
      <c r="N758" s="185" t="s">
        <v>2002</v>
      </c>
      <c r="O758" s="185" t="s">
        <v>2002</v>
      </c>
      <c r="P758" s="185" t="s">
        <v>2002</v>
      </c>
      <c r="Q758" s="185" t="s">
        <v>2002</v>
      </c>
      <c r="R758" s="185" t="s">
        <v>2002</v>
      </c>
      <c r="S758" s="183" t="s">
        <v>2002</v>
      </c>
      <c r="T758" s="185" t="s">
        <v>2002</v>
      </c>
      <c r="U758" s="185" t="s">
        <v>2002</v>
      </c>
      <c r="V758" s="185" t="s">
        <v>2002</v>
      </c>
      <c r="W758" s="185">
        <v>1</v>
      </c>
      <c r="X758" s="185" t="s">
        <v>2002</v>
      </c>
      <c r="Y758" s="185" t="s">
        <v>2002</v>
      </c>
      <c r="Z758" s="185" t="s">
        <v>2002</v>
      </c>
      <c r="AA758" s="185" t="s">
        <v>2002</v>
      </c>
      <c r="AB758" s="185" t="s">
        <v>2002</v>
      </c>
      <c r="AC758" s="185" t="s">
        <v>2002</v>
      </c>
      <c r="AD758" s="185" t="s">
        <v>2002</v>
      </c>
      <c r="AE758" s="185" t="s">
        <v>2002</v>
      </c>
      <c r="AF758" s="185" t="s">
        <v>2002</v>
      </c>
      <c r="AG758" s="185" t="s">
        <v>2002</v>
      </c>
      <c r="AH758" s="185" t="s">
        <v>2002</v>
      </c>
      <c r="AI758" s="185" t="s">
        <v>2002</v>
      </c>
      <c r="AJ758" s="185" t="s">
        <v>2002</v>
      </c>
      <c r="AK758" s="185" t="s">
        <v>2002</v>
      </c>
      <c r="AL758" s="183">
        <v>1</v>
      </c>
      <c r="AM758" s="194">
        <v>1</v>
      </c>
    </row>
    <row r="759" spans="1:39">
      <c r="A759" s="192">
        <v>70473</v>
      </c>
      <c r="B759" s="192" t="s">
        <v>743</v>
      </c>
      <c r="C759" s="192" t="s">
        <v>1519</v>
      </c>
      <c r="D759" s="185" t="s">
        <v>2002</v>
      </c>
      <c r="E759" s="185" t="s">
        <v>2002</v>
      </c>
      <c r="F759" s="185" t="s">
        <v>2002</v>
      </c>
      <c r="G759" s="185" t="s">
        <v>2002</v>
      </c>
      <c r="H759" s="185" t="s">
        <v>2002</v>
      </c>
      <c r="I759" s="185" t="s">
        <v>2002</v>
      </c>
      <c r="J759" s="185" t="s">
        <v>2002</v>
      </c>
      <c r="K759" s="185" t="s">
        <v>2002</v>
      </c>
      <c r="L759" s="185" t="s">
        <v>2002</v>
      </c>
      <c r="M759" s="185" t="s">
        <v>2002</v>
      </c>
      <c r="N759" s="185" t="s">
        <v>2002</v>
      </c>
      <c r="O759" s="185" t="s">
        <v>2002</v>
      </c>
      <c r="P759" s="185" t="s">
        <v>2002</v>
      </c>
      <c r="Q759" s="185" t="s">
        <v>2002</v>
      </c>
      <c r="R759" s="185" t="s">
        <v>2002</v>
      </c>
      <c r="S759" s="183" t="s">
        <v>2002</v>
      </c>
      <c r="T759" s="185">
        <v>2</v>
      </c>
      <c r="U759" s="185">
        <v>4</v>
      </c>
      <c r="V759" s="185">
        <v>6</v>
      </c>
      <c r="W759" s="185">
        <v>2</v>
      </c>
      <c r="X759" s="185" t="s">
        <v>2002</v>
      </c>
      <c r="Y759" s="185" t="s">
        <v>2002</v>
      </c>
      <c r="Z759" s="185">
        <v>1</v>
      </c>
      <c r="AA759" s="185" t="s">
        <v>2002</v>
      </c>
      <c r="AB759" s="185" t="s">
        <v>2002</v>
      </c>
      <c r="AC759" s="185" t="s">
        <v>2002</v>
      </c>
      <c r="AD759" s="185" t="s">
        <v>2002</v>
      </c>
      <c r="AE759" s="185" t="s">
        <v>2002</v>
      </c>
      <c r="AF759" s="185" t="s">
        <v>2002</v>
      </c>
      <c r="AG759" s="185" t="s">
        <v>2002</v>
      </c>
      <c r="AH759" s="185" t="s">
        <v>2002</v>
      </c>
      <c r="AI759" s="185" t="s">
        <v>2002</v>
      </c>
      <c r="AJ759" s="185" t="s">
        <v>2002</v>
      </c>
      <c r="AK759" s="185" t="s">
        <v>2002</v>
      </c>
      <c r="AL759" s="183">
        <v>15</v>
      </c>
      <c r="AM759" s="194">
        <v>15</v>
      </c>
    </row>
    <row r="760" spans="1:39">
      <c r="A760" s="192">
        <v>70508</v>
      </c>
      <c r="B760" s="192" t="s">
        <v>744</v>
      </c>
      <c r="C760" s="192" t="s">
        <v>1520</v>
      </c>
      <c r="D760" s="185" t="s">
        <v>2002</v>
      </c>
      <c r="E760" s="185" t="s">
        <v>2002</v>
      </c>
      <c r="F760" s="185">
        <v>2</v>
      </c>
      <c r="G760" s="185" t="s">
        <v>2002</v>
      </c>
      <c r="H760" s="185" t="s">
        <v>2002</v>
      </c>
      <c r="I760" s="185" t="s">
        <v>2002</v>
      </c>
      <c r="J760" s="185" t="s">
        <v>2002</v>
      </c>
      <c r="K760" s="185" t="s">
        <v>2002</v>
      </c>
      <c r="L760" s="185" t="s">
        <v>2002</v>
      </c>
      <c r="M760" s="185" t="s">
        <v>2002</v>
      </c>
      <c r="N760" s="185" t="s">
        <v>2002</v>
      </c>
      <c r="O760" s="185" t="s">
        <v>2002</v>
      </c>
      <c r="P760" s="185" t="s">
        <v>2002</v>
      </c>
      <c r="Q760" s="185" t="s">
        <v>2002</v>
      </c>
      <c r="R760" s="185" t="s">
        <v>2002</v>
      </c>
      <c r="S760" s="183">
        <v>2</v>
      </c>
      <c r="T760" s="185" t="s">
        <v>2002</v>
      </c>
      <c r="U760" s="185">
        <v>1</v>
      </c>
      <c r="V760" s="185">
        <v>3</v>
      </c>
      <c r="W760" s="185" t="s">
        <v>2002</v>
      </c>
      <c r="X760" s="185">
        <v>1</v>
      </c>
      <c r="Y760" s="185">
        <v>1</v>
      </c>
      <c r="Z760" s="185" t="s">
        <v>2002</v>
      </c>
      <c r="AA760" s="185">
        <v>1</v>
      </c>
      <c r="AB760" s="185" t="s">
        <v>2002</v>
      </c>
      <c r="AC760" s="185" t="s">
        <v>2002</v>
      </c>
      <c r="AD760" s="185" t="s">
        <v>2002</v>
      </c>
      <c r="AE760" s="185" t="s">
        <v>2002</v>
      </c>
      <c r="AF760" s="185" t="s">
        <v>2002</v>
      </c>
      <c r="AG760" s="185" t="s">
        <v>2002</v>
      </c>
      <c r="AH760" s="185" t="s">
        <v>2002</v>
      </c>
      <c r="AI760" s="185" t="s">
        <v>2002</v>
      </c>
      <c r="AJ760" s="185" t="s">
        <v>2002</v>
      </c>
      <c r="AK760" s="185" t="s">
        <v>2002</v>
      </c>
      <c r="AL760" s="183">
        <v>7</v>
      </c>
      <c r="AM760" s="194">
        <v>9</v>
      </c>
    </row>
    <row r="761" spans="1:39">
      <c r="A761" s="192">
        <v>70523</v>
      </c>
      <c r="B761" s="192" t="s">
        <v>745</v>
      </c>
      <c r="C761" s="192" t="s">
        <v>1521</v>
      </c>
      <c r="D761" s="185">
        <v>1</v>
      </c>
      <c r="E761" s="185" t="s">
        <v>2002</v>
      </c>
      <c r="F761" s="185" t="s">
        <v>2002</v>
      </c>
      <c r="G761" s="185" t="s">
        <v>2002</v>
      </c>
      <c r="H761" s="185" t="s">
        <v>2002</v>
      </c>
      <c r="I761" s="185" t="s">
        <v>2002</v>
      </c>
      <c r="J761" s="185" t="s">
        <v>2002</v>
      </c>
      <c r="K761" s="185" t="s">
        <v>2002</v>
      </c>
      <c r="L761" s="185" t="s">
        <v>2002</v>
      </c>
      <c r="M761" s="185" t="s">
        <v>2002</v>
      </c>
      <c r="N761" s="185" t="s">
        <v>2002</v>
      </c>
      <c r="O761" s="185" t="s">
        <v>2002</v>
      </c>
      <c r="P761" s="185" t="s">
        <v>2002</v>
      </c>
      <c r="Q761" s="185" t="s">
        <v>2002</v>
      </c>
      <c r="R761" s="185" t="s">
        <v>2002</v>
      </c>
      <c r="S761" s="183">
        <v>1</v>
      </c>
      <c r="T761" s="185" t="s">
        <v>2002</v>
      </c>
      <c r="U761" s="185">
        <v>2</v>
      </c>
      <c r="V761" s="185">
        <v>1</v>
      </c>
      <c r="W761" s="185">
        <v>1</v>
      </c>
      <c r="X761" s="185" t="s">
        <v>2002</v>
      </c>
      <c r="Y761" s="185" t="s">
        <v>2002</v>
      </c>
      <c r="Z761" s="185">
        <v>1</v>
      </c>
      <c r="AA761" s="185" t="s">
        <v>2002</v>
      </c>
      <c r="AB761" s="185" t="s">
        <v>2002</v>
      </c>
      <c r="AC761" s="185" t="s">
        <v>2002</v>
      </c>
      <c r="AD761" s="185" t="s">
        <v>2002</v>
      </c>
      <c r="AE761" s="185" t="s">
        <v>2002</v>
      </c>
      <c r="AF761" s="185" t="s">
        <v>2002</v>
      </c>
      <c r="AG761" s="185" t="s">
        <v>2002</v>
      </c>
      <c r="AH761" s="185" t="s">
        <v>2002</v>
      </c>
      <c r="AI761" s="185" t="s">
        <v>2002</v>
      </c>
      <c r="AJ761" s="185" t="s">
        <v>2002</v>
      </c>
      <c r="AK761" s="185" t="s">
        <v>2002</v>
      </c>
      <c r="AL761" s="183">
        <v>5</v>
      </c>
      <c r="AM761" s="194">
        <v>6</v>
      </c>
    </row>
    <row r="762" spans="1:39">
      <c r="A762" s="192">
        <v>70670</v>
      </c>
      <c r="B762" s="192" t="s">
        <v>746</v>
      </c>
      <c r="C762" s="192" t="s">
        <v>1522</v>
      </c>
      <c r="D762" s="185">
        <v>1</v>
      </c>
      <c r="E762" s="185">
        <v>1</v>
      </c>
      <c r="F762" s="185" t="s">
        <v>2002</v>
      </c>
      <c r="G762" s="185" t="s">
        <v>2002</v>
      </c>
      <c r="H762" s="185" t="s">
        <v>2002</v>
      </c>
      <c r="I762" s="185" t="s">
        <v>2002</v>
      </c>
      <c r="J762" s="185" t="s">
        <v>2002</v>
      </c>
      <c r="K762" s="185" t="s">
        <v>2002</v>
      </c>
      <c r="L762" s="185" t="s">
        <v>2002</v>
      </c>
      <c r="M762" s="185" t="s">
        <v>2002</v>
      </c>
      <c r="N762" s="185" t="s">
        <v>2002</v>
      </c>
      <c r="O762" s="185" t="s">
        <v>2002</v>
      </c>
      <c r="P762" s="185" t="s">
        <v>2002</v>
      </c>
      <c r="Q762" s="185" t="s">
        <v>2002</v>
      </c>
      <c r="R762" s="185" t="s">
        <v>2002</v>
      </c>
      <c r="S762" s="183">
        <v>2</v>
      </c>
      <c r="T762" s="185">
        <v>2</v>
      </c>
      <c r="U762" s="185">
        <v>6</v>
      </c>
      <c r="V762" s="185">
        <v>7</v>
      </c>
      <c r="W762" s="185">
        <v>1</v>
      </c>
      <c r="X762" s="185">
        <v>2</v>
      </c>
      <c r="Y762" s="185" t="s">
        <v>2002</v>
      </c>
      <c r="Z762" s="185">
        <v>1</v>
      </c>
      <c r="AA762" s="185" t="s">
        <v>2002</v>
      </c>
      <c r="AB762" s="185" t="s">
        <v>2002</v>
      </c>
      <c r="AC762" s="185" t="s">
        <v>2002</v>
      </c>
      <c r="AD762" s="185" t="s">
        <v>2002</v>
      </c>
      <c r="AE762" s="185" t="s">
        <v>2002</v>
      </c>
      <c r="AF762" s="185" t="s">
        <v>2002</v>
      </c>
      <c r="AG762" s="185" t="s">
        <v>2002</v>
      </c>
      <c r="AH762" s="185" t="s">
        <v>2002</v>
      </c>
      <c r="AI762" s="185" t="s">
        <v>2002</v>
      </c>
      <c r="AJ762" s="185" t="s">
        <v>2002</v>
      </c>
      <c r="AK762" s="185" t="s">
        <v>2002</v>
      </c>
      <c r="AL762" s="183">
        <v>19</v>
      </c>
      <c r="AM762" s="194">
        <v>21</v>
      </c>
    </row>
    <row r="763" spans="1:39">
      <c r="A763" s="192">
        <v>70678</v>
      </c>
      <c r="B763" s="192" t="s">
        <v>747</v>
      </c>
      <c r="C763" s="192" t="s">
        <v>1523</v>
      </c>
      <c r="D763" s="185" t="s">
        <v>2002</v>
      </c>
      <c r="E763" s="185" t="s">
        <v>2002</v>
      </c>
      <c r="F763" s="185" t="s">
        <v>2002</v>
      </c>
      <c r="G763" s="185" t="s">
        <v>2002</v>
      </c>
      <c r="H763" s="185" t="s">
        <v>2002</v>
      </c>
      <c r="I763" s="185" t="s">
        <v>2002</v>
      </c>
      <c r="J763" s="185" t="s">
        <v>2002</v>
      </c>
      <c r="K763" s="185" t="s">
        <v>2002</v>
      </c>
      <c r="L763" s="185" t="s">
        <v>2002</v>
      </c>
      <c r="M763" s="185" t="s">
        <v>2002</v>
      </c>
      <c r="N763" s="185" t="s">
        <v>2002</v>
      </c>
      <c r="O763" s="185" t="s">
        <v>2002</v>
      </c>
      <c r="P763" s="185" t="s">
        <v>2002</v>
      </c>
      <c r="Q763" s="185" t="s">
        <v>2002</v>
      </c>
      <c r="R763" s="185" t="s">
        <v>2002</v>
      </c>
      <c r="S763" s="183" t="s">
        <v>2002</v>
      </c>
      <c r="T763" s="185" t="s">
        <v>2002</v>
      </c>
      <c r="U763" s="185" t="s">
        <v>2002</v>
      </c>
      <c r="V763" s="185">
        <v>1</v>
      </c>
      <c r="W763" s="185">
        <v>2</v>
      </c>
      <c r="X763" s="185" t="s">
        <v>2002</v>
      </c>
      <c r="Y763" s="185" t="s">
        <v>2002</v>
      </c>
      <c r="Z763" s="185" t="s">
        <v>2002</v>
      </c>
      <c r="AA763" s="185" t="s">
        <v>2002</v>
      </c>
      <c r="AB763" s="185" t="s">
        <v>2002</v>
      </c>
      <c r="AC763" s="185">
        <v>1</v>
      </c>
      <c r="AD763" s="185" t="s">
        <v>2002</v>
      </c>
      <c r="AE763" s="185" t="s">
        <v>2002</v>
      </c>
      <c r="AF763" s="185" t="s">
        <v>2002</v>
      </c>
      <c r="AG763" s="185" t="s">
        <v>2002</v>
      </c>
      <c r="AH763" s="185" t="s">
        <v>2002</v>
      </c>
      <c r="AI763" s="185" t="s">
        <v>2002</v>
      </c>
      <c r="AJ763" s="185" t="s">
        <v>2002</v>
      </c>
      <c r="AK763" s="185" t="s">
        <v>2002</v>
      </c>
      <c r="AL763" s="183">
        <v>4</v>
      </c>
      <c r="AM763" s="194">
        <v>4</v>
      </c>
    </row>
    <row r="764" spans="1:39">
      <c r="A764" s="192">
        <v>70702</v>
      </c>
      <c r="B764" s="192" t="s">
        <v>748</v>
      </c>
      <c r="C764" s="192" t="s">
        <v>1524</v>
      </c>
      <c r="D764" s="185" t="s">
        <v>2002</v>
      </c>
      <c r="E764" s="185" t="s">
        <v>2002</v>
      </c>
      <c r="F764" s="185">
        <v>1</v>
      </c>
      <c r="G764" s="185" t="s">
        <v>2002</v>
      </c>
      <c r="H764" s="185" t="s">
        <v>2002</v>
      </c>
      <c r="I764" s="185" t="s">
        <v>2002</v>
      </c>
      <c r="J764" s="185" t="s">
        <v>2002</v>
      </c>
      <c r="K764" s="185" t="s">
        <v>2002</v>
      </c>
      <c r="L764" s="185" t="s">
        <v>2002</v>
      </c>
      <c r="M764" s="185" t="s">
        <v>2002</v>
      </c>
      <c r="N764" s="185" t="s">
        <v>2002</v>
      </c>
      <c r="O764" s="185" t="s">
        <v>2002</v>
      </c>
      <c r="P764" s="185" t="s">
        <v>2002</v>
      </c>
      <c r="Q764" s="185" t="s">
        <v>2002</v>
      </c>
      <c r="R764" s="185" t="s">
        <v>2002</v>
      </c>
      <c r="S764" s="183">
        <v>1</v>
      </c>
      <c r="T764" s="185" t="s">
        <v>2002</v>
      </c>
      <c r="U764" s="185">
        <v>3</v>
      </c>
      <c r="V764" s="185">
        <v>3</v>
      </c>
      <c r="W764" s="185">
        <v>1</v>
      </c>
      <c r="X764" s="185" t="s">
        <v>2002</v>
      </c>
      <c r="Y764" s="185" t="s">
        <v>2002</v>
      </c>
      <c r="Z764" s="185" t="s">
        <v>2002</v>
      </c>
      <c r="AA764" s="185" t="s">
        <v>2002</v>
      </c>
      <c r="AB764" s="185" t="s">
        <v>2002</v>
      </c>
      <c r="AC764" s="185" t="s">
        <v>2002</v>
      </c>
      <c r="AD764" s="185" t="s">
        <v>2002</v>
      </c>
      <c r="AE764" s="185" t="s">
        <v>2002</v>
      </c>
      <c r="AF764" s="185" t="s">
        <v>2002</v>
      </c>
      <c r="AG764" s="185" t="s">
        <v>2002</v>
      </c>
      <c r="AH764" s="185" t="s">
        <v>2002</v>
      </c>
      <c r="AI764" s="185" t="s">
        <v>2002</v>
      </c>
      <c r="AJ764" s="185" t="s">
        <v>2002</v>
      </c>
      <c r="AK764" s="185" t="s">
        <v>2002</v>
      </c>
      <c r="AL764" s="183">
        <v>7</v>
      </c>
      <c r="AM764" s="194">
        <v>8</v>
      </c>
    </row>
    <row r="765" spans="1:39">
      <c r="A765" s="192">
        <v>70742</v>
      </c>
      <c r="B765" s="192" t="s">
        <v>752</v>
      </c>
      <c r="C765" s="192" t="s">
        <v>1527</v>
      </c>
      <c r="D765" s="185" t="s">
        <v>2002</v>
      </c>
      <c r="E765" s="185" t="s">
        <v>2002</v>
      </c>
      <c r="F765" s="185" t="s">
        <v>2002</v>
      </c>
      <c r="G765" s="185" t="s">
        <v>2002</v>
      </c>
      <c r="H765" s="185" t="s">
        <v>2002</v>
      </c>
      <c r="I765" s="185" t="s">
        <v>2002</v>
      </c>
      <c r="J765" s="185" t="s">
        <v>2002</v>
      </c>
      <c r="K765" s="185" t="s">
        <v>2002</v>
      </c>
      <c r="L765" s="185" t="s">
        <v>2002</v>
      </c>
      <c r="M765" s="185" t="s">
        <v>2002</v>
      </c>
      <c r="N765" s="185" t="s">
        <v>2002</v>
      </c>
      <c r="O765" s="185" t="s">
        <v>2002</v>
      </c>
      <c r="P765" s="185" t="s">
        <v>2002</v>
      </c>
      <c r="Q765" s="185" t="s">
        <v>2002</v>
      </c>
      <c r="R765" s="185" t="s">
        <v>2002</v>
      </c>
      <c r="S765" s="183" t="s">
        <v>2002</v>
      </c>
      <c r="T765" s="185" t="s">
        <v>2002</v>
      </c>
      <c r="U765" s="185" t="s">
        <v>2002</v>
      </c>
      <c r="V765" s="185">
        <v>3</v>
      </c>
      <c r="W765" s="185">
        <v>1</v>
      </c>
      <c r="X765" s="185" t="s">
        <v>2002</v>
      </c>
      <c r="Y765" s="185" t="s">
        <v>2002</v>
      </c>
      <c r="Z765" s="185" t="s">
        <v>2002</v>
      </c>
      <c r="AA765" s="185" t="s">
        <v>2002</v>
      </c>
      <c r="AB765" s="185">
        <v>1</v>
      </c>
      <c r="AC765" s="185">
        <v>1</v>
      </c>
      <c r="AD765" s="185" t="s">
        <v>2002</v>
      </c>
      <c r="AE765" s="185" t="s">
        <v>2002</v>
      </c>
      <c r="AF765" s="185" t="s">
        <v>2002</v>
      </c>
      <c r="AG765" s="185" t="s">
        <v>2002</v>
      </c>
      <c r="AH765" s="185" t="s">
        <v>2002</v>
      </c>
      <c r="AI765" s="185" t="s">
        <v>2002</v>
      </c>
      <c r="AJ765" s="185" t="s">
        <v>2002</v>
      </c>
      <c r="AK765" s="185" t="s">
        <v>2002</v>
      </c>
      <c r="AL765" s="183">
        <v>6</v>
      </c>
      <c r="AM765" s="194">
        <v>6</v>
      </c>
    </row>
    <row r="766" spans="1:39">
      <c r="A766" s="192">
        <v>70708</v>
      </c>
      <c r="B766" s="192" t="s">
        <v>749</v>
      </c>
      <c r="C766" s="192" t="s">
        <v>1525</v>
      </c>
      <c r="D766" s="185" t="s">
        <v>2002</v>
      </c>
      <c r="E766" s="185" t="s">
        <v>2002</v>
      </c>
      <c r="F766" s="185" t="s">
        <v>2002</v>
      </c>
      <c r="G766" s="185" t="s">
        <v>2002</v>
      </c>
      <c r="H766" s="185" t="s">
        <v>2002</v>
      </c>
      <c r="I766" s="185" t="s">
        <v>2002</v>
      </c>
      <c r="J766" s="185" t="s">
        <v>2002</v>
      </c>
      <c r="K766" s="185" t="s">
        <v>2002</v>
      </c>
      <c r="L766" s="185" t="s">
        <v>2002</v>
      </c>
      <c r="M766" s="185" t="s">
        <v>2002</v>
      </c>
      <c r="N766" s="185" t="s">
        <v>2002</v>
      </c>
      <c r="O766" s="185" t="s">
        <v>2002</v>
      </c>
      <c r="P766" s="185" t="s">
        <v>2002</v>
      </c>
      <c r="Q766" s="185" t="s">
        <v>2002</v>
      </c>
      <c r="R766" s="185" t="s">
        <v>2002</v>
      </c>
      <c r="S766" s="183" t="s">
        <v>2002</v>
      </c>
      <c r="T766" s="185" t="s">
        <v>2002</v>
      </c>
      <c r="U766" s="185" t="s">
        <v>2002</v>
      </c>
      <c r="V766" s="185" t="s">
        <v>2002</v>
      </c>
      <c r="W766" s="185">
        <v>1</v>
      </c>
      <c r="X766" s="185" t="s">
        <v>2002</v>
      </c>
      <c r="Y766" s="185" t="s">
        <v>2002</v>
      </c>
      <c r="Z766" s="185" t="s">
        <v>2002</v>
      </c>
      <c r="AA766" s="185" t="s">
        <v>2002</v>
      </c>
      <c r="AB766" s="185" t="s">
        <v>2002</v>
      </c>
      <c r="AC766" s="185" t="s">
        <v>2002</v>
      </c>
      <c r="AD766" s="185" t="s">
        <v>2002</v>
      </c>
      <c r="AE766" s="185" t="s">
        <v>2002</v>
      </c>
      <c r="AF766" s="185" t="s">
        <v>2002</v>
      </c>
      <c r="AG766" s="185" t="s">
        <v>2002</v>
      </c>
      <c r="AH766" s="185" t="s">
        <v>2002</v>
      </c>
      <c r="AI766" s="185" t="s">
        <v>2002</v>
      </c>
      <c r="AJ766" s="185" t="s">
        <v>2002</v>
      </c>
      <c r="AK766" s="185" t="s">
        <v>2002</v>
      </c>
      <c r="AL766" s="183">
        <v>1</v>
      </c>
      <c r="AM766" s="194">
        <v>1</v>
      </c>
    </row>
    <row r="767" spans="1:39">
      <c r="A767" s="192">
        <v>70713</v>
      </c>
      <c r="B767" s="192" t="s">
        <v>750</v>
      </c>
      <c r="C767" s="192" t="s">
        <v>1526</v>
      </c>
      <c r="D767" s="185" t="s">
        <v>2002</v>
      </c>
      <c r="E767" s="185">
        <v>1</v>
      </c>
      <c r="F767" s="185">
        <v>1</v>
      </c>
      <c r="G767" s="185" t="s">
        <v>2002</v>
      </c>
      <c r="H767" s="185" t="s">
        <v>2002</v>
      </c>
      <c r="I767" s="185" t="s">
        <v>2002</v>
      </c>
      <c r="J767" s="185" t="s">
        <v>2002</v>
      </c>
      <c r="K767" s="185" t="s">
        <v>2002</v>
      </c>
      <c r="L767" s="185" t="s">
        <v>2002</v>
      </c>
      <c r="M767" s="185" t="s">
        <v>2002</v>
      </c>
      <c r="N767" s="185" t="s">
        <v>2002</v>
      </c>
      <c r="O767" s="185" t="s">
        <v>2002</v>
      </c>
      <c r="P767" s="185" t="s">
        <v>2002</v>
      </c>
      <c r="Q767" s="185" t="s">
        <v>2002</v>
      </c>
      <c r="R767" s="185" t="s">
        <v>2002</v>
      </c>
      <c r="S767" s="183">
        <v>2</v>
      </c>
      <c r="T767" s="185" t="s">
        <v>2002</v>
      </c>
      <c r="U767" s="185" t="s">
        <v>2002</v>
      </c>
      <c r="V767" s="185">
        <v>2</v>
      </c>
      <c r="W767" s="185">
        <v>1</v>
      </c>
      <c r="X767" s="185" t="s">
        <v>2002</v>
      </c>
      <c r="Y767" s="185" t="s">
        <v>2002</v>
      </c>
      <c r="Z767" s="185">
        <v>3</v>
      </c>
      <c r="AA767" s="185">
        <v>3</v>
      </c>
      <c r="AB767" s="185">
        <v>3</v>
      </c>
      <c r="AC767" s="185" t="s">
        <v>2002</v>
      </c>
      <c r="AD767" s="185" t="s">
        <v>2002</v>
      </c>
      <c r="AE767" s="185" t="s">
        <v>2002</v>
      </c>
      <c r="AF767" s="185" t="s">
        <v>2002</v>
      </c>
      <c r="AG767" s="185" t="s">
        <v>2002</v>
      </c>
      <c r="AH767" s="185" t="s">
        <v>2002</v>
      </c>
      <c r="AI767" s="185" t="s">
        <v>2002</v>
      </c>
      <c r="AJ767" s="185" t="s">
        <v>2002</v>
      </c>
      <c r="AK767" s="185" t="s">
        <v>2002</v>
      </c>
      <c r="AL767" s="183">
        <v>12</v>
      </c>
      <c r="AM767" s="194">
        <v>14</v>
      </c>
    </row>
    <row r="768" spans="1:39">
      <c r="A768" s="192">
        <v>70717</v>
      </c>
      <c r="B768" s="192" t="s">
        <v>751</v>
      </c>
      <c r="C768" s="192" t="s">
        <v>972</v>
      </c>
      <c r="D768" s="185" t="s">
        <v>2002</v>
      </c>
      <c r="E768" s="185" t="s">
        <v>2002</v>
      </c>
      <c r="F768" s="185" t="s">
        <v>2002</v>
      </c>
      <c r="G768" s="185" t="s">
        <v>2002</v>
      </c>
      <c r="H768" s="185" t="s">
        <v>2002</v>
      </c>
      <c r="I768" s="185" t="s">
        <v>2002</v>
      </c>
      <c r="J768" s="185" t="s">
        <v>2002</v>
      </c>
      <c r="K768" s="185" t="s">
        <v>2002</v>
      </c>
      <c r="L768" s="185" t="s">
        <v>2002</v>
      </c>
      <c r="M768" s="185" t="s">
        <v>2002</v>
      </c>
      <c r="N768" s="185" t="s">
        <v>2002</v>
      </c>
      <c r="O768" s="185" t="s">
        <v>2002</v>
      </c>
      <c r="P768" s="185" t="s">
        <v>2002</v>
      </c>
      <c r="Q768" s="185" t="s">
        <v>2002</v>
      </c>
      <c r="R768" s="185" t="s">
        <v>2002</v>
      </c>
      <c r="S768" s="183" t="s">
        <v>2002</v>
      </c>
      <c r="T768" s="185">
        <v>2</v>
      </c>
      <c r="U768" s="185">
        <v>2</v>
      </c>
      <c r="V768" s="185">
        <v>8</v>
      </c>
      <c r="W768" s="185">
        <v>1</v>
      </c>
      <c r="X768" s="185" t="s">
        <v>2002</v>
      </c>
      <c r="Y768" s="185" t="s">
        <v>2002</v>
      </c>
      <c r="Z768" s="185" t="s">
        <v>2002</v>
      </c>
      <c r="AA768" s="185" t="s">
        <v>2002</v>
      </c>
      <c r="AB768" s="185" t="s">
        <v>2002</v>
      </c>
      <c r="AC768" s="185" t="s">
        <v>2002</v>
      </c>
      <c r="AD768" s="185" t="s">
        <v>2002</v>
      </c>
      <c r="AE768" s="185" t="s">
        <v>2002</v>
      </c>
      <c r="AF768" s="185" t="s">
        <v>2002</v>
      </c>
      <c r="AG768" s="185" t="s">
        <v>2002</v>
      </c>
      <c r="AH768" s="185" t="s">
        <v>2002</v>
      </c>
      <c r="AI768" s="185" t="s">
        <v>2002</v>
      </c>
      <c r="AJ768" s="185" t="s">
        <v>2002</v>
      </c>
      <c r="AK768" s="185" t="s">
        <v>2002</v>
      </c>
      <c r="AL768" s="183">
        <v>13</v>
      </c>
      <c r="AM768" s="194">
        <v>13</v>
      </c>
    </row>
    <row r="769" spans="1:39">
      <c r="A769" s="192">
        <v>70820</v>
      </c>
      <c r="B769" s="192" t="s">
        <v>754</v>
      </c>
      <c r="C769" s="192" t="s">
        <v>1528</v>
      </c>
      <c r="D769" s="185" t="s">
        <v>2002</v>
      </c>
      <c r="E769" s="185">
        <v>2</v>
      </c>
      <c r="F769" s="185">
        <v>1</v>
      </c>
      <c r="G769" s="185">
        <v>1</v>
      </c>
      <c r="H769" s="185" t="s">
        <v>2002</v>
      </c>
      <c r="I769" s="185" t="s">
        <v>2002</v>
      </c>
      <c r="J769" s="185" t="s">
        <v>2002</v>
      </c>
      <c r="K769" s="185" t="s">
        <v>2002</v>
      </c>
      <c r="L769" s="185" t="s">
        <v>2002</v>
      </c>
      <c r="M769" s="185" t="s">
        <v>2002</v>
      </c>
      <c r="N769" s="185" t="s">
        <v>2002</v>
      </c>
      <c r="O769" s="185" t="s">
        <v>2002</v>
      </c>
      <c r="P769" s="185" t="s">
        <v>2002</v>
      </c>
      <c r="Q769" s="185" t="s">
        <v>2002</v>
      </c>
      <c r="R769" s="185" t="s">
        <v>2002</v>
      </c>
      <c r="S769" s="183">
        <v>4</v>
      </c>
      <c r="T769" s="185">
        <v>1</v>
      </c>
      <c r="U769" s="185">
        <v>4</v>
      </c>
      <c r="V769" s="185">
        <v>15</v>
      </c>
      <c r="W769" s="185">
        <v>4</v>
      </c>
      <c r="X769" s="185">
        <v>1</v>
      </c>
      <c r="Y769" s="185">
        <v>1</v>
      </c>
      <c r="Z769" s="185" t="s">
        <v>2002</v>
      </c>
      <c r="AA769" s="185" t="s">
        <v>2002</v>
      </c>
      <c r="AB769" s="185">
        <v>1</v>
      </c>
      <c r="AC769" s="185" t="s">
        <v>2002</v>
      </c>
      <c r="AD769" s="185" t="s">
        <v>2002</v>
      </c>
      <c r="AE769" s="185" t="s">
        <v>2002</v>
      </c>
      <c r="AF769" s="185" t="s">
        <v>2002</v>
      </c>
      <c r="AG769" s="185" t="s">
        <v>2002</v>
      </c>
      <c r="AH769" s="185" t="s">
        <v>2002</v>
      </c>
      <c r="AI769" s="185" t="s">
        <v>2002</v>
      </c>
      <c r="AJ769" s="185" t="s">
        <v>2002</v>
      </c>
      <c r="AK769" s="185" t="s">
        <v>2002</v>
      </c>
      <c r="AL769" s="183">
        <v>27</v>
      </c>
      <c r="AM769" s="194">
        <v>31</v>
      </c>
    </row>
    <row r="770" spans="1:39">
      <c r="A770" s="192">
        <v>70001</v>
      </c>
      <c r="B770" s="192" t="s">
        <v>733</v>
      </c>
      <c r="C770" s="192" t="s">
        <v>1510</v>
      </c>
      <c r="D770" s="185">
        <v>9</v>
      </c>
      <c r="E770" s="185">
        <v>9</v>
      </c>
      <c r="F770" s="185">
        <v>10</v>
      </c>
      <c r="G770" s="185">
        <v>6</v>
      </c>
      <c r="H770" s="185" t="s">
        <v>2002</v>
      </c>
      <c r="I770" s="185">
        <v>1</v>
      </c>
      <c r="J770" s="185" t="s">
        <v>2002</v>
      </c>
      <c r="K770" s="185" t="s">
        <v>2002</v>
      </c>
      <c r="L770" s="185">
        <v>1</v>
      </c>
      <c r="M770" s="185" t="s">
        <v>2002</v>
      </c>
      <c r="N770" s="185" t="s">
        <v>2002</v>
      </c>
      <c r="O770" s="185" t="s">
        <v>2002</v>
      </c>
      <c r="P770" s="185" t="s">
        <v>2002</v>
      </c>
      <c r="Q770" s="185" t="s">
        <v>2002</v>
      </c>
      <c r="R770" s="185" t="s">
        <v>2002</v>
      </c>
      <c r="S770" s="183">
        <v>36</v>
      </c>
      <c r="T770" s="185">
        <v>12</v>
      </c>
      <c r="U770" s="185">
        <v>29</v>
      </c>
      <c r="V770" s="185">
        <v>69</v>
      </c>
      <c r="W770" s="185">
        <v>21</v>
      </c>
      <c r="X770" s="185">
        <v>4</v>
      </c>
      <c r="Y770" s="185">
        <v>7</v>
      </c>
      <c r="Z770" s="185">
        <v>4</v>
      </c>
      <c r="AA770" s="185">
        <v>1</v>
      </c>
      <c r="AB770" s="185" t="s">
        <v>2002</v>
      </c>
      <c r="AC770" s="185" t="s">
        <v>2002</v>
      </c>
      <c r="AD770" s="185">
        <v>1</v>
      </c>
      <c r="AE770" s="185" t="s">
        <v>2002</v>
      </c>
      <c r="AF770" s="185" t="s">
        <v>2002</v>
      </c>
      <c r="AG770" s="185" t="s">
        <v>2002</v>
      </c>
      <c r="AH770" s="185" t="s">
        <v>2002</v>
      </c>
      <c r="AI770" s="185">
        <v>1</v>
      </c>
      <c r="AJ770" s="185" t="s">
        <v>2002</v>
      </c>
      <c r="AK770" s="185" t="s">
        <v>2002</v>
      </c>
      <c r="AL770" s="183">
        <v>149</v>
      </c>
      <c r="AM770" s="194">
        <v>185</v>
      </c>
    </row>
    <row r="771" spans="1:39">
      <c r="A771" s="192">
        <v>70823</v>
      </c>
      <c r="B771" s="192" t="s">
        <v>755</v>
      </c>
      <c r="C771" s="192" t="s">
        <v>1529</v>
      </c>
      <c r="D771" s="185" t="s">
        <v>2002</v>
      </c>
      <c r="E771" s="185" t="s">
        <v>2002</v>
      </c>
      <c r="F771" s="185">
        <v>3</v>
      </c>
      <c r="G771" s="185" t="s">
        <v>2002</v>
      </c>
      <c r="H771" s="185" t="s">
        <v>2002</v>
      </c>
      <c r="I771" s="185" t="s">
        <v>2002</v>
      </c>
      <c r="J771" s="185" t="s">
        <v>2002</v>
      </c>
      <c r="K771" s="185" t="s">
        <v>2002</v>
      </c>
      <c r="L771" s="185" t="s">
        <v>2002</v>
      </c>
      <c r="M771" s="185" t="s">
        <v>2002</v>
      </c>
      <c r="N771" s="185" t="s">
        <v>2002</v>
      </c>
      <c r="O771" s="185" t="s">
        <v>2002</v>
      </c>
      <c r="P771" s="185" t="s">
        <v>2002</v>
      </c>
      <c r="Q771" s="185" t="s">
        <v>2002</v>
      </c>
      <c r="R771" s="185" t="s">
        <v>2002</v>
      </c>
      <c r="S771" s="183">
        <v>3</v>
      </c>
      <c r="T771" s="185">
        <v>1</v>
      </c>
      <c r="U771" s="185">
        <v>2</v>
      </c>
      <c r="V771" s="185">
        <v>4</v>
      </c>
      <c r="W771" s="185" t="s">
        <v>2002</v>
      </c>
      <c r="X771" s="185" t="s">
        <v>2002</v>
      </c>
      <c r="Y771" s="185" t="s">
        <v>2002</v>
      </c>
      <c r="Z771" s="185" t="s">
        <v>2002</v>
      </c>
      <c r="AA771" s="185" t="s">
        <v>2002</v>
      </c>
      <c r="AB771" s="185" t="s">
        <v>2002</v>
      </c>
      <c r="AC771" s="185" t="s">
        <v>2002</v>
      </c>
      <c r="AD771" s="185" t="s">
        <v>2002</v>
      </c>
      <c r="AE771" s="185" t="s">
        <v>2002</v>
      </c>
      <c r="AF771" s="185" t="s">
        <v>2002</v>
      </c>
      <c r="AG771" s="185" t="s">
        <v>2002</v>
      </c>
      <c r="AH771" s="185" t="s">
        <v>2002</v>
      </c>
      <c r="AI771" s="185" t="s">
        <v>2002</v>
      </c>
      <c r="AJ771" s="185" t="s">
        <v>2002</v>
      </c>
      <c r="AK771" s="185" t="s">
        <v>2002</v>
      </c>
      <c r="AL771" s="183">
        <v>7</v>
      </c>
      <c r="AM771" s="194">
        <v>10</v>
      </c>
    </row>
    <row r="772" spans="1:39">
      <c r="A772" s="197">
        <v>73</v>
      </c>
      <c r="B772" s="197" t="s">
        <v>1730</v>
      </c>
      <c r="C772" s="197" t="s">
        <v>1530</v>
      </c>
      <c r="D772" s="196">
        <v>13</v>
      </c>
      <c r="E772" s="196">
        <v>27</v>
      </c>
      <c r="F772" s="196">
        <v>17</v>
      </c>
      <c r="G772" s="196">
        <v>9</v>
      </c>
      <c r="H772" s="196">
        <v>2</v>
      </c>
      <c r="I772" s="196" t="s">
        <v>2002</v>
      </c>
      <c r="J772" s="196" t="s">
        <v>2002</v>
      </c>
      <c r="K772" s="196">
        <v>2</v>
      </c>
      <c r="L772" s="196" t="s">
        <v>2002</v>
      </c>
      <c r="M772" s="196" t="s">
        <v>2002</v>
      </c>
      <c r="N772" s="196" t="s">
        <v>2002</v>
      </c>
      <c r="O772" s="196" t="s">
        <v>2002</v>
      </c>
      <c r="P772" s="196" t="s">
        <v>2002</v>
      </c>
      <c r="Q772" s="196" t="s">
        <v>2002</v>
      </c>
      <c r="R772" s="196" t="s">
        <v>2002</v>
      </c>
      <c r="S772" s="186">
        <v>70</v>
      </c>
      <c r="T772" s="196">
        <v>25</v>
      </c>
      <c r="U772" s="196">
        <v>76</v>
      </c>
      <c r="V772" s="196">
        <v>169</v>
      </c>
      <c r="W772" s="196">
        <v>51</v>
      </c>
      <c r="X772" s="196">
        <v>20</v>
      </c>
      <c r="Y772" s="196">
        <v>17</v>
      </c>
      <c r="Z772" s="196">
        <v>7</v>
      </c>
      <c r="AA772" s="196">
        <v>4</v>
      </c>
      <c r="AB772" s="196">
        <v>3</v>
      </c>
      <c r="AC772" s="196">
        <v>3</v>
      </c>
      <c r="AD772" s="196">
        <v>1</v>
      </c>
      <c r="AE772" s="196">
        <v>1</v>
      </c>
      <c r="AF772" s="196" t="s">
        <v>2002</v>
      </c>
      <c r="AG772" s="196" t="s">
        <v>2002</v>
      </c>
      <c r="AH772" s="196" t="s">
        <v>2002</v>
      </c>
      <c r="AI772" s="196" t="s">
        <v>2002</v>
      </c>
      <c r="AJ772" s="196">
        <v>1</v>
      </c>
      <c r="AK772" s="196" t="s">
        <v>2002</v>
      </c>
      <c r="AL772" s="186">
        <v>378</v>
      </c>
      <c r="AM772" s="196">
        <v>448</v>
      </c>
    </row>
    <row r="773" spans="1:39">
      <c r="A773" s="192">
        <v>73043</v>
      </c>
      <c r="B773" s="192" t="s">
        <v>759</v>
      </c>
      <c r="C773" s="192" t="s">
        <v>1532</v>
      </c>
      <c r="D773" s="185" t="s">
        <v>2002</v>
      </c>
      <c r="E773" s="185" t="s">
        <v>2002</v>
      </c>
      <c r="F773" s="185" t="s">
        <v>2002</v>
      </c>
      <c r="G773" s="185" t="s">
        <v>2002</v>
      </c>
      <c r="H773" s="185" t="s">
        <v>2002</v>
      </c>
      <c r="I773" s="185" t="s">
        <v>2002</v>
      </c>
      <c r="J773" s="185" t="s">
        <v>2002</v>
      </c>
      <c r="K773" s="185" t="s">
        <v>2002</v>
      </c>
      <c r="L773" s="185" t="s">
        <v>2002</v>
      </c>
      <c r="M773" s="185" t="s">
        <v>2002</v>
      </c>
      <c r="N773" s="185" t="s">
        <v>2002</v>
      </c>
      <c r="O773" s="185" t="s">
        <v>2002</v>
      </c>
      <c r="P773" s="185" t="s">
        <v>2002</v>
      </c>
      <c r="Q773" s="185" t="s">
        <v>2002</v>
      </c>
      <c r="R773" s="185" t="s">
        <v>2002</v>
      </c>
      <c r="S773" s="183" t="s">
        <v>2002</v>
      </c>
      <c r="T773" s="185" t="s">
        <v>2002</v>
      </c>
      <c r="U773" s="185" t="s">
        <v>2002</v>
      </c>
      <c r="V773" s="185">
        <v>1</v>
      </c>
      <c r="W773" s="185" t="s">
        <v>2002</v>
      </c>
      <c r="X773" s="185" t="s">
        <v>2002</v>
      </c>
      <c r="Y773" s="185" t="s">
        <v>2002</v>
      </c>
      <c r="Z773" s="185" t="s">
        <v>2002</v>
      </c>
      <c r="AA773" s="185" t="s">
        <v>2002</v>
      </c>
      <c r="AB773" s="185" t="s">
        <v>2002</v>
      </c>
      <c r="AC773" s="185" t="s">
        <v>2002</v>
      </c>
      <c r="AD773" s="185" t="s">
        <v>2002</v>
      </c>
      <c r="AE773" s="185" t="s">
        <v>2002</v>
      </c>
      <c r="AF773" s="185" t="s">
        <v>2002</v>
      </c>
      <c r="AG773" s="185" t="s">
        <v>2002</v>
      </c>
      <c r="AH773" s="185" t="s">
        <v>2002</v>
      </c>
      <c r="AI773" s="185" t="s">
        <v>2002</v>
      </c>
      <c r="AJ773" s="185" t="s">
        <v>2002</v>
      </c>
      <c r="AK773" s="185" t="s">
        <v>2002</v>
      </c>
      <c r="AL773" s="183">
        <v>1</v>
      </c>
      <c r="AM773" s="194">
        <v>1</v>
      </c>
    </row>
    <row r="774" spans="1:39">
      <c r="A774" s="192">
        <v>73055</v>
      </c>
      <c r="B774" s="192" t="s">
        <v>760</v>
      </c>
      <c r="C774" s="192" t="s">
        <v>2053</v>
      </c>
      <c r="D774" s="185" t="s">
        <v>2002</v>
      </c>
      <c r="E774" s="185">
        <v>3</v>
      </c>
      <c r="F774" s="185">
        <v>2</v>
      </c>
      <c r="G774" s="185" t="s">
        <v>2002</v>
      </c>
      <c r="H774" s="185" t="s">
        <v>2002</v>
      </c>
      <c r="I774" s="185" t="s">
        <v>2002</v>
      </c>
      <c r="J774" s="185" t="s">
        <v>2002</v>
      </c>
      <c r="K774" s="185" t="s">
        <v>2002</v>
      </c>
      <c r="L774" s="185" t="s">
        <v>2002</v>
      </c>
      <c r="M774" s="185" t="s">
        <v>2002</v>
      </c>
      <c r="N774" s="185" t="s">
        <v>2002</v>
      </c>
      <c r="O774" s="185" t="s">
        <v>2002</v>
      </c>
      <c r="P774" s="185" t="s">
        <v>2002</v>
      </c>
      <c r="Q774" s="185" t="s">
        <v>2002</v>
      </c>
      <c r="R774" s="185" t="s">
        <v>2002</v>
      </c>
      <c r="S774" s="183">
        <v>5</v>
      </c>
      <c r="T774" s="185" t="s">
        <v>2002</v>
      </c>
      <c r="U774" s="185">
        <v>1</v>
      </c>
      <c r="V774" s="185">
        <v>3</v>
      </c>
      <c r="W774" s="185" t="s">
        <v>2002</v>
      </c>
      <c r="X774" s="185" t="s">
        <v>2002</v>
      </c>
      <c r="Y774" s="185" t="s">
        <v>2002</v>
      </c>
      <c r="Z774" s="185" t="s">
        <v>2002</v>
      </c>
      <c r="AA774" s="185" t="s">
        <v>2002</v>
      </c>
      <c r="AB774" s="185" t="s">
        <v>2002</v>
      </c>
      <c r="AC774" s="185" t="s">
        <v>2002</v>
      </c>
      <c r="AD774" s="185" t="s">
        <v>2002</v>
      </c>
      <c r="AE774" s="185" t="s">
        <v>2002</v>
      </c>
      <c r="AF774" s="185" t="s">
        <v>2002</v>
      </c>
      <c r="AG774" s="185" t="s">
        <v>2002</v>
      </c>
      <c r="AH774" s="185" t="s">
        <v>2002</v>
      </c>
      <c r="AI774" s="185" t="s">
        <v>2002</v>
      </c>
      <c r="AJ774" s="185">
        <v>1</v>
      </c>
      <c r="AK774" s="185" t="s">
        <v>2002</v>
      </c>
      <c r="AL774" s="183">
        <v>5</v>
      </c>
      <c r="AM774" s="194">
        <v>10</v>
      </c>
    </row>
    <row r="775" spans="1:39">
      <c r="A775" s="192">
        <v>73067</v>
      </c>
      <c r="B775" s="192" t="s">
        <v>761</v>
      </c>
      <c r="C775" s="192" t="s">
        <v>1533</v>
      </c>
      <c r="D775" s="185" t="s">
        <v>2002</v>
      </c>
      <c r="E775" s="185" t="s">
        <v>2002</v>
      </c>
      <c r="F775" s="185" t="s">
        <v>2002</v>
      </c>
      <c r="G775" s="185" t="s">
        <v>2002</v>
      </c>
      <c r="H775" s="185" t="s">
        <v>2002</v>
      </c>
      <c r="I775" s="185" t="s">
        <v>2002</v>
      </c>
      <c r="J775" s="185" t="s">
        <v>2002</v>
      </c>
      <c r="K775" s="185" t="s">
        <v>2002</v>
      </c>
      <c r="L775" s="185" t="s">
        <v>2002</v>
      </c>
      <c r="M775" s="185" t="s">
        <v>2002</v>
      </c>
      <c r="N775" s="185" t="s">
        <v>2002</v>
      </c>
      <c r="O775" s="185" t="s">
        <v>2002</v>
      </c>
      <c r="P775" s="185" t="s">
        <v>2002</v>
      </c>
      <c r="Q775" s="185" t="s">
        <v>2002</v>
      </c>
      <c r="R775" s="185" t="s">
        <v>2002</v>
      </c>
      <c r="S775" s="183" t="s">
        <v>2002</v>
      </c>
      <c r="T775" s="185" t="s">
        <v>2002</v>
      </c>
      <c r="U775" s="185" t="s">
        <v>2002</v>
      </c>
      <c r="V775" s="185">
        <v>1</v>
      </c>
      <c r="W775" s="185" t="s">
        <v>2002</v>
      </c>
      <c r="X775" s="185" t="s">
        <v>2002</v>
      </c>
      <c r="Y775" s="185">
        <v>1</v>
      </c>
      <c r="Z775" s="185" t="s">
        <v>2002</v>
      </c>
      <c r="AA775" s="185" t="s">
        <v>2002</v>
      </c>
      <c r="AB775" s="185" t="s">
        <v>2002</v>
      </c>
      <c r="AC775" s="185" t="s">
        <v>2002</v>
      </c>
      <c r="AD775" s="185" t="s">
        <v>2002</v>
      </c>
      <c r="AE775" s="185" t="s">
        <v>2002</v>
      </c>
      <c r="AF775" s="185" t="s">
        <v>2002</v>
      </c>
      <c r="AG775" s="185" t="s">
        <v>2002</v>
      </c>
      <c r="AH775" s="185" t="s">
        <v>2002</v>
      </c>
      <c r="AI775" s="185" t="s">
        <v>2002</v>
      </c>
      <c r="AJ775" s="185" t="s">
        <v>2002</v>
      </c>
      <c r="AK775" s="185" t="s">
        <v>2002</v>
      </c>
      <c r="AL775" s="183">
        <v>2</v>
      </c>
      <c r="AM775" s="194">
        <v>2</v>
      </c>
    </row>
    <row r="776" spans="1:39">
      <c r="A776" s="192">
        <v>73124</v>
      </c>
      <c r="B776" s="192" t="s">
        <v>762</v>
      </c>
      <c r="C776" s="192" t="s">
        <v>1534</v>
      </c>
      <c r="D776" s="185" t="s">
        <v>2002</v>
      </c>
      <c r="E776" s="185">
        <v>1</v>
      </c>
      <c r="F776" s="185" t="s">
        <v>2002</v>
      </c>
      <c r="G776" s="185" t="s">
        <v>2002</v>
      </c>
      <c r="H776" s="185" t="s">
        <v>2002</v>
      </c>
      <c r="I776" s="185" t="s">
        <v>2002</v>
      </c>
      <c r="J776" s="185" t="s">
        <v>2002</v>
      </c>
      <c r="K776" s="185" t="s">
        <v>2002</v>
      </c>
      <c r="L776" s="185" t="s">
        <v>2002</v>
      </c>
      <c r="M776" s="185" t="s">
        <v>2002</v>
      </c>
      <c r="N776" s="185" t="s">
        <v>2002</v>
      </c>
      <c r="O776" s="185" t="s">
        <v>2002</v>
      </c>
      <c r="P776" s="185" t="s">
        <v>2002</v>
      </c>
      <c r="Q776" s="185" t="s">
        <v>2002</v>
      </c>
      <c r="R776" s="185" t="s">
        <v>2002</v>
      </c>
      <c r="S776" s="183">
        <v>1</v>
      </c>
      <c r="T776" s="185" t="s">
        <v>2002</v>
      </c>
      <c r="U776" s="185">
        <v>2</v>
      </c>
      <c r="V776" s="185">
        <v>1</v>
      </c>
      <c r="W776" s="185" t="s">
        <v>2002</v>
      </c>
      <c r="X776" s="185" t="s">
        <v>2002</v>
      </c>
      <c r="Y776" s="185" t="s">
        <v>2002</v>
      </c>
      <c r="Z776" s="185" t="s">
        <v>2002</v>
      </c>
      <c r="AA776" s="185" t="s">
        <v>2002</v>
      </c>
      <c r="AB776" s="185" t="s">
        <v>2002</v>
      </c>
      <c r="AC776" s="185" t="s">
        <v>2002</v>
      </c>
      <c r="AD776" s="185" t="s">
        <v>2002</v>
      </c>
      <c r="AE776" s="185" t="s">
        <v>2002</v>
      </c>
      <c r="AF776" s="185" t="s">
        <v>2002</v>
      </c>
      <c r="AG776" s="185" t="s">
        <v>2002</v>
      </c>
      <c r="AH776" s="185" t="s">
        <v>2002</v>
      </c>
      <c r="AI776" s="185" t="s">
        <v>2002</v>
      </c>
      <c r="AJ776" s="185" t="s">
        <v>2002</v>
      </c>
      <c r="AK776" s="185" t="s">
        <v>2002</v>
      </c>
      <c r="AL776" s="183">
        <v>3</v>
      </c>
      <c r="AM776" s="194">
        <v>4</v>
      </c>
    </row>
    <row r="777" spans="1:39">
      <c r="A777" s="192">
        <v>73148</v>
      </c>
      <c r="B777" s="192" t="s">
        <v>763</v>
      </c>
      <c r="C777" s="192" t="s">
        <v>1535</v>
      </c>
      <c r="D777" s="185" t="s">
        <v>2002</v>
      </c>
      <c r="E777" s="185" t="s">
        <v>2002</v>
      </c>
      <c r="F777" s="185" t="s">
        <v>2002</v>
      </c>
      <c r="G777" s="185" t="s">
        <v>2002</v>
      </c>
      <c r="H777" s="185" t="s">
        <v>2002</v>
      </c>
      <c r="I777" s="185" t="s">
        <v>2002</v>
      </c>
      <c r="J777" s="185" t="s">
        <v>2002</v>
      </c>
      <c r="K777" s="185" t="s">
        <v>2002</v>
      </c>
      <c r="L777" s="185" t="s">
        <v>2002</v>
      </c>
      <c r="M777" s="185" t="s">
        <v>2002</v>
      </c>
      <c r="N777" s="185" t="s">
        <v>2002</v>
      </c>
      <c r="O777" s="185" t="s">
        <v>2002</v>
      </c>
      <c r="P777" s="185" t="s">
        <v>2002</v>
      </c>
      <c r="Q777" s="185" t="s">
        <v>2002</v>
      </c>
      <c r="R777" s="185" t="s">
        <v>2002</v>
      </c>
      <c r="S777" s="183" t="s">
        <v>2002</v>
      </c>
      <c r="T777" s="185" t="s">
        <v>2002</v>
      </c>
      <c r="U777" s="185" t="s">
        <v>2002</v>
      </c>
      <c r="V777" s="185">
        <v>1</v>
      </c>
      <c r="W777" s="185" t="s">
        <v>2002</v>
      </c>
      <c r="X777" s="185" t="s">
        <v>2002</v>
      </c>
      <c r="Y777" s="185" t="s">
        <v>2002</v>
      </c>
      <c r="Z777" s="185" t="s">
        <v>2002</v>
      </c>
      <c r="AA777" s="185" t="s">
        <v>2002</v>
      </c>
      <c r="AB777" s="185" t="s">
        <v>2002</v>
      </c>
      <c r="AC777" s="185" t="s">
        <v>2002</v>
      </c>
      <c r="AD777" s="185" t="s">
        <v>2002</v>
      </c>
      <c r="AE777" s="185" t="s">
        <v>2002</v>
      </c>
      <c r="AF777" s="185" t="s">
        <v>2002</v>
      </c>
      <c r="AG777" s="185" t="s">
        <v>2002</v>
      </c>
      <c r="AH777" s="185" t="s">
        <v>2002</v>
      </c>
      <c r="AI777" s="185" t="s">
        <v>2002</v>
      </c>
      <c r="AJ777" s="185" t="s">
        <v>2002</v>
      </c>
      <c r="AK777" s="185" t="s">
        <v>2002</v>
      </c>
      <c r="AL777" s="183">
        <v>1</v>
      </c>
      <c r="AM777" s="194">
        <v>1</v>
      </c>
    </row>
    <row r="778" spans="1:39">
      <c r="A778" s="192">
        <v>73152</v>
      </c>
      <c r="B778" s="192" t="s">
        <v>764</v>
      </c>
      <c r="C778" s="192" t="s">
        <v>1536</v>
      </c>
      <c r="D778" s="185" t="s">
        <v>2002</v>
      </c>
      <c r="E778" s="185" t="s">
        <v>2002</v>
      </c>
      <c r="F778" s="185" t="s">
        <v>2002</v>
      </c>
      <c r="G778" s="185" t="s">
        <v>2002</v>
      </c>
      <c r="H778" s="185" t="s">
        <v>2002</v>
      </c>
      <c r="I778" s="185" t="s">
        <v>2002</v>
      </c>
      <c r="J778" s="185" t="s">
        <v>2002</v>
      </c>
      <c r="K778" s="185" t="s">
        <v>2002</v>
      </c>
      <c r="L778" s="185" t="s">
        <v>2002</v>
      </c>
      <c r="M778" s="185" t="s">
        <v>2002</v>
      </c>
      <c r="N778" s="185" t="s">
        <v>2002</v>
      </c>
      <c r="O778" s="185" t="s">
        <v>2002</v>
      </c>
      <c r="P778" s="185" t="s">
        <v>2002</v>
      </c>
      <c r="Q778" s="185" t="s">
        <v>2002</v>
      </c>
      <c r="R778" s="185" t="s">
        <v>2002</v>
      </c>
      <c r="S778" s="183" t="s">
        <v>2002</v>
      </c>
      <c r="T778" s="185" t="s">
        <v>2002</v>
      </c>
      <c r="U778" s="185" t="s">
        <v>2002</v>
      </c>
      <c r="V778" s="185" t="s">
        <v>2002</v>
      </c>
      <c r="W778" s="185">
        <v>1</v>
      </c>
      <c r="X778" s="185" t="s">
        <v>2002</v>
      </c>
      <c r="Y778" s="185" t="s">
        <v>2002</v>
      </c>
      <c r="Z778" s="185" t="s">
        <v>2002</v>
      </c>
      <c r="AA778" s="185" t="s">
        <v>2002</v>
      </c>
      <c r="AB778" s="185" t="s">
        <v>2002</v>
      </c>
      <c r="AC778" s="185" t="s">
        <v>2002</v>
      </c>
      <c r="AD778" s="185" t="s">
        <v>2002</v>
      </c>
      <c r="AE778" s="185" t="s">
        <v>2002</v>
      </c>
      <c r="AF778" s="185" t="s">
        <v>2002</v>
      </c>
      <c r="AG778" s="185" t="s">
        <v>2002</v>
      </c>
      <c r="AH778" s="185" t="s">
        <v>2002</v>
      </c>
      <c r="AI778" s="185" t="s">
        <v>2002</v>
      </c>
      <c r="AJ778" s="185" t="s">
        <v>2002</v>
      </c>
      <c r="AK778" s="185" t="s">
        <v>2002</v>
      </c>
      <c r="AL778" s="183">
        <v>1</v>
      </c>
      <c r="AM778" s="194">
        <v>1</v>
      </c>
    </row>
    <row r="779" spans="1:39">
      <c r="A779" s="192">
        <v>73168</v>
      </c>
      <c r="B779" s="192" t="s">
        <v>765</v>
      </c>
      <c r="C779" s="192" t="s">
        <v>1537</v>
      </c>
      <c r="D779" s="185">
        <v>1</v>
      </c>
      <c r="E779" s="185">
        <v>4</v>
      </c>
      <c r="F779" s="185" t="s">
        <v>2002</v>
      </c>
      <c r="G779" s="185">
        <v>1</v>
      </c>
      <c r="H779" s="185">
        <v>1</v>
      </c>
      <c r="I779" s="185" t="s">
        <v>2002</v>
      </c>
      <c r="J779" s="185" t="s">
        <v>2002</v>
      </c>
      <c r="K779" s="185" t="s">
        <v>2002</v>
      </c>
      <c r="L779" s="185" t="s">
        <v>2002</v>
      </c>
      <c r="M779" s="185" t="s">
        <v>2002</v>
      </c>
      <c r="N779" s="185" t="s">
        <v>2002</v>
      </c>
      <c r="O779" s="185" t="s">
        <v>2002</v>
      </c>
      <c r="P779" s="185" t="s">
        <v>2002</v>
      </c>
      <c r="Q779" s="185" t="s">
        <v>2002</v>
      </c>
      <c r="R779" s="185" t="s">
        <v>2002</v>
      </c>
      <c r="S779" s="183">
        <v>7</v>
      </c>
      <c r="T779" s="185">
        <v>1</v>
      </c>
      <c r="U779" s="185">
        <v>4</v>
      </c>
      <c r="V779" s="185">
        <v>22</v>
      </c>
      <c r="W779" s="185">
        <v>9</v>
      </c>
      <c r="X779" s="185">
        <v>3</v>
      </c>
      <c r="Y779" s="185">
        <v>4</v>
      </c>
      <c r="Z779" s="185" t="s">
        <v>2002</v>
      </c>
      <c r="AA779" s="185" t="s">
        <v>2002</v>
      </c>
      <c r="AB779" s="185" t="s">
        <v>2002</v>
      </c>
      <c r="AC779" s="185" t="s">
        <v>2002</v>
      </c>
      <c r="AD779" s="185" t="s">
        <v>2002</v>
      </c>
      <c r="AE779" s="185" t="s">
        <v>2002</v>
      </c>
      <c r="AF779" s="185" t="s">
        <v>2002</v>
      </c>
      <c r="AG779" s="185" t="s">
        <v>2002</v>
      </c>
      <c r="AH779" s="185" t="s">
        <v>2002</v>
      </c>
      <c r="AI779" s="185" t="s">
        <v>2002</v>
      </c>
      <c r="AJ779" s="185" t="s">
        <v>2002</v>
      </c>
      <c r="AK779" s="185" t="s">
        <v>2002</v>
      </c>
      <c r="AL779" s="183">
        <v>43</v>
      </c>
      <c r="AM779" s="194">
        <v>50</v>
      </c>
    </row>
    <row r="780" spans="1:39">
      <c r="A780" s="192">
        <v>73200</v>
      </c>
      <c r="B780" s="192" t="s">
        <v>766</v>
      </c>
      <c r="C780" s="192" t="s">
        <v>1538</v>
      </c>
      <c r="D780" s="185" t="s">
        <v>2002</v>
      </c>
      <c r="E780" s="185" t="s">
        <v>2002</v>
      </c>
      <c r="F780" s="185">
        <v>1</v>
      </c>
      <c r="G780" s="185" t="s">
        <v>2002</v>
      </c>
      <c r="H780" s="185" t="s">
        <v>2002</v>
      </c>
      <c r="I780" s="185" t="s">
        <v>2002</v>
      </c>
      <c r="J780" s="185" t="s">
        <v>2002</v>
      </c>
      <c r="K780" s="185" t="s">
        <v>2002</v>
      </c>
      <c r="L780" s="185" t="s">
        <v>2002</v>
      </c>
      <c r="M780" s="185" t="s">
        <v>2002</v>
      </c>
      <c r="N780" s="185" t="s">
        <v>2002</v>
      </c>
      <c r="O780" s="185" t="s">
        <v>2002</v>
      </c>
      <c r="P780" s="185" t="s">
        <v>2002</v>
      </c>
      <c r="Q780" s="185" t="s">
        <v>2002</v>
      </c>
      <c r="R780" s="185" t="s">
        <v>2002</v>
      </c>
      <c r="S780" s="183">
        <v>1</v>
      </c>
      <c r="T780" s="185" t="s">
        <v>2002</v>
      </c>
      <c r="U780" s="185" t="s">
        <v>2002</v>
      </c>
      <c r="V780" s="185" t="s">
        <v>2002</v>
      </c>
      <c r="W780" s="185">
        <v>1</v>
      </c>
      <c r="X780" s="185" t="s">
        <v>2002</v>
      </c>
      <c r="Y780" s="185" t="s">
        <v>2002</v>
      </c>
      <c r="Z780" s="185" t="s">
        <v>2002</v>
      </c>
      <c r="AA780" s="185" t="s">
        <v>2002</v>
      </c>
      <c r="AB780" s="185" t="s">
        <v>2002</v>
      </c>
      <c r="AC780" s="185" t="s">
        <v>2002</v>
      </c>
      <c r="AD780" s="185" t="s">
        <v>2002</v>
      </c>
      <c r="AE780" s="185" t="s">
        <v>2002</v>
      </c>
      <c r="AF780" s="185" t="s">
        <v>2002</v>
      </c>
      <c r="AG780" s="185" t="s">
        <v>2002</v>
      </c>
      <c r="AH780" s="185" t="s">
        <v>2002</v>
      </c>
      <c r="AI780" s="185" t="s">
        <v>2002</v>
      </c>
      <c r="AJ780" s="185" t="s">
        <v>2002</v>
      </c>
      <c r="AK780" s="185" t="s">
        <v>2002</v>
      </c>
      <c r="AL780" s="183">
        <v>1</v>
      </c>
      <c r="AM780" s="194">
        <v>2</v>
      </c>
    </row>
    <row r="781" spans="1:39">
      <c r="A781" s="192">
        <v>73217</v>
      </c>
      <c r="B781" s="192" t="s">
        <v>767</v>
      </c>
      <c r="C781" s="192" t="s">
        <v>1539</v>
      </c>
      <c r="D781" s="185" t="s">
        <v>2002</v>
      </c>
      <c r="E781" s="185" t="s">
        <v>2002</v>
      </c>
      <c r="F781" s="185" t="s">
        <v>2002</v>
      </c>
      <c r="G781" s="185" t="s">
        <v>2002</v>
      </c>
      <c r="H781" s="185" t="s">
        <v>2002</v>
      </c>
      <c r="I781" s="185" t="s">
        <v>2002</v>
      </c>
      <c r="J781" s="185" t="s">
        <v>2002</v>
      </c>
      <c r="K781" s="185" t="s">
        <v>2002</v>
      </c>
      <c r="L781" s="185" t="s">
        <v>2002</v>
      </c>
      <c r="M781" s="185" t="s">
        <v>2002</v>
      </c>
      <c r="N781" s="185" t="s">
        <v>2002</v>
      </c>
      <c r="O781" s="185" t="s">
        <v>2002</v>
      </c>
      <c r="P781" s="185" t="s">
        <v>2002</v>
      </c>
      <c r="Q781" s="185" t="s">
        <v>2002</v>
      </c>
      <c r="R781" s="185" t="s">
        <v>2002</v>
      </c>
      <c r="S781" s="183" t="s">
        <v>2002</v>
      </c>
      <c r="T781" s="185" t="s">
        <v>2002</v>
      </c>
      <c r="U781" s="185" t="s">
        <v>2002</v>
      </c>
      <c r="V781" s="185">
        <v>1</v>
      </c>
      <c r="W781" s="185" t="s">
        <v>2002</v>
      </c>
      <c r="X781" s="185" t="s">
        <v>2002</v>
      </c>
      <c r="Y781" s="185" t="s">
        <v>2002</v>
      </c>
      <c r="Z781" s="185" t="s">
        <v>2002</v>
      </c>
      <c r="AA781" s="185" t="s">
        <v>2002</v>
      </c>
      <c r="AB781" s="185" t="s">
        <v>2002</v>
      </c>
      <c r="AC781" s="185" t="s">
        <v>2002</v>
      </c>
      <c r="AD781" s="185" t="s">
        <v>2002</v>
      </c>
      <c r="AE781" s="185" t="s">
        <v>2002</v>
      </c>
      <c r="AF781" s="185" t="s">
        <v>2002</v>
      </c>
      <c r="AG781" s="185" t="s">
        <v>2002</v>
      </c>
      <c r="AH781" s="185" t="s">
        <v>2002</v>
      </c>
      <c r="AI781" s="185" t="s">
        <v>2002</v>
      </c>
      <c r="AJ781" s="185" t="s">
        <v>2002</v>
      </c>
      <c r="AK781" s="185" t="s">
        <v>2002</v>
      </c>
      <c r="AL781" s="183">
        <v>1</v>
      </c>
      <c r="AM781" s="194">
        <v>1</v>
      </c>
    </row>
    <row r="782" spans="1:39">
      <c r="A782" s="192">
        <v>73236</v>
      </c>
      <c r="B782" s="192" t="s">
        <v>769</v>
      </c>
      <c r="C782" s="192" t="s">
        <v>1540</v>
      </c>
      <c r="D782" s="185" t="s">
        <v>2002</v>
      </c>
      <c r="E782" s="185" t="s">
        <v>2002</v>
      </c>
      <c r="F782" s="185" t="s">
        <v>2002</v>
      </c>
      <c r="G782" s="185" t="s">
        <v>2002</v>
      </c>
      <c r="H782" s="185" t="s">
        <v>2002</v>
      </c>
      <c r="I782" s="185" t="s">
        <v>2002</v>
      </c>
      <c r="J782" s="185" t="s">
        <v>2002</v>
      </c>
      <c r="K782" s="185" t="s">
        <v>2002</v>
      </c>
      <c r="L782" s="185" t="s">
        <v>2002</v>
      </c>
      <c r="M782" s="185" t="s">
        <v>2002</v>
      </c>
      <c r="N782" s="185" t="s">
        <v>2002</v>
      </c>
      <c r="O782" s="185" t="s">
        <v>2002</v>
      </c>
      <c r="P782" s="185" t="s">
        <v>2002</v>
      </c>
      <c r="Q782" s="185" t="s">
        <v>2002</v>
      </c>
      <c r="R782" s="185" t="s">
        <v>2002</v>
      </c>
      <c r="S782" s="183" t="s">
        <v>2002</v>
      </c>
      <c r="T782" s="185" t="s">
        <v>2002</v>
      </c>
      <c r="U782" s="185">
        <v>1</v>
      </c>
      <c r="V782" s="185" t="s">
        <v>2002</v>
      </c>
      <c r="W782" s="185" t="s">
        <v>2002</v>
      </c>
      <c r="X782" s="185" t="s">
        <v>2002</v>
      </c>
      <c r="Y782" s="185" t="s">
        <v>2002</v>
      </c>
      <c r="Z782" s="185" t="s">
        <v>2002</v>
      </c>
      <c r="AA782" s="185" t="s">
        <v>2002</v>
      </c>
      <c r="AB782" s="185" t="s">
        <v>2002</v>
      </c>
      <c r="AC782" s="185" t="s">
        <v>2002</v>
      </c>
      <c r="AD782" s="185" t="s">
        <v>2002</v>
      </c>
      <c r="AE782" s="185" t="s">
        <v>2002</v>
      </c>
      <c r="AF782" s="185" t="s">
        <v>2002</v>
      </c>
      <c r="AG782" s="185" t="s">
        <v>2002</v>
      </c>
      <c r="AH782" s="185" t="s">
        <v>2002</v>
      </c>
      <c r="AI782" s="185" t="s">
        <v>2002</v>
      </c>
      <c r="AJ782" s="185" t="s">
        <v>2002</v>
      </c>
      <c r="AK782" s="185" t="s">
        <v>2002</v>
      </c>
      <c r="AL782" s="183">
        <v>1</v>
      </c>
      <c r="AM782" s="194">
        <v>1</v>
      </c>
    </row>
    <row r="783" spans="1:39">
      <c r="A783" s="192">
        <v>73268</v>
      </c>
      <c r="B783" s="192" t="s">
        <v>770</v>
      </c>
      <c r="C783" s="192" t="s">
        <v>1541</v>
      </c>
      <c r="D783" s="185">
        <v>1</v>
      </c>
      <c r="E783" s="185">
        <v>2</v>
      </c>
      <c r="F783" s="185">
        <v>1</v>
      </c>
      <c r="G783" s="185" t="s">
        <v>2002</v>
      </c>
      <c r="H783" s="185" t="s">
        <v>2002</v>
      </c>
      <c r="I783" s="185" t="s">
        <v>2002</v>
      </c>
      <c r="J783" s="185" t="s">
        <v>2002</v>
      </c>
      <c r="K783" s="185" t="s">
        <v>2002</v>
      </c>
      <c r="L783" s="185" t="s">
        <v>2002</v>
      </c>
      <c r="M783" s="185" t="s">
        <v>2002</v>
      </c>
      <c r="N783" s="185" t="s">
        <v>2002</v>
      </c>
      <c r="O783" s="185" t="s">
        <v>2002</v>
      </c>
      <c r="P783" s="185" t="s">
        <v>2002</v>
      </c>
      <c r="Q783" s="185" t="s">
        <v>2002</v>
      </c>
      <c r="R783" s="185" t="s">
        <v>2002</v>
      </c>
      <c r="S783" s="183">
        <v>4</v>
      </c>
      <c r="T783" s="185">
        <v>2</v>
      </c>
      <c r="U783" s="185">
        <v>3</v>
      </c>
      <c r="V783" s="185">
        <v>10</v>
      </c>
      <c r="W783" s="185">
        <v>3</v>
      </c>
      <c r="X783" s="185">
        <v>4</v>
      </c>
      <c r="Y783" s="185" t="s">
        <v>2002</v>
      </c>
      <c r="Z783" s="185" t="s">
        <v>2002</v>
      </c>
      <c r="AA783" s="185">
        <v>1</v>
      </c>
      <c r="AB783" s="185" t="s">
        <v>2002</v>
      </c>
      <c r="AC783" s="185">
        <v>2</v>
      </c>
      <c r="AD783" s="185" t="s">
        <v>2002</v>
      </c>
      <c r="AE783" s="185">
        <v>1</v>
      </c>
      <c r="AF783" s="185" t="s">
        <v>2002</v>
      </c>
      <c r="AG783" s="185" t="s">
        <v>2002</v>
      </c>
      <c r="AH783" s="185" t="s">
        <v>2002</v>
      </c>
      <c r="AI783" s="185" t="s">
        <v>2002</v>
      </c>
      <c r="AJ783" s="185" t="s">
        <v>2002</v>
      </c>
      <c r="AK783" s="185" t="s">
        <v>2002</v>
      </c>
      <c r="AL783" s="183">
        <v>26</v>
      </c>
      <c r="AM783" s="194">
        <v>30</v>
      </c>
    </row>
    <row r="784" spans="1:39">
      <c r="A784" s="192">
        <v>73275</v>
      </c>
      <c r="B784" s="192" t="s">
        <v>772</v>
      </c>
      <c r="C784" s="192" t="s">
        <v>1542</v>
      </c>
      <c r="D784" s="185" t="s">
        <v>2002</v>
      </c>
      <c r="E784" s="185">
        <v>1</v>
      </c>
      <c r="F784" s="185" t="s">
        <v>2002</v>
      </c>
      <c r="G784" s="185" t="s">
        <v>2002</v>
      </c>
      <c r="H784" s="185" t="s">
        <v>2002</v>
      </c>
      <c r="I784" s="185" t="s">
        <v>2002</v>
      </c>
      <c r="J784" s="185" t="s">
        <v>2002</v>
      </c>
      <c r="K784" s="185" t="s">
        <v>2002</v>
      </c>
      <c r="L784" s="185" t="s">
        <v>2002</v>
      </c>
      <c r="M784" s="185" t="s">
        <v>2002</v>
      </c>
      <c r="N784" s="185" t="s">
        <v>2002</v>
      </c>
      <c r="O784" s="185" t="s">
        <v>2002</v>
      </c>
      <c r="P784" s="185" t="s">
        <v>2002</v>
      </c>
      <c r="Q784" s="185" t="s">
        <v>2002</v>
      </c>
      <c r="R784" s="185" t="s">
        <v>2002</v>
      </c>
      <c r="S784" s="183">
        <v>1</v>
      </c>
      <c r="T784" s="185" t="s">
        <v>2002</v>
      </c>
      <c r="U784" s="185" t="s">
        <v>2002</v>
      </c>
      <c r="V784" s="185" t="s">
        <v>2002</v>
      </c>
      <c r="W784" s="185">
        <v>1</v>
      </c>
      <c r="X784" s="185" t="s">
        <v>2002</v>
      </c>
      <c r="Y784" s="185" t="s">
        <v>2002</v>
      </c>
      <c r="Z784" s="185" t="s">
        <v>2002</v>
      </c>
      <c r="AA784" s="185" t="s">
        <v>2002</v>
      </c>
      <c r="AB784" s="185" t="s">
        <v>2002</v>
      </c>
      <c r="AC784" s="185" t="s">
        <v>2002</v>
      </c>
      <c r="AD784" s="185" t="s">
        <v>2002</v>
      </c>
      <c r="AE784" s="185" t="s">
        <v>2002</v>
      </c>
      <c r="AF784" s="185" t="s">
        <v>2002</v>
      </c>
      <c r="AG784" s="185" t="s">
        <v>2002</v>
      </c>
      <c r="AH784" s="185" t="s">
        <v>2002</v>
      </c>
      <c r="AI784" s="185" t="s">
        <v>2002</v>
      </c>
      <c r="AJ784" s="185" t="s">
        <v>2002</v>
      </c>
      <c r="AK784" s="185" t="s">
        <v>2002</v>
      </c>
      <c r="AL784" s="183">
        <v>1</v>
      </c>
      <c r="AM784" s="194">
        <v>2</v>
      </c>
    </row>
    <row r="785" spans="1:39">
      <c r="A785" s="192">
        <v>73283</v>
      </c>
      <c r="B785" s="192" t="s">
        <v>773</v>
      </c>
      <c r="C785" s="192" t="s">
        <v>1543</v>
      </c>
      <c r="D785" s="185" t="s">
        <v>2002</v>
      </c>
      <c r="E785" s="185" t="s">
        <v>2002</v>
      </c>
      <c r="F785" s="185" t="s">
        <v>2002</v>
      </c>
      <c r="G785" s="185" t="s">
        <v>2002</v>
      </c>
      <c r="H785" s="185" t="s">
        <v>2002</v>
      </c>
      <c r="I785" s="185" t="s">
        <v>2002</v>
      </c>
      <c r="J785" s="185" t="s">
        <v>2002</v>
      </c>
      <c r="K785" s="185" t="s">
        <v>2002</v>
      </c>
      <c r="L785" s="185" t="s">
        <v>2002</v>
      </c>
      <c r="M785" s="185" t="s">
        <v>2002</v>
      </c>
      <c r="N785" s="185" t="s">
        <v>2002</v>
      </c>
      <c r="O785" s="185" t="s">
        <v>2002</v>
      </c>
      <c r="P785" s="185" t="s">
        <v>2002</v>
      </c>
      <c r="Q785" s="185" t="s">
        <v>2002</v>
      </c>
      <c r="R785" s="185" t="s">
        <v>2002</v>
      </c>
      <c r="S785" s="183" t="s">
        <v>2002</v>
      </c>
      <c r="T785" s="185" t="s">
        <v>2002</v>
      </c>
      <c r="U785" s="185">
        <v>1</v>
      </c>
      <c r="V785" s="185">
        <v>1</v>
      </c>
      <c r="W785" s="185">
        <v>1</v>
      </c>
      <c r="X785" s="185" t="s">
        <v>2002</v>
      </c>
      <c r="Y785" s="185">
        <v>1</v>
      </c>
      <c r="Z785" s="185" t="s">
        <v>2002</v>
      </c>
      <c r="AA785" s="185" t="s">
        <v>2002</v>
      </c>
      <c r="AB785" s="185" t="s">
        <v>2002</v>
      </c>
      <c r="AC785" s="185" t="s">
        <v>2002</v>
      </c>
      <c r="AD785" s="185" t="s">
        <v>2002</v>
      </c>
      <c r="AE785" s="185" t="s">
        <v>2002</v>
      </c>
      <c r="AF785" s="185" t="s">
        <v>2002</v>
      </c>
      <c r="AG785" s="185" t="s">
        <v>2002</v>
      </c>
      <c r="AH785" s="185" t="s">
        <v>2002</v>
      </c>
      <c r="AI785" s="185" t="s">
        <v>2002</v>
      </c>
      <c r="AJ785" s="185" t="s">
        <v>2002</v>
      </c>
      <c r="AK785" s="185" t="s">
        <v>2002</v>
      </c>
      <c r="AL785" s="183">
        <v>4</v>
      </c>
      <c r="AM785" s="194">
        <v>4</v>
      </c>
    </row>
    <row r="786" spans="1:39">
      <c r="A786" s="192">
        <v>73319</v>
      </c>
      <c r="B786" s="192" t="s">
        <v>774</v>
      </c>
      <c r="C786" s="192" t="s">
        <v>1544</v>
      </c>
      <c r="D786" s="185" t="s">
        <v>2002</v>
      </c>
      <c r="E786" s="185" t="s">
        <v>2002</v>
      </c>
      <c r="F786" s="185" t="s">
        <v>2002</v>
      </c>
      <c r="G786" s="185" t="s">
        <v>2002</v>
      </c>
      <c r="H786" s="185" t="s">
        <v>2002</v>
      </c>
      <c r="I786" s="185" t="s">
        <v>2002</v>
      </c>
      <c r="J786" s="185" t="s">
        <v>2002</v>
      </c>
      <c r="K786" s="185" t="s">
        <v>2002</v>
      </c>
      <c r="L786" s="185" t="s">
        <v>2002</v>
      </c>
      <c r="M786" s="185" t="s">
        <v>2002</v>
      </c>
      <c r="N786" s="185" t="s">
        <v>2002</v>
      </c>
      <c r="O786" s="185" t="s">
        <v>2002</v>
      </c>
      <c r="P786" s="185" t="s">
        <v>2002</v>
      </c>
      <c r="Q786" s="185" t="s">
        <v>2002</v>
      </c>
      <c r="R786" s="185" t="s">
        <v>2002</v>
      </c>
      <c r="S786" s="183" t="s">
        <v>2002</v>
      </c>
      <c r="T786" s="185" t="s">
        <v>2002</v>
      </c>
      <c r="U786" s="185" t="s">
        <v>2002</v>
      </c>
      <c r="V786" s="185">
        <v>2</v>
      </c>
      <c r="W786" s="185" t="s">
        <v>2002</v>
      </c>
      <c r="X786" s="185" t="s">
        <v>2002</v>
      </c>
      <c r="Y786" s="185" t="s">
        <v>2002</v>
      </c>
      <c r="Z786" s="185" t="s">
        <v>2002</v>
      </c>
      <c r="AA786" s="185" t="s">
        <v>2002</v>
      </c>
      <c r="AB786" s="185" t="s">
        <v>2002</v>
      </c>
      <c r="AC786" s="185" t="s">
        <v>2002</v>
      </c>
      <c r="AD786" s="185" t="s">
        <v>2002</v>
      </c>
      <c r="AE786" s="185" t="s">
        <v>2002</v>
      </c>
      <c r="AF786" s="185" t="s">
        <v>2002</v>
      </c>
      <c r="AG786" s="185" t="s">
        <v>2002</v>
      </c>
      <c r="AH786" s="185" t="s">
        <v>2002</v>
      </c>
      <c r="AI786" s="185" t="s">
        <v>2002</v>
      </c>
      <c r="AJ786" s="185" t="s">
        <v>2002</v>
      </c>
      <c r="AK786" s="185" t="s">
        <v>2002</v>
      </c>
      <c r="AL786" s="183">
        <v>2</v>
      </c>
      <c r="AM786" s="194">
        <v>2</v>
      </c>
    </row>
    <row r="787" spans="1:39">
      <c r="A787" s="192">
        <v>73347</v>
      </c>
      <c r="B787" s="192" t="s">
        <v>775</v>
      </c>
      <c r="C787" s="192" t="s">
        <v>1545</v>
      </c>
      <c r="D787" s="185" t="s">
        <v>2002</v>
      </c>
      <c r="E787" s="185" t="s">
        <v>2002</v>
      </c>
      <c r="F787" s="185" t="s">
        <v>2002</v>
      </c>
      <c r="G787" s="185" t="s">
        <v>2002</v>
      </c>
      <c r="H787" s="185" t="s">
        <v>2002</v>
      </c>
      <c r="I787" s="185" t="s">
        <v>2002</v>
      </c>
      <c r="J787" s="185" t="s">
        <v>2002</v>
      </c>
      <c r="K787" s="185" t="s">
        <v>2002</v>
      </c>
      <c r="L787" s="185" t="s">
        <v>2002</v>
      </c>
      <c r="M787" s="185" t="s">
        <v>2002</v>
      </c>
      <c r="N787" s="185" t="s">
        <v>2002</v>
      </c>
      <c r="O787" s="185" t="s">
        <v>2002</v>
      </c>
      <c r="P787" s="185" t="s">
        <v>2002</v>
      </c>
      <c r="Q787" s="185" t="s">
        <v>2002</v>
      </c>
      <c r="R787" s="185" t="s">
        <v>2002</v>
      </c>
      <c r="S787" s="183" t="s">
        <v>2002</v>
      </c>
      <c r="T787" s="185" t="s">
        <v>2002</v>
      </c>
      <c r="U787" s="185">
        <v>1</v>
      </c>
      <c r="V787" s="185">
        <v>1</v>
      </c>
      <c r="W787" s="185" t="s">
        <v>2002</v>
      </c>
      <c r="X787" s="185" t="s">
        <v>2002</v>
      </c>
      <c r="Y787" s="185" t="s">
        <v>2002</v>
      </c>
      <c r="Z787" s="185" t="s">
        <v>2002</v>
      </c>
      <c r="AA787" s="185" t="s">
        <v>2002</v>
      </c>
      <c r="AB787" s="185" t="s">
        <v>2002</v>
      </c>
      <c r="AC787" s="185" t="s">
        <v>2002</v>
      </c>
      <c r="AD787" s="185" t="s">
        <v>2002</v>
      </c>
      <c r="AE787" s="185" t="s">
        <v>2002</v>
      </c>
      <c r="AF787" s="185" t="s">
        <v>2002</v>
      </c>
      <c r="AG787" s="185" t="s">
        <v>2002</v>
      </c>
      <c r="AH787" s="185" t="s">
        <v>2002</v>
      </c>
      <c r="AI787" s="185" t="s">
        <v>2002</v>
      </c>
      <c r="AJ787" s="185" t="s">
        <v>2002</v>
      </c>
      <c r="AK787" s="185" t="s">
        <v>2002</v>
      </c>
      <c r="AL787" s="183">
        <v>2</v>
      </c>
      <c r="AM787" s="194">
        <v>2</v>
      </c>
    </row>
    <row r="788" spans="1:39">
      <c r="A788" s="192">
        <v>73349</v>
      </c>
      <c r="B788" s="192" t="s">
        <v>776</v>
      </c>
      <c r="C788" s="192" t="s">
        <v>1546</v>
      </c>
      <c r="D788" s="185" t="s">
        <v>2002</v>
      </c>
      <c r="E788" s="185">
        <v>1</v>
      </c>
      <c r="F788" s="185" t="s">
        <v>2002</v>
      </c>
      <c r="G788" s="185" t="s">
        <v>2002</v>
      </c>
      <c r="H788" s="185" t="s">
        <v>2002</v>
      </c>
      <c r="I788" s="185" t="s">
        <v>2002</v>
      </c>
      <c r="J788" s="185" t="s">
        <v>2002</v>
      </c>
      <c r="K788" s="185" t="s">
        <v>2002</v>
      </c>
      <c r="L788" s="185" t="s">
        <v>2002</v>
      </c>
      <c r="M788" s="185" t="s">
        <v>2002</v>
      </c>
      <c r="N788" s="185" t="s">
        <v>2002</v>
      </c>
      <c r="O788" s="185" t="s">
        <v>2002</v>
      </c>
      <c r="P788" s="185" t="s">
        <v>2002</v>
      </c>
      <c r="Q788" s="185" t="s">
        <v>2002</v>
      </c>
      <c r="R788" s="185" t="s">
        <v>2002</v>
      </c>
      <c r="S788" s="183">
        <v>1</v>
      </c>
      <c r="T788" s="185" t="s">
        <v>2002</v>
      </c>
      <c r="U788" s="185">
        <v>2</v>
      </c>
      <c r="V788" s="185">
        <v>3</v>
      </c>
      <c r="W788" s="185">
        <v>1</v>
      </c>
      <c r="X788" s="185" t="s">
        <v>2002</v>
      </c>
      <c r="Y788" s="185" t="s">
        <v>2002</v>
      </c>
      <c r="Z788" s="185" t="s">
        <v>2002</v>
      </c>
      <c r="AA788" s="185">
        <v>1</v>
      </c>
      <c r="AB788" s="185" t="s">
        <v>2002</v>
      </c>
      <c r="AC788" s="185" t="s">
        <v>2002</v>
      </c>
      <c r="AD788" s="185" t="s">
        <v>2002</v>
      </c>
      <c r="AE788" s="185" t="s">
        <v>2002</v>
      </c>
      <c r="AF788" s="185" t="s">
        <v>2002</v>
      </c>
      <c r="AG788" s="185" t="s">
        <v>2002</v>
      </c>
      <c r="AH788" s="185" t="s">
        <v>2002</v>
      </c>
      <c r="AI788" s="185" t="s">
        <v>2002</v>
      </c>
      <c r="AJ788" s="185" t="s">
        <v>2002</v>
      </c>
      <c r="AK788" s="185" t="s">
        <v>2002</v>
      </c>
      <c r="AL788" s="183">
        <v>7</v>
      </c>
      <c r="AM788" s="194">
        <v>8</v>
      </c>
    </row>
    <row r="789" spans="1:39">
      <c r="A789" s="192">
        <v>73001</v>
      </c>
      <c r="B789" s="192" t="s">
        <v>756</v>
      </c>
      <c r="C789" s="192" t="s">
        <v>1531</v>
      </c>
      <c r="D789" s="185">
        <v>11</v>
      </c>
      <c r="E789" s="185">
        <v>12</v>
      </c>
      <c r="F789" s="185">
        <v>9</v>
      </c>
      <c r="G789" s="185">
        <v>7</v>
      </c>
      <c r="H789" s="185">
        <v>1</v>
      </c>
      <c r="I789" s="185" t="s">
        <v>2002</v>
      </c>
      <c r="J789" s="185" t="s">
        <v>2002</v>
      </c>
      <c r="K789" s="185">
        <v>1</v>
      </c>
      <c r="L789" s="185" t="s">
        <v>2002</v>
      </c>
      <c r="M789" s="185" t="s">
        <v>2002</v>
      </c>
      <c r="N789" s="185" t="s">
        <v>2002</v>
      </c>
      <c r="O789" s="185" t="s">
        <v>2002</v>
      </c>
      <c r="P789" s="185" t="s">
        <v>2002</v>
      </c>
      <c r="Q789" s="185" t="s">
        <v>2002</v>
      </c>
      <c r="R789" s="185" t="s">
        <v>2002</v>
      </c>
      <c r="S789" s="183">
        <v>41</v>
      </c>
      <c r="T789" s="185">
        <v>17</v>
      </c>
      <c r="U789" s="185">
        <v>41</v>
      </c>
      <c r="V789" s="185">
        <v>92</v>
      </c>
      <c r="W789" s="185">
        <v>23</v>
      </c>
      <c r="X789" s="185">
        <v>10</v>
      </c>
      <c r="Y789" s="185">
        <v>9</v>
      </c>
      <c r="Z789" s="185">
        <v>5</v>
      </c>
      <c r="AA789" s="185">
        <v>1</v>
      </c>
      <c r="AB789" s="185">
        <v>2</v>
      </c>
      <c r="AC789" s="185">
        <v>1</v>
      </c>
      <c r="AD789" s="185">
        <v>1</v>
      </c>
      <c r="AE789" s="185" t="s">
        <v>2002</v>
      </c>
      <c r="AF789" s="185" t="s">
        <v>2002</v>
      </c>
      <c r="AG789" s="185" t="s">
        <v>2002</v>
      </c>
      <c r="AH789" s="185" t="s">
        <v>2002</v>
      </c>
      <c r="AI789" s="185" t="s">
        <v>2002</v>
      </c>
      <c r="AJ789" s="185" t="s">
        <v>2002</v>
      </c>
      <c r="AK789" s="185" t="s">
        <v>2002</v>
      </c>
      <c r="AL789" s="183">
        <v>202</v>
      </c>
      <c r="AM789" s="194">
        <v>243</v>
      </c>
    </row>
    <row r="790" spans="1:39">
      <c r="A790" s="192">
        <v>73408</v>
      </c>
      <c r="B790" s="192" t="s">
        <v>778</v>
      </c>
      <c r="C790" s="192" t="s">
        <v>1547</v>
      </c>
      <c r="D790" s="185" t="s">
        <v>2002</v>
      </c>
      <c r="E790" s="185" t="s">
        <v>2002</v>
      </c>
      <c r="F790" s="185" t="s">
        <v>2002</v>
      </c>
      <c r="G790" s="185" t="s">
        <v>2002</v>
      </c>
      <c r="H790" s="185" t="s">
        <v>2002</v>
      </c>
      <c r="I790" s="185" t="s">
        <v>2002</v>
      </c>
      <c r="J790" s="185" t="s">
        <v>2002</v>
      </c>
      <c r="K790" s="185" t="s">
        <v>2002</v>
      </c>
      <c r="L790" s="185" t="s">
        <v>2002</v>
      </c>
      <c r="M790" s="185" t="s">
        <v>2002</v>
      </c>
      <c r="N790" s="185" t="s">
        <v>2002</v>
      </c>
      <c r="O790" s="185" t="s">
        <v>2002</v>
      </c>
      <c r="P790" s="185" t="s">
        <v>2002</v>
      </c>
      <c r="Q790" s="185" t="s">
        <v>2002</v>
      </c>
      <c r="R790" s="185" t="s">
        <v>2002</v>
      </c>
      <c r="S790" s="183" t="s">
        <v>2002</v>
      </c>
      <c r="T790" s="185" t="s">
        <v>2002</v>
      </c>
      <c r="U790" s="185">
        <v>5</v>
      </c>
      <c r="V790" s="185">
        <v>3</v>
      </c>
      <c r="W790" s="185">
        <v>1</v>
      </c>
      <c r="X790" s="185" t="s">
        <v>2002</v>
      </c>
      <c r="Y790" s="185" t="s">
        <v>2002</v>
      </c>
      <c r="Z790" s="185" t="s">
        <v>2002</v>
      </c>
      <c r="AA790" s="185" t="s">
        <v>2002</v>
      </c>
      <c r="AB790" s="185" t="s">
        <v>2002</v>
      </c>
      <c r="AC790" s="185" t="s">
        <v>2002</v>
      </c>
      <c r="AD790" s="185" t="s">
        <v>2002</v>
      </c>
      <c r="AE790" s="185" t="s">
        <v>2002</v>
      </c>
      <c r="AF790" s="185" t="s">
        <v>2002</v>
      </c>
      <c r="AG790" s="185" t="s">
        <v>2002</v>
      </c>
      <c r="AH790" s="185" t="s">
        <v>2002</v>
      </c>
      <c r="AI790" s="185" t="s">
        <v>2002</v>
      </c>
      <c r="AJ790" s="185" t="s">
        <v>2002</v>
      </c>
      <c r="AK790" s="185" t="s">
        <v>2002</v>
      </c>
      <c r="AL790" s="183">
        <v>9</v>
      </c>
      <c r="AM790" s="194">
        <v>9</v>
      </c>
    </row>
    <row r="791" spans="1:39">
      <c r="A791" s="192">
        <v>73411</v>
      </c>
      <c r="B791" s="192" t="s">
        <v>779</v>
      </c>
      <c r="C791" s="192" t="s">
        <v>1548</v>
      </c>
      <c r="D791" s="185" t="s">
        <v>2002</v>
      </c>
      <c r="E791" s="185">
        <v>2</v>
      </c>
      <c r="F791" s="185">
        <v>1</v>
      </c>
      <c r="G791" s="185" t="s">
        <v>2002</v>
      </c>
      <c r="H791" s="185" t="s">
        <v>2002</v>
      </c>
      <c r="I791" s="185" t="s">
        <v>2002</v>
      </c>
      <c r="J791" s="185" t="s">
        <v>2002</v>
      </c>
      <c r="K791" s="185" t="s">
        <v>2002</v>
      </c>
      <c r="L791" s="185" t="s">
        <v>2002</v>
      </c>
      <c r="M791" s="185" t="s">
        <v>2002</v>
      </c>
      <c r="N791" s="185" t="s">
        <v>2002</v>
      </c>
      <c r="O791" s="185" t="s">
        <v>2002</v>
      </c>
      <c r="P791" s="185" t="s">
        <v>2002</v>
      </c>
      <c r="Q791" s="185" t="s">
        <v>2002</v>
      </c>
      <c r="R791" s="185" t="s">
        <v>2002</v>
      </c>
      <c r="S791" s="183">
        <v>3</v>
      </c>
      <c r="T791" s="185">
        <v>2</v>
      </c>
      <c r="U791" s="185">
        <v>2</v>
      </c>
      <c r="V791" s="185">
        <v>8</v>
      </c>
      <c r="W791" s="185">
        <v>2</v>
      </c>
      <c r="X791" s="185" t="s">
        <v>2002</v>
      </c>
      <c r="Y791" s="185" t="s">
        <v>2002</v>
      </c>
      <c r="Z791" s="185" t="s">
        <v>2002</v>
      </c>
      <c r="AA791" s="185" t="s">
        <v>2002</v>
      </c>
      <c r="AB791" s="185" t="s">
        <v>2002</v>
      </c>
      <c r="AC791" s="185" t="s">
        <v>2002</v>
      </c>
      <c r="AD791" s="185" t="s">
        <v>2002</v>
      </c>
      <c r="AE791" s="185" t="s">
        <v>2002</v>
      </c>
      <c r="AF791" s="185" t="s">
        <v>2002</v>
      </c>
      <c r="AG791" s="185" t="s">
        <v>2002</v>
      </c>
      <c r="AH791" s="185" t="s">
        <v>2002</v>
      </c>
      <c r="AI791" s="185" t="s">
        <v>2002</v>
      </c>
      <c r="AJ791" s="185" t="s">
        <v>2002</v>
      </c>
      <c r="AK791" s="185" t="s">
        <v>2002</v>
      </c>
      <c r="AL791" s="183">
        <v>14</v>
      </c>
      <c r="AM791" s="194">
        <v>17</v>
      </c>
    </row>
    <row r="792" spans="1:39">
      <c r="A792" s="192">
        <v>73449</v>
      </c>
      <c r="B792" s="192" t="s">
        <v>781</v>
      </c>
      <c r="C792" s="192" t="s">
        <v>1549</v>
      </c>
      <c r="D792" s="185" t="s">
        <v>2002</v>
      </c>
      <c r="E792" s="185" t="s">
        <v>2002</v>
      </c>
      <c r="F792" s="185" t="s">
        <v>2002</v>
      </c>
      <c r="G792" s="185" t="s">
        <v>2002</v>
      </c>
      <c r="H792" s="185" t="s">
        <v>2002</v>
      </c>
      <c r="I792" s="185" t="s">
        <v>2002</v>
      </c>
      <c r="J792" s="185" t="s">
        <v>2002</v>
      </c>
      <c r="K792" s="185">
        <v>1</v>
      </c>
      <c r="L792" s="185" t="s">
        <v>2002</v>
      </c>
      <c r="M792" s="185" t="s">
        <v>2002</v>
      </c>
      <c r="N792" s="185" t="s">
        <v>2002</v>
      </c>
      <c r="O792" s="185" t="s">
        <v>2002</v>
      </c>
      <c r="P792" s="185" t="s">
        <v>2002</v>
      </c>
      <c r="Q792" s="185" t="s">
        <v>2002</v>
      </c>
      <c r="R792" s="185" t="s">
        <v>2002</v>
      </c>
      <c r="S792" s="183">
        <v>1</v>
      </c>
      <c r="T792" s="185" t="s">
        <v>2002</v>
      </c>
      <c r="U792" s="185">
        <v>3</v>
      </c>
      <c r="V792" s="185">
        <v>1</v>
      </c>
      <c r="W792" s="185">
        <v>2</v>
      </c>
      <c r="X792" s="185" t="s">
        <v>2002</v>
      </c>
      <c r="Y792" s="185">
        <v>1</v>
      </c>
      <c r="Z792" s="185" t="s">
        <v>2002</v>
      </c>
      <c r="AA792" s="185" t="s">
        <v>2002</v>
      </c>
      <c r="AB792" s="185" t="s">
        <v>2002</v>
      </c>
      <c r="AC792" s="185" t="s">
        <v>2002</v>
      </c>
      <c r="AD792" s="185" t="s">
        <v>2002</v>
      </c>
      <c r="AE792" s="185" t="s">
        <v>2002</v>
      </c>
      <c r="AF792" s="185" t="s">
        <v>2002</v>
      </c>
      <c r="AG792" s="185" t="s">
        <v>2002</v>
      </c>
      <c r="AH792" s="185" t="s">
        <v>2002</v>
      </c>
      <c r="AI792" s="185" t="s">
        <v>2002</v>
      </c>
      <c r="AJ792" s="185" t="s">
        <v>2002</v>
      </c>
      <c r="AK792" s="185" t="s">
        <v>2002</v>
      </c>
      <c r="AL792" s="183">
        <v>7</v>
      </c>
      <c r="AM792" s="194">
        <v>8</v>
      </c>
    </row>
    <row r="793" spans="1:39">
      <c r="A793" s="192">
        <v>73483</v>
      </c>
      <c r="B793" s="192" t="s">
        <v>783</v>
      </c>
      <c r="C793" s="192" t="s">
        <v>1550</v>
      </c>
      <c r="D793" s="185" t="s">
        <v>2002</v>
      </c>
      <c r="E793" s="185" t="s">
        <v>2002</v>
      </c>
      <c r="F793" s="185" t="s">
        <v>2002</v>
      </c>
      <c r="G793" s="185" t="s">
        <v>2002</v>
      </c>
      <c r="H793" s="185" t="s">
        <v>2002</v>
      </c>
      <c r="I793" s="185" t="s">
        <v>2002</v>
      </c>
      <c r="J793" s="185" t="s">
        <v>2002</v>
      </c>
      <c r="K793" s="185" t="s">
        <v>2002</v>
      </c>
      <c r="L793" s="185" t="s">
        <v>2002</v>
      </c>
      <c r="M793" s="185" t="s">
        <v>2002</v>
      </c>
      <c r="N793" s="185" t="s">
        <v>2002</v>
      </c>
      <c r="O793" s="185" t="s">
        <v>2002</v>
      </c>
      <c r="P793" s="185" t="s">
        <v>2002</v>
      </c>
      <c r="Q793" s="185" t="s">
        <v>2002</v>
      </c>
      <c r="R793" s="185" t="s">
        <v>2002</v>
      </c>
      <c r="S793" s="183" t="s">
        <v>2002</v>
      </c>
      <c r="T793" s="185" t="s">
        <v>2002</v>
      </c>
      <c r="U793" s="185">
        <v>1</v>
      </c>
      <c r="V793" s="185" t="s">
        <v>2002</v>
      </c>
      <c r="W793" s="185">
        <v>1</v>
      </c>
      <c r="X793" s="185">
        <v>2</v>
      </c>
      <c r="Y793" s="185" t="s">
        <v>2002</v>
      </c>
      <c r="Z793" s="185" t="s">
        <v>2002</v>
      </c>
      <c r="AA793" s="185" t="s">
        <v>2002</v>
      </c>
      <c r="AB793" s="185" t="s">
        <v>2002</v>
      </c>
      <c r="AC793" s="185" t="s">
        <v>2002</v>
      </c>
      <c r="AD793" s="185" t="s">
        <v>2002</v>
      </c>
      <c r="AE793" s="185" t="s">
        <v>2002</v>
      </c>
      <c r="AF793" s="185" t="s">
        <v>2002</v>
      </c>
      <c r="AG793" s="185" t="s">
        <v>2002</v>
      </c>
      <c r="AH793" s="185" t="s">
        <v>2002</v>
      </c>
      <c r="AI793" s="185" t="s">
        <v>2002</v>
      </c>
      <c r="AJ793" s="185" t="s">
        <v>2002</v>
      </c>
      <c r="AK793" s="185" t="s">
        <v>2002</v>
      </c>
      <c r="AL793" s="183">
        <v>4</v>
      </c>
      <c r="AM793" s="194">
        <v>4</v>
      </c>
    </row>
    <row r="794" spans="1:39">
      <c r="A794" s="192">
        <v>73504</v>
      </c>
      <c r="B794" s="192" t="s">
        <v>784</v>
      </c>
      <c r="C794" s="192" t="s">
        <v>1551</v>
      </c>
      <c r="D794" s="185" t="s">
        <v>2002</v>
      </c>
      <c r="E794" s="185" t="s">
        <v>2002</v>
      </c>
      <c r="F794" s="185" t="s">
        <v>2002</v>
      </c>
      <c r="G794" s="185" t="s">
        <v>2002</v>
      </c>
      <c r="H794" s="185" t="s">
        <v>2002</v>
      </c>
      <c r="I794" s="185" t="s">
        <v>2002</v>
      </c>
      <c r="J794" s="185" t="s">
        <v>2002</v>
      </c>
      <c r="K794" s="185" t="s">
        <v>2002</v>
      </c>
      <c r="L794" s="185" t="s">
        <v>2002</v>
      </c>
      <c r="M794" s="185" t="s">
        <v>2002</v>
      </c>
      <c r="N794" s="185" t="s">
        <v>2002</v>
      </c>
      <c r="O794" s="185" t="s">
        <v>2002</v>
      </c>
      <c r="P794" s="185" t="s">
        <v>2002</v>
      </c>
      <c r="Q794" s="185" t="s">
        <v>2002</v>
      </c>
      <c r="R794" s="185" t="s">
        <v>2002</v>
      </c>
      <c r="S794" s="183" t="s">
        <v>2002</v>
      </c>
      <c r="T794" s="185" t="s">
        <v>2002</v>
      </c>
      <c r="U794" s="185" t="s">
        <v>2002</v>
      </c>
      <c r="V794" s="185" t="s">
        <v>2002</v>
      </c>
      <c r="W794" s="185">
        <v>1</v>
      </c>
      <c r="X794" s="185" t="s">
        <v>2002</v>
      </c>
      <c r="Y794" s="185" t="s">
        <v>2002</v>
      </c>
      <c r="Z794" s="185">
        <v>1</v>
      </c>
      <c r="AA794" s="185" t="s">
        <v>2002</v>
      </c>
      <c r="AB794" s="185" t="s">
        <v>2002</v>
      </c>
      <c r="AC794" s="185" t="s">
        <v>2002</v>
      </c>
      <c r="AD794" s="185" t="s">
        <v>2002</v>
      </c>
      <c r="AE794" s="185" t="s">
        <v>2002</v>
      </c>
      <c r="AF794" s="185" t="s">
        <v>2002</v>
      </c>
      <c r="AG794" s="185" t="s">
        <v>2002</v>
      </c>
      <c r="AH794" s="185" t="s">
        <v>2002</v>
      </c>
      <c r="AI794" s="185" t="s">
        <v>2002</v>
      </c>
      <c r="AJ794" s="185" t="s">
        <v>2002</v>
      </c>
      <c r="AK794" s="185" t="s">
        <v>2002</v>
      </c>
      <c r="AL794" s="183">
        <v>2</v>
      </c>
      <c r="AM794" s="194">
        <v>2</v>
      </c>
    </row>
    <row r="795" spans="1:39">
      <c r="A795" s="192">
        <v>73547</v>
      </c>
      <c r="B795" s="192" t="s">
        <v>786</v>
      </c>
      <c r="C795" s="192" t="s">
        <v>1552</v>
      </c>
      <c r="D795" s="185" t="s">
        <v>2002</v>
      </c>
      <c r="E795" s="185" t="s">
        <v>2002</v>
      </c>
      <c r="F795" s="185" t="s">
        <v>2002</v>
      </c>
      <c r="G795" s="185" t="s">
        <v>2002</v>
      </c>
      <c r="H795" s="185" t="s">
        <v>2002</v>
      </c>
      <c r="I795" s="185" t="s">
        <v>2002</v>
      </c>
      <c r="J795" s="185" t="s">
        <v>2002</v>
      </c>
      <c r="K795" s="185" t="s">
        <v>2002</v>
      </c>
      <c r="L795" s="185" t="s">
        <v>2002</v>
      </c>
      <c r="M795" s="185" t="s">
        <v>2002</v>
      </c>
      <c r="N795" s="185" t="s">
        <v>2002</v>
      </c>
      <c r="O795" s="185" t="s">
        <v>2002</v>
      </c>
      <c r="P795" s="185" t="s">
        <v>2002</v>
      </c>
      <c r="Q795" s="185" t="s">
        <v>2002</v>
      </c>
      <c r="R795" s="185" t="s">
        <v>2002</v>
      </c>
      <c r="S795" s="183" t="s">
        <v>2002</v>
      </c>
      <c r="T795" s="185">
        <v>1</v>
      </c>
      <c r="U795" s="185" t="s">
        <v>2002</v>
      </c>
      <c r="V795" s="185" t="s">
        <v>2002</v>
      </c>
      <c r="W795" s="185" t="s">
        <v>2002</v>
      </c>
      <c r="X795" s="185" t="s">
        <v>2002</v>
      </c>
      <c r="Y795" s="185" t="s">
        <v>2002</v>
      </c>
      <c r="Z795" s="185" t="s">
        <v>2002</v>
      </c>
      <c r="AA795" s="185" t="s">
        <v>2002</v>
      </c>
      <c r="AB795" s="185" t="s">
        <v>2002</v>
      </c>
      <c r="AC795" s="185" t="s">
        <v>2002</v>
      </c>
      <c r="AD795" s="185" t="s">
        <v>2002</v>
      </c>
      <c r="AE795" s="185" t="s">
        <v>2002</v>
      </c>
      <c r="AF795" s="185" t="s">
        <v>2002</v>
      </c>
      <c r="AG795" s="185" t="s">
        <v>2002</v>
      </c>
      <c r="AH795" s="185" t="s">
        <v>2002</v>
      </c>
      <c r="AI795" s="185" t="s">
        <v>2002</v>
      </c>
      <c r="AJ795" s="185" t="s">
        <v>2002</v>
      </c>
      <c r="AK795" s="185" t="s">
        <v>2002</v>
      </c>
      <c r="AL795" s="183">
        <v>1</v>
      </c>
      <c r="AM795" s="194">
        <v>1</v>
      </c>
    </row>
    <row r="796" spans="1:39">
      <c r="A796" s="192">
        <v>73555</v>
      </c>
      <c r="B796" s="192" t="s">
        <v>787</v>
      </c>
      <c r="C796" s="192" t="s">
        <v>1553</v>
      </c>
      <c r="D796" s="185" t="s">
        <v>2002</v>
      </c>
      <c r="E796" s="185" t="s">
        <v>2002</v>
      </c>
      <c r="F796" s="185" t="s">
        <v>2002</v>
      </c>
      <c r="G796" s="185" t="s">
        <v>2002</v>
      </c>
      <c r="H796" s="185" t="s">
        <v>2002</v>
      </c>
      <c r="I796" s="185" t="s">
        <v>2002</v>
      </c>
      <c r="J796" s="185" t="s">
        <v>2002</v>
      </c>
      <c r="K796" s="185" t="s">
        <v>2002</v>
      </c>
      <c r="L796" s="185" t="s">
        <v>2002</v>
      </c>
      <c r="M796" s="185" t="s">
        <v>2002</v>
      </c>
      <c r="N796" s="185" t="s">
        <v>2002</v>
      </c>
      <c r="O796" s="185" t="s">
        <v>2002</v>
      </c>
      <c r="P796" s="185" t="s">
        <v>2002</v>
      </c>
      <c r="Q796" s="185" t="s">
        <v>2002</v>
      </c>
      <c r="R796" s="185" t="s">
        <v>2002</v>
      </c>
      <c r="S796" s="183" t="s">
        <v>2002</v>
      </c>
      <c r="T796" s="185" t="s">
        <v>2002</v>
      </c>
      <c r="U796" s="185" t="s">
        <v>2002</v>
      </c>
      <c r="V796" s="185">
        <v>1</v>
      </c>
      <c r="W796" s="185" t="s">
        <v>2002</v>
      </c>
      <c r="X796" s="185" t="s">
        <v>2002</v>
      </c>
      <c r="Y796" s="185" t="s">
        <v>2002</v>
      </c>
      <c r="Z796" s="185" t="s">
        <v>2002</v>
      </c>
      <c r="AA796" s="185" t="s">
        <v>2002</v>
      </c>
      <c r="AB796" s="185" t="s">
        <v>2002</v>
      </c>
      <c r="AC796" s="185" t="s">
        <v>2002</v>
      </c>
      <c r="AD796" s="185" t="s">
        <v>2002</v>
      </c>
      <c r="AE796" s="185" t="s">
        <v>2002</v>
      </c>
      <c r="AF796" s="185" t="s">
        <v>2002</v>
      </c>
      <c r="AG796" s="185" t="s">
        <v>2002</v>
      </c>
      <c r="AH796" s="185" t="s">
        <v>2002</v>
      </c>
      <c r="AI796" s="185" t="s">
        <v>2002</v>
      </c>
      <c r="AJ796" s="185" t="s">
        <v>2002</v>
      </c>
      <c r="AK796" s="185" t="s">
        <v>2002</v>
      </c>
      <c r="AL796" s="183">
        <v>1</v>
      </c>
      <c r="AM796" s="194">
        <v>1</v>
      </c>
    </row>
    <row r="797" spans="1:39">
      <c r="A797" s="192">
        <v>73563</v>
      </c>
      <c r="B797" s="192" t="s">
        <v>788</v>
      </c>
      <c r="C797" s="192" t="s">
        <v>1554</v>
      </c>
      <c r="D797" s="185" t="s">
        <v>2002</v>
      </c>
      <c r="E797" s="185" t="s">
        <v>2002</v>
      </c>
      <c r="F797" s="185" t="s">
        <v>2002</v>
      </c>
      <c r="G797" s="185" t="s">
        <v>2002</v>
      </c>
      <c r="H797" s="185" t="s">
        <v>2002</v>
      </c>
      <c r="I797" s="185" t="s">
        <v>2002</v>
      </c>
      <c r="J797" s="185" t="s">
        <v>2002</v>
      </c>
      <c r="K797" s="185" t="s">
        <v>2002</v>
      </c>
      <c r="L797" s="185" t="s">
        <v>2002</v>
      </c>
      <c r="M797" s="185" t="s">
        <v>2002</v>
      </c>
      <c r="N797" s="185" t="s">
        <v>2002</v>
      </c>
      <c r="O797" s="185" t="s">
        <v>2002</v>
      </c>
      <c r="P797" s="185" t="s">
        <v>2002</v>
      </c>
      <c r="Q797" s="185" t="s">
        <v>2002</v>
      </c>
      <c r="R797" s="185" t="s">
        <v>2002</v>
      </c>
      <c r="S797" s="183" t="s">
        <v>2002</v>
      </c>
      <c r="T797" s="185" t="s">
        <v>2002</v>
      </c>
      <c r="U797" s="185" t="s">
        <v>2002</v>
      </c>
      <c r="V797" s="185">
        <v>1</v>
      </c>
      <c r="W797" s="185">
        <v>1</v>
      </c>
      <c r="X797" s="185" t="s">
        <v>2002</v>
      </c>
      <c r="Y797" s="185" t="s">
        <v>2002</v>
      </c>
      <c r="Z797" s="185" t="s">
        <v>2002</v>
      </c>
      <c r="AA797" s="185" t="s">
        <v>2002</v>
      </c>
      <c r="AB797" s="185" t="s">
        <v>2002</v>
      </c>
      <c r="AC797" s="185" t="s">
        <v>2002</v>
      </c>
      <c r="AD797" s="185" t="s">
        <v>2002</v>
      </c>
      <c r="AE797" s="185" t="s">
        <v>2002</v>
      </c>
      <c r="AF797" s="185" t="s">
        <v>2002</v>
      </c>
      <c r="AG797" s="185" t="s">
        <v>2002</v>
      </c>
      <c r="AH797" s="185" t="s">
        <v>2002</v>
      </c>
      <c r="AI797" s="185" t="s">
        <v>2002</v>
      </c>
      <c r="AJ797" s="185" t="s">
        <v>2002</v>
      </c>
      <c r="AK797" s="185" t="s">
        <v>2002</v>
      </c>
      <c r="AL797" s="183">
        <v>2</v>
      </c>
      <c r="AM797" s="194">
        <v>2</v>
      </c>
    </row>
    <row r="798" spans="1:39">
      <c r="A798" s="192">
        <v>73585</v>
      </c>
      <c r="B798" s="192" t="s">
        <v>789</v>
      </c>
      <c r="C798" s="192" t="s">
        <v>1555</v>
      </c>
      <c r="D798" s="185" t="s">
        <v>2002</v>
      </c>
      <c r="E798" s="185" t="s">
        <v>2002</v>
      </c>
      <c r="F798" s="185" t="s">
        <v>2002</v>
      </c>
      <c r="G798" s="185" t="s">
        <v>2002</v>
      </c>
      <c r="H798" s="185" t="s">
        <v>2002</v>
      </c>
      <c r="I798" s="185" t="s">
        <v>2002</v>
      </c>
      <c r="J798" s="185" t="s">
        <v>2002</v>
      </c>
      <c r="K798" s="185" t="s">
        <v>2002</v>
      </c>
      <c r="L798" s="185" t="s">
        <v>2002</v>
      </c>
      <c r="M798" s="185" t="s">
        <v>2002</v>
      </c>
      <c r="N798" s="185" t="s">
        <v>2002</v>
      </c>
      <c r="O798" s="185" t="s">
        <v>2002</v>
      </c>
      <c r="P798" s="185" t="s">
        <v>2002</v>
      </c>
      <c r="Q798" s="185" t="s">
        <v>2002</v>
      </c>
      <c r="R798" s="185" t="s">
        <v>2002</v>
      </c>
      <c r="S798" s="183" t="s">
        <v>2002</v>
      </c>
      <c r="T798" s="185" t="s">
        <v>2002</v>
      </c>
      <c r="U798" s="185">
        <v>1</v>
      </c>
      <c r="V798" s="185" t="s">
        <v>2002</v>
      </c>
      <c r="W798" s="185" t="s">
        <v>2002</v>
      </c>
      <c r="X798" s="185" t="s">
        <v>2002</v>
      </c>
      <c r="Y798" s="185" t="s">
        <v>2002</v>
      </c>
      <c r="Z798" s="185" t="s">
        <v>2002</v>
      </c>
      <c r="AA798" s="185" t="s">
        <v>2002</v>
      </c>
      <c r="AB798" s="185" t="s">
        <v>2002</v>
      </c>
      <c r="AC798" s="185" t="s">
        <v>2002</v>
      </c>
      <c r="AD798" s="185" t="s">
        <v>2002</v>
      </c>
      <c r="AE798" s="185" t="s">
        <v>2002</v>
      </c>
      <c r="AF798" s="185" t="s">
        <v>2002</v>
      </c>
      <c r="AG798" s="185" t="s">
        <v>2002</v>
      </c>
      <c r="AH798" s="185" t="s">
        <v>2002</v>
      </c>
      <c r="AI798" s="185" t="s">
        <v>2002</v>
      </c>
      <c r="AJ798" s="185" t="s">
        <v>2002</v>
      </c>
      <c r="AK798" s="185" t="s">
        <v>2002</v>
      </c>
      <c r="AL798" s="183">
        <v>1</v>
      </c>
      <c r="AM798" s="194">
        <v>1</v>
      </c>
    </row>
    <row r="799" spans="1:39">
      <c r="A799" s="192">
        <v>73616</v>
      </c>
      <c r="B799" s="192" t="s">
        <v>790</v>
      </c>
      <c r="C799" s="192" t="s">
        <v>1556</v>
      </c>
      <c r="D799" s="185" t="s">
        <v>2002</v>
      </c>
      <c r="E799" s="185" t="s">
        <v>2002</v>
      </c>
      <c r="F799" s="185">
        <v>1</v>
      </c>
      <c r="G799" s="185" t="s">
        <v>2002</v>
      </c>
      <c r="H799" s="185" t="s">
        <v>2002</v>
      </c>
      <c r="I799" s="185" t="s">
        <v>2002</v>
      </c>
      <c r="J799" s="185" t="s">
        <v>2002</v>
      </c>
      <c r="K799" s="185" t="s">
        <v>2002</v>
      </c>
      <c r="L799" s="185" t="s">
        <v>2002</v>
      </c>
      <c r="M799" s="185" t="s">
        <v>2002</v>
      </c>
      <c r="N799" s="185" t="s">
        <v>2002</v>
      </c>
      <c r="O799" s="185" t="s">
        <v>2002</v>
      </c>
      <c r="P799" s="185" t="s">
        <v>2002</v>
      </c>
      <c r="Q799" s="185" t="s">
        <v>2002</v>
      </c>
      <c r="R799" s="185" t="s">
        <v>2002</v>
      </c>
      <c r="S799" s="183">
        <v>1</v>
      </c>
      <c r="T799" s="185" t="s">
        <v>2002</v>
      </c>
      <c r="U799" s="185" t="s">
        <v>2002</v>
      </c>
      <c r="V799" s="185" t="s">
        <v>2002</v>
      </c>
      <c r="W799" s="185" t="s">
        <v>2002</v>
      </c>
      <c r="X799" s="185" t="s">
        <v>2002</v>
      </c>
      <c r="Y799" s="185" t="s">
        <v>2002</v>
      </c>
      <c r="Z799" s="185" t="s">
        <v>2002</v>
      </c>
      <c r="AA799" s="185" t="s">
        <v>2002</v>
      </c>
      <c r="AB799" s="185" t="s">
        <v>2002</v>
      </c>
      <c r="AC799" s="185" t="s">
        <v>2002</v>
      </c>
      <c r="AD799" s="185" t="s">
        <v>2002</v>
      </c>
      <c r="AE799" s="185" t="s">
        <v>2002</v>
      </c>
      <c r="AF799" s="185" t="s">
        <v>2002</v>
      </c>
      <c r="AG799" s="185" t="s">
        <v>2002</v>
      </c>
      <c r="AH799" s="185" t="s">
        <v>2002</v>
      </c>
      <c r="AI799" s="185" t="s">
        <v>2002</v>
      </c>
      <c r="AJ799" s="185" t="s">
        <v>2002</v>
      </c>
      <c r="AK799" s="185" t="s">
        <v>2002</v>
      </c>
      <c r="AL799" s="183" t="s">
        <v>2002</v>
      </c>
      <c r="AM799" s="194">
        <v>1</v>
      </c>
    </row>
    <row r="800" spans="1:39">
      <c r="A800" s="192">
        <v>73622</v>
      </c>
      <c r="B800" s="192" t="s">
        <v>791</v>
      </c>
      <c r="C800" s="192" t="s">
        <v>1557</v>
      </c>
      <c r="D800" s="185" t="s">
        <v>2002</v>
      </c>
      <c r="E800" s="185" t="s">
        <v>2002</v>
      </c>
      <c r="F800" s="185" t="s">
        <v>2002</v>
      </c>
      <c r="G800" s="185" t="s">
        <v>2002</v>
      </c>
      <c r="H800" s="185" t="s">
        <v>2002</v>
      </c>
      <c r="I800" s="185" t="s">
        <v>2002</v>
      </c>
      <c r="J800" s="185" t="s">
        <v>2002</v>
      </c>
      <c r="K800" s="185" t="s">
        <v>2002</v>
      </c>
      <c r="L800" s="185" t="s">
        <v>2002</v>
      </c>
      <c r="M800" s="185" t="s">
        <v>2002</v>
      </c>
      <c r="N800" s="185" t="s">
        <v>2002</v>
      </c>
      <c r="O800" s="185" t="s">
        <v>2002</v>
      </c>
      <c r="P800" s="185" t="s">
        <v>2002</v>
      </c>
      <c r="Q800" s="185" t="s">
        <v>2002</v>
      </c>
      <c r="R800" s="185" t="s">
        <v>2002</v>
      </c>
      <c r="S800" s="183" t="s">
        <v>2002</v>
      </c>
      <c r="T800" s="185" t="s">
        <v>2002</v>
      </c>
      <c r="U800" s="185" t="s">
        <v>2002</v>
      </c>
      <c r="V800" s="185">
        <v>1</v>
      </c>
      <c r="W800" s="185" t="s">
        <v>2002</v>
      </c>
      <c r="X800" s="185" t="s">
        <v>2002</v>
      </c>
      <c r="Y800" s="185" t="s">
        <v>2002</v>
      </c>
      <c r="Z800" s="185" t="s">
        <v>2002</v>
      </c>
      <c r="AA800" s="185" t="s">
        <v>2002</v>
      </c>
      <c r="AB800" s="185" t="s">
        <v>2002</v>
      </c>
      <c r="AC800" s="185" t="s">
        <v>2002</v>
      </c>
      <c r="AD800" s="185" t="s">
        <v>2002</v>
      </c>
      <c r="AE800" s="185" t="s">
        <v>2002</v>
      </c>
      <c r="AF800" s="185" t="s">
        <v>2002</v>
      </c>
      <c r="AG800" s="185" t="s">
        <v>2002</v>
      </c>
      <c r="AH800" s="185" t="s">
        <v>2002</v>
      </c>
      <c r="AI800" s="185" t="s">
        <v>2002</v>
      </c>
      <c r="AJ800" s="185" t="s">
        <v>2002</v>
      </c>
      <c r="AK800" s="185" t="s">
        <v>2002</v>
      </c>
      <c r="AL800" s="183">
        <v>1</v>
      </c>
      <c r="AM800" s="194">
        <v>1</v>
      </c>
    </row>
    <row r="801" spans="1:39">
      <c r="A801" s="192">
        <v>73624</v>
      </c>
      <c r="B801" s="192" t="s">
        <v>792</v>
      </c>
      <c r="C801" s="192" t="s">
        <v>1558</v>
      </c>
      <c r="D801" s="185" t="s">
        <v>2002</v>
      </c>
      <c r="E801" s="185" t="s">
        <v>2002</v>
      </c>
      <c r="F801" s="185" t="s">
        <v>2002</v>
      </c>
      <c r="G801" s="185">
        <v>1</v>
      </c>
      <c r="H801" s="185" t="s">
        <v>2002</v>
      </c>
      <c r="I801" s="185" t="s">
        <v>2002</v>
      </c>
      <c r="J801" s="185" t="s">
        <v>2002</v>
      </c>
      <c r="K801" s="185" t="s">
        <v>2002</v>
      </c>
      <c r="L801" s="185" t="s">
        <v>2002</v>
      </c>
      <c r="M801" s="185" t="s">
        <v>2002</v>
      </c>
      <c r="N801" s="185" t="s">
        <v>2002</v>
      </c>
      <c r="O801" s="185" t="s">
        <v>2002</v>
      </c>
      <c r="P801" s="185" t="s">
        <v>2002</v>
      </c>
      <c r="Q801" s="185" t="s">
        <v>2002</v>
      </c>
      <c r="R801" s="185" t="s">
        <v>2002</v>
      </c>
      <c r="S801" s="183">
        <v>1</v>
      </c>
      <c r="T801" s="185">
        <v>1</v>
      </c>
      <c r="U801" s="185">
        <v>2</v>
      </c>
      <c r="V801" s="185">
        <v>1</v>
      </c>
      <c r="W801" s="185" t="s">
        <v>2002</v>
      </c>
      <c r="X801" s="185" t="s">
        <v>2002</v>
      </c>
      <c r="Y801" s="185" t="s">
        <v>2002</v>
      </c>
      <c r="Z801" s="185" t="s">
        <v>2002</v>
      </c>
      <c r="AA801" s="185" t="s">
        <v>2002</v>
      </c>
      <c r="AB801" s="185" t="s">
        <v>2002</v>
      </c>
      <c r="AC801" s="185" t="s">
        <v>2002</v>
      </c>
      <c r="AD801" s="185" t="s">
        <v>2002</v>
      </c>
      <c r="AE801" s="185" t="s">
        <v>2002</v>
      </c>
      <c r="AF801" s="185" t="s">
        <v>2002</v>
      </c>
      <c r="AG801" s="185" t="s">
        <v>2002</v>
      </c>
      <c r="AH801" s="185" t="s">
        <v>2002</v>
      </c>
      <c r="AI801" s="185" t="s">
        <v>2002</v>
      </c>
      <c r="AJ801" s="185" t="s">
        <v>2002</v>
      </c>
      <c r="AK801" s="185" t="s">
        <v>2002</v>
      </c>
      <c r="AL801" s="183">
        <v>4</v>
      </c>
      <c r="AM801" s="194">
        <v>5</v>
      </c>
    </row>
    <row r="802" spans="1:39">
      <c r="A802" s="192">
        <v>73671</v>
      </c>
      <c r="B802" s="192" t="s">
        <v>793</v>
      </c>
      <c r="C802" s="192" t="s">
        <v>1559</v>
      </c>
      <c r="D802" s="185" t="s">
        <v>2002</v>
      </c>
      <c r="E802" s="185" t="s">
        <v>2002</v>
      </c>
      <c r="F802" s="185" t="s">
        <v>2002</v>
      </c>
      <c r="G802" s="185" t="s">
        <v>2002</v>
      </c>
      <c r="H802" s="185" t="s">
        <v>2002</v>
      </c>
      <c r="I802" s="185" t="s">
        <v>2002</v>
      </c>
      <c r="J802" s="185" t="s">
        <v>2002</v>
      </c>
      <c r="K802" s="185" t="s">
        <v>2002</v>
      </c>
      <c r="L802" s="185" t="s">
        <v>2002</v>
      </c>
      <c r="M802" s="185" t="s">
        <v>2002</v>
      </c>
      <c r="N802" s="185" t="s">
        <v>2002</v>
      </c>
      <c r="O802" s="185" t="s">
        <v>2002</v>
      </c>
      <c r="P802" s="185" t="s">
        <v>2002</v>
      </c>
      <c r="Q802" s="185" t="s">
        <v>2002</v>
      </c>
      <c r="R802" s="185" t="s">
        <v>2002</v>
      </c>
      <c r="S802" s="183" t="s">
        <v>2002</v>
      </c>
      <c r="T802" s="185" t="s">
        <v>2002</v>
      </c>
      <c r="U802" s="185">
        <v>1</v>
      </c>
      <c r="V802" s="185">
        <v>1</v>
      </c>
      <c r="W802" s="185" t="s">
        <v>2002</v>
      </c>
      <c r="X802" s="185">
        <v>1</v>
      </c>
      <c r="Y802" s="185" t="s">
        <v>2002</v>
      </c>
      <c r="Z802" s="185" t="s">
        <v>2002</v>
      </c>
      <c r="AA802" s="185" t="s">
        <v>2002</v>
      </c>
      <c r="AB802" s="185" t="s">
        <v>2002</v>
      </c>
      <c r="AC802" s="185" t="s">
        <v>2002</v>
      </c>
      <c r="AD802" s="185" t="s">
        <v>2002</v>
      </c>
      <c r="AE802" s="185" t="s">
        <v>2002</v>
      </c>
      <c r="AF802" s="185" t="s">
        <v>2002</v>
      </c>
      <c r="AG802" s="185" t="s">
        <v>2002</v>
      </c>
      <c r="AH802" s="185" t="s">
        <v>2002</v>
      </c>
      <c r="AI802" s="185" t="s">
        <v>2002</v>
      </c>
      <c r="AJ802" s="185" t="s">
        <v>2002</v>
      </c>
      <c r="AK802" s="185" t="s">
        <v>2002</v>
      </c>
      <c r="AL802" s="183">
        <v>3</v>
      </c>
      <c r="AM802" s="194">
        <v>3</v>
      </c>
    </row>
    <row r="803" spans="1:39">
      <c r="A803" s="192">
        <v>73675</v>
      </c>
      <c r="B803" s="192" t="s">
        <v>794</v>
      </c>
      <c r="C803" s="192" t="s">
        <v>1560</v>
      </c>
      <c r="D803" s="185" t="s">
        <v>2002</v>
      </c>
      <c r="E803" s="185" t="s">
        <v>2002</v>
      </c>
      <c r="F803" s="185" t="s">
        <v>2002</v>
      </c>
      <c r="G803" s="185" t="s">
        <v>2002</v>
      </c>
      <c r="H803" s="185" t="s">
        <v>2002</v>
      </c>
      <c r="I803" s="185" t="s">
        <v>2002</v>
      </c>
      <c r="J803" s="185" t="s">
        <v>2002</v>
      </c>
      <c r="K803" s="185" t="s">
        <v>2002</v>
      </c>
      <c r="L803" s="185" t="s">
        <v>2002</v>
      </c>
      <c r="M803" s="185" t="s">
        <v>2002</v>
      </c>
      <c r="N803" s="185" t="s">
        <v>2002</v>
      </c>
      <c r="O803" s="185" t="s">
        <v>2002</v>
      </c>
      <c r="P803" s="185" t="s">
        <v>2002</v>
      </c>
      <c r="Q803" s="185" t="s">
        <v>2002</v>
      </c>
      <c r="R803" s="185" t="s">
        <v>2002</v>
      </c>
      <c r="S803" s="183" t="s">
        <v>2002</v>
      </c>
      <c r="T803" s="185" t="s">
        <v>2002</v>
      </c>
      <c r="U803" s="185" t="s">
        <v>2002</v>
      </c>
      <c r="V803" s="185">
        <v>1</v>
      </c>
      <c r="W803" s="185" t="s">
        <v>2002</v>
      </c>
      <c r="X803" s="185" t="s">
        <v>2002</v>
      </c>
      <c r="Y803" s="185" t="s">
        <v>2002</v>
      </c>
      <c r="Z803" s="185" t="s">
        <v>2002</v>
      </c>
      <c r="AA803" s="185" t="s">
        <v>2002</v>
      </c>
      <c r="AB803" s="185" t="s">
        <v>2002</v>
      </c>
      <c r="AC803" s="185" t="s">
        <v>2002</v>
      </c>
      <c r="AD803" s="185" t="s">
        <v>2002</v>
      </c>
      <c r="AE803" s="185" t="s">
        <v>2002</v>
      </c>
      <c r="AF803" s="185" t="s">
        <v>2002</v>
      </c>
      <c r="AG803" s="185" t="s">
        <v>2002</v>
      </c>
      <c r="AH803" s="185" t="s">
        <v>2002</v>
      </c>
      <c r="AI803" s="185" t="s">
        <v>2002</v>
      </c>
      <c r="AJ803" s="185" t="s">
        <v>2002</v>
      </c>
      <c r="AK803" s="185" t="s">
        <v>2002</v>
      </c>
      <c r="AL803" s="183">
        <v>1</v>
      </c>
      <c r="AM803" s="194">
        <v>1</v>
      </c>
    </row>
    <row r="804" spans="1:39">
      <c r="A804" s="192">
        <v>73678</v>
      </c>
      <c r="B804" s="192" t="s">
        <v>795</v>
      </c>
      <c r="C804" s="192" t="s">
        <v>971</v>
      </c>
      <c r="D804" s="185" t="s">
        <v>2002</v>
      </c>
      <c r="E804" s="185" t="s">
        <v>2002</v>
      </c>
      <c r="F804" s="185" t="s">
        <v>2002</v>
      </c>
      <c r="G804" s="185" t="s">
        <v>2002</v>
      </c>
      <c r="H804" s="185" t="s">
        <v>2002</v>
      </c>
      <c r="I804" s="185" t="s">
        <v>2002</v>
      </c>
      <c r="J804" s="185" t="s">
        <v>2002</v>
      </c>
      <c r="K804" s="185" t="s">
        <v>2002</v>
      </c>
      <c r="L804" s="185" t="s">
        <v>2002</v>
      </c>
      <c r="M804" s="185" t="s">
        <v>2002</v>
      </c>
      <c r="N804" s="185" t="s">
        <v>2002</v>
      </c>
      <c r="O804" s="185" t="s">
        <v>2002</v>
      </c>
      <c r="P804" s="185" t="s">
        <v>2002</v>
      </c>
      <c r="Q804" s="185" t="s">
        <v>2002</v>
      </c>
      <c r="R804" s="185" t="s">
        <v>2002</v>
      </c>
      <c r="S804" s="183" t="s">
        <v>2002</v>
      </c>
      <c r="T804" s="185" t="s">
        <v>2002</v>
      </c>
      <c r="U804" s="185">
        <v>1</v>
      </c>
      <c r="V804" s="185" t="s">
        <v>2002</v>
      </c>
      <c r="W804" s="185" t="s">
        <v>2002</v>
      </c>
      <c r="X804" s="185" t="s">
        <v>2002</v>
      </c>
      <c r="Y804" s="185" t="s">
        <v>2002</v>
      </c>
      <c r="Z804" s="185" t="s">
        <v>2002</v>
      </c>
      <c r="AA804" s="185" t="s">
        <v>2002</v>
      </c>
      <c r="AB804" s="185" t="s">
        <v>2002</v>
      </c>
      <c r="AC804" s="185" t="s">
        <v>2002</v>
      </c>
      <c r="AD804" s="185" t="s">
        <v>2002</v>
      </c>
      <c r="AE804" s="185" t="s">
        <v>2002</v>
      </c>
      <c r="AF804" s="185" t="s">
        <v>2002</v>
      </c>
      <c r="AG804" s="185" t="s">
        <v>2002</v>
      </c>
      <c r="AH804" s="185" t="s">
        <v>2002</v>
      </c>
      <c r="AI804" s="185" t="s">
        <v>2002</v>
      </c>
      <c r="AJ804" s="185" t="s">
        <v>2002</v>
      </c>
      <c r="AK804" s="185" t="s">
        <v>2002</v>
      </c>
      <c r="AL804" s="183">
        <v>1</v>
      </c>
      <c r="AM804" s="194">
        <v>1</v>
      </c>
    </row>
    <row r="805" spans="1:39">
      <c r="A805" s="192">
        <v>73443</v>
      </c>
      <c r="B805" s="192" t="s">
        <v>780</v>
      </c>
      <c r="C805" s="192" t="s">
        <v>2054</v>
      </c>
      <c r="D805" s="185" t="s">
        <v>2002</v>
      </c>
      <c r="E805" s="185">
        <v>1</v>
      </c>
      <c r="F805" s="185">
        <v>2</v>
      </c>
      <c r="G805" s="185" t="s">
        <v>2002</v>
      </c>
      <c r="H805" s="185" t="s">
        <v>2002</v>
      </c>
      <c r="I805" s="185" t="s">
        <v>2002</v>
      </c>
      <c r="J805" s="185" t="s">
        <v>2002</v>
      </c>
      <c r="K805" s="185" t="s">
        <v>2002</v>
      </c>
      <c r="L805" s="185" t="s">
        <v>2002</v>
      </c>
      <c r="M805" s="185" t="s">
        <v>2002</v>
      </c>
      <c r="N805" s="185" t="s">
        <v>2002</v>
      </c>
      <c r="O805" s="185" t="s">
        <v>2002</v>
      </c>
      <c r="P805" s="185" t="s">
        <v>2002</v>
      </c>
      <c r="Q805" s="185" t="s">
        <v>2002</v>
      </c>
      <c r="R805" s="185" t="s">
        <v>2002</v>
      </c>
      <c r="S805" s="183">
        <v>3</v>
      </c>
      <c r="T805" s="185">
        <v>1</v>
      </c>
      <c r="U805" s="185">
        <v>2</v>
      </c>
      <c r="V805" s="185">
        <v>6</v>
      </c>
      <c r="W805" s="185">
        <v>2</v>
      </c>
      <c r="X805" s="185" t="s">
        <v>2002</v>
      </c>
      <c r="Y805" s="185" t="s">
        <v>2002</v>
      </c>
      <c r="Z805" s="185">
        <v>1</v>
      </c>
      <c r="AA805" s="185">
        <v>1</v>
      </c>
      <c r="AB805" s="185" t="s">
        <v>2002</v>
      </c>
      <c r="AC805" s="185" t="s">
        <v>2002</v>
      </c>
      <c r="AD805" s="185" t="s">
        <v>2002</v>
      </c>
      <c r="AE805" s="185" t="s">
        <v>2002</v>
      </c>
      <c r="AF805" s="185" t="s">
        <v>2002</v>
      </c>
      <c r="AG805" s="185" t="s">
        <v>2002</v>
      </c>
      <c r="AH805" s="185" t="s">
        <v>2002</v>
      </c>
      <c r="AI805" s="185" t="s">
        <v>2002</v>
      </c>
      <c r="AJ805" s="185" t="s">
        <v>2002</v>
      </c>
      <c r="AK805" s="185" t="s">
        <v>2002</v>
      </c>
      <c r="AL805" s="183">
        <v>13</v>
      </c>
      <c r="AM805" s="194">
        <v>16</v>
      </c>
    </row>
    <row r="806" spans="1:39">
      <c r="A806" s="192">
        <v>73686</v>
      </c>
      <c r="B806" s="192" t="s">
        <v>796</v>
      </c>
      <c r="C806" s="192" t="s">
        <v>1561</v>
      </c>
      <c r="D806" s="185" t="s">
        <v>2002</v>
      </c>
      <c r="E806" s="185" t="s">
        <v>2002</v>
      </c>
      <c r="F806" s="185" t="s">
        <v>2002</v>
      </c>
      <c r="G806" s="185" t="s">
        <v>2002</v>
      </c>
      <c r="H806" s="185" t="s">
        <v>2002</v>
      </c>
      <c r="I806" s="185" t="s">
        <v>2002</v>
      </c>
      <c r="J806" s="185" t="s">
        <v>2002</v>
      </c>
      <c r="K806" s="185" t="s">
        <v>2002</v>
      </c>
      <c r="L806" s="185" t="s">
        <v>2002</v>
      </c>
      <c r="M806" s="185" t="s">
        <v>2002</v>
      </c>
      <c r="N806" s="185" t="s">
        <v>2002</v>
      </c>
      <c r="O806" s="185" t="s">
        <v>2002</v>
      </c>
      <c r="P806" s="185" t="s">
        <v>2002</v>
      </c>
      <c r="Q806" s="185" t="s">
        <v>2002</v>
      </c>
      <c r="R806" s="185" t="s">
        <v>2002</v>
      </c>
      <c r="S806" s="183" t="s">
        <v>2002</v>
      </c>
      <c r="T806" s="185" t="s">
        <v>2002</v>
      </c>
      <c r="U806" s="185" t="s">
        <v>2002</v>
      </c>
      <c r="V806" s="185">
        <v>2</v>
      </c>
      <c r="W806" s="185" t="s">
        <v>2002</v>
      </c>
      <c r="X806" s="185" t="s">
        <v>2002</v>
      </c>
      <c r="Y806" s="185" t="s">
        <v>2002</v>
      </c>
      <c r="Z806" s="185" t="s">
        <v>2002</v>
      </c>
      <c r="AA806" s="185" t="s">
        <v>2002</v>
      </c>
      <c r="AB806" s="185">
        <v>1</v>
      </c>
      <c r="AC806" s="185" t="s">
        <v>2002</v>
      </c>
      <c r="AD806" s="185" t="s">
        <v>2002</v>
      </c>
      <c r="AE806" s="185" t="s">
        <v>2002</v>
      </c>
      <c r="AF806" s="185" t="s">
        <v>2002</v>
      </c>
      <c r="AG806" s="185" t="s">
        <v>2002</v>
      </c>
      <c r="AH806" s="185" t="s">
        <v>2002</v>
      </c>
      <c r="AI806" s="185" t="s">
        <v>2002</v>
      </c>
      <c r="AJ806" s="185" t="s">
        <v>2002</v>
      </c>
      <c r="AK806" s="185" t="s">
        <v>2002</v>
      </c>
      <c r="AL806" s="183">
        <v>3</v>
      </c>
      <c r="AM806" s="194">
        <v>3</v>
      </c>
    </row>
    <row r="807" spans="1:39">
      <c r="A807" s="192">
        <v>73770</v>
      </c>
      <c r="B807" s="192" t="s">
        <v>797</v>
      </c>
      <c r="C807" s="192" t="s">
        <v>1150</v>
      </c>
      <c r="D807" s="185" t="s">
        <v>2002</v>
      </c>
      <c r="E807" s="185" t="s">
        <v>2002</v>
      </c>
      <c r="F807" s="185" t="s">
        <v>2002</v>
      </c>
      <c r="G807" s="185" t="s">
        <v>2002</v>
      </c>
      <c r="H807" s="185" t="s">
        <v>2002</v>
      </c>
      <c r="I807" s="185" t="s">
        <v>2002</v>
      </c>
      <c r="J807" s="185" t="s">
        <v>2002</v>
      </c>
      <c r="K807" s="185" t="s">
        <v>2002</v>
      </c>
      <c r="L807" s="185" t="s">
        <v>2002</v>
      </c>
      <c r="M807" s="185" t="s">
        <v>2002</v>
      </c>
      <c r="N807" s="185" t="s">
        <v>2002</v>
      </c>
      <c r="O807" s="185" t="s">
        <v>2002</v>
      </c>
      <c r="P807" s="185" t="s">
        <v>2002</v>
      </c>
      <c r="Q807" s="185" t="s">
        <v>2002</v>
      </c>
      <c r="R807" s="185" t="s">
        <v>2002</v>
      </c>
      <c r="S807" s="183" t="s">
        <v>2002</v>
      </c>
      <c r="T807" s="185" t="s">
        <v>2002</v>
      </c>
      <c r="U807" s="185" t="s">
        <v>2002</v>
      </c>
      <c r="V807" s="185" t="s">
        <v>2002</v>
      </c>
      <c r="W807" s="185" t="s">
        <v>2002</v>
      </c>
      <c r="X807" s="185" t="s">
        <v>2002</v>
      </c>
      <c r="Y807" s="185">
        <v>1</v>
      </c>
      <c r="Z807" s="185" t="s">
        <v>2002</v>
      </c>
      <c r="AA807" s="185" t="s">
        <v>2002</v>
      </c>
      <c r="AB807" s="185" t="s">
        <v>2002</v>
      </c>
      <c r="AC807" s="185" t="s">
        <v>2002</v>
      </c>
      <c r="AD807" s="185" t="s">
        <v>2002</v>
      </c>
      <c r="AE807" s="185" t="s">
        <v>2002</v>
      </c>
      <c r="AF807" s="185" t="s">
        <v>2002</v>
      </c>
      <c r="AG807" s="185" t="s">
        <v>2002</v>
      </c>
      <c r="AH807" s="185" t="s">
        <v>2002</v>
      </c>
      <c r="AI807" s="185" t="s">
        <v>2002</v>
      </c>
      <c r="AJ807" s="185" t="s">
        <v>2002</v>
      </c>
      <c r="AK807" s="185" t="s">
        <v>2002</v>
      </c>
      <c r="AL807" s="183">
        <v>1</v>
      </c>
      <c r="AM807" s="194">
        <v>1</v>
      </c>
    </row>
    <row r="808" spans="1:39">
      <c r="A808" s="192">
        <v>73854</v>
      </c>
      <c r="B808" s="192" t="s">
        <v>798</v>
      </c>
      <c r="C808" s="192" t="s">
        <v>1562</v>
      </c>
      <c r="D808" s="185" t="s">
        <v>2002</v>
      </c>
      <c r="E808" s="185" t="s">
        <v>2002</v>
      </c>
      <c r="F808" s="185" t="s">
        <v>2002</v>
      </c>
      <c r="G808" s="185" t="s">
        <v>2002</v>
      </c>
      <c r="H808" s="185" t="s">
        <v>2002</v>
      </c>
      <c r="I808" s="185" t="s">
        <v>2002</v>
      </c>
      <c r="J808" s="185" t="s">
        <v>2002</v>
      </c>
      <c r="K808" s="185" t="s">
        <v>2002</v>
      </c>
      <c r="L808" s="185" t="s">
        <v>2002</v>
      </c>
      <c r="M808" s="185" t="s">
        <v>2002</v>
      </c>
      <c r="N808" s="185" t="s">
        <v>2002</v>
      </c>
      <c r="O808" s="185" t="s">
        <v>2002</v>
      </c>
      <c r="P808" s="185" t="s">
        <v>2002</v>
      </c>
      <c r="Q808" s="185" t="s">
        <v>2002</v>
      </c>
      <c r="R808" s="185" t="s">
        <v>2002</v>
      </c>
      <c r="S808" s="183" t="s">
        <v>2002</v>
      </c>
      <c r="T808" s="185" t="s">
        <v>2002</v>
      </c>
      <c r="U808" s="185" t="s">
        <v>2002</v>
      </c>
      <c r="V808" s="185">
        <v>1</v>
      </c>
      <c r="W808" s="185">
        <v>1</v>
      </c>
      <c r="X808" s="185" t="s">
        <v>2002</v>
      </c>
      <c r="Y808" s="185" t="s">
        <v>2002</v>
      </c>
      <c r="Z808" s="185" t="s">
        <v>2002</v>
      </c>
      <c r="AA808" s="185" t="s">
        <v>2002</v>
      </c>
      <c r="AB808" s="185" t="s">
        <v>2002</v>
      </c>
      <c r="AC808" s="185" t="s">
        <v>2002</v>
      </c>
      <c r="AD808" s="185" t="s">
        <v>2002</v>
      </c>
      <c r="AE808" s="185" t="s">
        <v>2002</v>
      </c>
      <c r="AF808" s="185" t="s">
        <v>2002</v>
      </c>
      <c r="AG808" s="185" t="s">
        <v>2002</v>
      </c>
      <c r="AH808" s="185" t="s">
        <v>2002</v>
      </c>
      <c r="AI808" s="185" t="s">
        <v>2002</v>
      </c>
      <c r="AJ808" s="185" t="s">
        <v>2002</v>
      </c>
      <c r="AK808" s="185" t="s">
        <v>2002</v>
      </c>
      <c r="AL808" s="183">
        <v>2</v>
      </c>
      <c r="AM808" s="194">
        <v>2</v>
      </c>
    </row>
    <row r="809" spans="1:39">
      <c r="A809" s="192">
        <v>73861</v>
      </c>
      <c r="B809" s="192" t="s">
        <v>799</v>
      </c>
      <c r="C809" s="192" t="s">
        <v>1563</v>
      </c>
      <c r="D809" s="185" t="s">
        <v>2002</v>
      </c>
      <c r="E809" s="185" t="s">
        <v>2002</v>
      </c>
      <c r="F809" s="185" t="s">
        <v>2002</v>
      </c>
      <c r="G809" s="185" t="s">
        <v>2002</v>
      </c>
      <c r="H809" s="185" t="s">
        <v>2002</v>
      </c>
      <c r="I809" s="185" t="s">
        <v>2002</v>
      </c>
      <c r="J809" s="185" t="s">
        <v>2002</v>
      </c>
      <c r="K809" s="185" t="s">
        <v>2002</v>
      </c>
      <c r="L809" s="185" t="s">
        <v>2002</v>
      </c>
      <c r="M809" s="185" t="s">
        <v>2002</v>
      </c>
      <c r="N809" s="185" t="s">
        <v>2002</v>
      </c>
      <c r="O809" s="185" t="s">
        <v>2002</v>
      </c>
      <c r="P809" s="185" t="s">
        <v>2002</v>
      </c>
      <c r="Q809" s="185" t="s">
        <v>2002</v>
      </c>
      <c r="R809" s="185" t="s">
        <v>2002</v>
      </c>
      <c r="S809" s="183" t="s">
        <v>2002</v>
      </c>
      <c r="T809" s="185" t="s">
        <v>2002</v>
      </c>
      <c r="U809" s="185" t="s">
        <v>2002</v>
      </c>
      <c r="V809" s="185">
        <v>3</v>
      </c>
      <c r="W809" s="185" t="s">
        <v>2002</v>
      </c>
      <c r="X809" s="185" t="s">
        <v>2002</v>
      </c>
      <c r="Y809" s="185" t="s">
        <v>2002</v>
      </c>
      <c r="Z809" s="185" t="s">
        <v>2002</v>
      </c>
      <c r="AA809" s="185" t="s">
        <v>2002</v>
      </c>
      <c r="AB809" s="185" t="s">
        <v>2002</v>
      </c>
      <c r="AC809" s="185" t="s">
        <v>2002</v>
      </c>
      <c r="AD809" s="185" t="s">
        <v>2002</v>
      </c>
      <c r="AE809" s="185" t="s">
        <v>2002</v>
      </c>
      <c r="AF809" s="185" t="s">
        <v>2002</v>
      </c>
      <c r="AG809" s="185" t="s">
        <v>2002</v>
      </c>
      <c r="AH809" s="185" t="s">
        <v>2002</v>
      </c>
      <c r="AI809" s="185" t="s">
        <v>2002</v>
      </c>
      <c r="AJ809" s="185" t="s">
        <v>2002</v>
      </c>
      <c r="AK809" s="185" t="s">
        <v>2002</v>
      </c>
      <c r="AL809" s="183">
        <v>3</v>
      </c>
      <c r="AM809" s="194">
        <v>3</v>
      </c>
    </row>
    <row r="810" spans="1:39">
      <c r="A810" s="192">
        <v>73870</v>
      </c>
      <c r="B810" s="192" t="s">
        <v>800</v>
      </c>
      <c r="C810" s="192" t="s">
        <v>1564</v>
      </c>
      <c r="D810" s="185" t="s">
        <v>2002</v>
      </c>
      <c r="E810" s="185" t="s">
        <v>2002</v>
      </c>
      <c r="F810" s="185" t="s">
        <v>2002</v>
      </c>
      <c r="G810" s="185" t="s">
        <v>2002</v>
      </c>
      <c r="H810" s="185" t="s">
        <v>2002</v>
      </c>
      <c r="I810" s="185" t="s">
        <v>2002</v>
      </c>
      <c r="J810" s="185" t="s">
        <v>2002</v>
      </c>
      <c r="K810" s="185" t="s">
        <v>2002</v>
      </c>
      <c r="L810" s="185" t="s">
        <v>2002</v>
      </c>
      <c r="M810" s="185" t="s">
        <v>2002</v>
      </c>
      <c r="N810" s="185" t="s">
        <v>2002</v>
      </c>
      <c r="O810" s="185" t="s">
        <v>2002</v>
      </c>
      <c r="P810" s="185" t="s">
        <v>2002</v>
      </c>
      <c r="Q810" s="185" t="s">
        <v>2002</v>
      </c>
      <c r="R810" s="185" t="s">
        <v>2002</v>
      </c>
      <c r="S810" s="183" t="s">
        <v>2002</v>
      </c>
      <c r="T810" s="185" t="s">
        <v>2002</v>
      </c>
      <c r="U810" s="185">
        <v>1</v>
      </c>
      <c r="V810" s="185" t="s">
        <v>2002</v>
      </c>
      <c r="W810" s="185" t="s">
        <v>2002</v>
      </c>
      <c r="X810" s="185" t="s">
        <v>2002</v>
      </c>
      <c r="Y810" s="185" t="s">
        <v>2002</v>
      </c>
      <c r="Z810" s="185" t="s">
        <v>2002</v>
      </c>
      <c r="AA810" s="185" t="s">
        <v>2002</v>
      </c>
      <c r="AB810" s="185" t="s">
        <v>2002</v>
      </c>
      <c r="AC810" s="185" t="s">
        <v>2002</v>
      </c>
      <c r="AD810" s="185" t="s">
        <v>2002</v>
      </c>
      <c r="AE810" s="185" t="s">
        <v>2002</v>
      </c>
      <c r="AF810" s="185" t="s">
        <v>2002</v>
      </c>
      <c r="AG810" s="185" t="s">
        <v>2002</v>
      </c>
      <c r="AH810" s="185" t="s">
        <v>2002</v>
      </c>
      <c r="AI810" s="185" t="s">
        <v>2002</v>
      </c>
      <c r="AJ810" s="185" t="s">
        <v>2002</v>
      </c>
      <c r="AK810" s="185" t="s">
        <v>2002</v>
      </c>
      <c r="AL810" s="183">
        <v>1</v>
      </c>
      <c r="AM810" s="194">
        <v>1</v>
      </c>
    </row>
    <row r="811" spans="1:39">
      <c r="A811" s="192">
        <v>73873</v>
      </c>
      <c r="B811" s="192" t="s">
        <v>801</v>
      </c>
      <c r="C811" s="192" t="s">
        <v>1565</v>
      </c>
      <c r="D811" s="185" t="s">
        <v>2002</v>
      </c>
      <c r="E811" s="185" t="s">
        <v>2002</v>
      </c>
      <c r="F811" s="185" t="s">
        <v>2002</v>
      </c>
      <c r="G811" s="185" t="s">
        <v>2002</v>
      </c>
      <c r="H811" s="185" t="s">
        <v>2002</v>
      </c>
      <c r="I811" s="185" t="s">
        <v>2002</v>
      </c>
      <c r="J811" s="185" t="s">
        <v>2002</v>
      </c>
      <c r="K811" s="185" t="s">
        <v>2002</v>
      </c>
      <c r="L811" s="185" t="s">
        <v>2002</v>
      </c>
      <c r="M811" s="185" t="s">
        <v>2002</v>
      </c>
      <c r="N811" s="185" t="s">
        <v>2002</v>
      </c>
      <c r="O811" s="185" t="s">
        <v>2002</v>
      </c>
      <c r="P811" s="185" t="s">
        <v>2002</v>
      </c>
      <c r="Q811" s="185" t="s">
        <v>2002</v>
      </c>
      <c r="R811" s="185" t="s">
        <v>2002</v>
      </c>
      <c r="S811" s="183" t="s">
        <v>2002</v>
      </c>
      <c r="T811" s="185" t="s">
        <v>2002</v>
      </c>
      <c r="U811" s="185">
        <v>1</v>
      </c>
      <c r="V811" s="185" t="s">
        <v>2002</v>
      </c>
      <c r="W811" s="185" t="s">
        <v>2002</v>
      </c>
      <c r="X811" s="185" t="s">
        <v>2002</v>
      </c>
      <c r="Y811" s="185" t="s">
        <v>2002</v>
      </c>
      <c r="Z811" s="185" t="s">
        <v>2002</v>
      </c>
      <c r="AA811" s="185" t="s">
        <v>2002</v>
      </c>
      <c r="AB811" s="185" t="s">
        <v>2002</v>
      </c>
      <c r="AC811" s="185" t="s">
        <v>2002</v>
      </c>
      <c r="AD811" s="185" t="s">
        <v>2002</v>
      </c>
      <c r="AE811" s="185" t="s">
        <v>2002</v>
      </c>
      <c r="AF811" s="185" t="s">
        <v>2002</v>
      </c>
      <c r="AG811" s="185" t="s">
        <v>2002</v>
      </c>
      <c r="AH811" s="185" t="s">
        <v>2002</v>
      </c>
      <c r="AI811" s="185" t="s">
        <v>2002</v>
      </c>
      <c r="AJ811" s="185" t="s">
        <v>2002</v>
      </c>
      <c r="AK811" s="185" t="s">
        <v>2002</v>
      </c>
      <c r="AL811" s="183">
        <v>1</v>
      </c>
      <c r="AM811" s="194">
        <v>1</v>
      </c>
    </row>
    <row r="812" spans="1:39">
      <c r="A812" s="197">
        <v>76</v>
      </c>
      <c r="B812" s="197" t="s">
        <v>1731</v>
      </c>
      <c r="C812" s="197" t="s">
        <v>1566</v>
      </c>
      <c r="D812" s="196">
        <v>60</v>
      </c>
      <c r="E812" s="196">
        <v>112</v>
      </c>
      <c r="F812" s="196">
        <v>64</v>
      </c>
      <c r="G812" s="196">
        <v>14</v>
      </c>
      <c r="H812" s="196">
        <v>5</v>
      </c>
      <c r="I812" s="196">
        <v>5</v>
      </c>
      <c r="J812" s="196">
        <v>7</v>
      </c>
      <c r="K812" s="196">
        <v>3</v>
      </c>
      <c r="L812" s="196" t="s">
        <v>2002</v>
      </c>
      <c r="M812" s="196">
        <v>2</v>
      </c>
      <c r="N812" s="196">
        <v>3</v>
      </c>
      <c r="O812" s="196">
        <v>1</v>
      </c>
      <c r="P812" s="196" t="s">
        <v>2002</v>
      </c>
      <c r="Q812" s="196">
        <v>2</v>
      </c>
      <c r="R812" s="196">
        <v>1</v>
      </c>
      <c r="S812" s="186">
        <v>279</v>
      </c>
      <c r="T812" s="196">
        <v>178</v>
      </c>
      <c r="U812" s="196">
        <v>355</v>
      </c>
      <c r="V812" s="196">
        <v>559</v>
      </c>
      <c r="W812" s="196">
        <v>154</v>
      </c>
      <c r="X812" s="196">
        <v>35</v>
      </c>
      <c r="Y812" s="196">
        <v>69</v>
      </c>
      <c r="Z812" s="196">
        <v>43</v>
      </c>
      <c r="AA812" s="196">
        <v>26</v>
      </c>
      <c r="AB812" s="196">
        <v>11</v>
      </c>
      <c r="AC812" s="196">
        <v>14</v>
      </c>
      <c r="AD812" s="196">
        <v>12</v>
      </c>
      <c r="AE812" s="196">
        <v>5</v>
      </c>
      <c r="AF812" s="196">
        <v>1</v>
      </c>
      <c r="AG812" s="196" t="s">
        <v>2002</v>
      </c>
      <c r="AH812" s="196" t="s">
        <v>2002</v>
      </c>
      <c r="AI812" s="196" t="s">
        <v>2002</v>
      </c>
      <c r="AJ812" s="196" t="s">
        <v>2002</v>
      </c>
      <c r="AK812" s="196" t="s">
        <v>2002</v>
      </c>
      <c r="AL812" s="186">
        <v>1462</v>
      </c>
      <c r="AM812" s="196">
        <v>1741</v>
      </c>
    </row>
    <row r="813" spans="1:39">
      <c r="A813" s="192">
        <v>76020</v>
      </c>
      <c r="B813" s="192" t="s">
        <v>803</v>
      </c>
      <c r="C813" s="192" t="s">
        <v>1568</v>
      </c>
      <c r="D813" s="185">
        <v>1</v>
      </c>
      <c r="E813" s="185">
        <v>1</v>
      </c>
      <c r="F813" s="185" t="s">
        <v>2002</v>
      </c>
      <c r="G813" s="185" t="s">
        <v>2002</v>
      </c>
      <c r="H813" s="185" t="s">
        <v>2002</v>
      </c>
      <c r="I813" s="185" t="s">
        <v>2002</v>
      </c>
      <c r="J813" s="185" t="s">
        <v>2002</v>
      </c>
      <c r="K813" s="185" t="s">
        <v>2002</v>
      </c>
      <c r="L813" s="185" t="s">
        <v>2002</v>
      </c>
      <c r="M813" s="185" t="s">
        <v>2002</v>
      </c>
      <c r="N813" s="185" t="s">
        <v>2002</v>
      </c>
      <c r="O813" s="185" t="s">
        <v>2002</v>
      </c>
      <c r="P813" s="185" t="s">
        <v>2002</v>
      </c>
      <c r="Q813" s="185" t="s">
        <v>2002</v>
      </c>
      <c r="R813" s="185" t="s">
        <v>2002</v>
      </c>
      <c r="S813" s="183">
        <v>2</v>
      </c>
      <c r="T813" s="185" t="s">
        <v>2002</v>
      </c>
      <c r="U813" s="185" t="s">
        <v>2002</v>
      </c>
      <c r="V813" s="185" t="s">
        <v>2002</v>
      </c>
      <c r="W813" s="185" t="s">
        <v>2002</v>
      </c>
      <c r="X813" s="185" t="s">
        <v>2002</v>
      </c>
      <c r="Y813" s="185" t="s">
        <v>2002</v>
      </c>
      <c r="Z813" s="185" t="s">
        <v>2002</v>
      </c>
      <c r="AA813" s="185" t="s">
        <v>2002</v>
      </c>
      <c r="AB813" s="185" t="s">
        <v>2002</v>
      </c>
      <c r="AC813" s="185" t="s">
        <v>2002</v>
      </c>
      <c r="AD813" s="185" t="s">
        <v>2002</v>
      </c>
      <c r="AE813" s="185" t="s">
        <v>2002</v>
      </c>
      <c r="AF813" s="185" t="s">
        <v>2002</v>
      </c>
      <c r="AG813" s="185" t="s">
        <v>2002</v>
      </c>
      <c r="AH813" s="185" t="s">
        <v>2002</v>
      </c>
      <c r="AI813" s="185" t="s">
        <v>2002</v>
      </c>
      <c r="AJ813" s="185" t="s">
        <v>2002</v>
      </c>
      <c r="AK813" s="185" t="s">
        <v>2002</v>
      </c>
      <c r="AL813" s="183" t="s">
        <v>2002</v>
      </c>
      <c r="AM813" s="194">
        <v>2</v>
      </c>
    </row>
    <row r="814" spans="1:39">
      <c r="A814" s="192">
        <v>76036</v>
      </c>
      <c r="B814" s="192" t="s">
        <v>804</v>
      </c>
      <c r="C814" s="192" t="s">
        <v>1569</v>
      </c>
      <c r="D814" s="185" t="s">
        <v>2002</v>
      </c>
      <c r="E814" s="185" t="s">
        <v>2002</v>
      </c>
      <c r="F814" s="185" t="s">
        <v>2002</v>
      </c>
      <c r="G814" s="185" t="s">
        <v>2002</v>
      </c>
      <c r="H814" s="185" t="s">
        <v>2002</v>
      </c>
      <c r="I814" s="185" t="s">
        <v>2002</v>
      </c>
      <c r="J814" s="185" t="s">
        <v>2002</v>
      </c>
      <c r="K814" s="185" t="s">
        <v>2002</v>
      </c>
      <c r="L814" s="185" t="s">
        <v>2002</v>
      </c>
      <c r="M814" s="185" t="s">
        <v>2002</v>
      </c>
      <c r="N814" s="185" t="s">
        <v>2002</v>
      </c>
      <c r="O814" s="185" t="s">
        <v>2002</v>
      </c>
      <c r="P814" s="185" t="s">
        <v>2002</v>
      </c>
      <c r="Q814" s="185" t="s">
        <v>2002</v>
      </c>
      <c r="R814" s="185" t="s">
        <v>2002</v>
      </c>
      <c r="S814" s="183" t="s">
        <v>2002</v>
      </c>
      <c r="T814" s="185" t="s">
        <v>2002</v>
      </c>
      <c r="U814" s="185" t="s">
        <v>2002</v>
      </c>
      <c r="V814" s="185">
        <v>2</v>
      </c>
      <c r="W814" s="185">
        <v>1</v>
      </c>
      <c r="X814" s="185" t="s">
        <v>2002</v>
      </c>
      <c r="Y814" s="185" t="s">
        <v>2002</v>
      </c>
      <c r="Z814" s="185" t="s">
        <v>2002</v>
      </c>
      <c r="AA814" s="185" t="s">
        <v>2002</v>
      </c>
      <c r="AB814" s="185" t="s">
        <v>2002</v>
      </c>
      <c r="AC814" s="185" t="s">
        <v>2002</v>
      </c>
      <c r="AD814" s="185" t="s">
        <v>2002</v>
      </c>
      <c r="AE814" s="185" t="s">
        <v>2002</v>
      </c>
      <c r="AF814" s="185" t="s">
        <v>2002</v>
      </c>
      <c r="AG814" s="185" t="s">
        <v>2002</v>
      </c>
      <c r="AH814" s="185" t="s">
        <v>2002</v>
      </c>
      <c r="AI814" s="185" t="s">
        <v>2002</v>
      </c>
      <c r="AJ814" s="185" t="s">
        <v>2002</v>
      </c>
      <c r="AK814" s="185" t="s">
        <v>2002</v>
      </c>
      <c r="AL814" s="183">
        <v>3</v>
      </c>
      <c r="AM814" s="194">
        <v>3</v>
      </c>
    </row>
    <row r="815" spans="1:39">
      <c r="A815" s="192">
        <v>76041</v>
      </c>
      <c r="B815" s="192" t="s">
        <v>805</v>
      </c>
      <c r="C815" s="192" t="s">
        <v>1570</v>
      </c>
      <c r="D815" s="185">
        <v>1</v>
      </c>
      <c r="E815" s="185" t="s">
        <v>2002</v>
      </c>
      <c r="F815" s="185" t="s">
        <v>2002</v>
      </c>
      <c r="G815" s="185" t="s">
        <v>2002</v>
      </c>
      <c r="H815" s="185" t="s">
        <v>2002</v>
      </c>
      <c r="I815" s="185" t="s">
        <v>2002</v>
      </c>
      <c r="J815" s="185" t="s">
        <v>2002</v>
      </c>
      <c r="K815" s="185" t="s">
        <v>2002</v>
      </c>
      <c r="L815" s="185" t="s">
        <v>2002</v>
      </c>
      <c r="M815" s="185" t="s">
        <v>2002</v>
      </c>
      <c r="N815" s="185" t="s">
        <v>2002</v>
      </c>
      <c r="O815" s="185" t="s">
        <v>2002</v>
      </c>
      <c r="P815" s="185" t="s">
        <v>2002</v>
      </c>
      <c r="Q815" s="185" t="s">
        <v>2002</v>
      </c>
      <c r="R815" s="185" t="s">
        <v>2002</v>
      </c>
      <c r="S815" s="183">
        <v>1</v>
      </c>
      <c r="T815" s="185">
        <v>1</v>
      </c>
      <c r="U815" s="185">
        <v>1</v>
      </c>
      <c r="V815" s="185">
        <v>4</v>
      </c>
      <c r="W815" s="185" t="s">
        <v>2002</v>
      </c>
      <c r="X815" s="185" t="s">
        <v>2002</v>
      </c>
      <c r="Y815" s="185">
        <v>1</v>
      </c>
      <c r="Z815" s="185" t="s">
        <v>2002</v>
      </c>
      <c r="AA815" s="185" t="s">
        <v>2002</v>
      </c>
      <c r="AB815" s="185" t="s">
        <v>2002</v>
      </c>
      <c r="AC815" s="185" t="s">
        <v>2002</v>
      </c>
      <c r="AD815" s="185" t="s">
        <v>2002</v>
      </c>
      <c r="AE815" s="185" t="s">
        <v>2002</v>
      </c>
      <c r="AF815" s="185" t="s">
        <v>2002</v>
      </c>
      <c r="AG815" s="185" t="s">
        <v>2002</v>
      </c>
      <c r="AH815" s="185" t="s">
        <v>2002</v>
      </c>
      <c r="AI815" s="185" t="s">
        <v>2002</v>
      </c>
      <c r="AJ815" s="185" t="s">
        <v>2002</v>
      </c>
      <c r="AK815" s="185" t="s">
        <v>2002</v>
      </c>
      <c r="AL815" s="183">
        <v>7</v>
      </c>
      <c r="AM815" s="194">
        <v>8</v>
      </c>
    </row>
    <row r="816" spans="1:39">
      <c r="A816" s="192">
        <v>76100</v>
      </c>
      <c r="B816" s="192" t="s">
        <v>807</v>
      </c>
      <c r="C816" s="192" t="s">
        <v>1009</v>
      </c>
      <c r="D816" s="185" t="s">
        <v>2002</v>
      </c>
      <c r="E816" s="185" t="s">
        <v>2002</v>
      </c>
      <c r="F816" s="185" t="s">
        <v>2002</v>
      </c>
      <c r="G816" s="185" t="s">
        <v>2002</v>
      </c>
      <c r="H816" s="185" t="s">
        <v>2002</v>
      </c>
      <c r="I816" s="185" t="s">
        <v>2002</v>
      </c>
      <c r="J816" s="185" t="s">
        <v>2002</v>
      </c>
      <c r="K816" s="185" t="s">
        <v>2002</v>
      </c>
      <c r="L816" s="185" t="s">
        <v>2002</v>
      </c>
      <c r="M816" s="185" t="s">
        <v>2002</v>
      </c>
      <c r="N816" s="185" t="s">
        <v>2002</v>
      </c>
      <c r="O816" s="185" t="s">
        <v>2002</v>
      </c>
      <c r="P816" s="185" t="s">
        <v>2002</v>
      </c>
      <c r="Q816" s="185" t="s">
        <v>2002</v>
      </c>
      <c r="R816" s="185" t="s">
        <v>2002</v>
      </c>
      <c r="S816" s="183" t="s">
        <v>2002</v>
      </c>
      <c r="T816" s="185">
        <v>1</v>
      </c>
      <c r="U816" s="185" t="s">
        <v>2002</v>
      </c>
      <c r="V816" s="185">
        <v>3</v>
      </c>
      <c r="W816" s="185">
        <v>1</v>
      </c>
      <c r="X816" s="185" t="s">
        <v>2002</v>
      </c>
      <c r="Y816" s="185" t="s">
        <v>2002</v>
      </c>
      <c r="Z816" s="185" t="s">
        <v>2002</v>
      </c>
      <c r="AA816" s="185" t="s">
        <v>2002</v>
      </c>
      <c r="AB816" s="185" t="s">
        <v>2002</v>
      </c>
      <c r="AC816" s="185" t="s">
        <v>2002</v>
      </c>
      <c r="AD816" s="185">
        <v>1</v>
      </c>
      <c r="AE816" s="185" t="s">
        <v>2002</v>
      </c>
      <c r="AF816" s="185" t="s">
        <v>2002</v>
      </c>
      <c r="AG816" s="185" t="s">
        <v>2002</v>
      </c>
      <c r="AH816" s="185" t="s">
        <v>2002</v>
      </c>
      <c r="AI816" s="185" t="s">
        <v>2002</v>
      </c>
      <c r="AJ816" s="185" t="s">
        <v>2002</v>
      </c>
      <c r="AK816" s="185" t="s">
        <v>2002</v>
      </c>
      <c r="AL816" s="183">
        <v>6</v>
      </c>
      <c r="AM816" s="194">
        <v>6</v>
      </c>
    </row>
    <row r="817" spans="1:39">
      <c r="A817" s="192">
        <v>76109</v>
      </c>
      <c r="B817" s="192" t="s">
        <v>808</v>
      </c>
      <c r="C817" s="192" t="s">
        <v>1571</v>
      </c>
      <c r="D817" s="185">
        <v>3</v>
      </c>
      <c r="E817" s="185">
        <v>10</v>
      </c>
      <c r="F817" s="185">
        <v>1</v>
      </c>
      <c r="G817" s="185">
        <v>2</v>
      </c>
      <c r="H817" s="185" t="s">
        <v>2002</v>
      </c>
      <c r="I817" s="185" t="s">
        <v>2002</v>
      </c>
      <c r="J817" s="185" t="s">
        <v>2002</v>
      </c>
      <c r="K817" s="185" t="s">
        <v>2002</v>
      </c>
      <c r="L817" s="185" t="s">
        <v>2002</v>
      </c>
      <c r="M817" s="185" t="s">
        <v>2002</v>
      </c>
      <c r="N817" s="185" t="s">
        <v>2002</v>
      </c>
      <c r="O817" s="185" t="s">
        <v>2002</v>
      </c>
      <c r="P817" s="185" t="s">
        <v>2002</v>
      </c>
      <c r="Q817" s="185" t="s">
        <v>2002</v>
      </c>
      <c r="R817" s="185" t="s">
        <v>2002</v>
      </c>
      <c r="S817" s="183">
        <v>16</v>
      </c>
      <c r="T817" s="185">
        <v>6</v>
      </c>
      <c r="U817" s="185">
        <v>19</v>
      </c>
      <c r="V817" s="185">
        <v>44</v>
      </c>
      <c r="W817" s="185">
        <v>15</v>
      </c>
      <c r="X817" s="185">
        <v>2</v>
      </c>
      <c r="Y817" s="185">
        <v>4</v>
      </c>
      <c r="Z817" s="185">
        <v>3</v>
      </c>
      <c r="AA817" s="185" t="s">
        <v>2002</v>
      </c>
      <c r="AB817" s="185">
        <v>4</v>
      </c>
      <c r="AC817" s="185">
        <v>4</v>
      </c>
      <c r="AD817" s="185" t="s">
        <v>2002</v>
      </c>
      <c r="AE817" s="185" t="s">
        <v>2002</v>
      </c>
      <c r="AF817" s="185" t="s">
        <v>2002</v>
      </c>
      <c r="AG817" s="185" t="s">
        <v>2002</v>
      </c>
      <c r="AH817" s="185" t="s">
        <v>2002</v>
      </c>
      <c r="AI817" s="185" t="s">
        <v>2002</v>
      </c>
      <c r="AJ817" s="185" t="s">
        <v>2002</v>
      </c>
      <c r="AK817" s="185" t="s">
        <v>2002</v>
      </c>
      <c r="AL817" s="183">
        <v>101</v>
      </c>
      <c r="AM817" s="194">
        <v>117</v>
      </c>
    </row>
    <row r="818" spans="1:39">
      <c r="A818" s="192">
        <v>76113</v>
      </c>
      <c r="B818" s="192" t="s">
        <v>810</v>
      </c>
      <c r="C818" s="192" t="s">
        <v>1573</v>
      </c>
      <c r="D818" s="185" t="s">
        <v>2002</v>
      </c>
      <c r="E818" s="185" t="s">
        <v>2002</v>
      </c>
      <c r="F818" s="185" t="s">
        <v>2002</v>
      </c>
      <c r="G818" s="185" t="s">
        <v>2002</v>
      </c>
      <c r="H818" s="185" t="s">
        <v>2002</v>
      </c>
      <c r="I818" s="185" t="s">
        <v>2002</v>
      </c>
      <c r="J818" s="185" t="s">
        <v>2002</v>
      </c>
      <c r="K818" s="185" t="s">
        <v>2002</v>
      </c>
      <c r="L818" s="185" t="s">
        <v>2002</v>
      </c>
      <c r="M818" s="185" t="s">
        <v>2002</v>
      </c>
      <c r="N818" s="185" t="s">
        <v>2002</v>
      </c>
      <c r="O818" s="185" t="s">
        <v>2002</v>
      </c>
      <c r="P818" s="185" t="s">
        <v>2002</v>
      </c>
      <c r="Q818" s="185" t="s">
        <v>2002</v>
      </c>
      <c r="R818" s="185" t="s">
        <v>2002</v>
      </c>
      <c r="S818" s="183" t="s">
        <v>2002</v>
      </c>
      <c r="T818" s="185">
        <v>1</v>
      </c>
      <c r="U818" s="185" t="s">
        <v>2002</v>
      </c>
      <c r="V818" s="185">
        <v>3</v>
      </c>
      <c r="W818" s="185" t="s">
        <v>2002</v>
      </c>
      <c r="X818" s="185" t="s">
        <v>2002</v>
      </c>
      <c r="Y818" s="185">
        <v>1</v>
      </c>
      <c r="Z818" s="185" t="s">
        <v>2002</v>
      </c>
      <c r="AA818" s="185" t="s">
        <v>2002</v>
      </c>
      <c r="AB818" s="185" t="s">
        <v>2002</v>
      </c>
      <c r="AC818" s="185">
        <v>1</v>
      </c>
      <c r="AD818" s="185" t="s">
        <v>2002</v>
      </c>
      <c r="AE818" s="185" t="s">
        <v>2002</v>
      </c>
      <c r="AF818" s="185" t="s">
        <v>2002</v>
      </c>
      <c r="AG818" s="185" t="s">
        <v>2002</v>
      </c>
      <c r="AH818" s="185" t="s">
        <v>2002</v>
      </c>
      <c r="AI818" s="185" t="s">
        <v>2002</v>
      </c>
      <c r="AJ818" s="185" t="s">
        <v>2002</v>
      </c>
      <c r="AK818" s="185" t="s">
        <v>2002</v>
      </c>
      <c r="AL818" s="183">
        <v>6</v>
      </c>
      <c r="AM818" s="194">
        <v>6</v>
      </c>
    </row>
    <row r="819" spans="1:39">
      <c r="A819" s="192">
        <v>76122</v>
      </c>
      <c r="B819" s="192" t="s">
        <v>811</v>
      </c>
      <c r="C819" s="192" t="s">
        <v>1574</v>
      </c>
      <c r="D819" s="185" t="s">
        <v>2002</v>
      </c>
      <c r="E819" s="185">
        <v>2</v>
      </c>
      <c r="F819" s="185">
        <v>3</v>
      </c>
      <c r="G819" s="185" t="s">
        <v>2002</v>
      </c>
      <c r="H819" s="185" t="s">
        <v>2002</v>
      </c>
      <c r="I819" s="185">
        <v>1</v>
      </c>
      <c r="J819" s="185" t="s">
        <v>2002</v>
      </c>
      <c r="K819" s="185" t="s">
        <v>2002</v>
      </c>
      <c r="L819" s="185" t="s">
        <v>2002</v>
      </c>
      <c r="M819" s="185" t="s">
        <v>2002</v>
      </c>
      <c r="N819" s="185" t="s">
        <v>2002</v>
      </c>
      <c r="O819" s="185" t="s">
        <v>2002</v>
      </c>
      <c r="P819" s="185" t="s">
        <v>2002</v>
      </c>
      <c r="Q819" s="185" t="s">
        <v>2002</v>
      </c>
      <c r="R819" s="185" t="s">
        <v>2002</v>
      </c>
      <c r="S819" s="183">
        <v>6</v>
      </c>
      <c r="T819" s="185">
        <v>1</v>
      </c>
      <c r="U819" s="185">
        <v>2</v>
      </c>
      <c r="V819" s="185">
        <v>3</v>
      </c>
      <c r="W819" s="185">
        <v>1</v>
      </c>
      <c r="X819" s="185" t="s">
        <v>2002</v>
      </c>
      <c r="Y819" s="185" t="s">
        <v>2002</v>
      </c>
      <c r="Z819" s="185" t="s">
        <v>2002</v>
      </c>
      <c r="AA819" s="185" t="s">
        <v>2002</v>
      </c>
      <c r="AB819" s="185" t="s">
        <v>2002</v>
      </c>
      <c r="AC819" s="185" t="s">
        <v>2002</v>
      </c>
      <c r="AD819" s="185" t="s">
        <v>2002</v>
      </c>
      <c r="AE819" s="185" t="s">
        <v>2002</v>
      </c>
      <c r="AF819" s="185" t="s">
        <v>2002</v>
      </c>
      <c r="AG819" s="185" t="s">
        <v>2002</v>
      </c>
      <c r="AH819" s="185" t="s">
        <v>2002</v>
      </c>
      <c r="AI819" s="185" t="s">
        <v>2002</v>
      </c>
      <c r="AJ819" s="185" t="s">
        <v>2002</v>
      </c>
      <c r="AK819" s="185" t="s">
        <v>2002</v>
      </c>
      <c r="AL819" s="183">
        <v>7</v>
      </c>
      <c r="AM819" s="194">
        <v>13</v>
      </c>
    </row>
    <row r="820" spans="1:39">
      <c r="A820" s="192">
        <v>76001</v>
      </c>
      <c r="B820" s="192" t="s">
        <v>802</v>
      </c>
      <c r="C820" s="192" t="s">
        <v>1567</v>
      </c>
      <c r="D820" s="185">
        <v>33</v>
      </c>
      <c r="E820" s="185">
        <v>67</v>
      </c>
      <c r="F820" s="185">
        <v>35</v>
      </c>
      <c r="G820" s="185">
        <v>8</v>
      </c>
      <c r="H820" s="185">
        <v>3</v>
      </c>
      <c r="I820" s="185">
        <v>1</v>
      </c>
      <c r="J820" s="185">
        <v>3</v>
      </c>
      <c r="K820" s="185">
        <v>2</v>
      </c>
      <c r="L820" s="185" t="s">
        <v>2002</v>
      </c>
      <c r="M820" s="185">
        <v>1</v>
      </c>
      <c r="N820" s="185">
        <v>3</v>
      </c>
      <c r="O820" s="185">
        <v>1</v>
      </c>
      <c r="P820" s="185" t="s">
        <v>2002</v>
      </c>
      <c r="Q820" s="185">
        <v>1</v>
      </c>
      <c r="R820" s="185" t="s">
        <v>2002</v>
      </c>
      <c r="S820" s="183">
        <v>158</v>
      </c>
      <c r="T820" s="185">
        <v>114</v>
      </c>
      <c r="U820" s="185">
        <v>205</v>
      </c>
      <c r="V820" s="185">
        <v>272</v>
      </c>
      <c r="W820" s="185">
        <v>65</v>
      </c>
      <c r="X820" s="185">
        <v>18</v>
      </c>
      <c r="Y820" s="185">
        <v>35</v>
      </c>
      <c r="Z820" s="185">
        <v>22</v>
      </c>
      <c r="AA820" s="185">
        <v>13</v>
      </c>
      <c r="AB820" s="185">
        <v>4</v>
      </c>
      <c r="AC820" s="185">
        <v>4</v>
      </c>
      <c r="AD820" s="185">
        <v>6</v>
      </c>
      <c r="AE820" s="185">
        <v>2</v>
      </c>
      <c r="AF820" s="185" t="s">
        <v>2002</v>
      </c>
      <c r="AG820" s="185" t="s">
        <v>2002</v>
      </c>
      <c r="AH820" s="185" t="s">
        <v>2002</v>
      </c>
      <c r="AI820" s="185" t="s">
        <v>2002</v>
      </c>
      <c r="AJ820" s="185" t="s">
        <v>2002</v>
      </c>
      <c r="AK820" s="185" t="s">
        <v>2002</v>
      </c>
      <c r="AL820" s="183">
        <v>760</v>
      </c>
      <c r="AM820" s="194">
        <v>918</v>
      </c>
    </row>
    <row r="821" spans="1:39">
      <c r="A821" s="192">
        <v>76126</v>
      </c>
      <c r="B821" s="192" t="s">
        <v>812</v>
      </c>
      <c r="C821" s="192" t="s">
        <v>1575</v>
      </c>
      <c r="D821" s="185">
        <v>1</v>
      </c>
      <c r="E821" s="185" t="s">
        <v>2002</v>
      </c>
      <c r="F821" s="185">
        <v>1</v>
      </c>
      <c r="G821" s="185" t="s">
        <v>2002</v>
      </c>
      <c r="H821" s="185" t="s">
        <v>2002</v>
      </c>
      <c r="I821" s="185" t="s">
        <v>2002</v>
      </c>
      <c r="J821" s="185" t="s">
        <v>2002</v>
      </c>
      <c r="K821" s="185" t="s">
        <v>2002</v>
      </c>
      <c r="L821" s="185" t="s">
        <v>2002</v>
      </c>
      <c r="M821" s="185" t="s">
        <v>2002</v>
      </c>
      <c r="N821" s="185" t="s">
        <v>2002</v>
      </c>
      <c r="O821" s="185" t="s">
        <v>2002</v>
      </c>
      <c r="P821" s="185" t="s">
        <v>2002</v>
      </c>
      <c r="Q821" s="185" t="s">
        <v>2002</v>
      </c>
      <c r="R821" s="185" t="s">
        <v>2002</v>
      </c>
      <c r="S821" s="183">
        <v>2</v>
      </c>
      <c r="T821" s="185" t="s">
        <v>2002</v>
      </c>
      <c r="U821" s="185">
        <v>2</v>
      </c>
      <c r="V821" s="185">
        <v>2</v>
      </c>
      <c r="W821" s="185" t="s">
        <v>2002</v>
      </c>
      <c r="X821" s="185" t="s">
        <v>2002</v>
      </c>
      <c r="Y821" s="185" t="s">
        <v>2002</v>
      </c>
      <c r="Z821" s="185" t="s">
        <v>2002</v>
      </c>
      <c r="AA821" s="185" t="s">
        <v>2002</v>
      </c>
      <c r="AB821" s="185" t="s">
        <v>2002</v>
      </c>
      <c r="AC821" s="185" t="s">
        <v>2002</v>
      </c>
      <c r="AD821" s="185" t="s">
        <v>2002</v>
      </c>
      <c r="AE821" s="185" t="s">
        <v>2002</v>
      </c>
      <c r="AF821" s="185" t="s">
        <v>2002</v>
      </c>
      <c r="AG821" s="185" t="s">
        <v>2002</v>
      </c>
      <c r="AH821" s="185" t="s">
        <v>2002</v>
      </c>
      <c r="AI821" s="185" t="s">
        <v>2002</v>
      </c>
      <c r="AJ821" s="185" t="s">
        <v>2002</v>
      </c>
      <c r="AK821" s="185" t="s">
        <v>2002</v>
      </c>
      <c r="AL821" s="183">
        <v>4</v>
      </c>
      <c r="AM821" s="194">
        <v>6</v>
      </c>
    </row>
    <row r="822" spans="1:39">
      <c r="A822" s="192">
        <v>76130</v>
      </c>
      <c r="B822" s="192" t="s">
        <v>813</v>
      </c>
      <c r="C822" s="192" t="s">
        <v>995</v>
      </c>
      <c r="D822" s="185" t="s">
        <v>2002</v>
      </c>
      <c r="E822" s="185">
        <v>2</v>
      </c>
      <c r="F822" s="185">
        <v>1</v>
      </c>
      <c r="G822" s="185" t="s">
        <v>2002</v>
      </c>
      <c r="H822" s="185" t="s">
        <v>2002</v>
      </c>
      <c r="I822" s="185" t="s">
        <v>2002</v>
      </c>
      <c r="J822" s="185" t="s">
        <v>2002</v>
      </c>
      <c r="K822" s="185" t="s">
        <v>2002</v>
      </c>
      <c r="L822" s="185" t="s">
        <v>2002</v>
      </c>
      <c r="M822" s="185" t="s">
        <v>2002</v>
      </c>
      <c r="N822" s="185" t="s">
        <v>2002</v>
      </c>
      <c r="O822" s="185" t="s">
        <v>2002</v>
      </c>
      <c r="P822" s="185" t="s">
        <v>2002</v>
      </c>
      <c r="Q822" s="185" t="s">
        <v>2002</v>
      </c>
      <c r="R822" s="185" t="s">
        <v>2002</v>
      </c>
      <c r="S822" s="183">
        <v>3</v>
      </c>
      <c r="T822" s="185">
        <v>2</v>
      </c>
      <c r="U822" s="185">
        <v>2</v>
      </c>
      <c r="V822" s="185">
        <v>10</v>
      </c>
      <c r="W822" s="185">
        <v>2</v>
      </c>
      <c r="X822" s="185">
        <v>2</v>
      </c>
      <c r="Y822" s="185" t="s">
        <v>2002</v>
      </c>
      <c r="Z822" s="185">
        <v>1</v>
      </c>
      <c r="AA822" s="185">
        <v>1</v>
      </c>
      <c r="AB822" s="185" t="s">
        <v>2002</v>
      </c>
      <c r="AC822" s="185" t="s">
        <v>2002</v>
      </c>
      <c r="AD822" s="185">
        <v>2</v>
      </c>
      <c r="AE822" s="185">
        <v>1</v>
      </c>
      <c r="AF822" s="185" t="s">
        <v>2002</v>
      </c>
      <c r="AG822" s="185" t="s">
        <v>2002</v>
      </c>
      <c r="AH822" s="185" t="s">
        <v>2002</v>
      </c>
      <c r="AI822" s="185" t="s">
        <v>2002</v>
      </c>
      <c r="AJ822" s="185" t="s">
        <v>2002</v>
      </c>
      <c r="AK822" s="185" t="s">
        <v>2002</v>
      </c>
      <c r="AL822" s="183">
        <v>23</v>
      </c>
      <c r="AM822" s="194">
        <v>26</v>
      </c>
    </row>
    <row r="823" spans="1:39">
      <c r="A823" s="192">
        <v>76147</v>
      </c>
      <c r="B823" s="192" t="s">
        <v>814</v>
      </c>
      <c r="C823" s="192" t="s">
        <v>1576</v>
      </c>
      <c r="D823" s="185">
        <v>1</v>
      </c>
      <c r="E823" s="185">
        <v>5</v>
      </c>
      <c r="F823" s="185">
        <v>3</v>
      </c>
      <c r="G823" s="185" t="s">
        <v>2002</v>
      </c>
      <c r="H823" s="185" t="s">
        <v>2002</v>
      </c>
      <c r="I823" s="185" t="s">
        <v>2002</v>
      </c>
      <c r="J823" s="185">
        <v>1</v>
      </c>
      <c r="K823" s="185" t="s">
        <v>2002</v>
      </c>
      <c r="L823" s="185" t="s">
        <v>2002</v>
      </c>
      <c r="M823" s="185">
        <v>1</v>
      </c>
      <c r="N823" s="185" t="s">
        <v>2002</v>
      </c>
      <c r="O823" s="185" t="s">
        <v>2002</v>
      </c>
      <c r="P823" s="185" t="s">
        <v>2002</v>
      </c>
      <c r="Q823" s="185" t="s">
        <v>2002</v>
      </c>
      <c r="R823" s="185" t="s">
        <v>2002</v>
      </c>
      <c r="S823" s="183">
        <v>11</v>
      </c>
      <c r="T823" s="185">
        <v>6</v>
      </c>
      <c r="U823" s="185">
        <v>9</v>
      </c>
      <c r="V823" s="185">
        <v>17</v>
      </c>
      <c r="W823" s="185">
        <v>3</v>
      </c>
      <c r="X823" s="185" t="s">
        <v>2002</v>
      </c>
      <c r="Y823" s="185">
        <v>1</v>
      </c>
      <c r="Z823" s="185">
        <v>2</v>
      </c>
      <c r="AA823" s="185">
        <v>1</v>
      </c>
      <c r="AB823" s="185" t="s">
        <v>2002</v>
      </c>
      <c r="AC823" s="185" t="s">
        <v>2002</v>
      </c>
      <c r="AD823" s="185" t="s">
        <v>2002</v>
      </c>
      <c r="AE823" s="185" t="s">
        <v>2002</v>
      </c>
      <c r="AF823" s="185" t="s">
        <v>2002</v>
      </c>
      <c r="AG823" s="185" t="s">
        <v>2002</v>
      </c>
      <c r="AH823" s="185" t="s">
        <v>2002</v>
      </c>
      <c r="AI823" s="185" t="s">
        <v>2002</v>
      </c>
      <c r="AJ823" s="185" t="s">
        <v>2002</v>
      </c>
      <c r="AK823" s="185" t="s">
        <v>2002</v>
      </c>
      <c r="AL823" s="183">
        <v>39</v>
      </c>
      <c r="AM823" s="194">
        <v>50</v>
      </c>
    </row>
    <row r="824" spans="1:39">
      <c r="A824" s="192">
        <v>76233</v>
      </c>
      <c r="B824" s="192" t="s">
        <v>815</v>
      </c>
      <c r="C824" s="192" t="s">
        <v>1577</v>
      </c>
      <c r="D824" s="185">
        <v>1</v>
      </c>
      <c r="E824" s="185" t="s">
        <v>2002</v>
      </c>
      <c r="F824" s="185" t="s">
        <v>2002</v>
      </c>
      <c r="G824" s="185" t="s">
        <v>2002</v>
      </c>
      <c r="H824" s="185" t="s">
        <v>2002</v>
      </c>
      <c r="I824" s="185" t="s">
        <v>2002</v>
      </c>
      <c r="J824" s="185" t="s">
        <v>2002</v>
      </c>
      <c r="K824" s="185" t="s">
        <v>2002</v>
      </c>
      <c r="L824" s="185" t="s">
        <v>2002</v>
      </c>
      <c r="M824" s="185" t="s">
        <v>2002</v>
      </c>
      <c r="N824" s="185" t="s">
        <v>2002</v>
      </c>
      <c r="O824" s="185" t="s">
        <v>2002</v>
      </c>
      <c r="P824" s="185" t="s">
        <v>2002</v>
      </c>
      <c r="Q824" s="185" t="s">
        <v>2002</v>
      </c>
      <c r="R824" s="185" t="s">
        <v>2002</v>
      </c>
      <c r="S824" s="183">
        <v>1</v>
      </c>
      <c r="T824" s="185">
        <v>1</v>
      </c>
      <c r="U824" s="185">
        <v>2</v>
      </c>
      <c r="V824" s="185">
        <v>4</v>
      </c>
      <c r="W824" s="185">
        <v>2</v>
      </c>
      <c r="X824" s="185">
        <v>2</v>
      </c>
      <c r="Y824" s="185" t="s">
        <v>2002</v>
      </c>
      <c r="Z824" s="185" t="s">
        <v>2002</v>
      </c>
      <c r="AA824" s="185" t="s">
        <v>2002</v>
      </c>
      <c r="AB824" s="185" t="s">
        <v>2002</v>
      </c>
      <c r="AC824" s="185">
        <v>1</v>
      </c>
      <c r="AD824" s="185" t="s">
        <v>2002</v>
      </c>
      <c r="AE824" s="185" t="s">
        <v>2002</v>
      </c>
      <c r="AF824" s="185" t="s">
        <v>2002</v>
      </c>
      <c r="AG824" s="185" t="s">
        <v>2002</v>
      </c>
      <c r="AH824" s="185" t="s">
        <v>2002</v>
      </c>
      <c r="AI824" s="185" t="s">
        <v>2002</v>
      </c>
      <c r="AJ824" s="185" t="s">
        <v>2002</v>
      </c>
      <c r="AK824" s="185" t="s">
        <v>2002</v>
      </c>
      <c r="AL824" s="183">
        <v>12</v>
      </c>
      <c r="AM824" s="194">
        <v>13</v>
      </c>
    </row>
    <row r="825" spans="1:39">
      <c r="A825" s="192">
        <v>76243</v>
      </c>
      <c r="B825" s="192" t="s">
        <v>816</v>
      </c>
      <c r="C825" s="192" t="s">
        <v>1578</v>
      </c>
      <c r="D825" s="185" t="s">
        <v>2002</v>
      </c>
      <c r="E825" s="185" t="s">
        <v>2002</v>
      </c>
      <c r="F825" s="185" t="s">
        <v>2002</v>
      </c>
      <c r="G825" s="185" t="s">
        <v>2002</v>
      </c>
      <c r="H825" s="185" t="s">
        <v>2002</v>
      </c>
      <c r="I825" s="185" t="s">
        <v>2002</v>
      </c>
      <c r="J825" s="185" t="s">
        <v>2002</v>
      </c>
      <c r="K825" s="185" t="s">
        <v>2002</v>
      </c>
      <c r="L825" s="185" t="s">
        <v>2002</v>
      </c>
      <c r="M825" s="185" t="s">
        <v>2002</v>
      </c>
      <c r="N825" s="185" t="s">
        <v>2002</v>
      </c>
      <c r="O825" s="185" t="s">
        <v>2002</v>
      </c>
      <c r="P825" s="185" t="s">
        <v>2002</v>
      </c>
      <c r="Q825" s="185" t="s">
        <v>2002</v>
      </c>
      <c r="R825" s="185" t="s">
        <v>2002</v>
      </c>
      <c r="S825" s="183" t="s">
        <v>2002</v>
      </c>
      <c r="T825" s="185">
        <v>1</v>
      </c>
      <c r="U825" s="185">
        <v>1</v>
      </c>
      <c r="V825" s="185">
        <v>1</v>
      </c>
      <c r="W825" s="185">
        <v>1</v>
      </c>
      <c r="X825" s="185" t="s">
        <v>2002</v>
      </c>
      <c r="Y825" s="185" t="s">
        <v>2002</v>
      </c>
      <c r="Z825" s="185" t="s">
        <v>2002</v>
      </c>
      <c r="AA825" s="185" t="s">
        <v>2002</v>
      </c>
      <c r="AB825" s="185" t="s">
        <v>2002</v>
      </c>
      <c r="AC825" s="185" t="s">
        <v>2002</v>
      </c>
      <c r="AD825" s="185" t="s">
        <v>2002</v>
      </c>
      <c r="AE825" s="185" t="s">
        <v>2002</v>
      </c>
      <c r="AF825" s="185" t="s">
        <v>2002</v>
      </c>
      <c r="AG825" s="185" t="s">
        <v>2002</v>
      </c>
      <c r="AH825" s="185" t="s">
        <v>2002</v>
      </c>
      <c r="AI825" s="185" t="s">
        <v>2002</v>
      </c>
      <c r="AJ825" s="185" t="s">
        <v>2002</v>
      </c>
      <c r="AK825" s="185" t="s">
        <v>2002</v>
      </c>
      <c r="AL825" s="183">
        <v>4</v>
      </c>
      <c r="AM825" s="194">
        <v>4</v>
      </c>
    </row>
    <row r="826" spans="1:39">
      <c r="A826" s="192">
        <v>76246</v>
      </c>
      <c r="B826" s="192" t="s">
        <v>817</v>
      </c>
      <c r="C826" s="192" t="s">
        <v>1579</v>
      </c>
      <c r="D826" s="185" t="s">
        <v>2002</v>
      </c>
      <c r="E826" s="185" t="s">
        <v>2002</v>
      </c>
      <c r="F826" s="185" t="s">
        <v>2002</v>
      </c>
      <c r="G826" s="185" t="s">
        <v>2002</v>
      </c>
      <c r="H826" s="185" t="s">
        <v>2002</v>
      </c>
      <c r="I826" s="185" t="s">
        <v>2002</v>
      </c>
      <c r="J826" s="185" t="s">
        <v>2002</v>
      </c>
      <c r="K826" s="185" t="s">
        <v>2002</v>
      </c>
      <c r="L826" s="185" t="s">
        <v>2002</v>
      </c>
      <c r="M826" s="185" t="s">
        <v>2002</v>
      </c>
      <c r="N826" s="185" t="s">
        <v>2002</v>
      </c>
      <c r="O826" s="185" t="s">
        <v>2002</v>
      </c>
      <c r="P826" s="185" t="s">
        <v>2002</v>
      </c>
      <c r="Q826" s="185" t="s">
        <v>2002</v>
      </c>
      <c r="R826" s="185" t="s">
        <v>2002</v>
      </c>
      <c r="S826" s="183" t="s">
        <v>2002</v>
      </c>
      <c r="T826" s="185" t="s">
        <v>2002</v>
      </c>
      <c r="U826" s="185" t="s">
        <v>2002</v>
      </c>
      <c r="V826" s="185" t="s">
        <v>2002</v>
      </c>
      <c r="W826" s="185" t="s">
        <v>2002</v>
      </c>
      <c r="X826" s="185" t="s">
        <v>2002</v>
      </c>
      <c r="Y826" s="185" t="s">
        <v>2002</v>
      </c>
      <c r="Z826" s="185" t="s">
        <v>2002</v>
      </c>
      <c r="AA826" s="185">
        <v>1</v>
      </c>
      <c r="AB826" s="185" t="s">
        <v>2002</v>
      </c>
      <c r="AC826" s="185" t="s">
        <v>2002</v>
      </c>
      <c r="AD826" s="185" t="s">
        <v>2002</v>
      </c>
      <c r="AE826" s="185" t="s">
        <v>2002</v>
      </c>
      <c r="AF826" s="185" t="s">
        <v>2002</v>
      </c>
      <c r="AG826" s="185" t="s">
        <v>2002</v>
      </c>
      <c r="AH826" s="185" t="s">
        <v>2002</v>
      </c>
      <c r="AI826" s="185" t="s">
        <v>2002</v>
      </c>
      <c r="AJ826" s="185" t="s">
        <v>2002</v>
      </c>
      <c r="AK826" s="185" t="s">
        <v>2002</v>
      </c>
      <c r="AL826" s="183">
        <v>1</v>
      </c>
      <c r="AM826" s="194">
        <v>1</v>
      </c>
    </row>
    <row r="827" spans="1:39">
      <c r="A827" s="192">
        <v>76248</v>
      </c>
      <c r="B827" s="192" t="s">
        <v>818</v>
      </c>
      <c r="C827" s="192" t="s">
        <v>1580</v>
      </c>
      <c r="D827" s="185" t="s">
        <v>2002</v>
      </c>
      <c r="E827" s="185" t="s">
        <v>2002</v>
      </c>
      <c r="F827" s="185" t="s">
        <v>2002</v>
      </c>
      <c r="G827" s="185" t="s">
        <v>2002</v>
      </c>
      <c r="H827" s="185" t="s">
        <v>2002</v>
      </c>
      <c r="I827" s="185" t="s">
        <v>2002</v>
      </c>
      <c r="J827" s="185" t="s">
        <v>2002</v>
      </c>
      <c r="K827" s="185" t="s">
        <v>2002</v>
      </c>
      <c r="L827" s="185" t="s">
        <v>2002</v>
      </c>
      <c r="M827" s="185" t="s">
        <v>2002</v>
      </c>
      <c r="N827" s="185" t="s">
        <v>2002</v>
      </c>
      <c r="O827" s="185" t="s">
        <v>2002</v>
      </c>
      <c r="P827" s="185" t="s">
        <v>2002</v>
      </c>
      <c r="Q827" s="185" t="s">
        <v>2002</v>
      </c>
      <c r="R827" s="185">
        <v>1</v>
      </c>
      <c r="S827" s="183">
        <v>1</v>
      </c>
      <c r="T827" s="185">
        <v>2</v>
      </c>
      <c r="U827" s="185">
        <v>3</v>
      </c>
      <c r="V827" s="185">
        <v>5</v>
      </c>
      <c r="W827" s="185">
        <v>2</v>
      </c>
      <c r="X827" s="185" t="s">
        <v>2002</v>
      </c>
      <c r="Y827" s="185" t="s">
        <v>2002</v>
      </c>
      <c r="Z827" s="185">
        <v>2</v>
      </c>
      <c r="AA827" s="185">
        <v>1</v>
      </c>
      <c r="AB827" s="185" t="s">
        <v>2002</v>
      </c>
      <c r="AC827" s="185" t="s">
        <v>2002</v>
      </c>
      <c r="AD827" s="185" t="s">
        <v>2002</v>
      </c>
      <c r="AE827" s="185" t="s">
        <v>2002</v>
      </c>
      <c r="AF827" s="185" t="s">
        <v>2002</v>
      </c>
      <c r="AG827" s="185" t="s">
        <v>2002</v>
      </c>
      <c r="AH827" s="185" t="s">
        <v>2002</v>
      </c>
      <c r="AI827" s="185" t="s">
        <v>2002</v>
      </c>
      <c r="AJ827" s="185" t="s">
        <v>2002</v>
      </c>
      <c r="AK827" s="185" t="s">
        <v>2002</v>
      </c>
      <c r="AL827" s="183">
        <v>15</v>
      </c>
      <c r="AM827" s="194">
        <v>16</v>
      </c>
    </row>
    <row r="828" spans="1:39">
      <c r="A828" s="192">
        <v>76250</v>
      </c>
      <c r="B828" s="192" t="s">
        <v>819</v>
      </c>
      <c r="C828" s="192" t="s">
        <v>1581</v>
      </c>
      <c r="D828" s="185" t="s">
        <v>2002</v>
      </c>
      <c r="E828" s="185" t="s">
        <v>2002</v>
      </c>
      <c r="F828" s="185" t="s">
        <v>2002</v>
      </c>
      <c r="G828" s="185" t="s">
        <v>2002</v>
      </c>
      <c r="H828" s="185" t="s">
        <v>2002</v>
      </c>
      <c r="I828" s="185" t="s">
        <v>2002</v>
      </c>
      <c r="J828" s="185" t="s">
        <v>2002</v>
      </c>
      <c r="K828" s="185" t="s">
        <v>2002</v>
      </c>
      <c r="L828" s="185" t="s">
        <v>2002</v>
      </c>
      <c r="M828" s="185" t="s">
        <v>2002</v>
      </c>
      <c r="N828" s="185" t="s">
        <v>2002</v>
      </c>
      <c r="O828" s="185" t="s">
        <v>2002</v>
      </c>
      <c r="P828" s="185" t="s">
        <v>2002</v>
      </c>
      <c r="Q828" s="185" t="s">
        <v>2002</v>
      </c>
      <c r="R828" s="185" t="s">
        <v>2002</v>
      </c>
      <c r="S828" s="183" t="s">
        <v>2002</v>
      </c>
      <c r="T828" s="185">
        <v>1</v>
      </c>
      <c r="U828" s="185" t="s">
        <v>2002</v>
      </c>
      <c r="V828" s="185">
        <v>1</v>
      </c>
      <c r="W828" s="185" t="s">
        <v>2002</v>
      </c>
      <c r="X828" s="185" t="s">
        <v>2002</v>
      </c>
      <c r="Y828" s="185" t="s">
        <v>2002</v>
      </c>
      <c r="Z828" s="185" t="s">
        <v>2002</v>
      </c>
      <c r="AA828" s="185" t="s">
        <v>2002</v>
      </c>
      <c r="AB828" s="185" t="s">
        <v>2002</v>
      </c>
      <c r="AC828" s="185" t="s">
        <v>2002</v>
      </c>
      <c r="AD828" s="185" t="s">
        <v>2002</v>
      </c>
      <c r="AE828" s="185" t="s">
        <v>2002</v>
      </c>
      <c r="AF828" s="185" t="s">
        <v>2002</v>
      </c>
      <c r="AG828" s="185" t="s">
        <v>2002</v>
      </c>
      <c r="AH828" s="185" t="s">
        <v>2002</v>
      </c>
      <c r="AI828" s="185" t="s">
        <v>2002</v>
      </c>
      <c r="AJ828" s="185" t="s">
        <v>2002</v>
      </c>
      <c r="AK828" s="185" t="s">
        <v>2002</v>
      </c>
      <c r="AL828" s="183">
        <v>2</v>
      </c>
      <c r="AM828" s="194">
        <v>2</v>
      </c>
    </row>
    <row r="829" spans="1:39">
      <c r="A829" s="192">
        <v>76275</v>
      </c>
      <c r="B829" s="192" t="s">
        <v>820</v>
      </c>
      <c r="C829" s="192" t="s">
        <v>1582</v>
      </c>
      <c r="D829" s="185" t="s">
        <v>2002</v>
      </c>
      <c r="E829" s="185">
        <v>2</v>
      </c>
      <c r="F829" s="185" t="s">
        <v>2002</v>
      </c>
      <c r="G829" s="185" t="s">
        <v>2002</v>
      </c>
      <c r="H829" s="185" t="s">
        <v>2002</v>
      </c>
      <c r="I829" s="185" t="s">
        <v>2002</v>
      </c>
      <c r="J829" s="185" t="s">
        <v>2002</v>
      </c>
      <c r="K829" s="185" t="s">
        <v>2002</v>
      </c>
      <c r="L829" s="185" t="s">
        <v>2002</v>
      </c>
      <c r="M829" s="185" t="s">
        <v>2002</v>
      </c>
      <c r="N829" s="185" t="s">
        <v>2002</v>
      </c>
      <c r="O829" s="185" t="s">
        <v>2002</v>
      </c>
      <c r="P829" s="185" t="s">
        <v>2002</v>
      </c>
      <c r="Q829" s="185" t="s">
        <v>2002</v>
      </c>
      <c r="R829" s="185" t="s">
        <v>2002</v>
      </c>
      <c r="S829" s="183">
        <v>2</v>
      </c>
      <c r="T829" s="185">
        <v>1</v>
      </c>
      <c r="U829" s="185">
        <v>1</v>
      </c>
      <c r="V829" s="185">
        <v>2</v>
      </c>
      <c r="W829" s="185" t="s">
        <v>2002</v>
      </c>
      <c r="X829" s="185" t="s">
        <v>2002</v>
      </c>
      <c r="Y829" s="185" t="s">
        <v>2002</v>
      </c>
      <c r="Z829" s="185" t="s">
        <v>2002</v>
      </c>
      <c r="AA829" s="185" t="s">
        <v>2002</v>
      </c>
      <c r="AB829" s="185" t="s">
        <v>2002</v>
      </c>
      <c r="AC829" s="185" t="s">
        <v>2002</v>
      </c>
      <c r="AD829" s="185" t="s">
        <v>2002</v>
      </c>
      <c r="AE829" s="185" t="s">
        <v>2002</v>
      </c>
      <c r="AF829" s="185" t="s">
        <v>2002</v>
      </c>
      <c r="AG829" s="185" t="s">
        <v>2002</v>
      </c>
      <c r="AH829" s="185" t="s">
        <v>2002</v>
      </c>
      <c r="AI829" s="185" t="s">
        <v>2002</v>
      </c>
      <c r="AJ829" s="185" t="s">
        <v>2002</v>
      </c>
      <c r="AK829" s="185" t="s">
        <v>2002</v>
      </c>
      <c r="AL829" s="183">
        <v>4</v>
      </c>
      <c r="AM829" s="194">
        <v>6</v>
      </c>
    </row>
    <row r="830" spans="1:39">
      <c r="A830" s="192">
        <v>76306</v>
      </c>
      <c r="B830" s="192" t="s">
        <v>821</v>
      </c>
      <c r="C830" s="192" t="s">
        <v>1583</v>
      </c>
      <c r="D830" s="185" t="s">
        <v>2002</v>
      </c>
      <c r="E830" s="185" t="s">
        <v>2002</v>
      </c>
      <c r="F830" s="185" t="s">
        <v>2002</v>
      </c>
      <c r="G830" s="185">
        <v>1</v>
      </c>
      <c r="H830" s="185" t="s">
        <v>2002</v>
      </c>
      <c r="I830" s="185" t="s">
        <v>2002</v>
      </c>
      <c r="J830" s="185" t="s">
        <v>2002</v>
      </c>
      <c r="K830" s="185" t="s">
        <v>2002</v>
      </c>
      <c r="L830" s="185" t="s">
        <v>2002</v>
      </c>
      <c r="M830" s="185" t="s">
        <v>2002</v>
      </c>
      <c r="N830" s="185" t="s">
        <v>2002</v>
      </c>
      <c r="O830" s="185" t="s">
        <v>2002</v>
      </c>
      <c r="P830" s="185" t="s">
        <v>2002</v>
      </c>
      <c r="Q830" s="185" t="s">
        <v>2002</v>
      </c>
      <c r="R830" s="185" t="s">
        <v>2002</v>
      </c>
      <c r="S830" s="183">
        <v>1</v>
      </c>
      <c r="T830" s="185" t="s">
        <v>2002</v>
      </c>
      <c r="U830" s="185">
        <v>2</v>
      </c>
      <c r="V830" s="185">
        <v>3</v>
      </c>
      <c r="W830" s="185">
        <v>1</v>
      </c>
      <c r="X830" s="185" t="s">
        <v>2002</v>
      </c>
      <c r="Y830" s="185">
        <v>1</v>
      </c>
      <c r="Z830" s="185" t="s">
        <v>2002</v>
      </c>
      <c r="AA830" s="185" t="s">
        <v>2002</v>
      </c>
      <c r="AB830" s="185" t="s">
        <v>2002</v>
      </c>
      <c r="AC830" s="185" t="s">
        <v>2002</v>
      </c>
      <c r="AD830" s="185" t="s">
        <v>2002</v>
      </c>
      <c r="AE830" s="185" t="s">
        <v>2002</v>
      </c>
      <c r="AF830" s="185" t="s">
        <v>2002</v>
      </c>
      <c r="AG830" s="185" t="s">
        <v>2002</v>
      </c>
      <c r="AH830" s="185" t="s">
        <v>2002</v>
      </c>
      <c r="AI830" s="185" t="s">
        <v>2002</v>
      </c>
      <c r="AJ830" s="185" t="s">
        <v>2002</v>
      </c>
      <c r="AK830" s="185" t="s">
        <v>2002</v>
      </c>
      <c r="AL830" s="183">
        <v>7</v>
      </c>
      <c r="AM830" s="194">
        <v>8</v>
      </c>
    </row>
    <row r="831" spans="1:39">
      <c r="A831" s="192">
        <v>76318</v>
      </c>
      <c r="B831" s="192" t="s">
        <v>822</v>
      </c>
      <c r="C831" s="192" t="s">
        <v>1584</v>
      </c>
      <c r="D831" s="185">
        <v>1</v>
      </c>
      <c r="E831" s="185">
        <v>1</v>
      </c>
      <c r="F831" s="185" t="s">
        <v>2002</v>
      </c>
      <c r="G831" s="185" t="s">
        <v>2002</v>
      </c>
      <c r="H831" s="185" t="s">
        <v>2002</v>
      </c>
      <c r="I831" s="185" t="s">
        <v>2002</v>
      </c>
      <c r="J831" s="185" t="s">
        <v>2002</v>
      </c>
      <c r="K831" s="185" t="s">
        <v>2002</v>
      </c>
      <c r="L831" s="185" t="s">
        <v>2002</v>
      </c>
      <c r="M831" s="185" t="s">
        <v>2002</v>
      </c>
      <c r="N831" s="185" t="s">
        <v>2002</v>
      </c>
      <c r="O831" s="185" t="s">
        <v>2002</v>
      </c>
      <c r="P831" s="185" t="s">
        <v>2002</v>
      </c>
      <c r="Q831" s="185" t="s">
        <v>2002</v>
      </c>
      <c r="R831" s="185" t="s">
        <v>2002</v>
      </c>
      <c r="S831" s="183">
        <v>2</v>
      </c>
      <c r="T831" s="185">
        <v>1</v>
      </c>
      <c r="U831" s="185">
        <v>3</v>
      </c>
      <c r="V831" s="185">
        <v>4</v>
      </c>
      <c r="W831" s="185">
        <v>2</v>
      </c>
      <c r="X831" s="185" t="s">
        <v>2002</v>
      </c>
      <c r="Y831" s="185" t="s">
        <v>2002</v>
      </c>
      <c r="Z831" s="185" t="s">
        <v>2002</v>
      </c>
      <c r="AA831" s="185" t="s">
        <v>2002</v>
      </c>
      <c r="AB831" s="185" t="s">
        <v>2002</v>
      </c>
      <c r="AC831" s="185" t="s">
        <v>2002</v>
      </c>
      <c r="AD831" s="185" t="s">
        <v>2002</v>
      </c>
      <c r="AE831" s="185" t="s">
        <v>2002</v>
      </c>
      <c r="AF831" s="185" t="s">
        <v>2002</v>
      </c>
      <c r="AG831" s="185" t="s">
        <v>2002</v>
      </c>
      <c r="AH831" s="185" t="s">
        <v>2002</v>
      </c>
      <c r="AI831" s="185" t="s">
        <v>2002</v>
      </c>
      <c r="AJ831" s="185" t="s">
        <v>2002</v>
      </c>
      <c r="AK831" s="185" t="s">
        <v>2002</v>
      </c>
      <c r="AL831" s="183">
        <v>10</v>
      </c>
      <c r="AM831" s="194">
        <v>12</v>
      </c>
    </row>
    <row r="832" spans="1:39">
      <c r="A832" s="192">
        <v>76111</v>
      </c>
      <c r="B832" s="192" t="s">
        <v>809</v>
      </c>
      <c r="C832" s="192" t="s">
        <v>1572</v>
      </c>
      <c r="D832" s="185">
        <v>4</v>
      </c>
      <c r="E832" s="185">
        <v>4</v>
      </c>
      <c r="F832" s="185">
        <v>3</v>
      </c>
      <c r="G832" s="185">
        <v>1</v>
      </c>
      <c r="H832" s="185" t="s">
        <v>2002</v>
      </c>
      <c r="I832" s="185" t="s">
        <v>2002</v>
      </c>
      <c r="J832" s="185">
        <v>1</v>
      </c>
      <c r="K832" s="185" t="s">
        <v>2002</v>
      </c>
      <c r="L832" s="185" t="s">
        <v>2002</v>
      </c>
      <c r="M832" s="185" t="s">
        <v>2002</v>
      </c>
      <c r="N832" s="185" t="s">
        <v>2002</v>
      </c>
      <c r="O832" s="185" t="s">
        <v>2002</v>
      </c>
      <c r="P832" s="185" t="s">
        <v>2002</v>
      </c>
      <c r="Q832" s="185" t="s">
        <v>2002</v>
      </c>
      <c r="R832" s="185" t="s">
        <v>2002</v>
      </c>
      <c r="S832" s="183">
        <v>13</v>
      </c>
      <c r="T832" s="185">
        <v>5</v>
      </c>
      <c r="U832" s="185">
        <v>13</v>
      </c>
      <c r="V832" s="185">
        <v>14</v>
      </c>
      <c r="W832" s="185">
        <v>2</v>
      </c>
      <c r="X832" s="185">
        <v>1</v>
      </c>
      <c r="Y832" s="185">
        <v>3</v>
      </c>
      <c r="Z832" s="185">
        <v>1</v>
      </c>
      <c r="AA832" s="185" t="s">
        <v>2002</v>
      </c>
      <c r="AB832" s="185">
        <v>1</v>
      </c>
      <c r="AC832" s="185">
        <v>1</v>
      </c>
      <c r="AD832" s="185" t="s">
        <v>2002</v>
      </c>
      <c r="AE832" s="185" t="s">
        <v>2002</v>
      </c>
      <c r="AF832" s="185" t="s">
        <v>2002</v>
      </c>
      <c r="AG832" s="185" t="s">
        <v>2002</v>
      </c>
      <c r="AH832" s="185" t="s">
        <v>2002</v>
      </c>
      <c r="AI832" s="185" t="s">
        <v>2002</v>
      </c>
      <c r="AJ832" s="185" t="s">
        <v>2002</v>
      </c>
      <c r="AK832" s="185" t="s">
        <v>2002</v>
      </c>
      <c r="AL832" s="183">
        <v>41</v>
      </c>
      <c r="AM832" s="194">
        <v>54</v>
      </c>
    </row>
    <row r="833" spans="1:39">
      <c r="A833" s="192">
        <v>76364</v>
      </c>
      <c r="B833" s="192" t="s">
        <v>823</v>
      </c>
      <c r="C833" s="192" t="s">
        <v>1585</v>
      </c>
      <c r="D833" s="185">
        <v>1</v>
      </c>
      <c r="E833" s="185">
        <v>1</v>
      </c>
      <c r="F833" s="185">
        <v>2</v>
      </c>
      <c r="G833" s="185" t="s">
        <v>2002</v>
      </c>
      <c r="H833" s="185" t="s">
        <v>2002</v>
      </c>
      <c r="I833" s="185">
        <v>1</v>
      </c>
      <c r="J833" s="185">
        <v>2</v>
      </c>
      <c r="K833" s="185">
        <v>1</v>
      </c>
      <c r="L833" s="185" t="s">
        <v>2002</v>
      </c>
      <c r="M833" s="185" t="s">
        <v>2002</v>
      </c>
      <c r="N833" s="185" t="s">
        <v>2002</v>
      </c>
      <c r="O833" s="185" t="s">
        <v>2002</v>
      </c>
      <c r="P833" s="185" t="s">
        <v>2002</v>
      </c>
      <c r="Q833" s="185" t="s">
        <v>2002</v>
      </c>
      <c r="R833" s="185" t="s">
        <v>2002</v>
      </c>
      <c r="S833" s="183">
        <v>8</v>
      </c>
      <c r="T833" s="185">
        <v>2</v>
      </c>
      <c r="U833" s="185">
        <v>16</v>
      </c>
      <c r="V833" s="185">
        <v>12</v>
      </c>
      <c r="W833" s="185">
        <v>7</v>
      </c>
      <c r="X833" s="185">
        <v>1</v>
      </c>
      <c r="Y833" s="185">
        <v>3</v>
      </c>
      <c r="Z833" s="185">
        <v>2</v>
      </c>
      <c r="AA833" s="185">
        <v>1</v>
      </c>
      <c r="AB833" s="185" t="s">
        <v>2002</v>
      </c>
      <c r="AC833" s="185" t="s">
        <v>2002</v>
      </c>
      <c r="AD833" s="185">
        <v>1</v>
      </c>
      <c r="AE833" s="185" t="s">
        <v>2002</v>
      </c>
      <c r="AF833" s="185">
        <v>1</v>
      </c>
      <c r="AG833" s="185" t="s">
        <v>2002</v>
      </c>
      <c r="AH833" s="185" t="s">
        <v>2002</v>
      </c>
      <c r="AI833" s="185" t="s">
        <v>2002</v>
      </c>
      <c r="AJ833" s="185" t="s">
        <v>2002</v>
      </c>
      <c r="AK833" s="185" t="s">
        <v>2002</v>
      </c>
      <c r="AL833" s="183">
        <v>46</v>
      </c>
      <c r="AM833" s="194">
        <v>54</v>
      </c>
    </row>
    <row r="834" spans="1:39">
      <c r="A834" s="192">
        <v>76377</v>
      </c>
      <c r="B834" s="192" t="s">
        <v>824</v>
      </c>
      <c r="C834" s="192" t="s">
        <v>1586</v>
      </c>
      <c r="D834" s="185" t="s">
        <v>2002</v>
      </c>
      <c r="E834" s="185" t="s">
        <v>2002</v>
      </c>
      <c r="F834" s="185">
        <v>2</v>
      </c>
      <c r="G834" s="185" t="s">
        <v>2002</v>
      </c>
      <c r="H834" s="185" t="s">
        <v>2002</v>
      </c>
      <c r="I834" s="185" t="s">
        <v>2002</v>
      </c>
      <c r="J834" s="185" t="s">
        <v>2002</v>
      </c>
      <c r="K834" s="185" t="s">
        <v>2002</v>
      </c>
      <c r="L834" s="185" t="s">
        <v>2002</v>
      </c>
      <c r="M834" s="185" t="s">
        <v>2002</v>
      </c>
      <c r="N834" s="185" t="s">
        <v>2002</v>
      </c>
      <c r="O834" s="185" t="s">
        <v>2002</v>
      </c>
      <c r="P834" s="185" t="s">
        <v>2002</v>
      </c>
      <c r="Q834" s="185" t="s">
        <v>2002</v>
      </c>
      <c r="R834" s="185" t="s">
        <v>2002</v>
      </c>
      <c r="S834" s="183">
        <v>2</v>
      </c>
      <c r="T834" s="185" t="s">
        <v>2002</v>
      </c>
      <c r="U834" s="185">
        <v>3</v>
      </c>
      <c r="V834" s="185">
        <v>4</v>
      </c>
      <c r="W834" s="185" t="s">
        <v>2002</v>
      </c>
      <c r="X834" s="185" t="s">
        <v>2002</v>
      </c>
      <c r="Y834" s="185">
        <v>1</v>
      </c>
      <c r="Z834" s="185" t="s">
        <v>2002</v>
      </c>
      <c r="AA834" s="185" t="s">
        <v>2002</v>
      </c>
      <c r="AB834" s="185" t="s">
        <v>2002</v>
      </c>
      <c r="AC834" s="185" t="s">
        <v>2002</v>
      </c>
      <c r="AD834" s="185" t="s">
        <v>2002</v>
      </c>
      <c r="AE834" s="185" t="s">
        <v>2002</v>
      </c>
      <c r="AF834" s="185" t="s">
        <v>2002</v>
      </c>
      <c r="AG834" s="185" t="s">
        <v>2002</v>
      </c>
      <c r="AH834" s="185" t="s">
        <v>2002</v>
      </c>
      <c r="AI834" s="185" t="s">
        <v>2002</v>
      </c>
      <c r="AJ834" s="185" t="s">
        <v>2002</v>
      </c>
      <c r="AK834" s="185" t="s">
        <v>2002</v>
      </c>
      <c r="AL834" s="183">
        <v>8</v>
      </c>
      <c r="AM834" s="194">
        <v>10</v>
      </c>
    </row>
    <row r="835" spans="1:39">
      <c r="A835" s="192">
        <v>76400</v>
      </c>
      <c r="B835" s="192" t="s">
        <v>825</v>
      </c>
      <c r="C835" s="192" t="s">
        <v>947</v>
      </c>
      <c r="D835" s="185">
        <v>2</v>
      </c>
      <c r="E835" s="185" t="s">
        <v>2002</v>
      </c>
      <c r="F835" s="185" t="s">
        <v>2002</v>
      </c>
      <c r="G835" s="185" t="s">
        <v>2002</v>
      </c>
      <c r="H835" s="185" t="s">
        <v>2002</v>
      </c>
      <c r="I835" s="185" t="s">
        <v>2002</v>
      </c>
      <c r="J835" s="185" t="s">
        <v>2002</v>
      </c>
      <c r="K835" s="185" t="s">
        <v>2002</v>
      </c>
      <c r="L835" s="185" t="s">
        <v>2002</v>
      </c>
      <c r="M835" s="185" t="s">
        <v>2002</v>
      </c>
      <c r="N835" s="185" t="s">
        <v>2002</v>
      </c>
      <c r="O835" s="185" t="s">
        <v>2002</v>
      </c>
      <c r="P835" s="185" t="s">
        <v>2002</v>
      </c>
      <c r="Q835" s="185" t="s">
        <v>2002</v>
      </c>
      <c r="R835" s="185" t="s">
        <v>2002</v>
      </c>
      <c r="S835" s="183">
        <v>2</v>
      </c>
      <c r="T835" s="185">
        <v>1</v>
      </c>
      <c r="U835" s="185">
        <v>1</v>
      </c>
      <c r="V835" s="185">
        <v>2</v>
      </c>
      <c r="W835" s="185" t="s">
        <v>2002</v>
      </c>
      <c r="X835" s="185">
        <v>1</v>
      </c>
      <c r="Y835" s="185" t="s">
        <v>2002</v>
      </c>
      <c r="Z835" s="185" t="s">
        <v>2002</v>
      </c>
      <c r="AA835" s="185" t="s">
        <v>2002</v>
      </c>
      <c r="AB835" s="185" t="s">
        <v>2002</v>
      </c>
      <c r="AC835" s="185" t="s">
        <v>2002</v>
      </c>
      <c r="AD835" s="185" t="s">
        <v>2002</v>
      </c>
      <c r="AE835" s="185" t="s">
        <v>2002</v>
      </c>
      <c r="AF835" s="185" t="s">
        <v>2002</v>
      </c>
      <c r="AG835" s="185" t="s">
        <v>2002</v>
      </c>
      <c r="AH835" s="185" t="s">
        <v>2002</v>
      </c>
      <c r="AI835" s="185" t="s">
        <v>2002</v>
      </c>
      <c r="AJ835" s="185" t="s">
        <v>2002</v>
      </c>
      <c r="AK835" s="185" t="s">
        <v>2002</v>
      </c>
      <c r="AL835" s="183">
        <v>5</v>
      </c>
      <c r="AM835" s="194">
        <v>7</v>
      </c>
    </row>
    <row r="836" spans="1:39">
      <c r="A836" s="192">
        <v>76403</v>
      </c>
      <c r="B836" s="192" t="s">
        <v>826</v>
      </c>
      <c r="C836" s="192" t="s">
        <v>1587</v>
      </c>
      <c r="D836" s="185" t="s">
        <v>2002</v>
      </c>
      <c r="E836" s="185" t="s">
        <v>2002</v>
      </c>
      <c r="F836" s="185" t="s">
        <v>2002</v>
      </c>
      <c r="G836" s="185" t="s">
        <v>2002</v>
      </c>
      <c r="H836" s="185" t="s">
        <v>2002</v>
      </c>
      <c r="I836" s="185" t="s">
        <v>2002</v>
      </c>
      <c r="J836" s="185" t="s">
        <v>2002</v>
      </c>
      <c r="K836" s="185" t="s">
        <v>2002</v>
      </c>
      <c r="L836" s="185" t="s">
        <v>2002</v>
      </c>
      <c r="M836" s="185" t="s">
        <v>2002</v>
      </c>
      <c r="N836" s="185" t="s">
        <v>2002</v>
      </c>
      <c r="O836" s="185" t="s">
        <v>2002</v>
      </c>
      <c r="P836" s="185" t="s">
        <v>2002</v>
      </c>
      <c r="Q836" s="185" t="s">
        <v>2002</v>
      </c>
      <c r="R836" s="185" t="s">
        <v>2002</v>
      </c>
      <c r="S836" s="183" t="s">
        <v>2002</v>
      </c>
      <c r="T836" s="185" t="s">
        <v>2002</v>
      </c>
      <c r="U836" s="185" t="s">
        <v>2002</v>
      </c>
      <c r="V836" s="185" t="s">
        <v>2002</v>
      </c>
      <c r="W836" s="185">
        <v>1</v>
      </c>
      <c r="X836" s="185" t="s">
        <v>2002</v>
      </c>
      <c r="Y836" s="185" t="s">
        <v>2002</v>
      </c>
      <c r="Z836" s="185" t="s">
        <v>2002</v>
      </c>
      <c r="AA836" s="185" t="s">
        <v>2002</v>
      </c>
      <c r="AB836" s="185" t="s">
        <v>2002</v>
      </c>
      <c r="AC836" s="185" t="s">
        <v>2002</v>
      </c>
      <c r="AD836" s="185" t="s">
        <v>2002</v>
      </c>
      <c r="AE836" s="185" t="s">
        <v>2002</v>
      </c>
      <c r="AF836" s="185" t="s">
        <v>2002</v>
      </c>
      <c r="AG836" s="185" t="s">
        <v>2002</v>
      </c>
      <c r="AH836" s="185" t="s">
        <v>2002</v>
      </c>
      <c r="AI836" s="185" t="s">
        <v>2002</v>
      </c>
      <c r="AJ836" s="185" t="s">
        <v>2002</v>
      </c>
      <c r="AK836" s="185" t="s">
        <v>2002</v>
      </c>
      <c r="AL836" s="183">
        <v>1</v>
      </c>
      <c r="AM836" s="194">
        <v>1</v>
      </c>
    </row>
    <row r="837" spans="1:39">
      <c r="A837" s="192">
        <v>76497</v>
      </c>
      <c r="B837" s="192" t="s">
        <v>827</v>
      </c>
      <c r="C837" s="192" t="s">
        <v>1588</v>
      </c>
      <c r="D837" s="185" t="s">
        <v>2002</v>
      </c>
      <c r="E837" s="185">
        <v>2</v>
      </c>
      <c r="F837" s="185" t="s">
        <v>2002</v>
      </c>
      <c r="G837" s="185" t="s">
        <v>2002</v>
      </c>
      <c r="H837" s="185" t="s">
        <v>2002</v>
      </c>
      <c r="I837" s="185" t="s">
        <v>2002</v>
      </c>
      <c r="J837" s="185" t="s">
        <v>2002</v>
      </c>
      <c r="K837" s="185" t="s">
        <v>2002</v>
      </c>
      <c r="L837" s="185" t="s">
        <v>2002</v>
      </c>
      <c r="M837" s="185" t="s">
        <v>2002</v>
      </c>
      <c r="N837" s="185" t="s">
        <v>2002</v>
      </c>
      <c r="O837" s="185" t="s">
        <v>2002</v>
      </c>
      <c r="P837" s="185" t="s">
        <v>2002</v>
      </c>
      <c r="Q837" s="185" t="s">
        <v>2002</v>
      </c>
      <c r="R837" s="185" t="s">
        <v>2002</v>
      </c>
      <c r="S837" s="183">
        <v>2</v>
      </c>
      <c r="T837" s="185" t="s">
        <v>2002</v>
      </c>
      <c r="U837" s="185">
        <v>1</v>
      </c>
      <c r="V837" s="185">
        <v>2</v>
      </c>
      <c r="W837" s="185" t="s">
        <v>2002</v>
      </c>
      <c r="X837" s="185" t="s">
        <v>2002</v>
      </c>
      <c r="Y837" s="185" t="s">
        <v>2002</v>
      </c>
      <c r="Z837" s="185" t="s">
        <v>2002</v>
      </c>
      <c r="AA837" s="185" t="s">
        <v>2002</v>
      </c>
      <c r="AB837" s="185" t="s">
        <v>2002</v>
      </c>
      <c r="AC837" s="185" t="s">
        <v>2002</v>
      </c>
      <c r="AD837" s="185" t="s">
        <v>2002</v>
      </c>
      <c r="AE837" s="185" t="s">
        <v>2002</v>
      </c>
      <c r="AF837" s="185" t="s">
        <v>2002</v>
      </c>
      <c r="AG837" s="185" t="s">
        <v>2002</v>
      </c>
      <c r="AH837" s="185" t="s">
        <v>2002</v>
      </c>
      <c r="AI837" s="185" t="s">
        <v>2002</v>
      </c>
      <c r="AJ837" s="185" t="s">
        <v>2002</v>
      </c>
      <c r="AK837" s="185" t="s">
        <v>2002</v>
      </c>
      <c r="AL837" s="183">
        <v>3</v>
      </c>
      <c r="AM837" s="194">
        <v>5</v>
      </c>
    </row>
    <row r="838" spans="1:39">
      <c r="A838" s="192">
        <v>76520</v>
      </c>
      <c r="B838" s="192" t="s">
        <v>828</v>
      </c>
      <c r="C838" s="192" t="s">
        <v>1589</v>
      </c>
      <c r="D838" s="185">
        <v>1</v>
      </c>
      <c r="E838" s="185">
        <v>4</v>
      </c>
      <c r="F838" s="185">
        <v>5</v>
      </c>
      <c r="G838" s="185" t="s">
        <v>2002</v>
      </c>
      <c r="H838" s="185">
        <v>1</v>
      </c>
      <c r="I838" s="185">
        <v>1</v>
      </c>
      <c r="J838" s="185" t="s">
        <v>2002</v>
      </c>
      <c r="K838" s="185" t="s">
        <v>2002</v>
      </c>
      <c r="L838" s="185" t="s">
        <v>2002</v>
      </c>
      <c r="M838" s="185" t="s">
        <v>2002</v>
      </c>
      <c r="N838" s="185" t="s">
        <v>2002</v>
      </c>
      <c r="O838" s="185" t="s">
        <v>2002</v>
      </c>
      <c r="P838" s="185" t="s">
        <v>2002</v>
      </c>
      <c r="Q838" s="185">
        <v>1</v>
      </c>
      <c r="R838" s="185" t="s">
        <v>2002</v>
      </c>
      <c r="S838" s="183">
        <v>13</v>
      </c>
      <c r="T838" s="185">
        <v>13</v>
      </c>
      <c r="U838" s="185">
        <v>15</v>
      </c>
      <c r="V838" s="185">
        <v>50</v>
      </c>
      <c r="W838" s="185">
        <v>20</v>
      </c>
      <c r="X838" s="185">
        <v>3</v>
      </c>
      <c r="Y838" s="185">
        <v>9</v>
      </c>
      <c r="Z838" s="185">
        <v>4</v>
      </c>
      <c r="AA838" s="185">
        <v>4</v>
      </c>
      <c r="AB838" s="185">
        <v>2</v>
      </c>
      <c r="AC838" s="185">
        <v>2</v>
      </c>
      <c r="AD838" s="185" t="s">
        <v>2002</v>
      </c>
      <c r="AE838" s="185" t="s">
        <v>2002</v>
      </c>
      <c r="AF838" s="185" t="s">
        <v>2002</v>
      </c>
      <c r="AG838" s="185" t="s">
        <v>2002</v>
      </c>
      <c r="AH838" s="185" t="s">
        <v>2002</v>
      </c>
      <c r="AI838" s="185" t="s">
        <v>2002</v>
      </c>
      <c r="AJ838" s="185" t="s">
        <v>2002</v>
      </c>
      <c r="AK838" s="185" t="s">
        <v>2002</v>
      </c>
      <c r="AL838" s="183">
        <v>122</v>
      </c>
      <c r="AM838" s="194">
        <v>135</v>
      </c>
    </row>
    <row r="839" spans="1:39">
      <c r="A839" s="192">
        <v>76563</v>
      </c>
      <c r="B839" s="192" t="s">
        <v>829</v>
      </c>
      <c r="C839" s="192" t="s">
        <v>1590</v>
      </c>
      <c r="D839" s="185" t="s">
        <v>2002</v>
      </c>
      <c r="E839" s="185" t="s">
        <v>2002</v>
      </c>
      <c r="F839" s="185" t="s">
        <v>2002</v>
      </c>
      <c r="G839" s="185" t="s">
        <v>2002</v>
      </c>
      <c r="H839" s="185" t="s">
        <v>2002</v>
      </c>
      <c r="I839" s="185" t="s">
        <v>2002</v>
      </c>
      <c r="J839" s="185" t="s">
        <v>2002</v>
      </c>
      <c r="K839" s="185" t="s">
        <v>2002</v>
      </c>
      <c r="L839" s="185" t="s">
        <v>2002</v>
      </c>
      <c r="M839" s="185" t="s">
        <v>2002</v>
      </c>
      <c r="N839" s="185" t="s">
        <v>2002</v>
      </c>
      <c r="O839" s="185" t="s">
        <v>2002</v>
      </c>
      <c r="P839" s="185" t="s">
        <v>2002</v>
      </c>
      <c r="Q839" s="185" t="s">
        <v>2002</v>
      </c>
      <c r="R839" s="185" t="s">
        <v>2002</v>
      </c>
      <c r="S839" s="183" t="s">
        <v>2002</v>
      </c>
      <c r="T839" s="185">
        <v>2</v>
      </c>
      <c r="U839" s="185" t="s">
        <v>2002</v>
      </c>
      <c r="V839" s="185">
        <v>4</v>
      </c>
      <c r="W839" s="185">
        <v>1</v>
      </c>
      <c r="X839" s="185" t="s">
        <v>2002</v>
      </c>
      <c r="Y839" s="185">
        <v>1</v>
      </c>
      <c r="Z839" s="185">
        <v>2</v>
      </c>
      <c r="AA839" s="185" t="s">
        <v>2002</v>
      </c>
      <c r="AB839" s="185" t="s">
        <v>2002</v>
      </c>
      <c r="AC839" s="185" t="s">
        <v>2002</v>
      </c>
      <c r="AD839" s="185" t="s">
        <v>2002</v>
      </c>
      <c r="AE839" s="185" t="s">
        <v>2002</v>
      </c>
      <c r="AF839" s="185" t="s">
        <v>2002</v>
      </c>
      <c r="AG839" s="185" t="s">
        <v>2002</v>
      </c>
      <c r="AH839" s="185" t="s">
        <v>2002</v>
      </c>
      <c r="AI839" s="185" t="s">
        <v>2002</v>
      </c>
      <c r="AJ839" s="185" t="s">
        <v>2002</v>
      </c>
      <c r="AK839" s="185" t="s">
        <v>2002</v>
      </c>
      <c r="AL839" s="183">
        <v>10</v>
      </c>
      <c r="AM839" s="194">
        <v>10</v>
      </c>
    </row>
    <row r="840" spans="1:39">
      <c r="A840" s="192">
        <v>76606</v>
      </c>
      <c r="B840" s="192" t="s">
        <v>830</v>
      </c>
      <c r="C840" s="192" t="s">
        <v>1374</v>
      </c>
      <c r="D840" s="185" t="s">
        <v>2002</v>
      </c>
      <c r="E840" s="185" t="s">
        <v>2002</v>
      </c>
      <c r="F840" s="185" t="s">
        <v>2002</v>
      </c>
      <c r="G840" s="185" t="s">
        <v>2002</v>
      </c>
      <c r="H840" s="185" t="s">
        <v>2002</v>
      </c>
      <c r="I840" s="185" t="s">
        <v>2002</v>
      </c>
      <c r="J840" s="185" t="s">
        <v>2002</v>
      </c>
      <c r="K840" s="185" t="s">
        <v>2002</v>
      </c>
      <c r="L840" s="185" t="s">
        <v>2002</v>
      </c>
      <c r="M840" s="185" t="s">
        <v>2002</v>
      </c>
      <c r="N840" s="185" t="s">
        <v>2002</v>
      </c>
      <c r="O840" s="185" t="s">
        <v>2002</v>
      </c>
      <c r="P840" s="185" t="s">
        <v>2002</v>
      </c>
      <c r="Q840" s="185" t="s">
        <v>2002</v>
      </c>
      <c r="R840" s="185" t="s">
        <v>2002</v>
      </c>
      <c r="S840" s="183" t="s">
        <v>2002</v>
      </c>
      <c r="T840" s="185" t="s">
        <v>2002</v>
      </c>
      <c r="U840" s="185">
        <v>2</v>
      </c>
      <c r="V840" s="185">
        <v>3</v>
      </c>
      <c r="W840" s="185" t="s">
        <v>2002</v>
      </c>
      <c r="X840" s="185" t="s">
        <v>2002</v>
      </c>
      <c r="Y840" s="185" t="s">
        <v>2002</v>
      </c>
      <c r="Z840" s="185" t="s">
        <v>2002</v>
      </c>
      <c r="AA840" s="185" t="s">
        <v>2002</v>
      </c>
      <c r="AB840" s="185" t="s">
        <v>2002</v>
      </c>
      <c r="AC840" s="185" t="s">
        <v>2002</v>
      </c>
      <c r="AD840" s="185" t="s">
        <v>2002</v>
      </c>
      <c r="AE840" s="185" t="s">
        <v>2002</v>
      </c>
      <c r="AF840" s="185" t="s">
        <v>2002</v>
      </c>
      <c r="AG840" s="185" t="s">
        <v>2002</v>
      </c>
      <c r="AH840" s="185" t="s">
        <v>2002</v>
      </c>
      <c r="AI840" s="185" t="s">
        <v>2002</v>
      </c>
      <c r="AJ840" s="185" t="s">
        <v>2002</v>
      </c>
      <c r="AK840" s="185" t="s">
        <v>2002</v>
      </c>
      <c r="AL840" s="183">
        <v>5</v>
      </c>
      <c r="AM840" s="194">
        <v>5</v>
      </c>
    </row>
    <row r="841" spans="1:39">
      <c r="A841" s="192">
        <v>76616</v>
      </c>
      <c r="B841" s="192" t="s">
        <v>831</v>
      </c>
      <c r="C841" s="192" t="s">
        <v>1591</v>
      </c>
      <c r="D841" s="185" t="s">
        <v>2002</v>
      </c>
      <c r="E841" s="185" t="s">
        <v>2002</v>
      </c>
      <c r="F841" s="185" t="s">
        <v>2002</v>
      </c>
      <c r="G841" s="185" t="s">
        <v>2002</v>
      </c>
      <c r="H841" s="185" t="s">
        <v>2002</v>
      </c>
      <c r="I841" s="185" t="s">
        <v>2002</v>
      </c>
      <c r="J841" s="185" t="s">
        <v>2002</v>
      </c>
      <c r="K841" s="185" t="s">
        <v>2002</v>
      </c>
      <c r="L841" s="185" t="s">
        <v>2002</v>
      </c>
      <c r="M841" s="185" t="s">
        <v>2002</v>
      </c>
      <c r="N841" s="185" t="s">
        <v>2002</v>
      </c>
      <c r="O841" s="185" t="s">
        <v>2002</v>
      </c>
      <c r="P841" s="185" t="s">
        <v>2002</v>
      </c>
      <c r="Q841" s="185" t="s">
        <v>2002</v>
      </c>
      <c r="R841" s="185" t="s">
        <v>2002</v>
      </c>
      <c r="S841" s="183" t="s">
        <v>2002</v>
      </c>
      <c r="T841" s="185" t="s">
        <v>2002</v>
      </c>
      <c r="U841" s="185">
        <v>1</v>
      </c>
      <c r="V841" s="185">
        <v>5</v>
      </c>
      <c r="W841" s="185">
        <v>3</v>
      </c>
      <c r="X841" s="185" t="s">
        <v>2002</v>
      </c>
      <c r="Y841" s="185" t="s">
        <v>2002</v>
      </c>
      <c r="Z841" s="185" t="s">
        <v>2002</v>
      </c>
      <c r="AA841" s="185">
        <v>1</v>
      </c>
      <c r="AB841" s="185" t="s">
        <v>2002</v>
      </c>
      <c r="AC841" s="185" t="s">
        <v>2002</v>
      </c>
      <c r="AD841" s="185" t="s">
        <v>2002</v>
      </c>
      <c r="AE841" s="185" t="s">
        <v>2002</v>
      </c>
      <c r="AF841" s="185" t="s">
        <v>2002</v>
      </c>
      <c r="AG841" s="185" t="s">
        <v>2002</v>
      </c>
      <c r="AH841" s="185" t="s">
        <v>2002</v>
      </c>
      <c r="AI841" s="185" t="s">
        <v>2002</v>
      </c>
      <c r="AJ841" s="185" t="s">
        <v>2002</v>
      </c>
      <c r="AK841" s="185" t="s">
        <v>2002</v>
      </c>
      <c r="AL841" s="183">
        <v>10</v>
      </c>
      <c r="AM841" s="194">
        <v>10</v>
      </c>
    </row>
    <row r="842" spans="1:39">
      <c r="A842" s="192">
        <v>76622</v>
      </c>
      <c r="B842" s="192" t="s">
        <v>832</v>
      </c>
      <c r="C842" s="192" t="s">
        <v>1592</v>
      </c>
      <c r="D842" s="185">
        <v>2</v>
      </c>
      <c r="E842" s="185">
        <v>1</v>
      </c>
      <c r="F842" s="185">
        <v>1</v>
      </c>
      <c r="G842" s="185" t="s">
        <v>2002</v>
      </c>
      <c r="H842" s="185">
        <v>1</v>
      </c>
      <c r="I842" s="185" t="s">
        <v>2002</v>
      </c>
      <c r="J842" s="185" t="s">
        <v>2002</v>
      </c>
      <c r="K842" s="185" t="s">
        <v>2002</v>
      </c>
      <c r="L842" s="185" t="s">
        <v>2002</v>
      </c>
      <c r="M842" s="185" t="s">
        <v>2002</v>
      </c>
      <c r="N842" s="185" t="s">
        <v>2002</v>
      </c>
      <c r="O842" s="185" t="s">
        <v>2002</v>
      </c>
      <c r="P842" s="185" t="s">
        <v>2002</v>
      </c>
      <c r="Q842" s="185" t="s">
        <v>2002</v>
      </c>
      <c r="R842" s="185" t="s">
        <v>2002</v>
      </c>
      <c r="S842" s="183">
        <v>5</v>
      </c>
      <c r="T842" s="185">
        <v>1</v>
      </c>
      <c r="U842" s="185">
        <v>2</v>
      </c>
      <c r="V842" s="185">
        <v>5</v>
      </c>
      <c r="W842" s="185">
        <v>1</v>
      </c>
      <c r="X842" s="185" t="s">
        <v>2002</v>
      </c>
      <c r="Y842" s="185" t="s">
        <v>2002</v>
      </c>
      <c r="Z842" s="185" t="s">
        <v>2002</v>
      </c>
      <c r="AA842" s="185" t="s">
        <v>2002</v>
      </c>
      <c r="AB842" s="185" t="s">
        <v>2002</v>
      </c>
      <c r="AC842" s="185" t="s">
        <v>2002</v>
      </c>
      <c r="AD842" s="185" t="s">
        <v>2002</v>
      </c>
      <c r="AE842" s="185" t="s">
        <v>2002</v>
      </c>
      <c r="AF842" s="185" t="s">
        <v>2002</v>
      </c>
      <c r="AG842" s="185" t="s">
        <v>2002</v>
      </c>
      <c r="AH842" s="185" t="s">
        <v>2002</v>
      </c>
      <c r="AI842" s="185" t="s">
        <v>2002</v>
      </c>
      <c r="AJ842" s="185" t="s">
        <v>2002</v>
      </c>
      <c r="AK842" s="185" t="s">
        <v>2002</v>
      </c>
      <c r="AL842" s="183">
        <v>9</v>
      </c>
      <c r="AM842" s="194">
        <v>14</v>
      </c>
    </row>
    <row r="843" spans="1:39">
      <c r="A843" s="192">
        <v>76670</v>
      </c>
      <c r="B843" s="192" t="s">
        <v>833</v>
      </c>
      <c r="C843" s="192" t="s">
        <v>972</v>
      </c>
      <c r="D843" s="185" t="s">
        <v>2002</v>
      </c>
      <c r="E843" s="185" t="s">
        <v>2002</v>
      </c>
      <c r="F843" s="185" t="s">
        <v>2002</v>
      </c>
      <c r="G843" s="185" t="s">
        <v>2002</v>
      </c>
      <c r="H843" s="185" t="s">
        <v>2002</v>
      </c>
      <c r="I843" s="185" t="s">
        <v>2002</v>
      </c>
      <c r="J843" s="185" t="s">
        <v>2002</v>
      </c>
      <c r="K843" s="185" t="s">
        <v>2002</v>
      </c>
      <c r="L843" s="185" t="s">
        <v>2002</v>
      </c>
      <c r="M843" s="185" t="s">
        <v>2002</v>
      </c>
      <c r="N843" s="185" t="s">
        <v>2002</v>
      </c>
      <c r="O843" s="185" t="s">
        <v>2002</v>
      </c>
      <c r="P843" s="185" t="s">
        <v>2002</v>
      </c>
      <c r="Q843" s="185" t="s">
        <v>2002</v>
      </c>
      <c r="R843" s="185" t="s">
        <v>2002</v>
      </c>
      <c r="S843" s="183" t="s">
        <v>2002</v>
      </c>
      <c r="T843" s="185" t="s">
        <v>2002</v>
      </c>
      <c r="U843" s="185" t="s">
        <v>2002</v>
      </c>
      <c r="V843" s="185">
        <v>3</v>
      </c>
      <c r="W843" s="185">
        <v>1</v>
      </c>
      <c r="X843" s="185" t="s">
        <v>2002</v>
      </c>
      <c r="Y843" s="185" t="s">
        <v>2002</v>
      </c>
      <c r="Z843" s="185" t="s">
        <v>2002</v>
      </c>
      <c r="AA843" s="185" t="s">
        <v>2002</v>
      </c>
      <c r="AB843" s="185" t="s">
        <v>2002</v>
      </c>
      <c r="AC843" s="185" t="s">
        <v>2002</v>
      </c>
      <c r="AD843" s="185" t="s">
        <v>2002</v>
      </c>
      <c r="AE843" s="185" t="s">
        <v>2002</v>
      </c>
      <c r="AF843" s="185" t="s">
        <v>2002</v>
      </c>
      <c r="AG843" s="185" t="s">
        <v>2002</v>
      </c>
      <c r="AH843" s="185" t="s">
        <v>2002</v>
      </c>
      <c r="AI843" s="185" t="s">
        <v>2002</v>
      </c>
      <c r="AJ843" s="185" t="s">
        <v>2002</v>
      </c>
      <c r="AK843" s="185" t="s">
        <v>2002</v>
      </c>
      <c r="AL843" s="183">
        <v>4</v>
      </c>
      <c r="AM843" s="194">
        <v>4</v>
      </c>
    </row>
    <row r="844" spans="1:39">
      <c r="A844" s="192">
        <v>76736</v>
      </c>
      <c r="B844" s="192" t="s">
        <v>834</v>
      </c>
      <c r="C844" s="192" t="s">
        <v>1593</v>
      </c>
      <c r="D844" s="185">
        <v>1</v>
      </c>
      <c r="E844" s="185" t="s">
        <v>2002</v>
      </c>
      <c r="F844" s="185" t="s">
        <v>2002</v>
      </c>
      <c r="G844" s="185" t="s">
        <v>2002</v>
      </c>
      <c r="H844" s="185" t="s">
        <v>2002</v>
      </c>
      <c r="I844" s="185" t="s">
        <v>2002</v>
      </c>
      <c r="J844" s="185" t="s">
        <v>2002</v>
      </c>
      <c r="K844" s="185" t="s">
        <v>2002</v>
      </c>
      <c r="L844" s="185" t="s">
        <v>2002</v>
      </c>
      <c r="M844" s="185" t="s">
        <v>2002</v>
      </c>
      <c r="N844" s="185" t="s">
        <v>2002</v>
      </c>
      <c r="O844" s="185" t="s">
        <v>2002</v>
      </c>
      <c r="P844" s="185" t="s">
        <v>2002</v>
      </c>
      <c r="Q844" s="185" t="s">
        <v>2002</v>
      </c>
      <c r="R844" s="185" t="s">
        <v>2002</v>
      </c>
      <c r="S844" s="183">
        <v>1</v>
      </c>
      <c r="T844" s="185" t="s">
        <v>2002</v>
      </c>
      <c r="U844" s="185">
        <v>5</v>
      </c>
      <c r="V844" s="185">
        <v>6</v>
      </c>
      <c r="W844" s="185">
        <v>1</v>
      </c>
      <c r="X844" s="185" t="s">
        <v>2002</v>
      </c>
      <c r="Y844" s="185" t="s">
        <v>2002</v>
      </c>
      <c r="Z844" s="185" t="s">
        <v>2002</v>
      </c>
      <c r="AA844" s="185" t="s">
        <v>2002</v>
      </c>
      <c r="AB844" s="185" t="s">
        <v>2002</v>
      </c>
      <c r="AC844" s="185">
        <v>1</v>
      </c>
      <c r="AD844" s="185" t="s">
        <v>2002</v>
      </c>
      <c r="AE844" s="185" t="s">
        <v>2002</v>
      </c>
      <c r="AF844" s="185" t="s">
        <v>2002</v>
      </c>
      <c r="AG844" s="185" t="s">
        <v>2002</v>
      </c>
      <c r="AH844" s="185" t="s">
        <v>2002</v>
      </c>
      <c r="AI844" s="185" t="s">
        <v>2002</v>
      </c>
      <c r="AJ844" s="185" t="s">
        <v>2002</v>
      </c>
      <c r="AK844" s="185" t="s">
        <v>2002</v>
      </c>
      <c r="AL844" s="183">
        <v>13</v>
      </c>
      <c r="AM844" s="194">
        <v>14</v>
      </c>
    </row>
    <row r="845" spans="1:39">
      <c r="A845" s="192">
        <v>76823</v>
      </c>
      <c r="B845" s="192" t="s">
        <v>835</v>
      </c>
      <c r="C845" s="192" t="s">
        <v>1594</v>
      </c>
      <c r="D845" s="185" t="s">
        <v>2002</v>
      </c>
      <c r="E845" s="185" t="s">
        <v>2002</v>
      </c>
      <c r="F845" s="185" t="s">
        <v>2002</v>
      </c>
      <c r="G845" s="185" t="s">
        <v>2002</v>
      </c>
      <c r="H845" s="185" t="s">
        <v>2002</v>
      </c>
      <c r="I845" s="185" t="s">
        <v>2002</v>
      </c>
      <c r="J845" s="185" t="s">
        <v>2002</v>
      </c>
      <c r="K845" s="185" t="s">
        <v>2002</v>
      </c>
      <c r="L845" s="185" t="s">
        <v>2002</v>
      </c>
      <c r="M845" s="185" t="s">
        <v>2002</v>
      </c>
      <c r="N845" s="185" t="s">
        <v>2002</v>
      </c>
      <c r="O845" s="185" t="s">
        <v>2002</v>
      </c>
      <c r="P845" s="185" t="s">
        <v>2002</v>
      </c>
      <c r="Q845" s="185" t="s">
        <v>2002</v>
      </c>
      <c r="R845" s="185" t="s">
        <v>2002</v>
      </c>
      <c r="S845" s="183" t="s">
        <v>2002</v>
      </c>
      <c r="T845" s="185" t="s">
        <v>2002</v>
      </c>
      <c r="U845" s="185">
        <v>2</v>
      </c>
      <c r="V845" s="185">
        <v>2</v>
      </c>
      <c r="W845" s="185">
        <v>1</v>
      </c>
      <c r="X845" s="185" t="s">
        <v>2002</v>
      </c>
      <c r="Y845" s="185" t="s">
        <v>2002</v>
      </c>
      <c r="Z845" s="185" t="s">
        <v>2002</v>
      </c>
      <c r="AA845" s="185" t="s">
        <v>2002</v>
      </c>
      <c r="AB845" s="185" t="s">
        <v>2002</v>
      </c>
      <c r="AC845" s="185" t="s">
        <v>2002</v>
      </c>
      <c r="AD845" s="185" t="s">
        <v>2002</v>
      </c>
      <c r="AE845" s="185" t="s">
        <v>2002</v>
      </c>
      <c r="AF845" s="185" t="s">
        <v>2002</v>
      </c>
      <c r="AG845" s="185" t="s">
        <v>2002</v>
      </c>
      <c r="AH845" s="185" t="s">
        <v>2002</v>
      </c>
      <c r="AI845" s="185" t="s">
        <v>2002</v>
      </c>
      <c r="AJ845" s="185" t="s">
        <v>2002</v>
      </c>
      <c r="AK845" s="185" t="s">
        <v>2002</v>
      </c>
      <c r="AL845" s="183">
        <v>5</v>
      </c>
      <c r="AM845" s="194">
        <v>5</v>
      </c>
    </row>
    <row r="846" spans="1:39">
      <c r="A846" s="192">
        <v>76828</v>
      </c>
      <c r="B846" s="192" t="s">
        <v>836</v>
      </c>
      <c r="C846" s="192" t="s">
        <v>1595</v>
      </c>
      <c r="D846" s="185" t="s">
        <v>2002</v>
      </c>
      <c r="E846" s="185" t="s">
        <v>2002</v>
      </c>
      <c r="F846" s="185" t="s">
        <v>2002</v>
      </c>
      <c r="G846" s="185" t="s">
        <v>2002</v>
      </c>
      <c r="H846" s="185" t="s">
        <v>2002</v>
      </c>
      <c r="I846" s="185" t="s">
        <v>2002</v>
      </c>
      <c r="J846" s="185" t="s">
        <v>2002</v>
      </c>
      <c r="K846" s="185" t="s">
        <v>2002</v>
      </c>
      <c r="L846" s="185" t="s">
        <v>2002</v>
      </c>
      <c r="M846" s="185" t="s">
        <v>2002</v>
      </c>
      <c r="N846" s="185" t="s">
        <v>2002</v>
      </c>
      <c r="O846" s="185" t="s">
        <v>2002</v>
      </c>
      <c r="P846" s="185" t="s">
        <v>2002</v>
      </c>
      <c r="Q846" s="185" t="s">
        <v>2002</v>
      </c>
      <c r="R846" s="185" t="s">
        <v>2002</v>
      </c>
      <c r="S846" s="183" t="s">
        <v>2002</v>
      </c>
      <c r="T846" s="185" t="s">
        <v>2002</v>
      </c>
      <c r="U846" s="185">
        <v>1</v>
      </c>
      <c r="V846" s="185">
        <v>3</v>
      </c>
      <c r="W846" s="185" t="s">
        <v>2002</v>
      </c>
      <c r="X846" s="185" t="s">
        <v>2002</v>
      </c>
      <c r="Y846" s="185" t="s">
        <v>2002</v>
      </c>
      <c r="Z846" s="185" t="s">
        <v>2002</v>
      </c>
      <c r="AA846" s="185" t="s">
        <v>2002</v>
      </c>
      <c r="AB846" s="185" t="s">
        <v>2002</v>
      </c>
      <c r="AC846" s="185" t="s">
        <v>2002</v>
      </c>
      <c r="AD846" s="185" t="s">
        <v>2002</v>
      </c>
      <c r="AE846" s="185" t="s">
        <v>2002</v>
      </c>
      <c r="AF846" s="185" t="s">
        <v>2002</v>
      </c>
      <c r="AG846" s="185" t="s">
        <v>2002</v>
      </c>
      <c r="AH846" s="185" t="s">
        <v>2002</v>
      </c>
      <c r="AI846" s="185" t="s">
        <v>2002</v>
      </c>
      <c r="AJ846" s="185" t="s">
        <v>2002</v>
      </c>
      <c r="AK846" s="185" t="s">
        <v>2002</v>
      </c>
      <c r="AL846" s="183">
        <v>4</v>
      </c>
      <c r="AM846" s="194">
        <v>4</v>
      </c>
    </row>
    <row r="847" spans="1:39">
      <c r="A847" s="192">
        <v>76834</v>
      </c>
      <c r="B847" s="192" t="s">
        <v>837</v>
      </c>
      <c r="C847" s="192" t="s">
        <v>1596</v>
      </c>
      <c r="D847" s="185">
        <v>3</v>
      </c>
      <c r="E847" s="185">
        <v>5</v>
      </c>
      <c r="F847" s="185">
        <v>4</v>
      </c>
      <c r="G847" s="185">
        <v>2</v>
      </c>
      <c r="H847" s="185" t="s">
        <v>2002</v>
      </c>
      <c r="I847" s="185" t="s">
        <v>2002</v>
      </c>
      <c r="J847" s="185" t="s">
        <v>2002</v>
      </c>
      <c r="K847" s="185" t="s">
        <v>2002</v>
      </c>
      <c r="L847" s="185" t="s">
        <v>2002</v>
      </c>
      <c r="M847" s="185" t="s">
        <v>2002</v>
      </c>
      <c r="N847" s="185" t="s">
        <v>2002</v>
      </c>
      <c r="O847" s="185" t="s">
        <v>2002</v>
      </c>
      <c r="P847" s="185" t="s">
        <v>2002</v>
      </c>
      <c r="Q847" s="185" t="s">
        <v>2002</v>
      </c>
      <c r="R847" s="185" t="s">
        <v>2002</v>
      </c>
      <c r="S847" s="183">
        <v>14</v>
      </c>
      <c r="T847" s="185">
        <v>6</v>
      </c>
      <c r="U847" s="185">
        <v>17</v>
      </c>
      <c r="V847" s="185">
        <v>25</v>
      </c>
      <c r="W847" s="185">
        <v>13</v>
      </c>
      <c r="X847" s="185">
        <v>2</v>
      </c>
      <c r="Y847" s="185">
        <v>4</v>
      </c>
      <c r="Z847" s="185">
        <v>2</v>
      </c>
      <c r="AA847" s="185">
        <v>2</v>
      </c>
      <c r="AB847" s="185" t="s">
        <v>2002</v>
      </c>
      <c r="AC847" s="185" t="s">
        <v>2002</v>
      </c>
      <c r="AD847" s="185" t="s">
        <v>2002</v>
      </c>
      <c r="AE847" s="185">
        <v>2</v>
      </c>
      <c r="AF847" s="185" t="s">
        <v>2002</v>
      </c>
      <c r="AG847" s="185" t="s">
        <v>2002</v>
      </c>
      <c r="AH847" s="185" t="s">
        <v>2002</v>
      </c>
      <c r="AI847" s="185" t="s">
        <v>2002</v>
      </c>
      <c r="AJ847" s="185" t="s">
        <v>2002</v>
      </c>
      <c r="AK847" s="185" t="s">
        <v>2002</v>
      </c>
      <c r="AL847" s="183">
        <v>73</v>
      </c>
      <c r="AM847" s="194">
        <v>87</v>
      </c>
    </row>
    <row r="848" spans="1:39">
      <c r="A848" s="192">
        <v>76845</v>
      </c>
      <c r="B848" s="192" t="s">
        <v>838</v>
      </c>
      <c r="C848" s="192" t="s">
        <v>1597</v>
      </c>
      <c r="D848" s="185" t="s">
        <v>2002</v>
      </c>
      <c r="E848" s="185" t="s">
        <v>2002</v>
      </c>
      <c r="F848" s="185" t="s">
        <v>2002</v>
      </c>
      <c r="G848" s="185" t="s">
        <v>2002</v>
      </c>
      <c r="H848" s="185" t="s">
        <v>2002</v>
      </c>
      <c r="I848" s="185" t="s">
        <v>2002</v>
      </c>
      <c r="J848" s="185" t="s">
        <v>2002</v>
      </c>
      <c r="K848" s="185" t="s">
        <v>2002</v>
      </c>
      <c r="L848" s="185" t="s">
        <v>2002</v>
      </c>
      <c r="M848" s="185" t="s">
        <v>2002</v>
      </c>
      <c r="N848" s="185" t="s">
        <v>2002</v>
      </c>
      <c r="O848" s="185" t="s">
        <v>2002</v>
      </c>
      <c r="P848" s="185" t="s">
        <v>2002</v>
      </c>
      <c r="Q848" s="185" t="s">
        <v>2002</v>
      </c>
      <c r="R848" s="185" t="s">
        <v>2002</v>
      </c>
      <c r="S848" s="183" t="s">
        <v>2002</v>
      </c>
      <c r="T848" s="185" t="s">
        <v>2002</v>
      </c>
      <c r="U848" s="185" t="s">
        <v>2002</v>
      </c>
      <c r="V848" s="185">
        <v>2</v>
      </c>
      <c r="W848" s="185" t="s">
        <v>2002</v>
      </c>
      <c r="X848" s="185" t="s">
        <v>2002</v>
      </c>
      <c r="Y848" s="185" t="s">
        <v>2002</v>
      </c>
      <c r="Z848" s="185" t="s">
        <v>2002</v>
      </c>
      <c r="AA848" s="185" t="s">
        <v>2002</v>
      </c>
      <c r="AB848" s="185" t="s">
        <v>2002</v>
      </c>
      <c r="AC848" s="185" t="s">
        <v>2002</v>
      </c>
      <c r="AD848" s="185" t="s">
        <v>2002</v>
      </c>
      <c r="AE848" s="185" t="s">
        <v>2002</v>
      </c>
      <c r="AF848" s="185" t="s">
        <v>2002</v>
      </c>
      <c r="AG848" s="185" t="s">
        <v>2002</v>
      </c>
      <c r="AH848" s="185" t="s">
        <v>2002</v>
      </c>
      <c r="AI848" s="185" t="s">
        <v>2002</v>
      </c>
      <c r="AJ848" s="185" t="s">
        <v>2002</v>
      </c>
      <c r="AK848" s="185" t="s">
        <v>2002</v>
      </c>
      <c r="AL848" s="183">
        <v>2</v>
      </c>
      <c r="AM848" s="194">
        <v>2</v>
      </c>
    </row>
    <row r="849" spans="1:39">
      <c r="A849" s="192">
        <v>76863</v>
      </c>
      <c r="B849" s="192" t="s">
        <v>839</v>
      </c>
      <c r="C849" s="192" t="s">
        <v>1598</v>
      </c>
      <c r="D849" s="185" t="s">
        <v>2002</v>
      </c>
      <c r="E849" s="185" t="s">
        <v>2002</v>
      </c>
      <c r="F849" s="185" t="s">
        <v>2002</v>
      </c>
      <c r="G849" s="185" t="s">
        <v>2002</v>
      </c>
      <c r="H849" s="185" t="s">
        <v>2002</v>
      </c>
      <c r="I849" s="185" t="s">
        <v>2002</v>
      </c>
      <c r="J849" s="185" t="s">
        <v>2002</v>
      </c>
      <c r="K849" s="185" t="s">
        <v>2002</v>
      </c>
      <c r="L849" s="185" t="s">
        <v>2002</v>
      </c>
      <c r="M849" s="185" t="s">
        <v>2002</v>
      </c>
      <c r="N849" s="185" t="s">
        <v>2002</v>
      </c>
      <c r="O849" s="185" t="s">
        <v>2002</v>
      </c>
      <c r="P849" s="185" t="s">
        <v>2002</v>
      </c>
      <c r="Q849" s="185" t="s">
        <v>2002</v>
      </c>
      <c r="R849" s="185" t="s">
        <v>2002</v>
      </c>
      <c r="S849" s="183" t="s">
        <v>2002</v>
      </c>
      <c r="T849" s="185" t="s">
        <v>2002</v>
      </c>
      <c r="U849" s="185" t="s">
        <v>2002</v>
      </c>
      <c r="V849" s="185">
        <v>3</v>
      </c>
      <c r="W849" s="185">
        <v>1</v>
      </c>
      <c r="X849" s="185" t="s">
        <v>2002</v>
      </c>
      <c r="Y849" s="185" t="s">
        <v>2002</v>
      </c>
      <c r="Z849" s="185" t="s">
        <v>2002</v>
      </c>
      <c r="AA849" s="185" t="s">
        <v>2002</v>
      </c>
      <c r="AB849" s="185" t="s">
        <v>2002</v>
      </c>
      <c r="AC849" s="185" t="s">
        <v>2002</v>
      </c>
      <c r="AD849" s="185">
        <v>1</v>
      </c>
      <c r="AE849" s="185" t="s">
        <v>2002</v>
      </c>
      <c r="AF849" s="185" t="s">
        <v>2002</v>
      </c>
      <c r="AG849" s="185" t="s">
        <v>2002</v>
      </c>
      <c r="AH849" s="185" t="s">
        <v>2002</v>
      </c>
      <c r="AI849" s="185" t="s">
        <v>2002</v>
      </c>
      <c r="AJ849" s="185" t="s">
        <v>2002</v>
      </c>
      <c r="AK849" s="185" t="s">
        <v>2002</v>
      </c>
      <c r="AL849" s="183">
        <v>5</v>
      </c>
      <c r="AM849" s="194">
        <v>5</v>
      </c>
    </row>
    <row r="850" spans="1:39">
      <c r="A850" s="192">
        <v>76869</v>
      </c>
      <c r="B850" s="192" t="s">
        <v>840</v>
      </c>
      <c r="C850" s="192" t="s">
        <v>1599</v>
      </c>
      <c r="D850" s="185" t="s">
        <v>2002</v>
      </c>
      <c r="E850" s="185" t="s">
        <v>2002</v>
      </c>
      <c r="F850" s="185" t="s">
        <v>2002</v>
      </c>
      <c r="G850" s="185" t="s">
        <v>2002</v>
      </c>
      <c r="H850" s="185" t="s">
        <v>2002</v>
      </c>
      <c r="I850" s="185" t="s">
        <v>2002</v>
      </c>
      <c r="J850" s="185" t="s">
        <v>2002</v>
      </c>
      <c r="K850" s="185" t="s">
        <v>2002</v>
      </c>
      <c r="L850" s="185" t="s">
        <v>2002</v>
      </c>
      <c r="M850" s="185" t="s">
        <v>2002</v>
      </c>
      <c r="N850" s="185" t="s">
        <v>2002</v>
      </c>
      <c r="O850" s="185" t="s">
        <v>2002</v>
      </c>
      <c r="P850" s="185" t="s">
        <v>2002</v>
      </c>
      <c r="Q850" s="185" t="s">
        <v>2002</v>
      </c>
      <c r="R850" s="185" t="s">
        <v>2002</v>
      </c>
      <c r="S850" s="183" t="s">
        <v>2002</v>
      </c>
      <c r="T850" s="185" t="s">
        <v>2002</v>
      </c>
      <c r="U850" s="185" t="s">
        <v>2002</v>
      </c>
      <c r="V850" s="185">
        <v>1</v>
      </c>
      <c r="W850" s="185" t="s">
        <v>2002</v>
      </c>
      <c r="X850" s="185" t="s">
        <v>2002</v>
      </c>
      <c r="Y850" s="185" t="s">
        <v>2002</v>
      </c>
      <c r="Z850" s="185" t="s">
        <v>2002</v>
      </c>
      <c r="AA850" s="185" t="s">
        <v>2002</v>
      </c>
      <c r="AB850" s="185" t="s">
        <v>2002</v>
      </c>
      <c r="AC850" s="185" t="s">
        <v>2002</v>
      </c>
      <c r="AD850" s="185" t="s">
        <v>2002</v>
      </c>
      <c r="AE850" s="185" t="s">
        <v>2002</v>
      </c>
      <c r="AF850" s="185" t="s">
        <v>2002</v>
      </c>
      <c r="AG850" s="185" t="s">
        <v>2002</v>
      </c>
      <c r="AH850" s="185" t="s">
        <v>2002</v>
      </c>
      <c r="AI850" s="185" t="s">
        <v>2002</v>
      </c>
      <c r="AJ850" s="185" t="s">
        <v>2002</v>
      </c>
      <c r="AK850" s="185" t="s">
        <v>2002</v>
      </c>
      <c r="AL850" s="183">
        <v>1</v>
      </c>
      <c r="AM850" s="194">
        <v>1</v>
      </c>
    </row>
    <row r="851" spans="1:39">
      <c r="A851" s="192">
        <v>76890</v>
      </c>
      <c r="B851" s="192" t="s">
        <v>841</v>
      </c>
      <c r="C851" s="192" t="s">
        <v>1600</v>
      </c>
      <c r="D851" s="185" t="s">
        <v>2002</v>
      </c>
      <c r="E851" s="185">
        <v>1</v>
      </c>
      <c r="F851" s="185">
        <v>1</v>
      </c>
      <c r="G851" s="185" t="s">
        <v>2002</v>
      </c>
      <c r="H851" s="185" t="s">
        <v>2002</v>
      </c>
      <c r="I851" s="185" t="s">
        <v>2002</v>
      </c>
      <c r="J851" s="185" t="s">
        <v>2002</v>
      </c>
      <c r="K851" s="185" t="s">
        <v>2002</v>
      </c>
      <c r="L851" s="185" t="s">
        <v>2002</v>
      </c>
      <c r="M851" s="185" t="s">
        <v>2002</v>
      </c>
      <c r="N851" s="185" t="s">
        <v>2002</v>
      </c>
      <c r="O851" s="185" t="s">
        <v>2002</v>
      </c>
      <c r="P851" s="185" t="s">
        <v>2002</v>
      </c>
      <c r="Q851" s="185" t="s">
        <v>2002</v>
      </c>
      <c r="R851" s="185" t="s">
        <v>2002</v>
      </c>
      <c r="S851" s="183">
        <v>2</v>
      </c>
      <c r="T851" s="185">
        <v>1</v>
      </c>
      <c r="U851" s="185">
        <v>2</v>
      </c>
      <c r="V851" s="185">
        <v>5</v>
      </c>
      <c r="W851" s="185" t="s">
        <v>2002</v>
      </c>
      <c r="X851" s="185" t="s">
        <v>2002</v>
      </c>
      <c r="Y851" s="185" t="s">
        <v>2002</v>
      </c>
      <c r="Z851" s="185" t="s">
        <v>2002</v>
      </c>
      <c r="AA851" s="185" t="s">
        <v>2002</v>
      </c>
      <c r="AB851" s="185" t="s">
        <v>2002</v>
      </c>
      <c r="AC851" s="185" t="s">
        <v>2002</v>
      </c>
      <c r="AD851" s="185" t="s">
        <v>2002</v>
      </c>
      <c r="AE851" s="185" t="s">
        <v>2002</v>
      </c>
      <c r="AF851" s="185" t="s">
        <v>2002</v>
      </c>
      <c r="AG851" s="185" t="s">
        <v>2002</v>
      </c>
      <c r="AH851" s="185" t="s">
        <v>2002</v>
      </c>
      <c r="AI851" s="185" t="s">
        <v>2002</v>
      </c>
      <c r="AJ851" s="185" t="s">
        <v>2002</v>
      </c>
      <c r="AK851" s="185" t="s">
        <v>2002</v>
      </c>
      <c r="AL851" s="183">
        <v>8</v>
      </c>
      <c r="AM851" s="194">
        <v>10</v>
      </c>
    </row>
    <row r="852" spans="1:39">
      <c r="A852" s="192">
        <v>76892</v>
      </c>
      <c r="B852" s="192" t="s">
        <v>842</v>
      </c>
      <c r="C852" s="192" t="s">
        <v>1601</v>
      </c>
      <c r="D852" s="185">
        <v>4</v>
      </c>
      <c r="E852" s="185">
        <v>3</v>
      </c>
      <c r="F852" s="185">
        <v>1</v>
      </c>
      <c r="G852" s="185" t="s">
        <v>2002</v>
      </c>
      <c r="H852" s="185" t="s">
        <v>2002</v>
      </c>
      <c r="I852" s="185" t="s">
        <v>2002</v>
      </c>
      <c r="J852" s="185" t="s">
        <v>2002</v>
      </c>
      <c r="K852" s="185" t="s">
        <v>2002</v>
      </c>
      <c r="L852" s="185" t="s">
        <v>2002</v>
      </c>
      <c r="M852" s="185" t="s">
        <v>2002</v>
      </c>
      <c r="N852" s="185" t="s">
        <v>2002</v>
      </c>
      <c r="O852" s="185" t="s">
        <v>2002</v>
      </c>
      <c r="P852" s="185" t="s">
        <v>2002</v>
      </c>
      <c r="Q852" s="185" t="s">
        <v>2002</v>
      </c>
      <c r="R852" s="185" t="s">
        <v>2002</v>
      </c>
      <c r="S852" s="183">
        <v>8</v>
      </c>
      <c r="T852" s="185">
        <v>8</v>
      </c>
      <c r="U852" s="185">
        <v>16</v>
      </c>
      <c r="V852" s="185">
        <v>23</v>
      </c>
      <c r="W852" s="185">
        <v>2</v>
      </c>
      <c r="X852" s="185">
        <v>2</v>
      </c>
      <c r="Y852" s="185">
        <v>4</v>
      </c>
      <c r="Z852" s="185">
        <v>1</v>
      </c>
      <c r="AA852" s="185">
        <v>1</v>
      </c>
      <c r="AB852" s="185" t="s">
        <v>2002</v>
      </c>
      <c r="AC852" s="185" t="s">
        <v>2002</v>
      </c>
      <c r="AD852" s="185">
        <v>1</v>
      </c>
      <c r="AE852" s="185" t="s">
        <v>2002</v>
      </c>
      <c r="AF852" s="185" t="s">
        <v>2002</v>
      </c>
      <c r="AG852" s="185" t="s">
        <v>2002</v>
      </c>
      <c r="AH852" s="185" t="s">
        <v>2002</v>
      </c>
      <c r="AI852" s="185" t="s">
        <v>2002</v>
      </c>
      <c r="AJ852" s="185" t="s">
        <v>2002</v>
      </c>
      <c r="AK852" s="185" t="s">
        <v>2002</v>
      </c>
      <c r="AL852" s="183">
        <v>58</v>
      </c>
      <c r="AM852" s="194">
        <v>66</v>
      </c>
    </row>
    <row r="853" spans="1:39">
      <c r="A853" s="192">
        <v>76895</v>
      </c>
      <c r="B853" s="192" t="s">
        <v>843</v>
      </c>
      <c r="C853" s="192" t="s">
        <v>1602</v>
      </c>
      <c r="D853" s="185" t="s">
        <v>2002</v>
      </c>
      <c r="E853" s="185">
        <v>1</v>
      </c>
      <c r="F853" s="185">
        <v>1</v>
      </c>
      <c r="G853" s="185" t="s">
        <v>2002</v>
      </c>
      <c r="H853" s="185" t="s">
        <v>2002</v>
      </c>
      <c r="I853" s="185">
        <v>1</v>
      </c>
      <c r="J853" s="185" t="s">
        <v>2002</v>
      </c>
      <c r="K853" s="185" t="s">
        <v>2002</v>
      </c>
      <c r="L853" s="185" t="s">
        <v>2002</v>
      </c>
      <c r="M853" s="185" t="s">
        <v>2002</v>
      </c>
      <c r="N853" s="185" t="s">
        <v>2002</v>
      </c>
      <c r="O853" s="185" t="s">
        <v>2002</v>
      </c>
      <c r="P853" s="185" t="s">
        <v>2002</v>
      </c>
      <c r="Q853" s="185" t="s">
        <v>2002</v>
      </c>
      <c r="R853" s="185" t="s">
        <v>2002</v>
      </c>
      <c r="S853" s="183">
        <v>3</v>
      </c>
      <c r="T853" s="185" t="s">
        <v>2002</v>
      </c>
      <c r="U853" s="185">
        <v>6</v>
      </c>
      <c r="V853" s="185">
        <v>5</v>
      </c>
      <c r="W853" s="185">
        <v>4</v>
      </c>
      <c r="X853" s="185">
        <v>1</v>
      </c>
      <c r="Y853" s="185">
        <v>1</v>
      </c>
      <c r="Z853" s="185">
        <v>1</v>
      </c>
      <c r="AA853" s="185" t="s">
        <v>2002</v>
      </c>
      <c r="AB853" s="185" t="s">
        <v>2002</v>
      </c>
      <c r="AC853" s="185" t="s">
        <v>2002</v>
      </c>
      <c r="AD853" s="185" t="s">
        <v>2002</v>
      </c>
      <c r="AE853" s="185" t="s">
        <v>2002</v>
      </c>
      <c r="AF853" s="185" t="s">
        <v>2002</v>
      </c>
      <c r="AG853" s="185" t="s">
        <v>2002</v>
      </c>
      <c r="AH853" s="185" t="s">
        <v>2002</v>
      </c>
      <c r="AI853" s="185" t="s">
        <v>2002</v>
      </c>
      <c r="AJ853" s="185" t="s">
        <v>2002</v>
      </c>
      <c r="AK853" s="185" t="s">
        <v>2002</v>
      </c>
      <c r="AL853" s="183">
        <v>18</v>
      </c>
      <c r="AM853" s="194">
        <v>21</v>
      </c>
    </row>
    <row r="854" spans="1:39">
      <c r="A854" s="197">
        <v>99</v>
      </c>
      <c r="B854" s="197" t="s">
        <v>1733</v>
      </c>
      <c r="C854" s="197" t="s">
        <v>1640</v>
      </c>
      <c r="D854" s="196" t="s">
        <v>2002</v>
      </c>
      <c r="E854" s="196" t="s">
        <v>2002</v>
      </c>
      <c r="F854" s="196" t="s">
        <v>2002</v>
      </c>
      <c r="G854" s="196" t="s">
        <v>2002</v>
      </c>
      <c r="H854" s="196">
        <v>1</v>
      </c>
      <c r="I854" s="196" t="s">
        <v>2002</v>
      </c>
      <c r="J854" s="196" t="s">
        <v>2002</v>
      </c>
      <c r="K854" s="196" t="s">
        <v>2002</v>
      </c>
      <c r="L854" s="196">
        <v>1</v>
      </c>
      <c r="M854" s="196" t="s">
        <v>2002</v>
      </c>
      <c r="N854" s="196" t="s">
        <v>2002</v>
      </c>
      <c r="O854" s="196" t="s">
        <v>2002</v>
      </c>
      <c r="P854" s="196" t="s">
        <v>2002</v>
      </c>
      <c r="Q854" s="196" t="s">
        <v>2002</v>
      </c>
      <c r="R854" s="196" t="s">
        <v>2002</v>
      </c>
      <c r="S854" s="186">
        <v>2</v>
      </c>
      <c r="T854" s="196">
        <v>2</v>
      </c>
      <c r="U854" s="196">
        <v>1</v>
      </c>
      <c r="V854" s="196">
        <v>3</v>
      </c>
      <c r="W854" s="196">
        <v>1</v>
      </c>
      <c r="X854" s="196">
        <v>1</v>
      </c>
      <c r="Y854" s="196">
        <v>1</v>
      </c>
      <c r="Z854" s="196" t="s">
        <v>2002</v>
      </c>
      <c r="AA854" s="196" t="s">
        <v>2002</v>
      </c>
      <c r="AB854" s="196" t="s">
        <v>2002</v>
      </c>
      <c r="AC854" s="196" t="s">
        <v>2002</v>
      </c>
      <c r="AD854" s="196" t="s">
        <v>2002</v>
      </c>
      <c r="AE854" s="196" t="s">
        <v>2002</v>
      </c>
      <c r="AF854" s="196" t="s">
        <v>2002</v>
      </c>
      <c r="AG854" s="196" t="s">
        <v>2002</v>
      </c>
      <c r="AH854" s="196" t="s">
        <v>2002</v>
      </c>
      <c r="AI854" s="196" t="s">
        <v>2002</v>
      </c>
      <c r="AJ854" s="196" t="s">
        <v>2002</v>
      </c>
      <c r="AK854" s="196" t="s">
        <v>2002</v>
      </c>
      <c r="AL854" s="186">
        <v>9</v>
      </c>
      <c r="AM854" s="196">
        <v>11</v>
      </c>
    </row>
    <row r="855" spans="1:39">
      <c r="A855" s="192">
        <v>99773</v>
      </c>
      <c r="B855" s="192" t="s">
        <v>899</v>
      </c>
      <c r="C855" s="192" t="s">
        <v>1643</v>
      </c>
      <c r="D855" s="185" t="s">
        <v>2002</v>
      </c>
      <c r="E855" s="185" t="s">
        <v>2002</v>
      </c>
      <c r="F855" s="185" t="s">
        <v>2002</v>
      </c>
      <c r="G855" s="185" t="s">
        <v>2002</v>
      </c>
      <c r="H855" s="185" t="s">
        <v>2002</v>
      </c>
      <c r="I855" s="185" t="s">
        <v>2002</v>
      </c>
      <c r="J855" s="185" t="s">
        <v>2002</v>
      </c>
      <c r="K855" s="185" t="s">
        <v>2002</v>
      </c>
      <c r="L855" s="185" t="s">
        <v>2002</v>
      </c>
      <c r="M855" s="185" t="s">
        <v>2002</v>
      </c>
      <c r="N855" s="185" t="s">
        <v>2002</v>
      </c>
      <c r="O855" s="185" t="s">
        <v>2002</v>
      </c>
      <c r="P855" s="185" t="s">
        <v>2002</v>
      </c>
      <c r="Q855" s="185" t="s">
        <v>2002</v>
      </c>
      <c r="R855" s="185" t="s">
        <v>2002</v>
      </c>
      <c r="S855" s="183" t="s">
        <v>2002</v>
      </c>
      <c r="T855" s="185" t="s">
        <v>2002</v>
      </c>
      <c r="U855" s="185" t="s">
        <v>2002</v>
      </c>
      <c r="V855" s="185" t="s">
        <v>2002</v>
      </c>
      <c r="W855" s="185">
        <v>1</v>
      </c>
      <c r="X855" s="185" t="s">
        <v>2002</v>
      </c>
      <c r="Y855" s="185" t="s">
        <v>2002</v>
      </c>
      <c r="Z855" s="185" t="s">
        <v>2002</v>
      </c>
      <c r="AA855" s="185" t="s">
        <v>2002</v>
      </c>
      <c r="AB855" s="185" t="s">
        <v>2002</v>
      </c>
      <c r="AC855" s="185" t="s">
        <v>2002</v>
      </c>
      <c r="AD855" s="185" t="s">
        <v>2002</v>
      </c>
      <c r="AE855" s="185" t="s">
        <v>2002</v>
      </c>
      <c r="AF855" s="185" t="s">
        <v>2002</v>
      </c>
      <c r="AG855" s="185" t="s">
        <v>2002</v>
      </c>
      <c r="AH855" s="185" t="s">
        <v>2002</v>
      </c>
      <c r="AI855" s="185" t="s">
        <v>2002</v>
      </c>
      <c r="AJ855" s="185" t="s">
        <v>2002</v>
      </c>
      <c r="AK855" s="185" t="s">
        <v>2002</v>
      </c>
      <c r="AL855" s="183">
        <v>1</v>
      </c>
      <c r="AM855" s="194">
        <v>1</v>
      </c>
    </row>
    <row r="856" spans="1:39">
      <c r="A856" s="192">
        <v>99524</v>
      </c>
      <c r="B856" s="192" t="s">
        <v>897</v>
      </c>
      <c r="C856" s="192" t="s">
        <v>1642</v>
      </c>
      <c r="D856" s="185" t="s">
        <v>2002</v>
      </c>
      <c r="E856" s="185" t="s">
        <v>2002</v>
      </c>
      <c r="F856" s="185" t="s">
        <v>2002</v>
      </c>
      <c r="G856" s="185" t="s">
        <v>2002</v>
      </c>
      <c r="H856" s="185" t="s">
        <v>2002</v>
      </c>
      <c r="I856" s="185" t="s">
        <v>2002</v>
      </c>
      <c r="J856" s="185" t="s">
        <v>2002</v>
      </c>
      <c r="K856" s="185" t="s">
        <v>2002</v>
      </c>
      <c r="L856" s="185" t="s">
        <v>2002</v>
      </c>
      <c r="M856" s="185" t="s">
        <v>2002</v>
      </c>
      <c r="N856" s="185" t="s">
        <v>2002</v>
      </c>
      <c r="O856" s="185" t="s">
        <v>2002</v>
      </c>
      <c r="P856" s="185" t="s">
        <v>2002</v>
      </c>
      <c r="Q856" s="185" t="s">
        <v>2002</v>
      </c>
      <c r="R856" s="185" t="s">
        <v>2002</v>
      </c>
      <c r="S856" s="183" t="s">
        <v>2002</v>
      </c>
      <c r="T856" s="185" t="s">
        <v>2002</v>
      </c>
      <c r="U856" s="185">
        <v>1</v>
      </c>
      <c r="V856" s="185">
        <v>1</v>
      </c>
      <c r="W856" s="185" t="s">
        <v>2002</v>
      </c>
      <c r="X856" s="185" t="s">
        <v>2002</v>
      </c>
      <c r="Y856" s="185" t="s">
        <v>2002</v>
      </c>
      <c r="Z856" s="185" t="s">
        <v>2002</v>
      </c>
      <c r="AA856" s="185" t="s">
        <v>2002</v>
      </c>
      <c r="AB856" s="185" t="s">
        <v>2002</v>
      </c>
      <c r="AC856" s="185" t="s">
        <v>2002</v>
      </c>
      <c r="AD856" s="185" t="s">
        <v>2002</v>
      </c>
      <c r="AE856" s="185" t="s">
        <v>2002</v>
      </c>
      <c r="AF856" s="185" t="s">
        <v>2002</v>
      </c>
      <c r="AG856" s="185" t="s">
        <v>2002</v>
      </c>
      <c r="AH856" s="185" t="s">
        <v>2002</v>
      </c>
      <c r="AI856" s="185" t="s">
        <v>2002</v>
      </c>
      <c r="AJ856" s="185" t="s">
        <v>2002</v>
      </c>
      <c r="AK856" s="185" t="s">
        <v>2002</v>
      </c>
      <c r="AL856" s="183">
        <v>2</v>
      </c>
      <c r="AM856" s="194">
        <v>2</v>
      </c>
    </row>
    <row r="857" spans="1:39">
      <c r="A857" s="192">
        <v>99001</v>
      </c>
      <c r="B857" s="192" t="s">
        <v>896</v>
      </c>
      <c r="C857" s="192" t="s">
        <v>1641</v>
      </c>
      <c r="D857" s="185" t="s">
        <v>2002</v>
      </c>
      <c r="E857" s="185" t="s">
        <v>2002</v>
      </c>
      <c r="F857" s="185" t="s">
        <v>2002</v>
      </c>
      <c r="G857" s="185" t="s">
        <v>2002</v>
      </c>
      <c r="H857" s="185">
        <v>1</v>
      </c>
      <c r="I857" s="185" t="s">
        <v>2002</v>
      </c>
      <c r="J857" s="185" t="s">
        <v>2002</v>
      </c>
      <c r="K857" s="185" t="s">
        <v>2002</v>
      </c>
      <c r="L857" s="185">
        <v>1</v>
      </c>
      <c r="M857" s="185" t="s">
        <v>2002</v>
      </c>
      <c r="N857" s="185" t="s">
        <v>2002</v>
      </c>
      <c r="O857" s="185" t="s">
        <v>2002</v>
      </c>
      <c r="P857" s="185" t="s">
        <v>2002</v>
      </c>
      <c r="Q857" s="185" t="s">
        <v>2002</v>
      </c>
      <c r="R857" s="185" t="s">
        <v>2002</v>
      </c>
      <c r="S857" s="183">
        <v>2</v>
      </c>
      <c r="T857" s="185">
        <v>2</v>
      </c>
      <c r="U857" s="185" t="s">
        <v>2002</v>
      </c>
      <c r="V857" s="185">
        <v>2</v>
      </c>
      <c r="W857" s="185" t="s">
        <v>2002</v>
      </c>
      <c r="X857" s="185">
        <v>1</v>
      </c>
      <c r="Y857" s="185">
        <v>1</v>
      </c>
      <c r="Z857" s="185" t="s">
        <v>2002</v>
      </c>
      <c r="AA857" s="185" t="s">
        <v>2002</v>
      </c>
      <c r="AB857" s="185" t="s">
        <v>2002</v>
      </c>
      <c r="AC857" s="185" t="s">
        <v>2002</v>
      </c>
      <c r="AD857" s="185" t="s">
        <v>2002</v>
      </c>
      <c r="AE857" s="185" t="s">
        <v>2002</v>
      </c>
      <c r="AF857" s="185" t="s">
        <v>2002</v>
      </c>
      <c r="AG857" s="185" t="s">
        <v>2002</v>
      </c>
      <c r="AH857" s="185" t="s">
        <v>2002</v>
      </c>
      <c r="AI857" s="185" t="s">
        <v>2002</v>
      </c>
      <c r="AJ857" s="185" t="s">
        <v>2002</v>
      </c>
      <c r="AK857" s="185" t="s">
        <v>2002</v>
      </c>
      <c r="AL857" s="183">
        <v>6</v>
      </c>
      <c r="AM857" s="194">
        <v>8</v>
      </c>
    </row>
    <row r="858" spans="1:39">
      <c r="A858" s="4"/>
      <c r="B858" s="4"/>
      <c r="C858" s="4" t="s">
        <v>3</v>
      </c>
      <c r="D858" s="188">
        <v>525</v>
      </c>
      <c r="E858" s="188">
        <v>1125</v>
      </c>
      <c r="F858" s="188">
        <v>771</v>
      </c>
      <c r="G858" s="188">
        <v>211</v>
      </c>
      <c r="H858" s="188">
        <v>40</v>
      </c>
      <c r="I858" s="188">
        <v>83</v>
      </c>
      <c r="J858" s="188">
        <v>41</v>
      </c>
      <c r="K858" s="188">
        <v>23</v>
      </c>
      <c r="L858" s="188">
        <v>16</v>
      </c>
      <c r="M858" s="188">
        <v>6</v>
      </c>
      <c r="N858" s="188">
        <v>7</v>
      </c>
      <c r="O858" s="188">
        <v>12</v>
      </c>
      <c r="P858" s="188">
        <v>3</v>
      </c>
      <c r="Q858" s="188">
        <v>2</v>
      </c>
      <c r="R858" s="188">
        <v>1</v>
      </c>
      <c r="S858" s="190">
        <v>2866</v>
      </c>
      <c r="T858" s="188">
        <v>1623</v>
      </c>
      <c r="U858" s="188">
        <v>3496</v>
      </c>
      <c r="V858" s="188">
        <v>6562</v>
      </c>
      <c r="W858" s="188">
        <v>1925</v>
      </c>
      <c r="X858" s="188">
        <v>501</v>
      </c>
      <c r="Y858" s="188">
        <v>759</v>
      </c>
      <c r="Z858" s="188">
        <v>436</v>
      </c>
      <c r="AA858" s="188">
        <v>283</v>
      </c>
      <c r="AB858" s="188">
        <v>174</v>
      </c>
      <c r="AC858" s="188">
        <v>118</v>
      </c>
      <c r="AD858" s="188">
        <v>83</v>
      </c>
      <c r="AE858" s="188">
        <v>62</v>
      </c>
      <c r="AF858" s="188">
        <v>23</v>
      </c>
      <c r="AG858" s="188">
        <v>15</v>
      </c>
      <c r="AH858" s="188">
        <v>5</v>
      </c>
      <c r="AI858" s="188">
        <v>10</v>
      </c>
      <c r="AJ858" s="188">
        <v>7</v>
      </c>
      <c r="AK858" s="188">
        <v>6</v>
      </c>
      <c r="AL858" s="190">
        <v>16088</v>
      </c>
      <c r="AM858" s="195">
        <v>18954</v>
      </c>
    </row>
    <row r="859" spans="1:39" ht="19.5" customHeight="1">
      <c r="A859" s="184" t="s">
        <v>2055</v>
      </c>
      <c r="B859" s="184"/>
    </row>
    <row r="860" spans="1:39">
      <c r="A860" s="184" t="s">
        <v>2056</v>
      </c>
      <c r="B860" s="184"/>
    </row>
    <row r="861" spans="1:39">
      <c r="A861" s="189" t="s">
        <v>2057</v>
      </c>
      <c r="B861" s="189"/>
    </row>
  </sheetData>
  <autoFilter ref="A3:AM861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</autoFilter>
  <mergeCells count="8">
    <mergeCell ref="AL3:AL4"/>
    <mergeCell ref="AM3:AM4"/>
    <mergeCell ref="A2:J2"/>
    <mergeCell ref="A3:A4"/>
    <mergeCell ref="C3:C4"/>
    <mergeCell ref="D3:R3"/>
    <mergeCell ref="S3:S4"/>
    <mergeCell ref="T3:A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/>
  </sheetPr>
  <dimension ref="A2:M56"/>
  <sheetViews>
    <sheetView workbookViewId="0">
      <selection activeCell="C33" sqref="C33"/>
    </sheetView>
  </sheetViews>
  <sheetFormatPr defaultColWidth="11.42578125" defaultRowHeight="15"/>
  <cols>
    <col min="1" max="1" width="18.28515625" style="10" bestFit="1" customWidth="1"/>
    <col min="2" max="2" width="26.140625" style="10" customWidth="1"/>
    <col min="3" max="3" width="11.42578125" style="10"/>
    <col min="4" max="4" width="21.140625" style="10" customWidth="1"/>
    <col min="5" max="6" width="11.42578125" style="10"/>
    <col min="7" max="7" width="16" style="10" customWidth="1"/>
    <col min="8" max="10" width="11.42578125" style="10"/>
    <col min="11" max="11" width="16.28515625" style="10" bestFit="1" customWidth="1"/>
    <col min="12" max="16384" width="11.42578125" style="10"/>
  </cols>
  <sheetData>
    <row r="2" spans="1:13" ht="15.75" thickBot="1">
      <c r="B2" s="10" t="s">
        <v>1681</v>
      </c>
      <c r="C2" s="10" t="s">
        <v>1683</v>
      </c>
      <c r="D2" s="10" t="s">
        <v>1684</v>
      </c>
      <c r="E2" s="10" t="s">
        <v>1683</v>
      </c>
    </row>
    <row r="3" spans="1:13">
      <c r="A3" s="11" t="s">
        <v>1667</v>
      </c>
      <c r="B3" s="12" t="s">
        <v>1658</v>
      </c>
      <c r="C3" s="13">
        <v>18477</v>
      </c>
      <c r="D3" s="12" t="s">
        <v>1656</v>
      </c>
      <c r="E3" s="14">
        <v>17837</v>
      </c>
      <c r="G3" s="15" t="s">
        <v>1681</v>
      </c>
      <c r="H3" s="15" t="s">
        <v>9</v>
      </c>
      <c r="I3" s="15" t="s">
        <v>5</v>
      </c>
      <c r="K3" s="16" t="s">
        <v>1685</v>
      </c>
      <c r="L3" s="15" t="s">
        <v>9</v>
      </c>
      <c r="M3" s="16" t="s">
        <v>5</v>
      </c>
    </row>
    <row r="4" spans="1:13">
      <c r="B4" s="17" t="s">
        <v>1654</v>
      </c>
      <c r="C4" s="18">
        <v>11005</v>
      </c>
      <c r="D4" s="17" t="s">
        <v>1657</v>
      </c>
      <c r="E4" s="14">
        <v>15192</v>
      </c>
      <c r="G4" s="7" t="s">
        <v>1653</v>
      </c>
      <c r="H4" s="19">
        <f>C5</f>
        <v>8863</v>
      </c>
      <c r="I4" s="20">
        <f>H4/$H$9</f>
        <v>0.16237953904217509</v>
      </c>
      <c r="K4" s="15" t="s">
        <v>1657</v>
      </c>
      <c r="L4" s="19">
        <f>E4+(E7/2)+(E10/2)+E17+E20+E23</f>
        <v>18727.5</v>
      </c>
      <c r="M4" s="20">
        <f>L4/$L$8</f>
        <v>0.34310761789600969</v>
      </c>
    </row>
    <row r="5" spans="1:13">
      <c r="B5" s="21" t="s">
        <v>1653</v>
      </c>
      <c r="C5" s="18">
        <v>8863</v>
      </c>
      <c r="D5" s="17" t="s">
        <v>1670</v>
      </c>
      <c r="E5" s="14">
        <v>7842</v>
      </c>
      <c r="G5" s="7" t="s">
        <v>1654</v>
      </c>
      <c r="H5" s="19">
        <f>C4</f>
        <v>11005</v>
      </c>
      <c r="I5" s="20">
        <f>H5/$H$9</f>
        <v>0.20162324575867502</v>
      </c>
      <c r="K5" s="15" t="s">
        <v>1656</v>
      </c>
      <c r="L5" s="19">
        <f>E3+(E7/2)+(E8/2)+E21+E24</f>
        <v>21314</v>
      </c>
      <c r="M5" s="20">
        <f>L5/$L$8</f>
        <v>0.39049503499322119</v>
      </c>
    </row>
    <row r="6" spans="1:13">
      <c r="B6" s="17" t="s">
        <v>1659</v>
      </c>
      <c r="C6" s="18">
        <v>3974</v>
      </c>
      <c r="D6" s="17" t="s">
        <v>1676</v>
      </c>
      <c r="E6" s="14">
        <v>6116</v>
      </c>
      <c r="G6" s="7" t="s">
        <v>1658</v>
      </c>
      <c r="H6" s="19">
        <f>C3+C17+C20</f>
        <v>19238</v>
      </c>
      <c r="I6" s="20">
        <f>H6/$H$9</f>
        <v>0.35246051811952661</v>
      </c>
      <c r="K6" s="15" t="s">
        <v>1651</v>
      </c>
      <c r="L6" s="19">
        <f>E5+(E8/2)+(E10/2)+E18</f>
        <v>8253.5</v>
      </c>
      <c r="M6" s="20">
        <f>L6/$L$8</f>
        <v>0.15121285405445017</v>
      </c>
    </row>
    <row r="7" spans="1:13">
      <c r="B7" s="17" t="s">
        <v>1655</v>
      </c>
      <c r="C7" s="18">
        <v>3296</v>
      </c>
      <c r="D7" s="17" t="s">
        <v>1677</v>
      </c>
      <c r="E7" s="14">
        <v>4833</v>
      </c>
      <c r="G7" s="7" t="s">
        <v>1659</v>
      </c>
      <c r="H7" s="19">
        <f>C6</f>
        <v>3974</v>
      </c>
      <c r="I7" s="20">
        <f>H7/$H$9</f>
        <v>7.2807885383459753E-2</v>
      </c>
      <c r="K7" s="15" t="s">
        <v>1674</v>
      </c>
      <c r="L7" s="19">
        <f>E6+E9</f>
        <v>6287</v>
      </c>
      <c r="M7" s="20">
        <f>L7/$L$8</f>
        <v>0.11518449305631893</v>
      </c>
    </row>
    <row r="8" spans="1:13">
      <c r="B8" s="17" t="s">
        <v>1660</v>
      </c>
      <c r="C8" s="18">
        <v>2976</v>
      </c>
      <c r="D8" s="17" t="s">
        <v>1678</v>
      </c>
      <c r="E8" s="14">
        <v>623</v>
      </c>
      <c r="G8" s="22" t="s">
        <v>1682</v>
      </c>
      <c r="H8" s="19">
        <f>C26-SUM(H4:H7)</f>
        <v>11502</v>
      </c>
      <c r="I8" s="20">
        <f>H8/$H$9</f>
        <v>0.21072881169616356</v>
      </c>
      <c r="K8" s="15" t="s">
        <v>1650</v>
      </c>
      <c r="L8" s="19">
        <f>SUM(L4:L7)</f>
        <v>54582</v>
      </c>
      <c r="M8" s="20">
        <f>L8/$L$8</f>
        <v>1</v>
      </c>
    </row>
    <row r="9" spans="1:13">
      <c r="B9" s="17" t="s">
        <v>1661</v>
      </c>
      <c r="C9" s="18">
        <v>1641</v>
      </c>
      <c r="D9" s="17" t="s">
        <v>1679</v>
      </c>
      <c r="E9" s="14">
        <v>171</v>
      </c>
      <c r="G9" s="22" t="s">
        <v>1650</v>
      </c>
      <c r="H9" s="19">
        <f>SUM(H4:H8)</f>
        <v>54582</v>
      </c>
      <c r="I9" s="19"/>
    </row>
    <row r="10" spans="1:13">
      <c r="B10" s="17" t="s">
        <v>1662</v>
      </c>
      <c r="C10" s="18">
        <v>1023</v>
      </c>
      <c r="D10" s="17" t="s">
        <v>1680</v>
      </c>
      <c r="E10" s="14">
        <v>48</v>
      </c>
    </row>
    <row r="11" spans="1:13">
      <c r="B11" s="17" t="s">
        <v>1652</v>
      </c>
      <c r="C11" s="18">
        <v>495</v>
      </c>
    </row>
    <row r="12" spans="1:13">
      <c r="B12" s="17" t="s">
        <v>1663</v>
      </c>
      <c r="C12" s="18">
        <v>485</v>
      </c>
    </row>
    <row r="13" spans="1:13">
      <c r="B13" s="17" t="s">
        <v>1664</v>
      </c>
      <c r="C13" s="18">
        <v>173</v>
      </c>
    </row>
    <row r="14" spans="1:13">
      <c r="B14" s="17" t="s">
        <v>1665</v>
      </c>
      <c r="C14" s="18">
        <v>127</v>
      </c>
    </row>
    <row r="15" spans="1:13">
      <c r="B15" s="17" t="s">
        <v>1666</v>
      </c>
      <c r="C15" s="18">
        <v>127</v>
      </c>
    </row>
    <row r="16" spans="1:13" ht="15.75" thickBot="1"/>
    <row r="17" spans="1:9">
      <c r="A17" s="10" t="s">
        <v>1668</v>
      </c>
      <c r="B17" s="23" t="s">
        <v>1658</v>
      </c>
      <c r="C17" s="24">
        <v>202</v>
      </c>
      <c r="D17" s="12" t="s">
        <v>1657</v>
      </c>
      <c r="E17" s="14">
        <v>202</v>
      </c>
    </row>
    <row r="18" spans="1:9" ht="15.75" thickBot="1">
      <c r="B18" s="25" t="s">
        <v>1669</v>
      </c>
      <c r="C18" s="26">
        <v>76</v>
      </c>
      <c r="D18" s="27" t="s">
        <v>1670</v>
      </c>
      <c r="E18" s="14">
        <v>76</v>
      </c>
    </row>
    <row r="19" spans="1:9" ht="15.75" thickBot="1">
      <c r="B19" s="8"/>
    </row>
    <row r="20" spans="1:9">
      <c r="A20" s="10" t="s">
        <v>1671</v>
      </c>
      <c r="B20" s="23" t="s">
        <v>1658</v>
      </c>
      <c r="C20" s="24">
        <v>559</v>
      </c>
      <c r="D20" s="12" t="s">
        <v>1657</v>
      </c>
      <c r="E20" s="18">
        <v>498</v>
      </c>
    </row>
    <row r="21" spans="1:9" ht="15.75" thickBot="1">
      <c r="B21" s="25" t="s">
        <v>1651</v>
      </c>
      <c r="C21" s="26">
        <v>544</v>
      </c>
      <c r="D21" s="27" t="s">
        <v>1656</v>
      </c>
      <c r="E21" s="28">
        <v>605</v>
      </c>
    </row>
    <row r="22" spans="1:9" ht="15.75" thickBot="1"/>
    <row r="23" spans="1:9">
      <c r="A23" s="10" t="s">
        <v>1675</v>
      </c>
      <c r="B23" s="23" t="s">
        <v>1672</v>
      </c>
      <c r="C23" s="24">
        <v>395</v>
      </c>
      <c r="D23" s="12" t="s">
        <v>1657</v>
      </c>
      <c r="E23" s="18">
        <v>395</v>
      </c>
    </row>
    <row r="24" spans="1:9">
      <c r="B24" s="29" t="s">
        <v>1673</v>
      </c>
      <c r="C24" s="30">
        <v>50</v>
      </c>
      <c r="D24" s="17" t="s">
        <v>1656</v>
      </c>
      <c r="E24" s="18">
        <v>144</v>
      </c>
    </row>
    <row r="25" spans="1:9" ht="15.75" thickBot="1">
      <c r="B25" s="25" t="s">
        <v>1674</v>
      </c>
      <c r="C25" s="26">
        <v>94</v>
      </c>
    </row>
    <row r="26" spans="1:9">
      <c r="C26" s="10">
        <f>SUM(C3:C25)</f>
        <v>54582</v>
      </c>
      <c r="E26" s="10">
        <f>SUM(E3:E25)</f>
        <v>54582</v>
      </c>
    </row>
    <row r="28" spans="1:9" ht="15.75" thickBot="1"/>
    <row r="29" spans="1:9" ht="15.75" thickBot="1">
      <c r="A29" s="8" t="s">
        <v>1667</v>
      </c>
      <c r="B29" s="142" t="s">
        <v>1917</v>
      </c>
      <c r="C29" s="144" t="s">
        <v>1918</v>
      </c>
      <c r="G29" s="15" t="s">
        <v>900</v>
      </c>
      <c r="H29" s="15" t="s">
        <v>1955</v>
      </c>
      <c r="I29" s="19" t="s">
        <v>5</v>
      </c>
    </row>
    <row r="30" spans="1:9">
      <c r="B30" s="143" t="s">
        <v>1120</v>
      </c>
      <c r="C30" s="78">
        <v>12557</v>
      </c>
      <c r="G30" s="138" t="s">
        <v>1120</v>
      </c>
      <c r="H30" s="19">
        <v>13046</v>
      </c>
      <c r="I30" s="147">
        <f>H30/$H$45</f>
        <v>0.23901652559451833</v>
      </c>
    </row>
    <row r="31" spans="1:9">
      <c r="B31" s="77" t="s">
        <v>1952</v>
      </c>
      <c r="C31" s="81">
        <v>10217</v>
      </c>
      <c r="G31" s="138" t="s">
        <v>1952</v>
      </c>
      <c r="H31" s="19">
        <v>10702.5</v>
      </c>
      <c r="I31" s="147">
        <f t="shared" ref="I31:I44" si="0">H31/$H$45</f>
        <v>0.19608112564581731</v>
      </c>
    </row>
    <row r="32" spans="1:9">
      <c r="B32" s="77" t="s">
        <v>953</v>
      </c>
      <c r="C32" s="81">
        <v>9837</v>
      </c>
      <c r="G32" s="138" t="s">
        <v>953</v>
      </c>
      <c r="H32" s="19">
        <v>10109</v>
      </c>
      <c r="I32" s="147">
        <f t="shared" si="0"/>
        <v>0.18520757758968159</v>
      </c>
    </row>
    <row r="33" spans="1:9">
      <c r="B33" s="77" t="s">
        <v>1264</v>
      </c>
      <c r="C33" s="81">
        <v>8745</v>
      </c>
      <c r="G33" s="138" t="s">
        <v>1264</v>
      </c>
      <c r="H33" s="19">
        <v>9697.5</v>
      </c>
      <c r="I33" s="147">
        <f t="shared" si="0"/>
        <v>0.17766846213037266</v>
      </c>
    </row>
    <row r="34" spans="1:9">
      <c r="B34" s="77" t="s">
        <v>902</v>
      </c>
      <c r="C34" s="81">
        <v>4168</v>
      </c>
      <c r="G34" s="138" t="s">
        <v>902</v>
      </c>
      <c r="H34" s="19">
        <v>4168</v>
      </c>
      <c r="I34" s="147">
        <f t="shared" si="0"/>
        <v>7.6362170678978422E-2</v>
      </c>
    </row>
    <row r="35" spans="1:9" ht="30">
      <c r="B35" s="77" t="s">
        <v>1420</v>
      </c>
      <c r="C35" s="81">
        <v>2672</v>
      </c>
      <c r="G35" s="138" t="s">
        <v>1420</v>
      </c>
      <c r="H35" s="19">
        <v>2672</v>
      </c>
      <c r="I35" s="147">
        <f t="shared" si="0"/>
        <v>4.8953867575391156E-2</v>
      </c>
    </row>
    <row r="36" spans="1:9">
      <c r="B36" s="77" t="s">
        <v>1622</v>
      </c>
      <c r="C36" s="81">
        <v>1612</v>
      </c>
      <c r="G36" s="138" t="s">
        <v>1622</v>
      </c>
      <c r="H36" s="19">
        <v>1612</v>
      </c>
      <c r="I36" s="147">
        <f t="shared" si="0"/>
        <v>2.9533545857608735E-2</v>
      </c>
    </row>
    <row r="37" spans="1:9">
      <c r="B37" s="77" t="s">
        <v>1019</v>
      </c>
      <c r="C37" s="81">
        <v>1323</v>
      </c>
      <c r="G37" s="138" t="s">
        <v>1019</v>
      </c>
      <c r="H37" s="19">
        <v>1323</v>
      </c>
      <c r="I37" s="147">
        <f t="shared" si="0"/>
        <v>2.4238760030779377E-2</v>
      </c>
    </row>
    <row r="38" spans="1:9">
      <c r="B38" s="77" t="s">
        <v>1953</v>
      </c>
      <c r="C38" s="81">
        <v>355</v>
      </c>
      <c r="G38" s="138" t="s">
        <v>1636</v>
      </c>
      <c r="H38" s="19">
        <v>312</v>
      </c>
      <c r="I38" s="147">
        <f t="shared" si="0"/>
        <v>5.7161701659887874E-3</v>
      </c>
    </row>
    <row r="39" spans="1:9">
      <c r="B39" s="77" t="s">
        <v>1636</v>
      </c>
      <c r="C39" s="81">
        <v>312</v>
      </c>
      <c r="G39" s="138" t="s">
        <v>1319</v>
      </c>
      <c r="H39" s="19">
        <v>309</v>
      </c>
      <c r="I39" s="147">
        <f t="shared" si="0"/>
        <v>5.6612069913158187E-3</v>
      </c>
    </row>
    <row r="40" spans="1:9">
      <c r="B40" s="77" t="s">
        <v>1319</v>
      </c>
      <c r="C40" s="81">
        <v>309</v>
      </c>
      <c r="G40" s="138" t="s">
        <v>1603</v>
      </c>
      <c r="H40" s="19">
        <v>205</v>
      </c>
      <c r="I40" s="147">
        <f t="shared" si="0"/>
        <v>3.7558169359862225E-3</v>
      </c>
    </row>
    <row r="41" spans="1:9">
      <c r="B41" s="77" t="s">
        <v>1603</v>
      </c>
      <c r="C41" s="81">
        <v>205</v>
      </c>
      <c r="G41" s="138" t="s">
        <v>1105</v>
      </c>
      <c r="H41" s="19">
        <v>200</v>
      </c>
      <c r="I41" s="147">
        <f t="shared" si="0"/>
        <v>3.6642116448646076E-3</v>
      </c>
    </row>
    <row r="42" spans="1:9">
      <c r="B42" s="77" t="s">
        <v>1105</v>
      </c>
      <c r="C42" s="81">
        <v>200</v>
      </c>
      <c r="G42" s="138" t="s">
        <v>1954</v>
      </c>
      <c r="H42" s="19">
        <v>100</v>
      </c>
      <c r="I42" s="147">
        <f t="shared" si="0"/>
        <v>1.8321058224323038E-3</v>
      </c>
    </row>
    <row r="43" spans="1:9">
      <c r="B43" s="77" t="s">
        <v>1954</v>
      </c>
      <c r="C43" s="81">
        <v>100</v>
      </c>
      <c r="G43" s="138" t="s">
        <v>1098</v>
      </c>
      <c r="H43" s="19">
        <v>50</v>
      </c>
      <c r="I43" s="147">
        <f t="shared" si="0"/>
        <v>9.1605291121615189E-4</v>
      </c>
    </row>
    <row r="44" spans="1:9">
      <c r="B44" s="77" t="s">
        <v>1098</v>
      </c>
      <c r="C44" s="81">
        <v>50</v>
      </c>
      <c r="G44" s="146" t="s">
        <v>1332</v>
      </c>
      <c r="H44" s="19">
        <v>76</v>
      </c>
      <c r="I44" s="147">
        <f t="shared" si="0"/>
        <v>1.3924004250485508E-3</v>
      </c>
    </row>
    <row r="45" spans="1:9">
      <c r="B45" s="145"/>
      <c r="G45" s="146" t="s">
        <v>1650</v>
      </c>
      <c r="H45" s="19">
        <f>SUM(H30:H44)</f>
        <v>54582</v>
      </c>
    </row>
    <row r="46" spans="1:9" ht="15.75" thickBot="1"/>
    <row r="47" spans="1:9">
      <c r="A47" s="10" t="s">
        <v>1668</v>
      </c>
      <c r="B47" s="143" t="s">
        <v>1120</v>
      </c>
      <c r="C47" s="81">
        <v>202</v>
      </c>
    </row>
    <row r="48" spans="1:9">
      <c r="B48" s="77" t="s">
        <v>1332</v>
      </c>
      <c r="C48" s="81">
        <v>76</v>
      </c>
    </row>
    <row r="49" spans="1:3" ht="15.75" thickBot="1"/>
    <row r="50" spans="1:3">
      <c r="A50" s="10" t="s">
        <v>1671</v>
      </c>
      <c r="B50" s="143" t="s">
        <v>1566</v>
      </c>
      <c r="C50" s="81">
        <v>308</v>
      </c>
    </row>
    <row r="51" spans="1:3">
      <c r="B51" s="77" t="s">
        <v>1120</v>
      </c>
      <c r="C51" s="81">
        <v>287</v>
      </c>
    </row>
    <row r="52" spans="1:3">
      <c r="B52" s="77" t="s">
        <v>953</v>
      </c>
      <c r="C52" s="81">
        <v>272</v>
      </c>
    </row>
    <row r="53" spans="1:3">
      <c r="B53" s="77" t="s">
        <v>1264</v>
      </c>
      <c r="C53" s="81">
        <v>236</v>
      </c>
    </row>
    <row r="55" spans="1:3">
      <c r="A55" s="10" t="s">
        <v>1675</v>
      </c>
      <c r="B55" s="77" t="s">
        <v>1264</v>
      </c>
      <c r="C55" s="81">
        <v>539</v>
      </c>
    </row>
    <row r="56" spans="1:3">
      <c r="C56" s="10">
        <f>SUM(C30:C55)</f>
        <v>54582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4"/>
  </sheetPr>
  <dimension ref="A1:K61"/>
  <sheetViews>
    <sheetView workbookViewId="0">
      <selection activeCell="K30" sqref="K30"/>
    </sheetView>
  </sheetViews>
  <sheetFormatPr defaultColWidth="11.42578125" defaultRowHeight="15"/>
  <cols>
    <col min="1" max="1" width="7.42578125" bestFit="1" customWidth="1"/>
    <col min="2" max="2" width="24.28515625" bestFit="1" customWidth="1"/>
    <col min="5" max="5" width="15" customWidth="1"/>
  </cols>
  <sheetData>
    <row r="1" spans="1:7">
      <c r="A1" s="2" t="s">
        <v>10</v>
      </c>
      <c r="B1" s="2" t="s">
        <v>1687</v>
      </c>
      <c r="E1" s="2" t="s">
        <v>1681</v>
      </c>
      <c r="F1" s="2" t="s">
        <v>1776</v>
      </c>
      <c r="G1" s="2" t="s">
        <v>5</v>
      </c>
    </row>
    <row r="2" spans="1:7">
      <c r="A2" s="31">
        <v>40179</v>
      </c>
      <c r="B2" s="32">
        <v>69</v>
      </c>
      <c r="E2" s="2" t="s">
        <v>1653</v>
      </c>
      <c r="F2" s="2">
        <v>360</v>
      </c>
      <c r="G2" s="43">
        <f>F2/$F$7</f>
        <v>0.2336145360155743</v>
      </c>
    </row>
    <row r="3" spans="1:7">
      <c r="A3" s="31">
        <v>40210</v>
      </c>
      <c r="B3" s="32">
        <v>91</v>
      </c>
      <c r="E3" s="2" t="s">
        <v>1654</v>
      </c>
      <c r="F3" s="2">
        <v>24</v>
      </c>
      <c r="G3" s="43">
        <f>F3/$F$7</f>
        <v>1.5574302401038288E-2</v>
      </c>
    </row>
    <row r="4" spans="1:7">
      <c r="A4" s="31">
        <v>40238</v>
      </c>
      <c r="B4" s="32">
        <v>82</v>
      </c>
      <c r="E4" s="2" t="s">
        <v>1775</v>
      </c>
      <c r="F4" s="2">
        <v>536</v>
      </c>
      <c r="G4" s="43">
        <f>F4/$F$7</f>
        <v>0.34782608695652173</v>
      </c>
    </row>
    <row r="5" spans="1:7">
      <c r="A5" s="31">
        <v>40269</v>
      </c>
      <c r="B5" s="32">
        <v>70</v>
      </c>
      <c r="E5" s="2" t="s">
        <v>1652</v>
      </c>
      <c r="F5" s="2">
        <v>111</v>
      </c>
      <c r="G5" s="43">
        <f>F5/$F$7</f>
        <v>7.2031148604802073E-2</v>
      </c>
    </row>
    <row r="6" spans="1:7">
      <c r="A6" s="31">
        <v>40299</v>
      </c>
      <c r="B6" s="32">
        <v>147</v>
      </c>
      <c r="E6" s="2" t="s">
        <v>1682</v>
      </c>
      <c r="F6" s="2">
        <f>F7-SUM(F2:F5)</f>
        <v>510</v>
      </c>
      <c r="G6" s="43">
        <f>F6/$F$7</f>
        <v>0.33095392602206358</v>
      </c>
    </row>
    <row r="7" spans="1:7">
      <c r="A7" s="31">
        <v>40330</v>
      </c>
      <c r="B7" s="32">
        <v>93</v>
      </c>
      <c r="E7" s="2" t="s">
        <v>1650</v>
      </c>
      <c r="F7" s="2">
        <v>1541</v>
      </c>
      <c r="G7" s="2"/>
    </row>
    <row r="8" spans="1:7">
      <c r="A8" s="31">
        <v>40360</v>
      </c>
      <c r="B8" s="32">
        <v>89</v>
      </c>
    </row>
    <row r="9" spans="1:7">
      <c r="A9" s="31">
        <v>40391</v>
      </c>
      <c r="B9" s="32">
        <v>102</v>
      </c>
    </row>
    <row r="10" spans="1:7">
      <c r="A10" s="31">
        <v>40422</v>
      </c>
      <c r="B10" s="32">
        <v>84</v>
      </c>
    </row>
    <row r="11" spans="1:7">
      <c r="A11" s="31">
        <v>40452</v>
      </c>
      <c r="B11" s="32">
        <v>97</v>
      </c>
    </row>
    <row r="12" spans="1:7">
      <c r="A12" s="31">
        <v>40483</v>
      </c>
      <c r="B12" s="32">
        <v>104</v>
      </c>
    </row>
    <row r="13" spans="1:7">
      <c r="A13" s="31">
        <v>40513</v>
      </c>
      <c r="B13" s="32">
        <v>67</v>
      </c>
    </row>
    <row r="14" spans="1:7">
      <c r="A14" s="31">
        <v>40544</v>
      </c>
      <c r="B14" s="32">
        <v>48</v>
      </c>
    </row>
    <row r="15" spans="1:7">
      <c r="A15" s="31">
        <v>40575</v>
      </c>
      <c r="B15" s="32">
        <v>71</v>
      </c>
    </row>
    <row r="16" spans="1:7">
      <c r="A16" s="31">
        <v>40603</v>
      </c>
      <c r="B16" s="32">
        <v>165</v>
      </c>
    </row>
    <row r="17" spans="1:11">
      <c r="A17" s="31">
        <v>40634</v>
      </c>
      <c r="B17" s="32">
        <v>114</v>
      </c>
    </row>
    <row r="18" spans="1:11">
      <c r="A18" s="31">
        <v>40664</v>
      </c>
      <c r="B18" s="32">
        <v>136</v>
      </c>
    </row>
    <row r="19" spans="1:11">
      <c r="A19" s="31">
        <v>40695</v>
      </c>
      <c r="B19" s="32">
        <v>83</v>
      </c>
    </row>
    <row r="20" spans="1:11">
      <c r="A20" s="31">
        <v>40725</v>
      </c>
      <c r="B20" s="32">
        <v>105</v>
      </c>
    </row>
    <row r="21" spans="1:11">
      <c r="A21" s="31">
        <v>40756</v>
      </c>
      <c r="B21" s="32">
        <v>118</v>
      </c>
    </row>
    <row r="22" spans="1:11">
      <c r="A22" s="31">
        <v>40787</v>
      </c>
      <c r="B22" s="32">
        <v>112</v>
      </c>
    </row>
    <row r="23" spans="1:11">
      <c r="A23" s="31">
        <v>40817</v>
      </c>
      <c r="B23" s="32">
        <v>93</v>
      </c>
      <c r="E23" s="2" t="s">
        <v>1777</v>
      </c>
      <c r="F23" s="2" t="s">
        <v>1776</v>
      </c>
      <c r="G23" s="44" t="s">
        <v>5</v>
      </c>
      <c r="I23" s="2" t="s">
        <v>1777</v>
      </c>
      <c r="J23" s="2" t="s">
        <v>1776</v>
      </c>
      <c r="K23" s="44" t="s">
        <v>5</v>
      </c>
    </row>
    <row r="24" spans="1:11">
      <c r="A24" s="31">
        <v>40848</v>
      </c>
      <c r="B24" s="32">
        <v>49</v>
      </c>
      <c r="E24" s="2" t="s">
        <v>1691</v>
      </c>
      <c r="F24" s="2">
        <v>716</v>
      </c>
      <c r="G24" s="9">
        <f t="shared" ref="G24:G31" si="0">F24/$F$32</f>
        <v>0.43899448191293683</v>
      </c>
      <c r="I24" s="2" t="s">
        <v>1691</v>
      </c>
      <c r="J24" s="2">
        <v>716</v>
      </c>
      <c r="K24" s="9">
        <f>J24/$F$32</f>
        <v>0.43899448191293683</v>
      </c>
    </row>
    <row r="25" spans="1:11">
      <c r="A25" s="31">
        <v>40878</v>
      </c>
      <c r="B25" s="32">
        <v>61</v>
      </c>
      <c r="E25" s="2" t="s">
        <v>1695</v>
      </c>
      <c r="F25" s="2">
        <v>349</v>
      </c>
      <c r="G25" s="9">
        <f t="shared" si="0"/>
        <v>0.21397915389331698</v>
      </c>
      <c r="I25" s="2" t="s">
        <v>1695</v>
      </c>
      <c r="J25" s="2">
        <v>349</v>
      </c>
      <c r="K25" s="9">
        <f>J25/$F$32</f>
        <v>0.21397915389331698</v>
      </c>
    </row>
    <row r="26" spans="1:11">
      <c r="A26" s="31">
        <v>40909</v>
      </c>
      <c r="B26" s="32">
        <v>113</v>
      </c>
      <c r="E26" s="2" t="s">
        <v>1692</v>
      </c>
      <c r="F26" s="2">
        <v>133</v>
      </c>
      <c r="G26" s="9">
        <f t="shared" si="0"/>
        <v>8.15450643776824E-2</v>
      </c>
      <c r="I26" s="2" t="s">
        <v>1692</v>
      </c>
      <c r="J26" s="2">
        <v>133</v>
      </c>
      <c r="K26" s="9">
        <f>J26/$F$32</f>
        <v>8.15450643776824E-2</v>
      </c>
    </row>
    <row r="27" spans="1:11">
      <c r="A27" s="31">
        <v>40940</v>
      </c>
      <c r="B27" s="32">
        <v>70</v>
      </c>
      <c r="E27" s="2" t="s">
        <v>1693</v>
      </c>
      <c r="F27" s="2">
        <v>123</v>
      </c>
      <c r="G27" s="9">
        <f t="shared" si="0"/>
        <v>7.5413856529736353E-2</v>
      </c>
      <c r="I27" s="2" t="s">
        <v>1693</v>
      </c>
      <c r="J27" s="2">
        <v>123</v>
      </c>
      <c r="K27" s="9">
        <f>J27/$F$32</f>
        <v>7.5413856529736353E-2</v>
      </c>
    </row>
    <row r="28" spans="1:11">
      <c r="A28" s="31">
        <v>40969</v>
      </c>
      <c r="B28" s="32">
        <v>78</v>
      </c>
      <c r="E28" s="2" t="s">
        <v>1690</v>
      </c>
      <c r="F28" s="2">
        <v>159</v>
      </c>
      <c r="G28" s="9">
        <f t="shared" si="0"/>
        <v>9.7486204782342115E-2</v>
      </c>
      <c r="I28" s="6" t="s">
        <v>1778</v>
      </c>
      <c r="J28" s="2">
        <f>SUM(F28:F31)</f>
        <v>310</v>
      </c>
      <c r="K28" s="9">
        <f>J28/$F$32</f>
        <v>0.19006744328632741</v>
      </c>
    </row>
    <row r="29" spans="1:11">
      <c r="A29" s="31">
        <v>41000</v>
      </c>
      <c r="B29" s="32">
        <v>51</v>
      </c>
      <c r="E29" s="2" t="s">
        <v>1689</v>
      </c>
      <c r="F29" s="2">
        <v>121</v>
      </c>
      <c r="G29" s="9">
        <f t="shared" si="0"/>
        <v>7.4187614960147155E-2</v>
      </c>
      <c r="I29" s="6" t="s">
        <v>1650</v>
      </c>
      <c r="J29" s="2">
        <f>SUM(J24:J28)</f>
        <v>1631</v>
      </c>
      <c r="K29" s="2"/>
    </row>
    <row r="30" spans="1:11">
      <c r="A30" s="31">
        <v>41030</v>
      </c>
      <c r="B30" s="32">
        <v>76</v>
      </c>
      <c r="E30" s="2" t="s">
        <v>1696</v>
      </c>
      <c r="F30" s="2">
        <v>25</v>
      </c>
      <c r="G30" s="9">
        <f t="shared" si="0"/>
        <v>1.5328019619865114E-2</v>
      </c>
    </row>
    <row r="31" spans="1:11">
      <c r="A31" s="31">
        <v>41061</v>
      </c>
      <c r="B31" s="32">
        <v>71</v>
      </c>
      <c r="E31" s="2" t="s">
        <v>1694</v>
      </c>
      <c r="F31" s="2">
        <v>5</v>
      </c>
      <c r="G31" s="9">
        <f t="shared" si="0"/>
        <v>3.0656039239730227E-3</v>
      </c>
    </row>
    <row r="32" spans="1:11">
      <c r="A32" s="31">
        <v>41091</v>
      </c>
      <c r="B32" s="32">
        <v>78</v>
      </c>
      <c r="E32" s="2"/>
      <c r="F32" s="2">
        <f>SUM(F24:F31)</f>
        <v>1631</v>
      </c>
      <c r="G32" s="2"/>
    </row>
    <row r="33" spans="1:2">
      <c r="A33" s="31">
        <v>41122</v>
      </c>
      <c r="B33" s="32">
        <v>95</v>
      </c>
    </row>
    <row r="34" spans="1:2">
      <c r="A34" s="31">
        <v>41153</v>
      </c>
      <c r="B34" s="32">
        <v>90</v>
      </c>
    </row>
    <row r="35" spans="1:2">
      <c r="A35" s="31">
        <v>41183</v>
      </c>
      <c r="B35" s="32">
        <v>63</v>
      </c>
    </row>
    <row r="36" spans="1:2">
      <c r="A36" s="31">
        <v>41214</v>
      </c>
      <c r="B36" s="32">
        <v>91</v>
      </c>
    </row>
    <row r="37" spans="1:2">
      <c r="A37" s="31">
        <v>41244</v>
      </c>
      <c r="B37" s="32">
        <v>37</v>
      </c>
    </row>
    <row r="38" spans="1:2">
      <c r="A38" s="31">
        <v>41275</v>
      </c>
      <c r="B38" s="32">
        <v>85</v>
      </c>
    </row>
    <row r="39" spans="1:2">
      <c r="A39" s="31">
        <v>41306</v>
      </c>
      <c r="B39" s="32">
        <v>75</v>
      </c>
    </row>
    <row r="40" spans="1:2">
      <c r="A40" s="31">
        <v>41334</v>
      </c>
      <c r="B40" s="32">
        <v>65</v>
      </c>
    </row>
    <row r="41" spans="1:2">
      <c r="A41" s="31">
        <v>41365</v>
      </c>
      <c r="B41" s="32">
        <v>63</v>
      </c>
    </row>
    <row r="42" spans="1:2">
      <c r="A42" s="31">
        <v>41395</v>
      </c>
      <c r="B42" s="32">
        <v>80</v>
      </c>
    </row>
    <row r="43" spans="1:2">
      <c r="A43" s="31">
        <v>41426</v>
      </c>
      <c r="B43" s="32">
        <v>37</v>
      </c>
    </row>
    <row r="44" spans="1:2">
      <c r="A44" s="31">
        <v>41456</v>
      </c>
      <c r="B44" s="32">
        <v>42</v>
      </c>
    </row>
    <row r="45" spans="1:2">
      <c r="A45" s="31">
        <v>41487</v>
      </c>
      <c r="B45" s="32">
        <v>55</v>
      </c>
    </row>
    <row r="46" spans="1:2">
      <c r="A46" s="31">
        <v>41518</v>
      </c>
      <c r="B46" s="32">
        <v>61</v>
      </c>
    </row>
    <row r="47" spans="1:2">
      <c r="A47" s="31">
        <v>41548</v>
      </c>
      <c r="B47" s="32">
        <v>73</v>
      </c>
    </row>
    <row r="48" spans="1:2">
      <c r="A48" s="31">
        <v>41579</v>
      </c>
      <c r="B48" s="32">
        <v>57</v>
      </c>
    </row>
    <row r="49" spans="1:2">
      <c r="A49" s="31">
        <v>41609</v>
      </c>
      <c r="B49" s="32">
        <v>48</v>
      </c>
    </row>
    <row r="50" spans="1:2">
      <c r="A50" s="31">
        <v>41640</v>
      </c>
      <c r="B50" s="32">
        <v>51</v>
      </c>
    </row>
    <row r="51" spans="1:2">
      <c r="A51" s="31">
        <v>41671</v>
      </c>
      <c r="B51" s="32">
        <v>56</v>
      </c>
    </row>
    <row r="52" spans="1:2">
      <c r="A52" s="31">
        <v>41699</v>
      </c>
      <c r="B52" s="32">
        <v>73</v>
      </c>
    </row>
    <row r="53" spans="1:2">
      <c r="A53" s="31">
        <v>41730</v>
      </c>
      <c r="B53" s="32">
        <v>49</v>
      </c>
    </row>
    <row r="54" spans="1:2">
      <c r="A54" s="31">
        <v>41760</v>
      </c>
      <c r="B54" s="32">
        <v>41</v>
      </c>
    </row>
    <row r="55" spans="1:2">
      <c r="A55" s="31">
        <v>41791</v>
      </c>
      <c r="B55" s="32">
        <v>45</v>
      </c>
    </row>
    <row r="56" spans="1:2">
      <c r="A56" s="31">
        <v>41821</v>
      </c>
      <c r="B56" s="32">
        <v>69</v>
      </c>
    </row>
    <row r="57" spans="1:2">
      <c r="A57" s="31">
        <v>41852</v>
      </c>
      <c r="B57" s="32">
        <v>82</v>
      </c>
    </row>
    <row r="58" spans="1:2">
      <c r="A58" s="31">
        <v>41883</v>
      </c>
      <c r="B58" s="32">
        <v>48</v>
      </c>
    </row>
    <row r="59" spans="1:2">
      <c r="A59" s="31">
        <v>41913</v>
      </c>
      <c r="B59" s="32">
        <v>47</v>
      </c>
    </row>
    <row r="60" spans="1:2">
      <c r="A60" s="31">
        <v>41944</v>
      </c>
      <c r="B60" s="32">
        <v>69</v>
      </c>
    </row>
    <row r="61" spans="1:2">
      <c r="A61" s="31">
        <v>41974</v>
      </c>
      <c r="B61" s="32">
        <v>42</v>
      </c>
    </row>
  </sheetData>
  <sortState ref="E24:G32">
    <sortCondition descending="1" ref="G2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4"/>
  </sheetPr>
  <dimension ref="A1:Y291"/>
  <sheetViews>
    <sheetView workbookViewId="0">
      <selection activeCell="K15" sqref="K15"/>
    </sheetView>
  </sheetViews>
  <sheetFormatPr defaultColWidth="11.42578125" defaultRowHeight="15"/>
  <cols>
    <col min="1" max="1" width="11.42578125" style="10"/>
    <col min="2" max="2" width="26" style="10" customWidth="1"/>
    <col min="3" max="15" width="11.42578125" style="10"/>
    <col min="16" max="16" width="17" style="10" customWidth="1"/>
    <col min="17" max="16384" width="11.42578125" style="10"/>
  </cols>
  <sheetData>
    <row r="1" spans="1:25">
      <c r="A1" s="33" t="s">
        <v>1688</v>
      </c>
      <c r="B1" s="34" t="s">
        <v>900</v>
      </c>
      <c r="C1" s="35" t="s">
        <v>1689</v>
      </c>
      <c r="D1" s="35" t="s">
        <v>1690</v>
      </c>
      <c r="E1" s="35" t="s">
        <v>1691</v>
      </c>
      <c r="F1" s="35" t="s">
        <v>1692</v>
      </c>
      <c r="G1" s="35" t="s">
        <v>1693</v>
      </c>
      <c r="H1" s="35" t="s">
        <v>1694</v>
      </c>
      <c r="I1" s="35" t="s">
        <v>1695</v>
      </c>
      <c r="J1" s="35" t="s">
        <v>1696</v>
      </c>
      <c r="K1" s="36" t="s">
        <v>1772</v>
      </c>
      <c r="M1" s="33" t="s">
        <v>1688</v>
      </c>
      <c r="N1" s="33" t="s">
        <v>900</v>
      </c>
      <c r="O1" s="33" t="s">
        <v>1734</v>
      </c>
      <c r="P1" s="33" t="s">
        <v>901</v>
      </c>
      <c r="Q1" s="37" t="s">
        <v>1689</v>
      </c>
      <c r="R1" s="37" t="s">
        <v>1690</v>
      </c>
      <c r="S1" s="37" t="s">
        <v>1691</v>
      </c>
      <c r="T1" s="37" t="s">
        <v>1692</v>
      </c>
      <c r="U1" s="37" t="s">
        <v>1693</v>
      </c>
      <c r="V1" s="37" t="s">
        <v>1694</v>
      </c>
      <c r="W1" s="37" t="s">
        <v>1695</v>
      </c>
      <c r="X1" s="37" t="s">
        <v>1696</v>
      </c>
      <c r="Y1" s="38" t="s">
        <v>1650</v>
      </c>
    </row>
    <row r="2" spans="1:25">
      <c r="A2" s="39" t="s">
        <v>1697</v>
      </c>
      <c r="B2" s="34" t="s">
        <v>1632</v>
      </c>
      <c r="C2" s="35">
        <v>1</v>
      </c>
      <c r="D2" s="35">
        <v>0</v>
      </c>
      <c r="E2" s="35">
        <v>0</v>
      </c>
      <c r="F2" s="35">
        <v>1</v>
      </c>
      <c r="G2" s="35">
        <v>0</v>
      </c>
      <c r="H2" s="35">
        <v>0</v>
      </c>
      <c r="I2" s="35">
        <v>1</v>
      </c>
      <c r="J2" s="35">
        <v>0</v>
      </c>
      <c r="K2" s="19">
        <f>SUM(C2:J2)</f>
        <v>3</v>
      </c>
      <c r="M2" s="39" t="s">
        <v>1697</v>
      </c>
      <c r="N2" s="33" t="s">
        <v>1632</v>
      </c>
      <c r="O2" s="39" t="s">
        <v>884</v>
      </c>
      <c r="P2" s="33" t="s">
        <v>1735</v>
      </c>
      <c r="Q2" s="37">
        <v>0</v>
      </c>
      <c r="R2" s="37">
        <v>0</v>
      </c>
      <c r="S2" s="37">
        <v>0</v>
      </c>
      <c r="T2" s="37">
        <v>1</v>
      </c>
      <c r="U2" s="37">
        <v>0</v>
      </c>
      <c r="V2" s="37">
        <v>0</v>
      </c>
      <c r="W2" s="37">
        <v>0</v>
      </c>
      <c r="X2" s="40">
        <v>0</v>
      </c>
      <c r="Y2" s="19">
        <f>SUM(Q2:X2)</f>
        <v>1</v>
      </c>
    </row>
    <row r="3" spans="1:25">
      <c r="A3" s="39" t="s">
        <v>1698</v>
      </c>
      <c r="B3" s="34" t="s">
        <v>902</v>
      </c>
      <c r="C3" s="35">
        <v>11</v>
      </c>
      <c r="D3" s="35">
        <v>26</v>
      </c>
      <c r="E3" s="35">
        <v>78</v>
      </c>
      <c r="F3" s="35">
        <v>15</v>
      </c>
      <c r="G3" s="35">
        <v>31</v>
      </c>
      <c r="H3" s="35">
        <v>0</v>
      </c>
      <c r="I3" s="35">
        <v>24</v>
      </c>
      <c r="J3" s="35">
        <v>2</v>
      </c>
      <c r="K3" s="19">
        <f t="shared" ref="K3:K35" si="0">SUM(C3:J3)</f>
        <v>187</v>
      </c>
      <c r="M3" s="39" t="s">
        <v>1697</v>
      </c>
      <c r="N3" s="33" t="s">
        <v>1632</v>
      </c>
      <c r="O3" s="39" t="s">
        <v>886</v>
      </c>
      <c r="P3" s="33" t="s">
        <v>1437</v>
      </c>
      <c r="Q3" s="37">
        <v>1</v>
      </c>
      <c r="R3" s="37">
        <v>0</v>
      </c>
      <c r="S3" s="37">
        <v>0</v>
      </c>
      <c r="T3" s="37">
        <v>0</v>
      </c>
      <c r="U3" s="37">
        <v>0</v>
      </c>
      <c r="V3" s="37">
        <v>0</v>
      </c>
      <c r="W3" s="37">
        <v>1</v>
      </c>
      <c r="X3" s="40">
        <v>0</v>
      </c>
      <c r="Y3" s="19">
        <f t="shared" ref="Y3:Y66" si="1">SUM(Q3:X3)</f>
        <v>2</v>
      </c>
    </row>
    <row r="4" spans="1:25">
      <c r="A4" s="39" t="s">
        <v>1699</v>
      </c>
      <c r="B4" s="34" t="s">
        <v>1603</v>
      </c>
      <c r="C4" s="35">
        <v>16</v>
      </c>
      <c r="D4" s="35">
        <v>38</v>
      </c>
      <c r="E4" s="35">
        <v>50</v>
      </c>
      <c r="F4" s="35">
        <v>25</v>
      </c>
      <c r="G4" s="35">
        <v>0</v>
      </c>
      <c r="H4" s="35">
        <v>1</v>
      </c>
      <c r="I4" s="35">
        <v>74</v>
      </c>
      <c r="J4" s="35">
        <v>4</v>
      </c>
      <c r="K4" s="19">
        <f t="shared" si="0"/>
        <v>208</v>
      </c>
      <c r="M4" s="39" t="s">
        <v>1698</v>
      </c>
      <c r="N4" s="33" t="s">
        <v>902</v>
      </c>
      <c r="O4" s="39" t="s">
        <v>16</v>
      </c>
      <c r="P4" s="33" t="s">
        <v>905</v>
      </c>
      <c r="Q4" s="37">
        <v>0</v>
      </c>
      <c r="R4" s="37">
        <v>0</v>
      </c>
      <c r="S4" s="37">
        <v>3</v>
      </c>
      <c r="T4" s="37">
        <v>0</v>
      </c>
      <c r="U4" s="37">
        <v>0</v>
      </c>
      <c r="V4" s="37">
        <v>0</v>
      </c>
      <c r="W4" s="37">
        <v>0</v>
      </c>
      <c r="X4" s="40">
        <v>0</v>
      </c>
      <c r="Y4" s="19">
        <f t="shared" si="1"/>
        <v>3</v>
      </c>
    </row>
    <row r="5" spans="1:25">
      <c r="A5" s="39" t="s">
        <v>1700</v>
      </c>
      <c r="B5" s="34" t="s">
        <v>992</v>
      </c>
      <c r="C5" s="35">
        <v>0</v>
      </c>
      <c r="D5" s="35">
        <v>0</v>
      </c>
      <c r="E5" s="35">
        <v>0</v>
      </c>
      <c r="F5" s="35">
        <v>1</v>
      </c>
      <c r="G5" s="35">
        <v>13</v>
      </c>
      <c r="H5" s="35">
        <v>0</v>
      </c>
      <c r="I5" s="35">
        <v>0</v>
      </c>
      <c r="J5" s="35">
        <v>0</v>
      </c>
      <c r="K5" s="19">
        <f t="shared" si="0"/>
        <v>14</v>
      </c>
      <c r="M5" s="39" t="s">
        <v>1698</v>
      </c>
      <c r="N5" s="33" t="s">
        <v>902</v>
      </c>
      <c r="O5" s="39" t="s">
        <v>17</v>
      </c>
      <c r="P5" s="33" t="s">
        <v>906</v>
      </c>
      <c r="Q5" s="37">
        <v>0</v>
      </c>
      <c r="R5" s="37">
        <v>0</v>
      </c>
      <c r="S5" s="37">
        <v>0</v>
      </c>
      <c r="T5" s="37">
        <v>0</v>
      </c>
      <c r="U5" s="37">
        <v>1</v>
      </c>
      <c r="V5" s="37">
        <v>0</v>
      </c>
      <c r="W5" s="37">
        <v>0</v>
      </c>
      <c r="X5" s="40">
        <v>0</v>
      </c>
      <c r="Y5" s="19">
        <f t="shared" si="1"/>
        <v>1</v>
      </c>
    </row>
    <row r="6" spans="1:25">
      <c r="A6" s="39" t="s">
        <v>1701</v>
      </c>
      <c r="B6" s="34" t="s">
        <v>1702</v>
      </c>
      <c r="C6" s="35">
        <v>1</v>
      </c>
      <c r="D6" s="35">
        <v>1</v>
      </c>
      <c r="E6" s="35">
        <v>0</v>
      </c>
      <c r="F6" s="35">
        <v>1</v>
      </c>
      <c r="G6" s="35">
        <v>5</v>
      </c>
      <c r="H6" s="35">
        <v>0</v>
      </c>
      <c r="I6" s="35">
        <v>4</v>
      </c>
      <c r="J6" s="35">
        <v>0</v>
      </c>
      <c r="K6" s="19">
        <f t="shared" si="0"/>
        <v>12</v>
      </c>
      <c r="M6" s="39" t="s">
        <v>1698</v>
      </c>
      <c r="N6" s="33" t="s">
        <v>902</v>
      </c>
      <c r="O6" s="39" t="s">
        <v>19</v>
      </c>
      <c r="P6" s="33" t="s">
        <v>907</v>
      </c>
      <c r="Q6" s="37">
        <v>0</v>
      </c>
      <c r="R6" s="37">
        <v>1</v>
      </c>
      <c r="S6" s="37">
        <v>2</v>
      </c>
      <c r="T6" s="37">
        <v>0</v>
      </c>
      <c r="U6" s="37">
        <v>0</v>
      </c>
      <c r="V6" s="37">
        <v>0</v>
      </c>
      <c r="W6" s="37">
        <v>0</v>
      </c>
      <c r="X6" s="40">
        <v>0</v>
      </c>
      <c r="Y6" s="19">
        <f t="shared" si="1"/>
        <v>3</v>
      </c>
    </row>
    <row r="7" spans="1:25">
      <c r="A7" s="39" t="s">
        <v>1703</v>
      </c>
      <c r="B7" s="34" t="s">
        <v>1704</v>
      </c>
      <c r="C7" s="35">
        <v>0</v>
      </c>
      <c r="D7" s="35">
        <v>1</v>
      </c>
      <c r="E7" s="35">
        <v>15</v>
      </c>
      <c r="F7" s="35">
        <v>1</v>
      </c>
      <c r="G7" s="35">
        <v>15</v>
      </c>
      <c r="H7" s="35">
        <v>0</v>
      </c>
      <c r="I7" s="35">
        <v>1</v>
      </c>
      <c r="J7" s="35">
        <v>3</v>
      </c>
      <c r="K7" s="19">
        <f t="shared" si="0"/>
        <v>36</v>
      </c>
      <c r="M7" s="39" t="s">
        <v>1698</v>
      </c>
      <c r="N7" s="33" t="s">
        <v>902</v>
      </c>
      <c r="O7" s="39" t="s">
        <v>20</v>
      </c>
      <c r="P7" s="33" t="s">
        <v>908</v>
      </c>
      <c r="Q7" s="37">
        <v>2</v>
      </c>
      <c r="R7" s="37">
        <v>4</v>
      </c>
      <c r="S7" s="37">
        <v>3</v>
      </c>
      <c r="T7" s="37">
        <v>0</v>
      </c>
      <c r="U7" s="37">
        <v>0</v>
      </c>
      <c r="V7" s="37">
        <v>0</v>
      </c>
      <c r="W7" s="37">
        <v>1</v>
      </c>
      <c r="X7" s="40">
        <v>0</v>
      </c>
      <c r="Y7" s="19">
        <f t="shared" si="1"/>
        <v>10</v>
      </c>
    </row>
    <row r="8" spans="1:25">
      <c r="A8" s="39" t="s">
        <v>1705</v>
      </c>
      <c r="B8" s="34" t="s">
        <v>1048</v>
      </c>
      <c r="C8" s="35">
        <v>0</v>
      </c>
      <c r="D8" s="35">
        <v>0</v>
      </c>
      <c r="E8" s="35">
        <v>4</v>
      </c>
      <c r="F8" s="35">
        <v>1</v>
      </c>
      <c r="G8" s="35">
        <v>1</v>
      </c>
      <c r="H8" s="35">
        <v>0</v>
      </c>
      <c r="I8" s="35">
        <v>6</v>
      </c>
      <c r="J8" s="35">
        <v>0</v>
      </c>
      <c r="K8" s="19">
        <f t="shared" si="0"/>
        <v>12</v>
      </c>
      <c r="M8" s="39" t="s">
        <v>1698</v>
      </c>
      <c r="N8" s="33" t="s">
        <v>902</v>
      </c>
      <c r="O8" s="39" t="s">
        <v>23</v>
      </c>
      <c r="P8" s="33" t="s">
        <v>909</v>
      </c>
      <c r="Q8" s="37">
        <v>0</v>
      </c>
      <c r="R8" s="37">
        <v>0</v>
      </c>
      <c r="S8" s="37">
        <v>5</v>
      </c>
      <c r="T8" s="37">
        <v>0</v>
      </c>
      <c r="U8" s="37">
        <v>0</v>
      </c>
      <c r="V8" s="37">
        <v>0</v>
      </c>
      <c r="W8" s="37">
        <v>2</v>
      </c>
      <c r="X8" s="40">
        <v>0</v>
      </c>
      <c r="Y8" s="19">
        <f t="shared" si="1"/>
        <v>7</v>
      </c>
    </row>
    <row r="9" spans="1:25">
      <c r="A9" s="39" t="s">
        <v>1706</v>
      </c>
      <c r="B9" s="34" t="s">
        <v>923</v>
      </c>
      <c r="C9" s="35">
        <v>0</v>
      </c>
      <c r="D9" s="35">
        <v>0</v>
      </c>
      <c r="E9" s="35">
        <v>2</v>
      </c>
      <c r="F9" s="35">
        <v>0</v>
      </c>
      <c r="G9" s="35">
        <v>4</v>
      </c>
      <c r="H9" s="35">
        <v>0</v>
      </c>
      <c r="I9" s="35">
        <v>0</v>
      </c>
      <c r="J9" s="35">
        <v>0</v>
      </c>
      <c r="K9" s="19">
        <f t="shared" si="0"/>
        <v>6</v>
      </c>
      <c r="M9" s="39" t="s">
        <v>1698</v>
      </c>
      <c r="N9" s="33" t="s">
        <v>902</v>
      </c>
      <c r="O9" s="39" t="s">
        <v>28</v>
      </c>
      <c r="P9" s="33" t="s">
        <v>915</v>
      </c>
      <c r="Q9" s="37">
        <v>1</v>
      </c>
      <c r="R9" s="37">
        <v>0</v>
      </c>
      <c r="S9" s="37">
        <v>0</v>
      </c>
      <c r="T9" s="37">
        <v>0</v>
      </c>
      <c r="U9" s="37">
        <v>1</v>
      </c>
      <c r="V9" s="37">
        <v>0</v>
      </c>
      <c r="W9" s="37">
        <v>0</v>
      </c>
      <c r="X9" s="40">
        <v>0</v>
      </c>
      <c r="Y9" s="19">
        <f t="shared" si="1"/>
        <v>2</v>
      </c>
    </row>
    <row r="10" spans="1:25">
      <c r="A10" s="39" t="s">
        <v>1707</v>
      </c>
      <c r="B10" s="34" t="s">
        <v>1105</v>
      </c>
      <c r="C10" s="35">
        <v>3</v>
      </c>
      <c r="D10" s="35">
        <v>2</v>
      </c>
      <c r="E10" s="35">
        <v>63</v>
      </c>
      <c r="F10" s="35">
        <v>9</v>
      </c>
      <c r="G10" s="35">
        <v>2</v>
      </c>
      <c r="H10" s="35">
        <v>0</v>
      </c>
      <c r="I10" s="35">
        <v>27</v>
      </c>
      <c r="J10" s="35">
        <v>0</v>
      </c>
      <c r="K10" s="19">
        <f t="shared" si="0"/>
        <v>106</v>
      </c>
      <c r="M10" s="39" t="s">
        <v>1698</v>
      </c>
      <c r="N10" s="33" t="s">
        <v>902</v>
      </c>
      <c r="O10" s="39" t="s">
        <v>32</v>
      </c>
      <c r="P10" s="33" t="s">
        <v>919</v>
      </c>
      <c r="Q10" s="37">
        <v>2</v>
      </c>
      <c r="R10" s="37">
        <v>2</v>
      </c>
      <c r="S10" s="37">
        <v>3</v>
      </c>
      <c r="T10" s="37">
        <v>0</v>
      </c>
      <c r="U10" s="37">
        <v>0</v>
      </c>
      <c r="V10" s="37">
        <v>0</v>
      </c>
      <c r="W10" s="37">
        <v>3</v>
      </c>
      <c r="X10" s="40">
        <v>0</v>
      </c>
      <c r="Y10" s="19">
        <f t="shared" si="1"/>
        <v>10</v>
      </c>
    </row>
    <row r="11" spans="1:25">
      <c r="A11" s="39" t="s">
        <v>1708</v>
      </c>
      <c r="B11" s="34" t="s">
        <v>1609</v>
      </c>
      <c r="C11" s="35">
        <v>2</v>
      </c>
      <c r="D11" s="35">
        <v>2</v>
      </c>
      <c r="E11" s="35">
        <v>5</v>
      </c>
      <c r="F11" s="35">
        <v>2</v>
      </c>
      <c r="G11" s="35">
        <v>0</v>
      </c>
      <c r="H11" s="35">
        <v>0</v>
      </c>
      <c r="I11" s="35">
        <v>5</v>
      </c>
      <c r="J11" s="35">
        <v>0</v>
      </c>
      <c r="K11" s="19">
        <f t="shared" si="0"/>
        <v>16</v>
      </c>
      <c r="M11" s="39" t="s">
        <v>1698</v>
      </c>
      <c r="N11" s="33" t="s">
        <v>902</v>
      </c>
      <c r="O11" s="39" t="s">
        <v>34</v>
      </c>
      <c r="P11" s="33" t="s">
        <v>921</v>
      </c>
      <c r="Q11" s="37">
        <v>0</v>
      </c>
      <c r="R11" s="37">
        <v>0</v>
      </c>
      <c r="S11" s="37">
        <v>4</v>
      </c>
      <c r="T11" s="37">
        <v>0</v>
      </c>
      <c r="U11" s="37">
        <v>0</v>
      </c>
      <c r="V11" s="37">
        <v>0</v>
      </c>
      <c r="W11" s="37">
        <v>2</v>
      </c>
      <c r="X11" s="40">
        <v>0</v>
      </c>
      <c r="Y11" s="19">
        <f t="shared" si="1"/>
        <v>6</v>
      </c>
    </row>
    <row r="12" spans="1:25">
      <c r="A12" s="39" t="s">
        <v>1709</v>
      </c>
      <c r="B12" s="34" t="s">
        <v>1120</v>
      </c>
      <c r="C12" s="35">
        <v>27</v>
      </c>
      <c r="D12" s="35">
        <v>14</v>
      </c>
      <c r="E12" s="35">
        <v>151</v>
      </c>
      <c r="F12" s="35">
        <v>12</v>
      </c>
      <c r="G12" s="35">
        <v>2</v>
      </c>
      <c r="H12" s="35">
        <v>0</v>
      </c>
      <c r="I12" s="35">
        <v>96</v>
      </c>
      <c r="J12" s="35">
        <v>4</v>
      </c>
      <c r="K12" s="19">
        <f t="shared" si="0"/>
        <v>306</v>
      </c>
      <c r="M12" s="39" t="s">
        <v>1698</v>
      </c>
      <c r="N12" s="33" t="s">
        <v>902</v>
      </c>
      <c r="O12" s="39" t="s">
        <v>36</v>
      </c>
      <c r="P12" s="33" t="s">
        <v>923</v>
      </c>
      <c r="Q12" s="37">
        <v>0</v>
      </c>
      <c r="R12" s="37">
        <v>0</v>
      </c>
      <c r="S12" s="37">
        <v>1</v>
      </c>
      <c r="T12" s="37">
        <v>0</v>
      </c>
      <c r="U12" s="37">
        <v>0</v>
      </c>
      <c r="V12" s="37">
        <v>0</v>
      </c>
      <c r="W12" s="37">
        <v>0</v>
      </c>
      <c r="X12" s="40">
        <v>0</v>
      </c>
      <c r="Y12" s="19">
        <f t="shared" si="1"/>
        <v>1</v>
      </c>
    </row>
    <row r="13" spans="1:25">
      <c r="A13" s="39" t="s">
        <v>1710</v>
      </c>
      <c r="B13" s="34" t="s">
        <v>1157</v>
      </c>
      <c r="C13" s="35">
        <v>0</v>
      </c>
      <c r="D13" s="35">
        <v>1</v>
      </c>
      <c r="E13" s="35">
        <v>6</v>
      </c>
      <c r="F13" s="35">
        <v>3</v>
      </c>
      <c r="G13" s="35">
        <v>1</v>
      </c>
      <c r="H13" s="35">
        <v>0</v>
      </c>
      <c r="I13" s="35">
        <v>2</v>
      </c>
      <c r="J13" s="35">
        <v>1</v>
      </c>
      <c r="K13" s="19">
        <f t="shared" si="0"/>
        <v>14</v>
      </c>
      <c r="M13" s="39" t="s">
        <v>1698</v>
      </c>
      <c r="N13" s="33" t="s">
        <v>902</v>
      </c>
      <c r="O13" s="39" t="s">
        <v>37</v>
      </c>
      <c r="P13" s="33" t="s">
        <v>924</v>
      </c>
      <c r="Q13" s="37">
        <v>0</v>
      </c>
      <c r="R13" s="37">
        <v>0</v>
      </c>
      <c r="S13" s="37">
        <v>0</v>
      </c>
      <c r="T13" s="37">
        <v>1</v>
      </c>
      <c r="U13" s="37">
        <v>0</v>
      </c>
      <c r="V13" s="37">
        <v>0</v>
      </c>
      <c r="W13" s="37">
        <v>0</v>
      </c>
      <c r="X13" s="40">
        <v>0</v>
      </c>
      <c r="Y13" s="19">
        <f t="shared" si="1"/>
        <v>1</v>
      </c>
    </row>
    <row r="14" spans="1:25">
      <c r="A14" s="39" t="s">
        <v>1711</v>
      </c>
      <c r="B14" s="34" t="s">
        <v>1264</v>
      </c>
      <c r="C14" s="35">
        <v>5</v>
      </c>
      <c r="D14" s="35">
        <v>18</v>
      </c>
      <c r="E14" s="35">
        <v>43</v>
      </c>
      <c r="F14" s="35">
        <v>3</v>
      </c>
      <c r="G14" s="35">
        <v>5</v>
      </c>
      <c r="H14" s="35">
        <v>0</v>
      </c>
      <c r="I14" s="35">
        <v>12</v>
      </c>
      <c r="J14" s="35">
        <v>2</v>
      </c>
      <c r="K14" s="19">
        <f t="shared" si="0"/>
        <v>88</v>
      </c>
      <c r="M14" s="39" t="s">
        <v>1698</v>
      </c>
      <c r="N14" s="33" t="s">
        <v>902</v>
      </c>
      <c r="O14" s="39" t="s">
        <v>40</v>
      </c>
      <c r="P14" s="33" t="s">
        <v>925</v>
      </c>
      <c r="Q14" s="37">
        <v>0</v>
      </c>
      <c r="R14" s="37">
        <v>0</v>
      </c>
      <c r="S14" s="37">
        <v>2</v>
      </c>
      <c r="T14" s="37">
        <v>0</v>
      </c>
      <c r="U14" s="37">
        <v>0</v>
      </c>
      <c r="V14" s="37">
        <v>0</v>
      </c>
      <c r="W14" s="37">
        <v>0</v>
      </c>
      <c r="X14" s="40">
        <v>0</v>
      </c>
      <c r="Y14" s="19">
        <f t="shared" si="1"/>
        <v>2</v>
      </c>
    </row>
    <row r="15" spans="1:25">
      <c r="A15" s="39" t="s">
        <v>1712</v>
      </c>
      <c r="B15" s="34" t="s">
        <v>1019</v>
      </c>
      <c r="C15" s="35">
        <v>1</v>
      </c>
      <c r="D15" s="35">
        <v>1</v>
      </c>
      <c r="E15" s="35">
        <v>24</v>
      </c>
      <c r="F15" s="35">
        <v>4</v>
      </c>
      <c r="G15" s="35">
        <v>5</v>
      </c>
      <c r="H15" s="35">
        <v>0</v>
      </c>
      <c r="I15" s="35">
        <v>3</v>
      </c>
      <c r="J15" s="35">
        <v>1</v>
      </c>
      <c r="K15" s="19">
        <f t="shared" si="0"/>
        <v>39</v>
      </c>
      <c r="M15" s="39" t="s">
        <v>1698</v>
      </c>
      <c r="N15" s="33" t="s">
        <v>902</v>
      </c>
      <c r="O15" s="39" t="s">
        <v>43</v>
      </c>
      <c r="P15" s="33" t="s">
        <v>927</v>
      </c>
      <c r="Q15" s="37">
        <v>0</v>
      </c>
      <c r="R15" s="37">
        <v>0</v>
      </c>
      <c r="S15" s="37">
        <v>1</v>
      </c>
      <c r="T15" s="37">
        <v>0</v>
      </c>
      <c r="U15" s="37">
        <v>1</v>
      </c>
      <c r="V15" s="37">
        <v>0</v>
      </c>
      <c r="W15" s="37">
        <v>0</v>
      </c>
      <c r="X15" s="40">
        <v>0</v>
      </c>
      <c r="Y15" s="19">
        <f t="shared" si="1"/>
        <v>2</v>
      </c>
    </row>
    <row r="16" spans="1:25">
      <c r="A16" s="39" t="s">
        <v>1713</v>
      </c>
      <c r="B16" s="34" t="s">
        <v>1207</v>
      </c>
      <c r="C16" s="35">
        <v>0</v>
      </c>
      <c r="D16" s="35">
        <v>0</v>
      </c>
      <c r="E16" s="35">
        <v>3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19">
        <f t="shared" si="0"/>
        <v>3</v>
      </c>
      <c r="M16" s="39" t="s">
        <v>1698</v>
      </c>
      <c r="N16" s="33" t="s">
        <v>902</v>
      </c>
      <c r="O16" s="39" t="s">
        <v>44</v>
      </c>
      <c r="P16" s="33" t="s">
        <v>928</v>
      </c>
      <c r="Q16" s="37">
        <v>0</v>
      </c>
      <c r="R16" s="37">
        <v>1</v>
      </c>
      <c r="S16" s="37">
        <v>2</v>
      </c>
      <c r="T16" s="37">
        <v>0</v>
      </c>
      <c r="U16" s="37">
        <v>0</v>
      </c>
      <c r="V16" s="37">
        <v>0</v>
      </c>
      <c r="W16" s="37">
        <v>0</v>
      </c>
      <c r="X16" s="40">
        <v>0</v>
      </c>
      <c r="Y16" s="19">
        <f t="shared" si="1"/>
        <v>3</v>
      </c>
    </row>
    <row r="17" spans="1:25">
      <c r="A17" s="39" t="s">
        <v>1714</v>
      </c>
      <c r="B17" s="34" t="s">
        <v>1635</v>
      </c>
      <c r="C17" s="35">
        <v>0</v>
      </c>
      <c r="D17" s="35">
        <v>0</v>
      </c>
      <c r="E17" s="35">
        <v>1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19">
        <f t="shared" si="0"/>
        <v>1</v>
      </c>
      <c r="M17" s="39" t="s">
        <v>1698</v>
      </c>
      <c r="N17" s="33" t="s">
        <v>902</v>
      </c>
      <c r="O17" s="39" t="s">
        <v>31</v>
      </c>
      <c r="P17" s="33" t="s">
        <v>918</v>
      </c>
      <c r="Q17" s="37">
        <v>0</v>
      </c>
      <c r="R17" s="37">
        <v>0</v>
      </c>
      <c r="S17" s="37">
        <v>1</v>
      </c>
      <c r="T17" s="37">
        <v>0</v>
      </c>
      <c r="U17" s="37">
        <v>0</v>
      </c>
      <c r="V17" s="37">
        <v>0</v>
      </c>
      <c r="W17" s="37">
        <v>0</v>
      </c>
      <c r="X17" s="40">
        <v>0</v>
      </c>
      <c r="Y17" s="19">
        <f t="shared" si="1"/>
        <v>1</v>
      </c>
    </row>
    <row r="18" spans="1:25">
      <c r="A18" s="39" t="s">
        <v>1715</v>
      </c>
      <c r="B18" s="34" t="s">
        <v>1636</v>
      </c>
      <c r="C18" s="35">
        <v>1</v>
      </c>
      <c r="D18" s="35">
        <v>2</v>
      </c>
      <c r="E18" s="35">
        <v>15</v>
      </c>
      <c r="F18" s="35">
        <v>2</v>
      </c>
      <c r="G18" s="35">
        <v>0</v>
      </c>
      <c r="H18" s="35">
        <v>1</v>
      </c>
      <c r="I18" s="35">
        <v>1</v>
      </c>
      <c r="J18" s="35">
        <v>0</v>
      </c>
      <c r="K18" s="19">
        <f t="shared" si="0"/>
        <v>22</v>
      </c>
      <c r="M18" s="39" t="s">
        <v>1698</v>
      </c>
      <c r="N18" s="33" t="s">
        <v>902</v>
      </c>
      <c r="O18" s="39" t="s">
        <v>49</v>
      </c>
      <c r="P18" s="33" t="s">
        <v>931</v>
      </c>
      <c r="Q18" s="37">
        <v>0</v>
      </c>
      <c r="R18" s="37">
        <v>1</v>
      </c>
      <c r="S18" s="37">
        <v>0</v>
      </c>
      <c r="T18" s="37">
        <v>1</v>
      </c>
      <c r="U18" s="37">
        <v>0</v>
      </c>
      <c r="V18" s="37">
        <v>0</v>
      </c>
      <c r="W18" s="37">
        <v>0</v>
      </c>
      <c r="X18" s="40">
        <v>0</v>
      </c>
      <c r="Y18" s="19">
        <f t="shared" si="1"/>
        <v>2</v>
      </c>
    </row>
    <row r="19" spans="1:25">
      <c r="A19" s="39" t="s">
        <v>1716</v>
      </c>
      <c r="B19" s="34" t="s">
        <v>1289</v>
      </c>
      <c r="C19" s="35">
        <v>1</v>
      </c>
      <c r="D19" s="35">
        <v>1</v>
      </c>
      <c r="E19" s="35">
        <v>9</v>
      </c>
      <c r="F19" s="35">
        <v>5</v>
      </c>
      <c r="G19" s="35">
        <v>2</v>
      </c>
      <c r="H19" s="35">
        <v>0</v>
      </c>
      <c r="I19" s="35">
        <v>1</v>
      </c>
      <c r="J19" s="35">
        <v>0</v>
      </c>
      <c r="K19" s="19">
        <f t="shared" si="0"/>
        <v>19</v>
      </c>
      <c r="M19" s="39" t="s">
        <v>1698</v>
      </c>
      <c r="N19" s="33" t="s">
        <v>902</v>
      </c>
      <c r="O19" s="39" t="s">
        <v>52</v>
      </c>
      <c r="P19" s="33" t="s">
        <v>932</v>
      </c>
      <c r="Q19" s="37">
        <v>0</v>
      </c>
      <c r="R19" s="37">
        <v>0</v>
      </c>
      <c r="S19" s="37">
        <v>8</v>
      </c>
      <c r="T19" s="37">
        <v>0</v>
      </c>
      <c r="U19" s="37">
        <v>1</v>
      </c>
      <c r="V19" s="37">
        <v>0</v>
      </c>
      <c r="W19" s="37">
        <v>0</v>
      </c>
      <c r="X19" s="40">
        <v>0</v>
      </c>
      <c r="Y19" s="19">
        <f t="shared" si="1"/>
        <v>9</v>
      </c>
    </row>
    <row r="20" spans="1:25">
      <c r="A20" s="39" t="s">
        <v>1717</v>
      </c>
      <c r="B20" s="34" t="s">
        <v>1319</v>
      </c>
      <c r="C20" s="35">
        <v>0</v>
      </c>
      <c r="D20" s="35">
        <v>0</v>
      </c>
      <c r="E20" s="35">
        <v>17</v>
      </c>
      <c r="F20" s="35">
        <v>5</v>
      </c>
      <c r="G20" s="35">
        <v>0</v>
      </c>
      <c r="H20" s="35">
        <v>1</v>
      </c>
      <c r="I20" s="35">
        <v>1</v>
      </c>
      <c r="J20" s="35">
        <v>0</v>
      </c>
      <c r="K20" s="19">
        <f t="shared" si="0"/>
        <v>24</v>
      </c>
      <c r="M20" s="39" t="s">
        <v>1698</v>
      </c>
      <c r="N20" s="33" t="s">
        <v>902</v>
      </c>
      <c r="O20" s="39" t="s">
        <v>57</v>
      </c>
      <c r="P20" s="33" t="s">
        <v>936</v>
      </c>
      <c r="Q20" s="37">
        <v>0</v>
      </c>
      <c r="R20" s="37">
        <v>0</v>
      </c>
      <c r="S20" s="37">
        <v>0</v>
      </c>
      <c r="T20" s="37">
        <v>1</v>
      </c>
      <c r="U20" s="37">
        <v>0</v>
      </c>
      <c r="V20" s="37">
        <v>0</v>
      </c>
      <c r="W20" s="37">
        <v>0</v>
      </c>
      <c r="X20" s="40">
        <v>0</v>
      </c>
      <c r="Y20" s="19">
        <f t="shared" si="1"/>
        <v>1</v>
      </c>
    </row>
    <row r="21" spans="1:25">
      <c r="A21" s="39" t="s">
        <v>1718</v>
      </c>
      <c r="B21" s="34" t="s">
        <v>1332</v>
      </c>
      <c r="C21" s="35">
        <v>0</v>
      </c>
      <c r="D21" s="35">
        <v>0</v>
      </c>
      <c r="E21" s="35">
        <v>1</v>
      </c>
      <c r="F21" s="35">
        <v>0</v>
      </c>
      <c r="G21" s="35">
        <v>3</v>
      </c>
      <c r="H21" s="35">
        <v>1</v>
      </c>
      <c r="I21" s="35">
        <v>0</v>
      </c>
      <c r="J21" s="35">
        <v>1</v>
      </c>
      <c r="K21" s="19">
        <f t="shared" si="0"/>
        <v>6</v>
      </c>
      <c r="M21" s="39" t="s">
        <v>1698</v>
      </c>
      <c r="N21" s="33" t="s">
        <v>902</v>
      </c>
      <c r="O21" s="39" t="s">
        <v>60</v>
      </c>
      <c r="P21" s="33" t="s">
        <v>939</v>
      </c>
      <c r="Q21" s="37">
        <v>1</v>
      </c>
      <c r="R21" s="37">
        <v>0</v>
      </c>
      <c r="S21" s="37">
        <v>0</v>
      </c>
      <c r="T21" s="37">
        <v>0</v>
      </c>
      <c r="U21" s="37">
        <v>0</v>
      </c>
      <c r="V21" s="37">
        <v>0</v>
      </c>
      <c r="W21" s="37">
        <v>0</v>
      </c>
      <c r="X21" s="40">
        <v>0</v>
      </c>
      <c r="Y21" s="19">
        <f t="shared" si="1"/>
        <v>1</v>
      </c>
    </row>
    <row r="22" spans="1:25">
      <c r="A22" s="39" t="s">
        <v>1719</v>
      </c>
      <c r="B22" s="34" t="s">
        <v>1355</v>
      </c>
      <c r="C22" s="35">
        <v>1</v>
      </c>
      <c r="D22" s="35">
        <v>7</v>
      </c>
      <c r="E22" s="35">
        <v>45</v>
      </c>
      <c r="F22" s="35">
        <v>3</v>
      </c>
      <c r="G22" s="35">
        <v>2</v>
      </c>
      <c r="H22" s="35">
        <v>0</v>
      </c>
      <c r="I22" s="35">
        <v>5</v>
      </c>
      <c r="J22" s="35">
        <v>0</v>
      </c>
      <c r="K22" s="19">
        <f t="shared" si="0"/>
        <v>63</v>
      </c>
      <c r="M22" s="39" t="s">
        <v>1698</v>
      </c>
      <c r="N22" s="33" t="s">
        <v>902</v>
      </c>
      <c r="O22" s="39" t="s">
        <v>66</v>
      </c>
      <c r="P22" s="33" t="s">
        <v>943</v>
      </c>
      <c r="Q22" s="37">
        <v>1</v>
      </c>
      <c r="R22" s="37">
        <v>2</v>
      </c>
      <c r="S22" s="37">
        <v>5</v>
      </c>
      <c r="T22" s="37">
        <v>2</v>
      </c>
      <c r="U22" s="37">
        <v>0</v>
      </c>
      <c r="V22" s="37">
        <v>0</v>
      </c>
      <c r="W22" s="37">
        <v>3</v>
      </c>
      <c r="X22" s="40">
        <v>1</v>
      </c>
      <c r="Y22" s="19">
        <f t="shared" si="1"/>
        <v>14</v>
      </c>
    </row>
    <row r="23" spans="1:25">
      <c r="A23" s="39" t="s">
        <v>1720</v>
      </c>
      <c r="B23" s="34" t="s">
        <v>1721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19">
        <f t="shared" si="0"/>
        <v>0</v>
      </c>
      <c r="M23" s="39" t="s">
        <v>1698</v>
      </c>
      <c r="N23" s="33" t="s">
        <v>902</v>
      </c>
      <c r="O23" s="39" t="s">
        <v>70</v>
      </c>
      <c r="P23" s="33" t="s">
        <v>946</v>
      </c>
      <c r="Q23" s="37">
        <v>0</v>
      </c>
      <c r="R23" s="37">
        <v>0</v>
      </c>
      <c r="S23" s="37">
        <v>0</v>
      </c>
      <c r="T23" s="37">
        <v>0</v>
      </c>
      <c r="U23" s="37">
        <v>0</v>
      </c>
      <c r="V23" s="37">
        <v>0</v>
      </c>
      <c r="W23" s="37">
        <v>1</v>
      </c>
      <c r="X23" s="40">
        <v>0</v>
      </c>
      <c r="Y23" s="19">
        <f t="shared" si="1"/>
        <v>1</v>
      </c>
    </row>
    <row r="24" spans="1:25">
      <c r="A24" s="39" t="s">
        <v>1722</v>
      </c>
      <c r="B24" s="34" t="s">
        <v>953</v>
      </c>
      <c r="C24" s="35">
        <v>28</v>
      </c>
      <c r="D24" s="35">
        <v>4</v>
      </c>
      <c r="E24" s="35">
        <v>49</v>
      </c>
      <c r="F24" s="35">
        <v>8</v>
      </c>
      <c r="G24" s="35">
        <v>0</v>
      </c>
      <c r="H24" s="35">
        <v>0</v>
      </c>
      <c r="I24" s="35">
        <v>28</v>
      </c>
      <c r="J24" s="35">
        <v>3</v>
      </c>
      <c r="K24" s="19">
        <f t="shared" si="0"/>
        <v>120</v>
      </c>
      <c r="M24" s="39" t="s">
        <v>1698</v>
      </c>
      <c r="N24" s="33" t="s">
        <v>902</v>
      </c>
      <c r="O24" s="39" t="s">
        <v>73</v>
      </c>
      <c r="P24" s="33" t="s">
        <v>948</v>
      </c>
      <c r="Q24" s="37">
        <v>0</v>
      </c>
      <c r="R24" s="37">
        <v>0</v>
      </c>
      <c r="S24" s="37">
        <v>0</v>
      </c>
      <c r="T24" s="37">
        <v>1</v>
      </c>
      <c r="U24" s="37">
        <v>0</v>
      </c>
      <c r="V24" s="37">
        <v>0</v>
      </c>
      <c r="W24" s="37">
        <v>0</v>
      </c>
      <c r="X24" s="40">
        <v>0</v>
      </c>
      <c r="Y24" s="19">
        <f t="shared" si="1"/>
        <v>1</v>
      </c>
    </row>
    <row r="25" spans="1:25">
      <c r="A25" s="39" t="s">
        <v>1723</v>
      </c>
      <c r="B25" s="34" t="s">
        <v>1420</v>
      </c>
      <c r="C25" s="35">
        <v>10</v>
      </c>
      <c r="D25" s="35">
        <v>18</v>
      </c>
      <c r="E25" s="35">
        <v>33</v>
      </c>
      <c r="F25" s="35">
        <v>13</v>
      </c>
      <c r="G25" s="35">
        <v>1</v>
      </c>
      <c r="H25" s="35">
        <v>0</v>
      </c>
      <c r="I25" s="35">
        <v>32</v>
      </c>
      <c r="J25" s="35">
        <v>2</v>
      </c>
      <c r="K25" s="19">
        <f t="shared" si="0"/>
        <v>109</v>
      </c>
      <c r="M25" s="39" t="s">
        <v>1698</v>
      </c>
      <c r="N25" s="33" t="s">
        <v>902</v>
      </c>
      <c r="O25" s="39" t="s">
        <v>12</v>
      </c>
      <c r="P25" s="33" t="s">
        <v>903</v>
      </c>
      <c r="Q25" s="37">
        <v>0</v>
      </c>
      <c r="R25" s="37">
        <v>1</v>
      </c>
      <c r="S25" s="37">
        <v>5</v>
      </c>
      <c r="T25" s="37">
        <v>3</v>
      </c>
      <c r="U25" s="37">
        <v>23</v>
      </c>
      <c r="V25" s="37">
        <v>0</v>
      </c>
      <c r="W25" s="37">
        <v>0</v>
      </c>
      <c r="X25" s="40">
        <v>0</v>
      </c>
      <c r="Y25" s="19">
        <f t="shared" si="1"/>
        <v>32</v>
      </c>
    </row>
    <row r="26" spans="1:25">
      <c r="A26" s="39" t="s">
        <v>1724</v>
      </c>
      <c r="B26" s="34" t="s">
        <v>1622</v>
      </c>
      <c r="C26" s="35">
        <v>6</v>
      </c>
      <c r="D26" s="35">
        <v>9</v>
      </c>
      <c r="E26" s="35">
        <v>26</v>
      </c>
      <c r="F26" s="35">
        <v>5</v>
      </c>
      <c r="G26" s="35">
        <v>0</v>
      </c>
      <c r="H26" s="35">
        <v>0</v>
      </c>
      <c r="I26" s="35">
        <v>10</v>
      </c>
      <c r="J26" s="35">
        <v>1</v>
      </c>
      <c r="K26" s="19">
        <f t="shared" si="0"/>
        <v>57</v>
      </c>
      <c r="M26" s="39" t="s">
        <v>1698</v>
      </c>
      <c r="N26" s="33" t="s">
        <v>902</v>
      </c>
      <c r="O26" s="39" t="s">
        <v>76</v>
      </c>
      <c r="P26" s="33" t="s">
        <v>951</v>
      </c>
      <c r="Q26" s="37">
        <v>1</v>
      </c>
      <c r="R26" s="37">
        <v>0</v>
      </c>
      <c r="S26" s="37">
        <v>0</v>
      </c>
      <c r="T26" s="37">
        <v>0</v>
      </c>
      <c r="U26" s="37">
        <v>0</v>
      </c>
      <c r="V26" s="37">
        <v>0</v>
      </c>
      <c r="W26" s="37">
        <v>3</v>
      </c>
      <c r="X26" s="40">
        <v>0</v>
      </c>
      <c r="Y26" s="19">
        <f t="shared" si="1"/>
        <v>4</v>
      </c>
    </row>
    <row r="27" spans="1:25">
      <c r="A27" s="39" t="s">
        <v>1725</v>
      </c>
      <c r="B27" s="34" t="s">
        <v>1447</v>
      </c>
      <c r="C27" s="35">
        <v>0</v>
      </c>
      <c r="D27" s="35">
        <v>0</v>
      </c>
      <c r="E27" s="35">
        <v>0</v>
      </c>
      <c r="F27" s="35">
        <v>0</v>
      </c>
      <c r="G27" s="35">
        <v>1</v>
      </c>
      <c r="H27" s="35">
        <v>0</v>
      </c>
      <c r="I27" s="35">
        <v>0</v>
      </c>
      <c r="J27" s="35">
        <v>0</v>
      </c>
      <c r="K27" s="19">
        <f t="shared" si="0"/>
        <v>1</v>
      </c>
      <c r="M27" s="39" t="s">
        <v>1698</v>
      </c>
      <c r="N27" s="33" t="s">
        <v>902</v>
      </c>
      <c r="O27" s="39" t="s">
        <v>77</v>
      </c>
      <c r="P27" s="33" t="s">
        <v>952</v>
      </c>
      <c r="Q27" s="37">
        <v>1</v>
      </c>
      <c r="R27" s="37">
        <v>1</v>
      </c>
      <c r="S27" s="37">
        <v>1</v>
      </c>
      <c r="T27" s="37">
        <v>0</v>
      </c>
      <c r="U27" s="37">
        <v>0</v>
      </c>
      <c r="V27" s="37">
        <v>0</v>
      </c>
      <c r="W27" s="37">
        <v>1</v>
      </c>
      <c r="X27" s="40">
        <v>0</v>
      </c>
      <c r="Y27" s="19">
        <f t="shared" si="1"/>
        <v>4</v>
      </c>
    </row>
    <row r="28" spans="1:25">
      <c r="A28" s="39" t="s">
        <v>1726</v>
      </c>
      <c r="B28" s="34" t="s">
        <v>1098</v>
      </c>
      <c r="C28" s="35">
        <v>0</v>
      </c>
      <c r="D28" s="35">
        <v>2</v>
      </c>
      <c r="E28" s="35">
        <v>2</v>
      </c>
      <c r="F28" s="35">
        <v>0</v>
      </c>
      <c r="G28" s="35">
        <v>2</v>
      </c>
      <c r="H28" s="35">
        <v>0</v>
      </c>
      <c r="I28" s="35">
        <v>1</v>
      </c>
      <c r="J28" s="35">
        <v>0</v>
      </c>
      <c r="K28" s="19">
        <f t="shared" si="0"/>
        <v>7</v>
      </c>
      <c r="M28" s="39" t="s">
        <v>1698</v>
      </c>
      <c r="N28" s="33" t="s">
        <v>902</v>
      </c>
      <c r="O28" s="39" t="s">
        <v>82</v>
      </c>
      <c r="P28" s="33" t="s">
        <v>957</v>
      </c>
      <c r="Q28" s="37">
        <v>1</v>
      </c>
      <c r="R28" s="37">
        <v>0</v>
      </c>
      <c r="S28" s="37">
        <v>0</v>
      </c>
      <c r="T28" s="37">
        <v>0</v>
      </c>
      <c r="U28" s="37">
        <v>0</v>
      </c>
      <c r="V28" s="37">
        <v>0</v>
      </c>
      <c r="W28" s="37">
        <v>0</v>
      </c>
      <c r="X28" s="40">
        <v>0</v>
      </c>
      <c r="Y28" s="19">
        <f t="shared" si="1"/>
        <v>1</v>
      </c>
    </row>
    <row r="29" spans="1:25">
      <c r="A29" s="39" t="s">
        <v>1727</v>
      </c>
      <c r="B29" s="34" t="s">
        <v>1631</v>
      </c>
      <c r="C29" s="35">
        <v>0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19">
        <f t="shared" si="0"/>
        <v>0</v>
      </c>
      <c r="M29" s="39" t="s">
        <v>1698</v>
      </c>
      <c r="N29" s="33" t="s">
        <v>902</v>
      </c>
      <c r="O29" s="39" t="s">
        <v>87</v>
      </c>
      <c r="P29" s="33" t="s">
        <v>961</v>
      </c>
      <c r="Q29" s="37">
        <v>0</v>
      </c>
      <c r="R29" s="37">
        <v>0</v>
      </c>
      <c r="S29" s="37">
        <v>6</v>
      </c>
      <c r="T29" s="37">
        <v>0</v>
      </c>
      <c r="U29" s="37">
        <v>0</v>
      </c>
      <c r="V29" s="37">
        <v>0</v>
      </c>
      <c r="W29" s="37">
        <v>1</v>
      </c>
      <c r="X29" s="40">
        <v>0</v>
      </c>
      <c r="Y29" s="19">
        <f t="shared" si="1"/>
        <v>7</v>
      </c>
    </row>
    <row r="30" spans="1:25">
      <c r="A30" s="39" t="s">
        <v>1728</v>
      </c>
      <c r="B30" s="34" t="s">
        <v>1469</v>
      </c>
      <c r="C30" s="35">
        <v>0</v>
      </c>
      <c r="D30" s="35">
        <v>0</v>
      </c>
      <c r="E30" s="35">
        <v>0</v>
      </c>
      <c r="F30" s="35">
        <v>0</v>
      </c>
      <c r="G30" s="35">
        <v>3</v>
      </c>
      <c r="H30" s="35">
        <v>0</v>
      </c>
      <c r="I30" s="35">
        <v>0</v>
      </c>
      <c r="J30" s="35">
        <v>0</v>
      </c>
      <c r="K30" s="19">
        <f t="shared" si="0"/>
        <v>3</v>
      </c>
      <c r="M30" s="39" t="s">
        <v>1698</v>
      </c>
      <c r="N30" s="33" t="s">
        <v>902</v>
      </c>
      <c r="O30" s="39" t="s">
        <v>89</v>
      </c>
      <c r="P30" s="33" t="s">
        <v>963</v>
      </c>
      <c r="Q30" s="37">
        <v>0</v>
      </c>
      <c r="R30" s="37">
        <v>0</v>
      </c>
      <c r="S30" s="37">
        <v>0</v>
      </c>
      <c r="T30" s="37">
        <v>0</v>
      </c>
      <c r="U30" s="37">
        <v>2</v>
      </c>
      <c r="V30" s="37">
        <v>0</v>
      </c>
      <c r="W30" s="37">
        <v>0</v>
      </c>
      <c r="X30" s="40">
        <v>0</v>
      </c>
      <c r="Y30" s="19">
        <f t="shared" si="1"/>
        <v>2</v>
      </c>
    </row>
    <row r="31" spans="1:25">
      <c r="A31" s="39" t="s">
        <v>1729</v>
      </c>
      <c r="B31" s="34" t="s">
        <v>1151</v>
      </c>
      <c r="C31" s="35">
        <v>0</v>
      </c>
      <c r="D31" s="35">
        <v>0</v>
      </c>
      <c r="E31" s="35">
        <v>0</v>
      </c>
      <c r="F31" s="35">
        <v>0</v>
      </c>
      <c r="G31" s="35">
        <v>1</v>
      </c>
      <c r="H31" s="35">
        <v>0</v>
      </c>
      <c r="I31" s="35">
        <v>0</v>
      </c>
      <c r="J31" s="35">
        <v>0</v>
      </c>
      <c r="K31" s="19">
        <f t="shared" si="0"/>
        <v>1</v>
      </c>
      <c r="M31" s="39" t="s">
        <v>1698</v>
      </c>
      <c r="N31" s="33" t="s">
        <v>902</v>
      </c>
      <c r="O31" s="39" t="s">
        <v>92</v>
      </c>
      <c r="P31" s="33" t="s">
        <v>1631</v>
      </c>
      <c r="Q31" s="37">
        <v>1</v>
      </c>
      <c r="R31" s="37">
        <v>3</v>
      </c>
      <c r="S31" s="37">
        <v>0</v>
      </c>
      <c r="T31" s="37">
        <v>0</v>
      </c>
      <c r="U31" s="37">
        <v>0</v>
      </c>
      <c r="V31" s="37">
        <v>0</v>
      </c>
      <c r="W31" s="37">
        <v>1</v>
      </c>
      <c r="X31" s="40">
        <v>0</v>
      </c>
      <c r="Y31" s="19">
        <f t="shared" si="1"/>
        <v>5</v>
      </c>
    </row>
    <row r="32" spans="1:25">
      <c r="A32" s="39" t="s">
        <v>1730</v>
      </c>
      <c r="B32" s="34" t="s">
        <v>1530</v>
      </c>
      <c r="C32" s="35">
        <v>2</v>
      </c>
      <c r="D32" s="35">
        <v>6</v>
      </c>
      <c r="E32" s="35">
        <v>24</v>
      </c>
      <c r="F32" s="35">
        <v>8</v>
      </c>
      <c r="G32" s="35">
        <v>0</v>
      </c>
      <c r="H32" s="35">
        <v>0</v>
      </c>
      <c r="I32" s="35">
        <v>6</v>
      </c>
      <c r="J32" s="35">
        <v>0</v>
      </c>
      <c r="K32" s="19">
        <f t="shared" si="0"/>
        <v>46</v>
      </c>
      <c r="M32" s="39" t="s">
        <v>1698</v>
      </c>
      <c r="N32" s="33" t="s">
        <v>902</v>
      </c>
      <c r="O32" s="39" t="s">
        <v>96</v>
      </c>
      <c r="P32" s="33" t="s">
        <v>1736</v>
      </c>
      <c r="Q32" s="37">
        <v>0</v>
      </c>
      <c r="R32" s="37">
        <v>0</v>
      </c>
      <c r="S32" s="37">
        <v>0</v>
      </c>
      <c r="T32" s="37">
        <v>2</v>
      </c>
      <c r="U32" s="37">
        <v>0</v>
      </c>
      <c r="V32" s="37">
        <v>0</v>
      </c>
      <c r="W32" s="37">
        <v>0</v>
      </c>
      <c r="X32" s="40">
        <v>0</v>
      </c>
      <c r="Y32" s="19">
        <f t="shared" si="1"/>
        <v>2</v>
      </c>
    </row>
    <row r="33" spans="1:25">
      <c r="A33" s="39" t="s">
        <v>1731</v>
      </c>
      <c r="B33" s="34" t="s">
        <v>1566</v>
      </c>
      <c r="C33" s="35">
        <v>5</v>
      </c>
      <c r="D33" s="35">
        <v>6</v>
      </c>
      <c r="E33" s="35">
        <v>48</v>
      </c>
      <c r="F33" s="35">
        <v>6</v>
      </c>
      <c r="G33" s="35">
        <v>24</v>
      </c>
      <c r="H33" s="35">
        <v>1</v>
      </c>
      <c r="I33" s="35">
        <v>9</v>
      </c>
      <c r="J33" s="35">
        <v>1</v>
      </c>
      <c r="K33" s="19">
        <f t="shared" si="0"/>
        <v>100</v>
      </c>
      <c r="M33" s="39" t="s">
        <v>1698</v>
      </c>
      <c r="N33" s="33" t="s">
        <v>902</v>
      </c>
      <c r="O33" s="39" t="s">
        <v>107</v>
      </c>
      <c r="P33" s="33" t="s">
        <v>977</v>
      </c>
      <c r="Q33" s="37">
        <v>0</v>
      </c>
      <c r="R33" s="37">
        <v>0</v>
      </c>
      <c r="S33" s="37">
        <v>3</v>
      </c>
      <c r="T33" s="37">
        <v>0</v>
      </c>
      <c r="U33" s="37">
        <v>1</v>
      </c>
      <c r="V33" s="37">
        <v>0</v>
      </c>
      <c r="W33" s="37">
        <v>0</v>
      </c>
      <c r="X33" s="40">
        <v>0</v>
      </c>
      <c r="Y33" s="19">
        <f t="shared" si="1"/>
        <v>4</v>
      </c>
    </row>
    <row r="34" spans="1:25">
      <c r="A34" s="39" t="s">
        <v>1732</v>
      </c>
      <c r="B34" s="34" t="s">
        <v>1639</v>
      </c>
      <c r="C34" s="35">
        <v>0</v>
      </c>
      <c r="D34" s="35">
        <v>0</v>
      </c>
      <c r="E34" s="35">
        <v>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19">
        <f t="shared" si="0"/>
        <v>0</v>
      </c>
      <c r="M34" s="39" t="s">
        <v>1698</v>
      </c>
      <c r="N34" s="33" t="s">
        <v>902</v>
      </c>
      <c r="O34" s="39" t="s">
        <v>110</v>
      </c>
      <c r="P34" s="33" t="s">
        <v>979</v>
      </c>
      <c r="Q34" s="37">
        <v>0</v>
      </c>
      <c r="R34" s="37">
        <v>2</v>
      </c>
      <c r="S34" s="37">
        <v>2</v>
      </c>
      <c r="T34" s="37">
        <v>2</v>
      </c>
      <c r="U34" s="37">
        <v>0</v>
      </c>
      <c r="V34" s="37">
        <v>0</v>
      </c>
      <c r="W34" s="37">
        <v>1</v>
      </c>
      <c r="X34" s="40">
        <v>0</v>
      </c>
      <c r="Y34" s="19">
        <f t="shared" si="1"/>
        <v>7</v>
      </c>
    </row>
    <row r="35" spans="1:25">
      <c r="A35" s="39" t="s">
        <v>1733</v>
      </c>
      <c r="B35" s="41" t="s">
        <v>1640</v>
      </c>
      <c r="C35" s="35">
        <v>0</v>
      </c>
      <c r="D35" s="35">
        <v>0</v>
      </c>
      <c r="E35" s="35">
        <v>2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19">
        <f t="shared" si="0"/>
        <v>2</v>
      </c>
      <c r="M35" s="39" t="s">
        <v>1698</v>
      </c>
      <c r="N35" s="33" t="s">
        <v>902</v>
      </c>
      <c r="O35" s="39" t="s">
        <v>113</v>
      </c>
      <c r="P35" s="33" t="s">
        <v>981</v>
      </c>
      <c r="Q35" s="37">
        <v>0</v>
      </c>
      <c r="R35" s="37">
        <v>3</v>
      </c>
      <c r="S35" s="37">
        <v>1</v>
      </c>
      <c r="T35" s="37">
        <v>0</v>
      </c>
      <c r="U35" s="37">
        <v>0</v>
      </c>
      <c r="V35" s="37">
        <v>0</v>
      </c>
      <c r="W35" s="37">
        <v>3</v>
      </c>
      <c r="X35" s="40">
        <v>0</v>
      </c>
      <c r="Y35" s="19">
        <f t="shared" si="1"/>
        <v>7</v>
      </c>
    </row>
    <row r="36" spans="1:25">
      <c r="B36" s="42" t="s">
        <v>1650</v>
      </c>
      <c r="C36" s="19">
        <f>SUM(C2:C35)</f>
        <v>121</v>
      </c>
      <c r="D36" s="19">
        <f t="shared" ref="D36:K36" si="2">SUM(D2:D35)</f>
        <v>159</v>
      </c>
      <c r="E36" s="19">
        <f t="shared" si="2"/>
        <v>716</v>
      </c>
      <c r="F36" s="19">
        <f t="shared" si="2"/>
        <v>133</v>
      </c>
      <c r="G36" s="19">
        <f t="shared" si="2"/>
        <v>123</v>
      </c>
      <c r="H36" s="19">
        <f t="shared" si="2"/>
        <v>5</v>
      </c>
      <c r="I36" s="19">
        <f t="shared" si="2"/>
        <v>349</v>
      </c>
      <c r="J36" s="19">
        <f t="shared" si="2"/>
        <v>25</v>
      </c>
      <c r="K36" s="19">
        <f t="shared" si="2"/>
        <v>1631</v>
      </c>
      <c r="M36" s="39" t="s">
        <v>1698</v>
      </c>
      <c r="N36" s="33" t="s">
        <v>902</v>
      </c>
      <c r="O36" s="39" t="s">
        <v>114</v>
      </c>
      <c r="P36" s="33" t="s">
        <v>982</v>
      </c>
      <c r="Q36" s="37">
        <v>0</v>
      </c>
      <c r="R36" s="37">
        <v>0</v>
      </c>
      <c r="S36" s="37">
        <v>1</v>
      </c>
      <c r="T36" s="37">
        <v>0</v>
      </c>
      <c r="U36" s="37">
        <v>0</v>
      </c>
      <c r="V36" s="37">
        <v>0</v>
      </c>
      <c r="W36" s="37">
        <v>1</v>
      </c>
      <c r="X36" s="40">
        <v>1</v>
      </c>
      <c r="Y36" s="19">
        <f t="shared" si="1"/>
        <v>3</v>
      </c>
    </row>
    <row r="37" spans="1:25">
      <c r="M37" s="39" t="s">
        <v>1698</v>
      </c>
      <c r="N37" s="33" t="s">
        <v>902</v>
      </c>
      <c r="O37" s="39" t="s">
        <v>115</v>
      </c>
      <c r="P37" s="33" t="s">
        <v>983</v>
      </c>
      <c r="Q37" s="37">
        <v>0</v>
      </c>
      <c r="R37" s="37">
        <v>0</v>
      </c>
      <c r="S37" s="37">
        <v>1</v>
      </c>
      <c r="T37" s="37">
        <v>1</v>
      </c>
      <c r="U37" s="37">
        <v>0</v>
      </c>
      <c r="V37" s="37">
        <v>0</v>
      </c>
      <c r="W37" s="37">
        <v>0</v>
      </c>
      <c r="X37" s="40">
        <v>0</v>
      </c>
      <c r="Y37" s="19">
        <f t="shared" si="1"/>
        <v>2</v>
      </c>
    </row>
    <row r="38" spans="1:25">
      <c r="M38" s="39" t="s">
        <v>1698</v>
      </c>
      <c r="N38" s="33" t="s">
        <v>902</v>
      </c>
      <c r="O38" s="39" t="s">
        <v>116</v>
      </c>
      <c r="P38" s="33" t="s">
        <v>984</v>
      </c>
      <c r="Q38" s="37">
        <v>0</v>
      </c>
      <c r="R38" s="37">
        <v>2</v>
      </c>
      <c r="S38" s="37">
        <v>2</v>
      </c>
      <c r="T38" s="37">
        <v>0</v>
      </c>
      <c r="U38" s="37">
        <v>0</v>
      </c>
      <c r="V38" s="37">
        <v>0</v>
      </c>
      <c r="W38" s="37">
        <v>0</v>
      </c>
      <c r="X38" s="40">
        <v>0</v>
      </c>
      <c r="Y38" s="19">
        <f t="shared" si="1"/>
        <v>4</v>
      </c>
    </row>
    <row r="39" spans="1:25">
      <c r="B39" s="42" t="s">
        <v>1773</v>
      </c>
      <c r="C39" s="19">
        <v>290</v>
      </c>
      <c r="M39" s="39" t="s">
        <v>1698</v>
      </c>
      <c r="N39" s="33" t="s">
        <v>902</v>
      </c>
      <c r="O39" s="39" t="s">
        <v>119</v>
      </c>
      <c r="P39" s="33" t="s">
        <v>1737</v>
      </c>
      <c r="Q39" s="37">
        <v>0</v>
      </c>
      <c r="R39" s="37">
        <v>0</v>
      </c>
      <c r="S39" s="37">
        <v>4</v>
      </c>
      <c r="T39" s="37">
        <v>1</v>
      </c>
      <c r="U39" s="37">
        <v>0</v>
      </c>
      <c r="V39" s="37">
        <v>0</v>
      </c>
      <c r="W39" s="37">
        <v>1</v>
      </c>
      <c r="X39" s="40">
        <v>0</v>
      </c>
      <c r="Y39" s="19">
        <f t="shared" si="1"/>
        <v>6</v>
      </c>
    </row>
    <row r="40" spans="1:25">
      <c r="B40" s="42" t="s">
        <v>1774</v>
      </c>
      <c r="C40" s="19">
        <f>C39/1123</f>
        <v>0.25823686553873554</v>
      </c>
      <c r="M40" s="39" t="s">
        <v>1698</v>
      </c>
      <c r="N40" s="33" t="s">
        <v>902</v>
      </c>
      <c r="O40" s="39" t="s">
        <v>120</v>
      </c>
      <c r="P40" s="33" t="s">
        <v>987</v>
      </c>
      <c r="Q40" s="37">
        <v>0</v>
      </c>
      <c r="R40" s="37">
        <v>0</v>
      </c>
      <c r="S40" s="37">
        <v>0</v>
      </c>
      <c r="T40" s="37">
        <v>0</v>
      </c>
      <c r="U40" s="37">
        <v>1</v>
      </c>
      <c r="V40" s="37">
        <v>0</v>
      </c>
      <c r="W40" s="37">
        <v>0</v>
      </c>
      <c r="X40" s="40">
        <v>0</v>
      </c>
      <c r="Y40" s="19">
        <f t="shared" si="1"/>
        <v>1</v>
      </c>
    </row>
    <row r="41" spans="1:25">
      <c r="M41" s="39" t="s">
        <v>1698</v>
      </c>
      <c r="N41" s="33" t="s">
        <v>902</v>
      </c>
      <c r="O41" s="39" t="s">
        <v>121</v>
      </c>
      <c r="P41" s="33" t="s">
        <v>988</v>
      </c>
      <c r="Q41" s="37">
        <v>0</v>
      </c>
      <c r="R41" s="37">
        <v>3</v>
      </c>
      <c r="S41" s="37">
        <v>4</v>
      </c>
      <c r="T41" s="37">
        <v>0</v>
      </c>
      <c r="U41" s="37">
        <v>0</v>
      </c>
      <c r="V41" s="37">
        <v>0</v>
      </c>
      <c r="W41" s="37">
        <v>0</v>
      </c>
      <c r="X41" s="40">
        <v>0</v>
      </c>
      <c r="Y41" s="19">
        <f t="shared" si="1"/>
        <v>7</v>
      </c>
    </row>
    <row r="42" spans="1:25">
      <c r="M42" s="39" t="s">
        <v>1698</v>
      </c>
      <c r="N42" s="33" t="s">
        <v>902</v>
      </c>
      <c r="O42" s="39" t="s">
        <v>122</v>
      </c>
      <c r="P42" s="33" t="s">
        <v>989</v>
      </c>
      <c r="Q42" s="37">
        <v>0</v>
      </c>
      <c r="R42" s="37">
        <v>0</v>
      </c>
      <c r="S42" s="37">
        <v>1</v>
      </c>
      <c r="T42" s="37">
        <v>0</v>
      </c>
      <c r="U42" s="37">
        <v>0</v>
      </c>
      <c r="V42" s="37">
        <v>0</v>
      </c>
      <c r="W42" s="37">
        <v>0</v>
      </c>
      <c r="X42" s="40">
        <v>0</v>
      </c>
      <c r="Y42" s="19">
        <f t="shared" si="1"/>
        <v>1</v>
      </c>
    </row>
    <row r="43" spans="1:25">
      <c r="M43" s="39" t="s">
        <v>1698</v>
      </c>
      <c r="N43" s="33" t="s">
        <v>902</v>
      </c>
      <c r="O43" s="39" t="s">
        <v>123</v>
      </c>
      <c r="P43" s="33" t="s">
        <v>990</v>
      </c>
      <c r="Q43" s="37">
        <v>0</v>
      </c>
      <c r="R43" s="37">
        <v>0</v>
      </c>
      <c r="S43" s="37">
        <v>2</v>
      </c>
      <c r="T43" s="37">
        <v>0</v>
      </c>
      <c r="U43" s="37">
        <v>0</v>
      </c>
      <c r="V43" s="37">
        <v>0</v>
      </c>
      <c r="W43" s="37">
        <v>0</v>
      </c>
      <c r="X43" s="40">
        <v>0</v>
      </c>
      <c r="Y43" s="19">
        <f t="shared" si="1"/>
        <v>2</v>
      </c>
    </row>
    <row r="44" spans="1:25">
      <c r="M44" s="39" t="s">
        <v>1698</v>
      </c>
      <c r="N44" s="33" t="s">
        <v>902</v>
      </c>
      <c r="O44" s="39" t="s">
        <v>124</v>
      </c>
      <c r="P44" s="33" t="s">
        <v>991</v>
      </c>
      <c r="Q44" s="37">
        <v>0</v>
      </c>
      <c r="R44" s="37">
        <v>0</v>
      </c>
      <c r="S44" s="37">
        <v>5</v>
      </c>
      <c r="T44" s="37">
        <v>0</v>
      </c>
      <c r="U44" s="37">
        <v>0</v>
      </c>
      <c r="V44" s="37">
        <v>0</v>
      </c>
      <c r="W44" s="37">
        <v>0</v>
      </c>
      <c r="X44" s="40">
        <v>0</v>
      </c>
      <c r="Y44" s="19">
        <f t="shared" si="1"/>
        <v>5</v>
      </c>
    </row>
    <row r="45" spans="1:25">
      <c r="M45" s="39" t="s">
        <v>1699</v>
      </c>
      <c r="N45" s="33" t="s">
        <v>1603</v>
      </c>
      <c r="O45" s="39" t="s">
        <v>844</v>
      </c>
      <c r="P45" s="33" t="s">
        <v>1603</v>
      </c>
      <c r="Q45" s="37">
        <v>6</v>
      </c>
      <c r="R45" s="37">
        <v>7</v>
      </c>
      <c r="S45" s="37">
        <v>4</v>
      </c>
      <c r="T45" s="37">
        <v>6</v>
      </c>
      <c r="U45" s="37">
        <v>0</v>
      </c>
      <c r="V45" s="37">
        <v>0</v>
      </c>
      <c r="W45" s="37">
        <v>12</v>
      </c>
      <c r="X45" s="40">
        <v>1</v>
      </c>
      <c r="Y45" s="19">
        <f t="shared" si="1"/>
        <v>36</v>
      </c>
    </row>
    <row r="46" spans="1:25">
      <c r="M46" s="39" t="s">
        <v>1699</v>
      </c>
      <c r="N46" s="33" t="s">
        <v>1603</v>
      </c>
      <c r="O46" s="39" t="s">
        <v>845</v>
      </c>
      <c r="P46" s="33" t="s">
        <v>1604</v>
      </c>
      <c r="Q46" s="37">
        <v>2</v>
      </c>
      <c r="R46" s="37">
        <v>3</v>
      </c>
      <c r="S46" s="37">
        <v>20</v>
      </c>
      <c r="T46" s="37">
        <v>5</v>
      </c>
      <c r="U46" s="37">
        <v>0</v>
      </c>
      <c r="V46" s="37">
        <v>0</v>
      </c>
      <c r="W46" s="37">
        <v>11</v>
      </c>
      <c r="X46" s="40">
        <v>0</v>
      </c>
      <c r="Y46" s="19">
        <f t="shared" si="1"/>
        <v>41</v>
      </c>
    </row>
    <row r="47" spans="1:25">
      <c r="M47" s="39" t="s">
        <v>1699</v>
      </c>
      <c r="N47" s="33" t="s">
        <v>1603</v>
      </c>
      <c r="O47" s="39" t="s">
        <v>847</v>
      </c>
      <c r="P47" s="33" t="s">
        <v>1605</v>
      </c>
      <c r="Q47" s="37">
        <v>3</v>
      </c>
      <c r="R47" s="37">
        <v>6</v>
      </c>
      <c r="S47" s="37">
        <v>5</v>
      </c>
      <c r="T47" s="37">
        <v>3</v>
      </c>
      <c r="U47" s="37">
        <v>0</v>
      </c>
      <c r="V47" s="37">
        <v>1</v>
      </c>
      <c r="W47" s="37">
        <v>21</v>
      </c>
      <c r="X47" s="40">
        <v>1</v>
      </c>
      <c r="Y47" s="19">
        <f t="shared" si="1"/>
        <v>40</v>
      </c>
    </row>
    <row r="48" spans="1:25">
      <c r="M48" s="39" t="s">
        <v>1699</v>
      </c>
      <c r="N48" s="33" t="s">
        <v>1603</v>
      </c>
      <c r="O48" s="39" t="s">
        <v>848</v>
      </c>
      <c r="P48" s="33" t="s">
        <v>1606</v>
      </c>
      <c r="Q48" s="37">
        <v>0</v>
      </c>
      <c r="R48" s="37">
        <v>1</v>
      </c>
      <c r="S48" s="37">
        <v>0</v>
      </c>
      <c r="T48" s="37">
        <v>0</v>
      </c>
      <c r="U48" s="37">
        <v>0</v>
      </c>
      <c r="V48" s="37">
        <v>0</v>
      </c>
      <c r="W48" s="37">
        <v>1</v>
      </c>
      <c r="X48" s="40">
        <v>0</v>
      </c>
      <c r="Y48" s="19">
        <f t="shared" si="1"/>
        <v>2</v>
      </c>
    </row>
    <row r="49" spans="13:25">
      <c r="M49" s="39" t="s">
        <v>1699</v>
      </c>
      <c r="N49" s="33" t="s">
        <v>1603</v>
      </c>
      <c r="O49" s="39" t="s">
        <v>849</v>
      </c>
      <c r="P49" s="33" t="s">
        <v>1607</v>
      </c>
      <c r="Q49" s="37">
        <v>2</v>
      </c>
      <c r="R49" s="37">
        <v>8</v>
      </c>
      <c r="S49" s="37">
        <v>3</v>
      </c>
      <c r="T49" s="37">
        <v>5</v>
      </c>
      <c r="U49" s="37">
        <v>0</v>
      </c>
      <c r="V49" s="37">
        <v>0</v>
      </c>
      <c r="W49" s="37">
        <v>16</v>
      </c>
      <c r="X49" s="40">
        <v>1</v>
      </c>
      <c r="Y49" s="19">
        <f t="shared" si="1"/>
        <v>35</v>
      </c>
    </row>
    <row r="50" spans="13:25">
      <c r="M50" s="39" t="s">
        <v>1699</v>
      </c>
      <c r="N50" s="33" t="s">
        <v>1603</v>
      </c>
      <c r="O50" s="39" t="s">
        <v>850</v>
      </c>
      <c r="P50" s="33" t="s">
        <v>1608</v>
      </c>
      <c r="Q50" s="37">
        <v>3</v>
      </c>
      <c r="R50" s="37">
        <v>13</v>
      </c>
      <c r="S50" s="37">
        <v>18</v>
      </c>
      <c r="T50" s="37">
        <v>6</v>
      </c>
      <c r="U50" s="37">
        <v>0</v>
      </c>
      <c r="V50" s="37">
        <v>0</v>
      </c>
      <c r="W50" s="37">
        <v>13</v>
      </c>
      <c r="X50" s="40">
        <v>1</v>
      </c>
      <c r="Y50" s="19">
        <f t="shared" si="1"/>
        <v>54</v>
      </c>
    </row>
    <row r="51" spans="13:25">
      <c r="M51" s="39" t="s">
        <v>1700</v>
      </c>
      <c r="N51" s="33" t="s">
        <v>992</v>
      </c>
      <c r="O51" s="39" t="s">
        <v>125</v>
      </c>
      <c r="P51" s="33" t="s">
        <v>993</v>
      </c>
      <c r="Q51" s="37">
        <v>0</v>
      </c>
      <c r="R51" s="37">
        <v>0</v>
      </c>
      <c r="S51" s="37">
        <v>0</v>
      </c>
      <c r="T51" s="37">
        <v>1</v>
      </c>
      <c r="U51" s="37">
        <v>11</v>
      </c>
      <c r="V51" s="37">
        <v>0</v>
      </c>
      <c r="W51" s="37">
        <v>0</v>
      </c>
      <c r="X51" s="40">
        <v>0</v>
      </c>
      <c r="Y51" s="19">
        <f t="shared" si="1"/>
        <v>12</v>
      </c>
    </row>
    <row r="52" spans="13:25">
      <c r="M52" s="39" t="s">
        <v>1700</v>
      </c>
      <c r="N52" s="33" t="s">
        <v>992</v>
      </c>
      <c r="O52" s="39" t="s">
        <v>141</v>
      </c>
      <c r="P52" s="33" t="s">
        <v>1007</v>
      </c>
      <c r="Q52" s="37">
        <v>0</v>
      </c>
      <c r="R52" s="37">
        <v>0</v>
      </c>
      <c r="S52" s="37">
        <v>0</v>
      </c>
      <c r="T52" s="37">
        <v>0</v>
      </c>
      <c r="U52" s="37">
        <v>2</v>
      </c>
      <c r="V52" s="37">
        <v>0</v>
      </c>
      <c r="W52" s="37">
        <v>0</v>
      </c>
      <c r="X52" s="40">
        <v>0</v>
      </c>
      <c r="Y52" s="19">
        <f t="shared" si="1"/>
        <v>2</v>
      </c>
    </row>
    <row r="53" spans="13:25">
      <c r="M53" s="39" t="s">
        <v>1701</v>
      </c>
      <c r="N53" s="33" t="s">
        <v>1702</v>
      </c>
      <c r="O53" s="39" t="s">
        <v>142</v>
      </c>
      <c r="P53" s="33" t="s">
        <v>1738</v>
      </c>
      <c r="Q53" s="37">
        <v>1</v>
      </c>
      <c r="R53" s="37">
        <v>1</v>
      </c>
      <c r="S53" s="37">
        <v>0</v>
      </c>
      <c r="T53" s="37">
        <v>1</v>
      </c>
      <c r="U53" s="37">
        <v>5</v>
      </c>
      <c r="V53" s="37">
        <v>0</v>
      </c>
      <c r="W53" s="37">
        <v>4</v>
      </c>
      <c r="X53" s="40">
        <v>0</v>
      </c>
      <c r="Y53" s="19">
        <f t="shared" si="1"/>
        <v>12</v>
      </c>
    </row>
    <row r="54" spans="13:25">
      <c r="M54" s="39" t="s">
        <v>1703</v>
      </c>
      <c r="N54" s="33" t="s">
        <v>1704</v>
      </c>
      <c r="O54" s="39" t="s">
        <v>149</v>
      </c>
      <c r="P54" s="33" t="s">
        <v>1739</v>
      </c>
      <c r="Q54" s="37">
        <v>0</v>
      </c>
      <c r="R54" s="37">
        <v>0</v>
      </c>
      <c r="S54" s="37">
        <v>0</v>
      </c>
      <c r="T54" s="37">
        <v>0</v>
      </c>
      <c r="U54" s="37">
        <v>0</v>
      </c>
      <c r="V54" s="37">
        <v>0</v>
      </c>
      <c r="W54" s="37">
        <v>0</v>
      </c>
      <c r="X54" s="40">
        <v>1</v>
      </c>
      <c r="Y54" s="19">
        <f t="shared" si="1"/>
        <v>1</v>
      </c>
    </row>
    <row r="55" spans="13:25">
      <c r="M55" s="39" t="s">
        <v>1703</v>
      </c>
      <c r="N55" s="33" t="s">
        <v>1704</v>
      </c>
      <c r="O55" s="39" t="s">
        <v>151</v>
      </c>
      <c r="P55" s="33" t="s">
        <v>1017</v>
      </c>
      <c r="Q55" s="37">
        <v>0</v>
      </c>
      <c r="R55" s="37">
        <v>0</v>
      </c>
      <c r="S55" s="37">
        <v>1</v>
      </c>
      <c r="T55" s="37">
        <v>0</v>
      </c>
      <c r="U55" s="37">
        <v>0</v>
      </c>
      <c r="V55" s="37">
        <v>0</v>
      </c>
      <c r="W55" s="37">
        <v>0</v>
      </c>
      <c r="X55" s="40">
        <v>0</v>
      </c>
      <c r="Y55" s="19">
        <f t="shared" si="1"/>
        <v>1</v>
      </c>
    </row>
    <row r="56" spans="13:25">
      <c r="M56" s="39" t="s">
        <v>1703</v>
      </c>
      <c r="N56" s="33" t="s">
        <v>1704</v>
      </c>
      <c r="O56" s="39" t="s">
        <v>143</v>
      </c>
      <c r="P56" s="33" t="s">
        <v>1010</v>
      </c>
      <c r="Q56" s="37">
        <v>0</v>
      </c>
      <c r="R56" s="37">
        <v>0</v>
      </c>
      <c r="S56" s="37">
        <v>1</v>
      </c>
      <c r="T56" s="37">
        <v>0</v>
      </c>
      <c r="U56" s="37">
        <v>14</v>
      </c>
      <c r="V56" s="37">
        <v>0</v>
      </c>
      <c r="W56" s="37">
        <v>0</v>
      </c>
      <c r="X56" s="40">
        <v>1</v>
      </c>
      <c r="Y56" s="19">
        <f t="shared" si="1"/>
        <v>16</v>
      </c>
    </row>
    <row r="57" spans="13:25">
      <c r="M57" s="39" t="s">
        <v>1703</v>
      </c>
      <c r="N57" s="33" t="s">
        <v>1704</v>
      </c>
      <c r="O57" s="39" t="s">
        <v>162</v>
      </c>
      <c r="P57" s="33" t="s">
        <v>1027</v>
      </c>
      <c r="Q57" s="37">
        <v>0</v>
      </c>
      <c r="R57" s="37">
        <v>1</v>
      </c>
      <c r="S57" s="37">
        <v>1</v>
      </c>
      <c r="T57" s="37">
        <v>0</v>
      </c>
      <c r="U57" s="37">
        <v>0</v>
      </c>
      <c r="V57" s="37">
        <v>0</v>
      </c>
      <c r="W57" s="37">
        <v>0</v>
      </c>
      <c r="X57" s="40">
        <v>1</v>
      </c>
      <c r="Y57" s="19">
        <f t="shared" si="1"/>
        <v>3</v>
      </c>
    </row>
    <row r="58" spans="13:25">
      <c r="M58" s="39" t="s">
        <v>1703</v>
      </c>
      <c r="N58" s="33" t="s">
        <v>1704</v>
      </c>
      <c r="O58" s="39" t="s">
        <v>164</v>
      </c>
      <c r="P58" s="33" t="s">
        <v>1029</v>
      </c>
      <c r="Q58" s="37">
        <v>0</v>
      </c>
      <c r="R58" s="37">
        <v>0</v>
      </c>
      <c r="S58" s="37">
        <v>0</v>
      </c>
      <c r="T58" s="37">
        <v>0</v>
      </c>
      <c r="U58" s="37">
        <v>0</v>
      </c>
      <c r="V58" s="37">
        <v>0</v>
      </c>
      <c r="W58" s="37">
        <v>1</v>
      </c>
      <c r="X58" s="40">
        <v>0</v>
      </c>
      <c r="Y58" s="19">
        <f t="shared" si="1"/>
        <v>1</v>
      </c>
    </row>
    <row r="59" spans="13:25">
      <c r="M59" s="39" t="s">
        <v>1703</v>
      </c>
      <c r="N59" s="33" t="s">
        <v>1704</v>
      </c>
      <c r="O59" s="39" t="s">
        <v>165</v>
      </c>
      <c r="P59" s="33" t="s">
        <v>1740</v>
      </c>
      <c r="Q59" s="37">
        <v>0</v>
      </c>
      <c r="R59" s="37">
        <v>0</v>
      </c>
      <c r="S59" s="37">
        <v>1</v>
      </c>
      <c r="T59" s="37">
        <v>1</v>
      </c>
      <c r="U59" s="37">
        <v>0</v>
      </c>
      <c r="V59" s="37">
        <v>0</v>
      </c>
      <c r="W59" s="37">
        <v>0</v>
      </c>
      <c r="X59" s="40">
        <v>0</v>
      </c>
      <c r="Y59" s="19">
        <f t="shared" si="1"/>
        <v>2</v>
      </c>
    </row>
    <row r="60" spans="13:25">
      <c r="M60" s="39" t="s">
        <v>1703</v>
      </c>
      <c r="N60" s="33" t="s">
        <v>1704</v>
      </c>
      <c r="O60" s="39" t="s">
        <v>173</v>
      </c>
      <c r="P60" s="33" t="s">
        <v>1036</v>
      </c>
      <c r="Q60" s="37">
        <v>0</v>
      </c>
      <c r="R60" s="37">
        <v>0</v>
      </c>
      <c r="S60" s="37">
        <v>3</v>
      </c>
      <c r="T60" s="37">
        <v>0</v>
      </c>
      <c r="U60" s="37">
        <v>0</v>
      </c>
      <c r="V60" s="37">
        <v>0</v>
      </c>
      <c r="W60" s="37">
        <v>0</v>
      </c>
      <c r="X60" s="40">
        <v>0</v>
      </c>
      <c r="Y60" s="19">
        <f t="shared" si="1"/>
        <v>3</v>
      </c>
    </row>
    <row r="61" spans="13:25">
      <c r="M61" s="39" t="s">
        <v>1703</v>
      </c>
      <c r="N61" s="33" t="s">
        <v>1704</v>
      </c>
      <c r="O61" s="39" t="s">
        <v>175</v>
      </c>
      <c r="P61" s="33" t="s">
        <v>1038</v>
      </c>
      <c r="Q61" s="37">
        <v>0</v>
      </c>
      <c r="R61" s="37">
        <v>0</v>
      </c>
      <c r="S61" s="37">
        <v>4</v>
      </c>
      <c r="T61" s="37">
        <v>0</v>
      </c>
      <c r="U61" s="37">
        <v>0</v>
      </c>
      <c r="V61" s="37">
        <v>0</v>
      </c>
      <c r="W61" s="37">
        <v>0</v>
      </c>
      <c r="X61" s="40">
        <v>0</v>
      </c>
      <c r="Y61" s="19">
        <f t="shared" si="1"/>
        <v>4</v>
      </c>
    </row>
    <row r="62" spans="13:25">
      <c r="M62" s="39" t="s">
        <v>1703</v>
      </c>
      <c r="N62" s="33" t="s">
        <v>1704</v>
      </c>
      <c r="O62" s="39" t="s">
        <v>176</v>
      </c>
      <c r="P62" s="33" t="s">
        <v>1741</v>
      </c>
      <c r="Q62" s="37">
        <v>0</v>
      </c>
      <c r="R62" s="37">
        <v>0</v>
      </c>
      <c r="S62" s="37">
        <v>2</v>
      </c>
      <c r="T62" s="37">
        <v>0</v>
      </c>
      <c r="U62" s="37">
        <v>0</v>
      </c>
      <c r="V62" s="37">
        <v>0</v>
      </c>
      <c r="W62" s="37">
        <v>0</v>
      </c>
      <c r="X62" s="40">
        <v>0</v>
      </c>
      <c r="Y62" s="19">
        <f t="shared" si="1"/>
        <v>2</v>
      </c>
    </row>
    <row r="63" spans="13:25">
      <c r="M63" s="39" t="s">
        <v>1703</v>
      </c>
      <c r="N63" s="33" t="s">
        <v>1704</v>
      </c>
      <c r="O63" s="39" t="s">
        <v>177</v>
      </c>
      <c r="P63" s="33" t="s">
        <v>1040</v>
      </c>
      <c r="Q63" s="37">
        <v>0</v>
      </c>
      <c r="R63" s="37">
        <v>0</v>
      </c>
      <c r="S63" s="37">
        <v>2</v>
      </c>
      <c r="T63" s="37">
        <v>0</v>
      </c>
      <c r="U63" s="37">
        <v>0</v>
      </c>
      <c r="V63" s="37">
        <v>0</v>
      </c>
      <c r="W63" s="37">
        <v>0</v>
      </c>
      <c r="X63" s="40">
        <v>0</v>
      </c>
      <c r="Y63" s="19">
        <f t="shared" si="1"/>
        <v>2</v>
      </c>
    </row>
    <row r="64" spans="13:25">
      <c r="M64" s="39" t="s">
        <v>1703</v>
      </c>
      <c r="N64" s="33" t="s">
        <v>1704</v>
      </c>
      <c r="O64" s="39" t="s">
        <v>182</v>
      </c>
      <c r="P64" s="33" t="s">
        <v>1045</v>
      </c>
      <c r="Q64" s="37">
        <v>0</v>
      </c>
      <c r="R64" s="37">
        <v>0</v>
      </c>
      <c r="S64" s="37">
        <v>0</v>
      </c>
      <c r="T64" s="37">
        <v>0</v>
      </c>
      <c r="U64" s="37">
        <v>1</v>
      </c>
      <c r="V64" s="37">
        <v>0</v>
      </c>
      <c r="W64" s="37">
        <v>0</v>
      </c>
      <c r="X64" s="40">
        <v>0</v>
      </c>
      <c r="Y64" s="19">
        <f t="shared" si="1"/>
        <v>1</v>
      </c>
    </row>
    <row r="65" spans="13:25">
      <c r="M65" s="39" t="s">
        <v>1705</v>
      </c>
      <c r="N65" s="33" t="s">
        <v>1048</v>
      </c>
      <c r="O65" s="39" t="s">
        <v>193</v>
      </c>
      <c r="P65" s="33" t="s">
        <v>1055</v>
      </c>
      <c r="Q65" s="37">
        <v>0</v>
      </c>
      <c r="R65" s="37">
        <v>0</v>
      </c>
      <c r="S65" s="37">
        <v>1</v>
      </c>
      <c r="T65" s="37">
        <v>1</v>
      </c>
      <c r="U65" s="37">
        <v>0</v>
      </c>
      <c r="V65" s="37">
        <v>0</v>
      </c>
      <c r="W65" s="37">
        <v>2</v>
      </c>
      <c r="X65" s="40">
        <v>0</v>
      </c>
      <c r="Y65" s="19">
        <f t="shared" si="1"/>
        <v>4</v>
      </c>
    </row>
    <row r="66" spans="13:25">
      <c r="M66" s="39" t="s">
        <v>1705</v>
      </c>
      <c r="N66" s="33" t="s">
        <v>1048</v>
      </c>
      <c r="O66" s="39" t="s">
        <v>200</v>
      </c>
      <c r="P66" s="33" t="s">
        <v>1060</v>
      </c>
      <c r="Q66" s="37">
        <v>0</v>
      </c>
      <c r="R66" s="37">
        <v>0</v>
      </c>
      <c r="S66" s="37">
        <v>0</v>
      </c>
      <c r="T66" s="37">
        <v>0</v>
      </c>
      <c r="U66" s="37">
        <v>1</v>
      </c>
      <c r="V66" s="37">
        <v>0</v>
      </c>
      <c r="W66" s="37">
        <v>0</v>
      </c>
      <c r="X66" s="40">
        <v>0</v>
      </c>
      <c r="Y66" s="19">
        <f t="shared" si="1"/>
        <v>1</v>
      </c>
    </row>
    <row r="67" spans="13:25">
      <c r="M67" s="39" t="s">
        <v>1705</v>
      </c>
      <c r="N67" s="33" t="s">
        <v>1048</v>
      </c>
      <c r="O67" s="39" t="s">
        <v>202</v>
      </c>
      <c r="P67" s="33" t="s">
        <v>1062</v>
      </c>
      <c r="Q67" s="37">
        <v>0</v>
      </c>
      <c r="R67" s="37">
        <v>0</v>
      </c>
      <c r="S67" s="37">
        <v>1</v>
      </c>
      <c r="T67" s="37">
        <v>0</v>
      </c>
      <c r="U67" s="37">
        <v>0</v>
      </c>
      <c r="V67" s="37">
        <v>0</v>
      </c>
      <c r="W67" s="37">
        <v>0</v>
      </c>
      <c r="X67" s="40">
        <v>0</v>
      </c>
      <c r="Y67" s="19">
        <f t="shared" ref="Y67:Y130" si="3">SUM(Q67:X67)</f>
        <v>1</v>
      </c>
    </row>
    <row r="68" spans="13:25">
      <c r="M68" s="39" t="s">
        <v>1705</v>
      </c>
      <c r="N68" s="33" t="s">
        <v>1048</v>
      </c>
      <c r="O68" s="39" t="s">
        <v>206</v>
      </c>
      <c r="P68" s="33" t="s">
        <v>1066</v>
      </c>
      <c r="Q68" s="37">
        <v>0</v>
      </c>
      <c r="R68" s="37">
        <v>0</v>
      </c>
      <c r="S68" s="37">
        <v>2</v>
      </c>
      <c r="T68" s="37">
        <v>0</v>
      </c>
      <c r="U68" s="37">
        <v>0</v>
      </c>
      <c r="V68" s="37">
        <v>0</v>
      </c>
      <c r="W68" s="37">
        <v>0</v>
      </c>
      <c r="X68" s="40">
        <v>0</v>
      </c>
      <c r="Y68" s="19">
        <f t="shared" si="3"/>
        <v>2</v>
      </c>
    </row>
    <row r="69" spans="13:25">
      <c r="M69" s="39" t="s">
        <v>1705</v>
      </c>
      <c r="N69" s="33" t="s">
        <v>1048</v>
      </c>
      <c r="O69" s="39" t="s">
        <v>208</v>
      </c>
      <c r="P69" s="33" t="s">
        <v>1067</v>
      </c>
      <c r="Q69" s="37">
        <v>0</v>
      </c>
      <c r="R69" s="37">
        <v>0</v>
      </c>
      <c r="S69" s="37">
        <v>0</v>
      </c>
      <c r="T69" s="37">
        <v>0</v>
      </c>
      <c r="U69" s="37">
        <v>0</v>
      </c>
      <c r="V69" s="37">
        <v>0</v>
      </c>
      <c r="W69" s="37">
        <v>3</v>
      </c>
      <c r="X69" s="40">
        <v>0</v>
      </c>
      <c r="Y69" s="19">
        <f t="shared" si="3"/>
        <v>3</v>
      </c>
    </row>
    <row r="70" spans="13:25">
      <c r="M70" s="39" t="s">
        <v>1705</v>
      </c>
      <c r="N70" s="33" t="s">
        <v>1048</v>
      </c>
      <c r="O70" s="39" t="s">
        <v>210</v>
      </c>
      <c r="P70" s="33" t="s">
        <v>1069</v>
      </c>
      <c r="Q70" s="37">
        <v>0</v>
      </c>
      <c r="R70" s="37">
        <v>0</v>
      </c>
      <c r="S70" s="37">
        <v>0</v>
      </c>
      <c r="T70" s="37">
        <v>0</v>
      </c>
      <c r="U70" s="37">
        <v>0</v>
      </c>
      <c r="V70" s="37">
        <v>0</v>
      </c>
      <c r="W70" s="37">
        <v>1</v>
      </c>
      <c r="X70" s="40">
        <v>0</v>
      </c>
      <c r="Y70" s="19">
        <f t="shared" si="3"/>
        <v>1</v>
      </c>
    </row>
    <row r="71" spans="13:25">
      <c r="M71" s="39" t="s">
        <v>1706</v>
      </c>
      <c r="N71" s="33" t="s">
        <v>923</v>
      </c>
      <c r="O71" s="39" t="s">
        <v>234</v>
      </c>
      <c r="P71" s="33" t="s">
        <v>1087</v>
      </c>
      <c r="Q71" s="37">
        <v>0</v>
      </c>
      <c r="R71" s="37">
        <v>0</v>
      </c>
      <c r="S71" s="37">
        <v>0</v>
      </c>
      <c r="T71" s="37">
        <v>0</v>
      </c>
      <c r="U71" s="37">
        <v>1</v>
      </c>
      <c r="V71" s="37">
        <v>0</v>
      </c>
      <c r="W71" s="37">
        <v>0</v>
      </c>
      <c r="X71" s="40">
        <v>0</v>
      </c>
      <c r="Y71" s="19">
        <f t="shared" si="3"/>
        <v>1</v>
      </c>
    </row>
    <row r="72" spans="13:25">
      <c r="M72" s="39" t="s">
        <v>1706</v>
      </c>
      <c r="N72" s="33" t="s">
        <v>923</v>
      </c>
      <c r="O72" s="39" t="s">
        <v>229</v>
      </c>
      <c r="P72" s="33" t="s">
        <v>1082</v>
      </c>
      <c r="Q72" s="37">
        <v>0</v>
      </c>
      <c r="R72" s="37">
        <v>0</v>
      </c>
      <c r="S72" s="37">
        <v>1</v>
      </c>
      <c r="T72" s="37">
        <v>0</v>
      </c>
      <c r="U72" s="37">
        <v>2</v>
      </c>
      <c r="V72" s="37">
        <v>0</v>
      </c>
      <c r="W72" s="37">
        <v>0</v>
      </c>
      <c r="X72" s="40">
        <v>0</v>
      </c>
      <c r="Y72" s="19">
        <f t="shared" si="3"/>
        <v>3</v>
      </c>
    </row>
    <row r="73" spans="13:25">
      <c r="M73" s="39" t="s">
        <v>1706</v>
      </c>
      <c r="N73" s="33" t="s">
        <v>923</v>
      </c>
      <c r="O73" s="39" t="s">
        <v>239</v>
      </c>
      <c r="P73" s="33" t="s">
        <v>1091</v>
      </c>
      <c r="Q73" s="37">
        <v>0</v>
      </c>
      <c r="R73" s="37">
        <v>0</v>
      </c>
      <c r="S73" s="37">
        <v>1</v>
      </c>
      <c r="T73" s="37">
        <v>0</v>
      </c>
      <c r="U73" s="37">
        <v>0</v>
      </c>
      <c r="V73" s="37">
        <v>0</v>
      </c>
      <c r="W73" s="37">
        <v>0</v>
      </c>
      <c r="X73" s="40">
        <v>0</v>
      </c>
      <c r="Y73" s="19">
        <f t="shared" si="3"/>
        <v>1</v>
      </c>
    </row>
    <row r="74" spans="13:25">
      <c r="M74" s="39" t="s">
        <v>1706</v>
      </c>
      <c r="N74" s="33" t="s">
        <v>923</v>
      </c>
      <c r="O74" s="39" t="s">
        <v>245</v>
      </c>
      <c r="P74" s="33" t="s">
        <v>1095</v>
      </c>
      <c r="Q74" s="37">
        <v>0</v>
      </c>
      <c r="R74" s="37">
        <v>0</v>
      </c>
      <c r="S74" s="37">
        <v>0</v>
      </c>
      <c r="T74" s="37">
        <v>0</v>
      </c>
      <c r="U74" s="37">
        <v>1</v>
      </c>
      <c r="V74" s="37">
        <v>0</v>
      </c>
      <c r="W74" s="37">
        <v>0</v>
      </c>
      <c r="X74" s="40">
        <v>0</v>
      </c>
      <c r="Y74" s="19">
        <f t="shared" si="3"/>
        <v>1</v>
      </c>
    </row>
    <row r="75" spans="13:25">
      <c r="M75" s="39" t="s">
        <v>1707</v>
      </c>
      <c r="N75" s="33" t="s">
        <v>1105</v>
      </c>
      <c r="O75" s="39" t="s">
        <v>257</v>
      </c>
      <c r="P75" s="33" t="s">
        <v>1748</v>
      </c>
      <c r="Q75" s="37">
        <v>0</v>
      </c>
      <c r="R75" s="37">
        <v>0</v>
      </c>
      <c r="S75" s="37">
        <v>1</v>
      </c>
      <c r="T75" s="37">
        <v>0</v>
      </c>
      <c r="U75" s="37">
        <v>0</v>
      </c>
      <c r="V75" s="37">
        <v>0</v>
      </c>
      <c r="W75" s="37">
        <v>1</v>
      </c>
      <c r="X75" s="40">
        <v>0</v>
      </c>
      <c r="Y75" s="19">
        <f t="shared" si="3"/>
        <v>2</v>
      </c>
    </row>
    <row r="76" spans="13:25">
      <c r="M76" s="39" t="s">
        <v>1707</v>
      </c>
      <c r="N76" s="33" t="s">
        <v>1105</v>
      </c>
      <c r="O76" s="39" t="s">
        <v>258</v>
      </c>
      <c r="P76" s="33" t="s">
        <v>1749</v>
      </c>
      <c r="Q76" s="37">
        <v>0</v>
      </c>
      <c r="R76" s="37">
        <v>0</v>
      </c>
      <c r="S76" s="37">
        <v>2</v>
      </c>
      <c r="T76" s="37">
        <v>3</v>
      </c>
      <c r="U76" s="37">
        <v>0</v>
      </c>
      <c r="V76" s="37">
        <v>0</v>
      </c>
      <c r="W76" s="37">
        <v>1</v>
      </c>
      <c r="X76" s="40">
        <v>0</v>
      </c>
      <c r="Y76" s="19">
        <f t="shared" si="3"/>
        <v>6</v>
      </c>
    </row>
    <row r="77" spans="13:25">
      <c r="M77" s="39" t="s">
        <v>1707</v>
      </c>
      <c r="N77" s="33" t="s">
        <v>1105</v>
      </c>
      <c r="O77" s="39" t="s">
        <v>259</v>
      </c>
      <c r="P77" s="33" t="s">
        <v>1109</v>
      </c>
      <c r="Q77" s="37">
        <v>0</v>
      </c>
      <c r="R77" s="37">
        <v>0</v>
      </c>
      <c r="S77" s="37">
        <v>1</v>
      </c>
      <c r="T77" s="37">
        <v>0</v>
      </c>
      <c r="U77" s="37">
        <v>0</v>
      </c>
      <c r="V77" s="37">
        <v>0</v>
      </c>
      <c r="W77" s="37">
        <v>0</v>
      </c>
      <c r="X77" s="40">
        <v>0</v>
      </c>
      <c r="Y77" s="19">
        <f t="shared" si="3"/>
        <v>1</v>
      </c>
    </row>
    <row r="78" spans="13:25">
      <c r="M78" s="39" t="s">
        <v>1707</v>
      </c>
      <c r="N78" s="33" t="s">
        <v>1105</v>
      </c>
      <c r="O78" s="39" t="s">
        <v>260</v>
      </c>
      <c r="P78" s="33" t="s">
        <v>1110</v>
      </c>
      <c r="Q78" s="37">
        <v>0</v>
      </c>
      <c r="R78" s="37">
        <v>1</v>
      </c>
      <c r="S78" s="37">
        <v>5</v>
      </c>
      <c r="T78" s="37">
        <v>0</v>
      </c>
      <c r="U78" s="37">
        <v>0</v>
      </c>
      <c r="V78" s="37">
        <v>0</v>
      </c>
      <c r="W78" s="37">
        <v>5</v>
      </c>
      <c r="X78" s="40">
        <v>0</v>
      </c>
      <c r="Y78" s="19">
        <f t="shared" si="3"/>
        <v>11</v>
      </c>
    </row>
    <row r="79" spans="13:25">
      <c r="M79" s="39" t="s">
        <v>1707</v>
      </c>
      <c r="N79" s="33" t="s">
        <v>1105</v>
      </c>
      <c r="O79" s="39" t="s">
        <v>261</v>
      </c>
      <c r="P79" s="33" t="s">
        <v>1111</v>
      </c>
      <c r="Q79" s="37">
        <v>0</v>
      </c>
      <c r="R79" s="37">
        <v>0</v>
      </c>
      <c r="S79" s="37">
        <v>5</v>
      </c>
      <c r="T79" s="37">
        <v>0</v>
      </c>
      <c r="U79" s="37">
        <v>0</v>
      </c>
      <c r="V79" s="37">
        <v>0</v>
      </c>
      <c r="W79" s="37">
        <v>3</v>
      </c>
      <c r="X79" s="40">
        <v>0</v>
      </c>
      <c r="Y79" s="19">
        <f t="shared" si="3"/>
        <v>8</v>
      </c>
    </row>
    <row r="80" spans="13:25">
      <c r="M80" s="39" t="s">
        <v>1707</v>
      </c>
      <c r="N80" s="33" t="s">
        <v>1105</v>
      </c>
      <c r="O80" s="39" t="s">
        <v>255</v>
      </c>
      <c r="P80" s="33" t="s">
        <v>1106</v>
      </c>
      <c r="Q80" s="37">
        <v>1</v>
      </c>
      <c r="R80" s="37">
        <v>0</v>
      </c>
      <c r="S80" s="37">
        <v>3</v>
      </c>
      <c r="T80" s="37">
        <v>0</v>
      </c>
      <c r="U80" s="37">
        <v>1</v>
      </c>
      <c r="V80" s="37">
        <v>0</v>
      </c>
      <c r="W80" s="37">
        <v>0</v>
      </c>
      <c r="X80" s="40">
        <v>0</v>
      </c>
      <c r="Y80" s="19">
        <f t="shared" si="3"/>
        <v>5</v>
      </c>
    </row>
    <row r="81" spans="13:25">
      <c r="M81" s="39" t="s">
        <v>1707</v>
      </c>
      <c r="N81" s="33" t="s">
        <v>1105</v>
      </c>
      <c r="O81" s="39" t="s">
        <v>262</v>
      </c>
      <c r="P81" s="33" t="s">
        <v>1112</v>
      </c>
      <c r="Q81" s="37">
        <v>1</v>
      </c>
      <c r="R81" s="37">
        <v>0</v>
      </c>
      <c r="S81" s="37">
        <v>9</v>
      </c>
      <c r="T81" s="37">
        <v>0</v>
      </c>
      <c r="U81" s="37">
        <v>0</v>
      </c>
      <c r="V81" s="37">
        <v>0</v>
      </c>
      <c r="W81" s="37">
        <v>4</v>
      </c>
      <c r="X81" s="40">
        <v>0</v>
      </c>
      <c r="Y81" s="19">
        <f t="shared" si="3"/>
        <v>14</v>
      </c>
    </row>
    <row r="82" spans="13:25">
      <c r="M82" s="39" t="s">
        <v>1707</v>
      </c>
      <c r="N82" s="33" t="s">
        <v>1105</v>
      </c>
      <c r="O82" s="39" t="s">
        <v>263</v>
      </c>
      <c r="P82" s="33" t="s">
        <v>1113</v>
      </c>
      <c r="Q82" s="37">
        <v>0</v>
      </c>
      <c r="R82" s="37">
        <v>0</v>
      </c>
      <c r="S82" s="37">
        <v>4</v>
      </c>
      <c r="T82" s="37">
        <v>1</v>
      </c>
      <c r="U82" s="37">
        <v>0</v>
      </c>
      <c r="V82" s="37">
        <v>0</v>
      </c>
      <c r="W82" s="37">
        <v>4</v>
      </c>
      <c r="X82" s="40">
        <v>0</v>
      </c>
      <c r="Y82" s="19">
        <f t="shared" si="3"/>
        <v>9</v>
      </c>
    </row>
    <row r="83" spans="13:25">
      <c r="M83" s="39" t="s">
        <v>1707</v>
      </c>
      <c r="N83" s="33" t="s">
        <v>1105</v>
      </c>
      <c r="O83" s="39" t="s">
        <v>265</v>
      </c>
      <c r="P83" s="33" t="s">
        <v>1115</v>
      </c>
      <c r="Q83" s="37">
        <v>0</v>
      </c>
      <c r="R83" s="37">
        <v>0</v>
      </c>
      <c r="S83" s="37">
        <v>12</v>
      </c>
      <c r="T83" s="37">
        <v>0</v>
      </c>
      <c r="U83" s="37">
        <v>0</v>
      </c>
      <c r="V83" s="37">
        <v>0</v>
      </c>
      <c r="W83" s="37">
        <v>4</v>
      </c>
      <c r="X83" s="40">
        <v>0</v>
      </c>
      <c r="Y83" s="19">
        <f t="shared" si="3"/>
        <v>16</v>
      </c>
    </row>
    <row r="84" spans="13:25">
      <c r="M84" s="39" t="s">
        <v>1707</v>
      </c>
      <c r="N84" s="33" t="s">
        <v>1105</v>
      </c>
      <c r="O84" s="39" t="s">
        <v>266</v>
      </c>
      <c r="P84" s="33" t="s">
        <v>1750</v>
      </c>
      <c r="Q84" s="37">
        <v>0</v>
      </c>
      <c r="R84" s="37">
        <v>0</v>
      </c>
      <c r="S84" s="37">
        <v>0</v>
      </c>
      <c r="T84" s="37">
        <v>1</v>
      </c>
      <c r="U84" s="37">
        <v>1</v>
      </c>
      <c r="V84" s="37">
        <v>0</v>
      </c>
      <c r="W84" s="37">
        <v>1</v>
      </c>
      <c r="X84" s="40">
        <v>0</v>
      </c>
      <c r="Y84" s="19">
        <f t="shared" si="3"/>
        <v>3</v>
      </c>
    </row>
    <row r="85" spans="13:25">
      <c r="M85" s="39" t="s">
        <v>1707</v>
      </c>
      <c r="N85" s="33" t="s">
        <v>1105</v>
      </c>
      <c r="O85" s="39" t="s">
        <v>267</v>
      </c>
      <c r="P85" s="33" t="s">
        <v>1751</v>
      </c>
      <c r="Q85" s="37">
        <v>1</v>
      </c>
      <c r="R85" s="37">
        <v>1</v>
      </c>
      <c r="S85" s="37">
        <v>16</v>
      </c>
      <c r="T85" s="37">
        <v>2</v>
      </c>
      <c r="U85" s="37">
        <v>0</v>
      </c>
      <c r="V85" s="37">
        <v>0</v>
      </c>
      <c r="W85" s="37">
        <v>1</v>
      </c>
      <c r="X85" s="40">
        <v>0</v>
      </c>
      <c r="Y85" s="19">
        <f t="shared" si="3"/>
        <v>21</v>
      </c>
    </row>
    <row r="86" spans="13:25">
      <c r="M86" s="39" t="s">
        <v>1707</v>
      </c>
      <c r="N86" s="33" t="s">
        <v>1105</v>
      </c>
      <c r="O86" s="39" t="s">
        <v>268</v>
      </c>
      <c r="P86" s="33" t="s">
        <v>1118</v>
      </c>
      <c r="Q86" s="37">
        <v>0</v>
      </c>
      <c r="R86" s="37">
        <v>0</v>
      </c>
      <c r="S86" s="37">
        <v>3</v>
      </c>
      <c r="T86" s="37">
        <v>1</v>
      </c>
      <c r="U86" s="37">
        <v>0</v>
      </c>
      <c r="V86" s="37">
        <v>0</v>
      </c>
      <c r="W86" s="37">
        <v>3</v>
      </c>
      <c r="X86" s="40">
        <v>0</v>
      </c>
      <c r="Y86" s="19">
        <f t="shared" si="3"/>
        <v>7</v>
      </c>
    </row>
    <row r="87" spans="13:25">
      <c r="M87" s="39" t="s">
        <v>1707</v>
      </c>
      <c r="N87" s="33" t="s">
        <v>1105</v>
      </c>
      <c r="O87" s="39" t="s">
        <v>269</v>
      </c>
      <c r="P87" s="33" t="s">
        <v>1119</v>
      </c>
      <c r="Q87" s="37">
        <v>0</v>
      </c>
      <c r="R87" s="37">
        <v>0</v>
      </c>
      <c r="S87" s="37">
        <v>0</v>
      </c>
      <c r="T87" s="37">
        <v>1</v>
      </c>
      <c r="U87" s="37">
        <v>0</v>
      </c>
      <c r="V87" s="37">
        <v>0</v>
      </c>
      <c r="W87" s="37">
        <v>0</v>
      </c>
      <c r="X87" s="40">
        <v>0</v>
      </c>
      <c r="Y87" s="19">
        <f t="shared" si="3"/>
        <v>1</v>
      </c>
    </row>
    <row r="88" spans="13:25">
      <c r="M88" s="39" t="s">
        <v>1707</v>
      </c>
      <c r="N88" s="33" t="s">
        <v>1105</v>
      </c>
      <c r="O88" s="39" t="s">
        <v>270</v>
      </c>
      <c r="P88" s="33" t="s">
        <v>985</v>
      </c>
      <c r="Q88" s="37">
        <v>0</v>
      </c>
      <c r="R88" s="37">
        <v>0</v>
      </c>
      <c r="S88" s="37">
        <v>2</v>
      </c>
      <c r="T88" s="37">
        <v>0</v>
      </c>
      <c r="U88" s="37">
        <v>0</v>
      </c>
      <c r="V88" s="37">
        <v>0</v>
      </c>
      <c r="W88" s="37">
        <v>0</v>
      </c>
      <c r="X88" s="40">
        <v>0</v>
      </c>
      <c r="Y88" s="19">
        <f t="shared" si="3"/>
        <v>2</v>
      </c>
    </row>
    <row r="89" spans="13:25">
      <c r="M89" s="39" t="s">
        <v>1708</v>
      </c>
      <c r="N89" s="33" t="s">
        <v>1609</v>
      </c>
      <c r="O89" s="39" t="s">
        <v>852</v>
      </c>
      <c r="P89" s="33" t="s">
        <v>1611</v>
      </c>
      <c r="Q89" s="37">
        <v>0</v>
      </c>
      <c r="R89" s="37">
        <v>0</v>
      </c>
      <c r="S89" s="37">
        <v>1</v>
      </c>
      <c r="T89" s="37">
        <v>1</v>
      </c>
      <c r="U89" s="37">
        <v>0</v>
      </c>
      <c r="V89" s="37">
        <v>0</v>
      </c>
      <c r="W89" s="37">
        <v>0</v>
      </c>
      <c r="X89" s="40">
        <v>0</v>
      </c>
      <c r="Y89" s="19">
        <f t="shared" si="3"/>
        <v>2</v>
      </c>
    </row>
    <row r="90" spans="13:25">
      <c r="M90" s="39" t="s">
        <v>1708</v>
      </c>
      <c r="N90" s="33" t="s">
        <v>1609</v>
      </c>
      <c r="O90" s="39" t="s">
        <v>854</v>
      </c>
      <c r="P90" s="33" t="s">
        <v>1612</v>
      </c>
      <c r="Q90" s="37">
        <v>1</v>
      </c>
      <c r="R90" s="37">
        <v>1</v>
      </c>
      <c r="S90" s="37">
        <v>1</v>
      </c>
      <c r="T90" s="37">
        <v>0</v>
      </c>
      <c r="U90" s="37">
        <v>0</v>
      </c>
      <c r="V90" s="37">
        <v>0</v>
      </c>
      <c r="W90" s="37">
        <v>0</v>
      </c>
      <c r="X90" s="40">
        <v>0</v>
      </c>
      <c r="Y90" s="19">
        <f t="shared" si="3"/>
        <v>3</v>
      </c>
    </row>
    <row r="91" spans="13:25">
      <c r="M91" s="39" t="s">
        <v>1708</v>
      </c>
      <c r="N91" s="33" t="s">
        <v>1609</v>
      </c>
      <c r="O91" s="39" t="s">
        <v>855</v>
      </c>
      <c r="P91" s="33" t="s">
        <v>1613</v>
      </c>
      <c r="Q91" s="37">
        <v>1</v>
      </c>
      <c r="R91" s="37">
        <v>0</v>
      </c>
      <c r="S91" s="37">
        <v>0</v>
      </c>
      <c r="T91" s="37">
        <v>0</v>
      </c>
      <c r="U91" s="37">
        <v>0</v>
      </c>
      <c r="V91" s="37">
        <v>0</v>
      </c>
      <c r="W91" s="37">
        <v>3</v>
      </c>
      <c r="X91" s="40">
        <v>0</v>
      </c>
      <c r="Y91" s="19">
        <f t="shared" si="3"/>
        <v>4</v>
      </c>
    </row>
    <row r="92" spans="13:25">
      <c r="M92" s="39" t="s">
        <v>1708</v>
      </c>
      <c r="N92" s="33" t="s">
        <v>1609</v>
      </c>
      <c r="O92" s="39" t="s">
        <v>860</v>
      </c>
      <c r="P92" s="33" t="s">
        <v>1752</v>
      </c>
      <c r="Q92" s="37">
        <v>0</v>
      </c>
      <c r="R92" s="37">
        <v>0</v>
      </c>
      <c r="S92" s="37">
        <v>2</v>
      </c>
      <c r="T92" s="37">
        <v>1</v>
      </c>
      <c r="U92" s="37">
        <v>0</v>
      </c>
      <c r="V92" s="37">
        <v>0</v>
      </c>
      <c r="W92" s="37">
        <v>0</v>
      </c>
      <c r="X92" s="40">
        <v>0</v>
      </c>
      <c r="Y92" s="19">
        <f t="shared" si="3"/>
        <v>3</v>
      </c>
    </row>
    <row r="93" spans="13:25">
      <c r="M93" s="39" t="s">
        <v>1708</v>
      </c>
      <c r="N93" s="33" t="s">
        <v>1609</v>
      </c>
      <c r="O93" s="39" t="s">
        <v>864</v>
      </c>
      <c r="P93" s="33" t="s">
        <v>1619</v>
      </c>
      <c r="Q93" s="37">
        <v>0</v>
      </c>
      <c r="R93" s="37">
        <v>1</v>
      </c>
      <c r="S93" s="37">
        <v>0</v>
      </c>
      <c r="T93" s="37">
        <v>0</v>
      </c>
      <c r="U93" s="37">
        <v>0</v>
      </c>
      <c r="V93" s="37">
        <v>0</v>
      </c>
      <c r="W93" s="37">
        <v>1</v>
      </c>
      <c r="X93" s="40">
        <v>0</v>
      </c>
      <c r="Y93" s="19">
        <f t="shared" si="3"/>
        <v>2</v>
      </c>
    </row>
    <row r="94" spans="13:25">
      <c r="M94" s="39" t="s">
        <v>1708</v>
      </c>
      <c r="N94" s="33" t="s">
        <v>1609</v>
      </c>
      <c r="O94" s="39" t="s">
        <v>866</v>
      </c>
      <c r="P94" s="33" t="s">
        <v>1621</v>
      </c>
      <c r="Q94" s="37">
        <v>0</v>
      </c>
      <c r="R94" s="37">
        <v>0</v>
      </c>
      <c r="S94" s="37">
        <v>1</v>
      </c>
      <c r="T94" s="37">
        <v>0</v>
      </c>
      <c r="U94" s="37">
        <v>0</v>
      </c>
      <c r="V94" s="37">
        <v>0</v>
      </c>
      <c r="W94" s="37">
        <v>0</v>
      </c>
      <c r="X94" s="40">
        <v>0</v>
      </c>
      <c r="Y94" s="19">
        <f t="shared" si="3"/>
        <v>1</v>
      </c>
    </row>
    <row r="95" spans="13:25">
      <c r="M95" s="39" t="s">
        <v>1708</v>
      </c>
      <c r="N95" s="33" t="s">
        <v>1609</v>
      </c>
      <c r="O95" s="39" t="s">
        <v>851</v>
      </c>
      <c r="P95" s="33" t="s">
        <v>1610</v>
      </c>
      <c r="Q95" s="37">
        <v>0</v>
      </c>
      <c r="R95" s="37">
        <v>0</v>
      </c>
      <c r="S95" s="37">
        <v>0</v>
      </c>
      <c r="T95" s="37">
        <v>0</v>
      </c>
      <c r="U95" s="37">
        <v>0</v>
      </c>
      <c r="V95" s="37">
        <v>0</v>
      </c>
      <c r="W95" s="37">
        <v>1</v>
      </c>
      <c r="X95" s="40">
        <v>0</v>
      </c>
      <c r="Y95" s="19">
        <f t="shared" si="3"/>
        <v>1</v>
      </c>
    </row>
    <row r="96" spans="13:25">
      <c r="M96" s="39" t="s">
        <v>1709</v>
      </c>
      <c r="N96" s="33" t="s">
        <v>1120</v>
      </c>
      <c r="O96" s="39" t="s">
        <v>273</v>
      </c>
      <c r="P96" s="33" t="s">
        <v>911</v>
      </c>
      <c r="Q96" s="37">
        <v>8</v>
      </c>
      <c r="R96" s="37">
        <v>2</v>
      </c>
      <c r="S96" s="37">
        <v>5</v>
      </c>
      <c r="T96" s="37">
        <v>1</v>
      </c>
      <c r="U96" s="37">
        <v>0</v>
      </c>
      <c r="V96" s="37">
        <v>0</v>
      </c>
      <c r="W96" s="37">
        <v>8</v>
      </c>
      <c r="X96" s="40">
        <v>0</v>
      </c>
      <c r="Y96" s="19">
        <f t="shared" si="3"/>
        <v>24</v>
      </c>
    </row>
    <row r="97" spans="13:25">
      <c r="M97" s="39" t="s">
        <v>1709</v>
      </c>
      <c r="N97" s="33" t="s">
        <v>1120</v>
      </c>
      <c r="O97" s="39" t="s">
        <v>274</v>
      </c>
      <c r="P97" s="33" t="s">
        <v>1123</v>
      </c>
      <c r="Q97" s="37">
        <v>0</v>
      </c>
      <c r="R97" s="37">
        <v>0</v>
      </c>
      <c r="S97" s="37">
        <v>1</v>
      </c>
      <c r="T97" s="37">
        <v>0</v>
      </c>
      <c r="U97" s="37">
        <v>0</v>
      </c>
      <c r="V97" s="37">
        <v>0</v>
      </c>
      <c r="W97" s="37">
        <v>1</v>
      </c>
      <c r="X97" s="40">
        <v>0</v>
      </c>
      <c r="Y97" s="19">
        <f t="shared" si="3"/>
        <v>2</v>
      </c>
    </row>
    <row r="98" spans="13:25">
      <c r="M98" s="39" t="s">
        <v>1709</v>
      </c>
      <c r="N98" s="33" t="s">
        <v>1120</v>
      </c>
      <c r="O98" s="39" t="s">
        <v>275</v>
      </c>
      <c r="P98" s="33" t="s">
        <v>1009</v>
      </c>
      <c r="Q98" s="37">
        <v>0</v>
      </c>
      <c r="R98" s="37">
        <v>0</v>
      </c>
      <c r="S98" s="37">
        <v>0</v>
      </c>
      <c r="T98" s="37">
        <v>1</v>
      </c>
      <c r="U98" s="37">
        <v>0</v>
      </c>
      <c r="V98" s="37">
        <v>0</v>
      </c>
      <c r="W98" s="37">
        <v>0</v>
      </c>
      <c r="X98" s="40">
        <v>0</v>
      </c>
      <c r="Y98" s="19">
        <f t="shared" si="3"/>
        <v>1</v>
      </c>
    </row>
    <row r="99" spans="13:25">
      <c r="M99" s="39" t="s">
        <v>1709</v>
      </c>
      <c r="N99" s="33" t="s">
        <v>1120</v>
      </c>
      <c r="O99" s="39" t="s">
        <v>276</v>
      </c>
      <c r="P99" s="33" t="s">
        <v>1124</v>
      </c>
      <c r="Q99" s="37">
        <v>1</v>
      </c>
      <c r="R99" s="37">
        <v>0</v>
      </c>
      <c r="S99" s="37">
        <v>8</v>
      </c>
      <c r="T99" s="37">
        <v>0</v>
      </c>
      <c r="U99" s="37">
        <v>0</v>
      </c>
      <c r="V99" s="37">
        <v>0</v>
      </c>
      <c r="W99" s="37">
        <v>3</v>
      </c>
      <c r="X99" s="40">
        <v>0</v>
      </c>
      <c r="Y99" s="19">
        <f t="shared" si="3"/>
        <v>12</v>
      </c>
    </row>
    <row r="100" spans="13:25">
      <c r="M100" s="39" t="s">
        <v>1709</v>
      </c>
      <c r="N100" s="33" t="s">
        <v>1120</v>
      </c>
      <c r="O100" s="39" t="s">
        <v>277</v>
      </c>
      <c r="P100" s="33" t="s">
        <v>1125</v>
      </c>
      <c r="Q100" s="37">
        <v>0</v>
      </c>
      <c r="R100" s="37">
        <v>0</v>
      </c>
      <c r="S100" s="37">
        <v>1</v>
      </c>
      <c r="T100" s="37">
        <v>0</v>
      </c>
      <c r="U100" s="37">
        <v>0</v>
      </c>
      <c r="V100" s="37">
        <v>0</v>
      </c>
      <c r="W100" s="37">
        <v>1</v>
      </c>
      <c r="X100" s="40">
        <v>0</v>
      </c>
      <c r="Y100" s="19">
        <f t="shared" si="3"/>
        <v>2</v>
      </c>
    </row>
    <row r="101" spans="13:25">
      <c r="M101" s="39" t="s">
        <v>1709</v>
      </c>
      <c r="N101" s="33" t="s">
        <v>1120</v>
      </c>
      <c r="O101" s="39" t="s">
        <v>278</v>
      </c>
      <c r="P101" s="33" t="s">
        <v>1126</v>
      </c>
      <c r="Q101" s="37">
        <v>2</v>
      </c>
      <c r="R101" s="37">
        <v>0</v>
      </c>
      <c r="S101" s="37">
        <v>6</v>
      </c>
      <c r="T101" s="37">
        <v>0</v>
      </c>
      <c r="U101" s="37">
        <v>0</v>
      </c>
      <c r="V101" s="37">
        <v>0</v>
      </c>
      <c r="W101" s="37">
        <v>5</v>
      </c>
      <c r="X101" s="40">
        <v>1</v>
      </c>
      <c r="Y101" s="19">
        <f t="shared" si="3"/>
        <v>14</v>
      </c>
    </row>
    <row r="102" spans="13:25">
      <c r="M102" s="39" t="s">
        <v>1709</v>
      </c>
      <c r="N102" s="33" t="s">
        <v>1120</v>
      </c>
      <c r="O102" s="39" t="s">
        <v>279</v>
      </c>
      <c r="P102" s="33" t="s">
        <v>1127</v>
      </c>
      <c r="Q102" s="37">
        <v>1</v>
      </c>
      <c r="R102" s="37">
        <v>1</v>
      </c>
      <c r="S102" s="37">
        <v>19</v>
      </c>
      <c r="T102" s="37">
        <v>1</v>
      </c>
      <c r="U102" s="37">
        <v>0</v>
      </c>
      <c r="V102" s="37">
        <v>0</v>
      </c>
      <c r="W102" s="37">
        <v>3</v>
      </c>
      <c r="X102" s="40">
        <v>0</v>
      </c>
      <c r="Y102" s="19">
        <f t="shared" si="3"/>
        <v>25</v>
      </c>
    </row>
    <row r="103" spans="13:25">
      <c r="M103" s="39" t="s">
        <v>1709</v>
      </c>
      <c r="N103" s="33" t="s">
        <v>1120</v>
      </c>
      <c r="O103" s="39" t="s">
        <v>280</v>
      </c>
      <c r="P103" s="33" t="s">
        <v>1128</v>
      </c>
      <c r="Q103" s="37">
        <v>0</v>
      </c>
      <c r="R103" s="37">
        <v>0</v>
      </c>
      <c r="S103" s="37">
        <v>16</v>
      </c>
      <c r="T103" s="37">
        <v>0</v>
      </c>
      <c r="U103" s="37">
        <v>0</v>
      </c>
      <c r="V103" s="37">
        <v>0</v>
      </c>
      <c r="W103" s="37">
        <v>8</v>
      </c>
      <c r="X103" s="40">
        <v>0</v>
      </c>
      <c r="Y103" s="19">
        <f t="shared" si="3"/>
        <v>24</v>
      </c>
    </row>
    <row r="104" spans="13:25">
      <c r="M104" s="39" t="s">
        <v>1709</v>
      </c>
      <c r="N104" s="33" t="s">
        <v>1120</v>
      </c>
      <c r="O104" s="39" t="s">
        <v>281</v>
      </c>
      <c r="P104" s="33" t="s">
        <v>1129</v>
      </c>
      <c r="Q104" s="37">
        <v>0</v>
      </c>
      <c r="R104" s="37">
        <v>0</v>
      </c>
      <c r="S104" s="37">
        <v>12</v>
      </c>
      <c r="T104" s="37">
        <v>0</v>
      </c>
      <c r="U104" s="37">
        <v>0</v>
      </c>
      <c r="V104" s="37">
        <v>0</v>
      </c>
      <c r="W104" s="37">
        <v>3</v>
      </c>
      <c r="X104" s="40">
        <v>0</v>
      </c>
      <c r="Y104" s="19">
        <f t="shared" si="3"/>
        <v>15</v>
      </c>
    </row>
    <row r="105" spans="13:25">
      <c r="M105" s="39" t="s">
        <v>1709</v>
      </c>
      <c r="N105" s="33" t="s">
        <v>1120</v>
      </c>
      <c r="O105" s="39" t="s">
        <v>283</v>
      </c>
      <c r="P105" s="33" t="s">
        <v>1130</v>
      </c>
      <c r="Q105" s="37">
        <v>4</v>
      </c>
      <c r="R105" s="37">
        <v>0</v>
      </c>
      <c r="S105" s="37">
        <v>5</v>
      </c>
      <c r="T105" s="37">
        <v>1</v>
      </c>
      <c r="U105" s="37">
        <v>0</v>
      </c>
      <c r="V105" s="37">
        <v>0</v>
      </c>
      <c r="W105" s="37">
        <v>5</v>
      </c>
      <c r="X105" s="40">
        <v>0</v>
      </c>
      <c r="Y105" s="19">
        <f t="shared" si="3"/>
        <v>15</v>
      </c>
    </row>
    <row r="106" spans="13:25">
      <c r="M106" s="39" t="s">
        <v>1709</v>
      </c>
      <c r="N106" s="33" t="s">
        <v>1120</v>
      </c>
      <c r="O106" s="39" t="s">
        <v>284</v>
      </c>
      <c r="P106" s="33" t="s">
        <v>1131</v>
      </c>
      <c r="Q106" s="37">
        <v>1</v>
      </c>
      <c r="R106" s="37">
        <v>3</v>
      </c>
      <c r="S106" s="37">
        <v>4</v>
      </c>
      <c r="T106" s="37">
        <v>1</v>
      </c>
      <c r="U106" s="37">
        <v>0</v>
      </c>
      <c r="V106" s="37">
        <v>0</v>
      </c>
      <c r="W106" s="37">
        <v>3</v>
      </c>
      <c r="X106" s="40">
        <v>0</v>
      </c>
      <c r="Y106" s="19">
        <f t="shared" si="3"/>
        <v>12</v>
      </c>
    </row>
    <row r="107" spans="13:25">
      <c r="M107" s="39" t="s">
        <v>1709</v>
      </c>
      <c r="N107" s="33" t="s">
        <v>1120</v>
      </c>
      <c r="O107" s="39" t="s">
        <v>285</v>
      </c>
      <c r="P107" s="33" t="s">
        <v>1132</v>
      </c>
      <c r="Q107" s="37">
        <v>0</v>
      </c>
      <c r="R107" s="37">
        <v>0</v>
      </c>
      <c r="S107" s="37">
        <v>10</v>
      </c>
      <c r="T107" s="37">
        <v>0</v>
      </c>
      <c r="U107" s="37">
        <v>0</v>
      </c>
      <c r="V107" s="37">
        <v>0</v>
      </c>
      <c r="W107" s="37">
        <v>7</v>
      </c>
      <c r="X107" s="40">
        <v>0</v>
      </c>
      <c r="Y107" s="19">
        <f t="shared" si="3"/>
        <v>17</v>
      </c>
    </row>
    <row r="108" spans="13:25">
      <c r="M108" s="39" t="s">
        <v>1709</v>
      </c>
      <c r="N108" s="33" t="s">
        <v>1120</v>
      </c>
      <c r="O108" s="39" t="s">
        <v>286</v>
      </c>
      <c r="P108" s="33" t="s">
        <v>1133</v>
      </c>
      <c r="Q108" s="37">
        <v>0</v>
      </c>
      <c r="R108" s="37">
        <v>0</v>
      </c>
      <c r="S108" s="37">
        <v>1</v>
      </c>
      <c r="T108" s="37">
        <v>0</v>
      </c>
      <c r="U108" s="37">
        <v>0</v>
      </c>
      <c r="V108" s="37">
        <v>0</v>
      </c>
      <c r="W108" s="37">
        <v>1</v>
      </c>
      <c r="X108" s="40">
        <v>0</v>
      </c>
      <c r="Y108" s="19">
        <f t="shared" si="3"/>
        <v>2</v>
      </c>
    </row>
    <row r="109" spans="13:25">
      <c r="M109" s="39" t="s">
        <v>1709</v>
      </c>
      <c r="N109" s="33" t="s">
        <v>1120</v>
      </c>
      <c r="O109" s="39" t="s">
        <v>288</v>
      </c>
      <c r="P109" s="33" t="s">
        <v>1135</v>
      </c>
      <c r="Q109" s="37">
        <v>1</v>
      </c>
      <c r="R109" s="37">
        <v>0</v>
      </c>
      <c r="S109" s="37">
        <v>2</v>
      </c>
      <c r="T109" s="37">
        <v>0</v>
      </c>
      <c r="U109" s="37">
        <v>0</v>
      </c>
      <c r="V109" s="37">
        <v>0</v>
      </c>
      <c r="W109" s="37">
        <v>2</v>
      </c>
      <c r="X109" s="40">
        <v>0</v>
      </c>
      <c r="Y109" s="19">
        <f t="shared" si="3"/>
        <v>5</v>
      </c>
    </row>
    <row r="110" spans="13:25">
      <c r="M110" s="39" t="s">
        <v>1709</v>
      </c>
      <c r="N110" s="33" t="s">
        <v>1120</v>
      </c>
      <c r="O110" s="39" t="s">
        <v>289</v>
      </c>
      <c r="P110" s="33" t="s">
        <v>1136</v>
      </c>
      <c r="Q110" s="37">
        <v>0</v>
      </c>
      <c r="R110" s="37">
        <v>0</v>
      </c>
      <c r="S110" s="37">
        <v>0</v>
      </c>
      <c r="T110" s="37">
        <v>0</v>
      </c>
      <c r="U110" s="37">
        <v>0</v>
      </c>
      <c r="V110" s="37">
        <v>0</v>
      </c>
      <c r="W110" s="37">
        <v>1</v>
      </c>
      <c r="X110" s="40">
        <v>0</v>
      </c>
      <c r="Y110" s="19">
        <f t="shared" si="3"/>
        <v>1</v>
      </c>
    </row>
    <row r="111" spans="13:25">
      <c r="M111" s="39" t="s">
        <v>1709</v>
      </c>
      <c r="N111" s="33" t="s">
        <v>1120</v>
      </c>
      <c r="O111" s="39" t="s">
        <v>290</v>
      </c>
      <c r="P111" s="33" t="s">
        <v>1137</v>
      </c>
      <c r="Q111" s="37">
        <v>0</v>
      </c>
      <c r="R111" s="37">
        <v>1</v>
      </c>
      <c r="S111" s="37">
        <v>5</v>
      </c>
      <c r="T111" s="37">
        <v>0</v>
      </c>
      <c r="U111" s="37">
        <v>0</v>
      </c>
      <c r="V111" s="37">
        <v>0</v>
      </c>
      <c r="W111" s="37">
        <v>2</v>
      </c>
      <c r="X111" s="40">
        <v>0</v>
      </c>
      <c r="Y111" s="19">
        <f t="shared" si="3"/>
        <v>8</v>
      </c>
    </row>
    <row r="112" spans="13:25">
      <c r="M112" s="39" t="s">
        <v>1709</v>
      </c>
      <c r="N112" s="33" t="s">
        <v>1120</v>
      </c>
      <c r="O112" s="39" t="s">
        <v>291</v>
      </c>
      <c r="P112" s="33" t="s">
        <v>1029</v>
      </c>
      <c r="Q112" s="37">
        <v>0</v>
      </c>
      <c r="R112" s="37">
        <v>0</v>
      </c>
      <c r="S112" s="37">
        <v>4</v>
      </c>
      <c r="T112" s="37">
        <v>0</v>
      </c>
      <c r="U112" s="37">
        <v>0</v>
      </c>
      <c r="V112" s="37">
        <v>0</v>
      </c>
      <c r="W112" s="37">
        <v>1</v>
      </c>
      <c r="X112" s="40">
        <v>0</v>
      </c>
      <c r="Y112" s="19">
        <f t="shared" si="3"/>
        <v>5</v>
      </c>
    </row>
    <row r="113" spans="13:25">
      <c r="M113" s="39" t="s">
        <v>1709</v>
      </c>
      <c r="N113" s="33" t="s">
        <v>1120</v>
      </c>
      <c r="O113" s="39" t="s">
        <v>293</v>
      </c>
      <c r="P113" s="33" t="s">
        <v>1139</v>
      </c>
      <c r="Q113" s="37">
        <v>0</v>
      </c>
      <c r="R113" s="37">
        <v>0</v>
      </c>
      <c r="S113" s="37">
        <v>4</v>
      </c>
      <c r="T113" s="37">
        <v>0</v>
      </c>
      <c r="U113" s="37">
        <v>0</v>
      </c>
      <c r="V113" s="37">
        <v>0</v>
      </c>
      <c r="W113" s="37">
        <v>1</v>
      </c>
      <c r="X113" s="40">
        <v>0</v>
      </c>
      <c r="Y113" s="19">
        <f t="shared" si="3"/>
        <v>5</v>
      </c>
    </row>
    <row r="114" spans="13:25">
      <c r="M114" s="39" t="s">
        <v>1709</v>
      </c>
      <c r="N114" s="33" t="s">
        <v>1120</v>
      </c>
      <c r="O114" s="39" t="s">
        <v>294</v>
      </c>
      <c r="P114" s="33" t="s">
        <v>1140</v>
      </c>
      <c r="Q114" s="37">
        <v>0</v>
      </c>
      <c r="R114" s="37">
        <v>0</v>
      </c>
      <c r="S114" s="37">
        <v>1</v>
      </c>
      <c r="T114" s="37">
        <v>1</v>
      </c>
      <c r="U114" s="37">
        <v>0</v>
      </c>
      <c r="V114" s="37">
        <v>0</v>
      </c>
      <c r="W114" s="37">
        <v>2</v>
      </c>
      <c r="X114" s="40">
        <v>0</v>
      </c>
      <c r="Y114" s="19">
        <f t="shared" si="3"/>
        <v>4</v>
      </c>
    </row>
    <row r="115" spans="13:25">
      <c r="M115" s="39" t="s">
        <v>1709</v>
      </c>
      <c r="N115" s="33" t="s">
        <v>1120</v>
      </c>
      <c r="O115" s="39" t="s">
        <v>295</v>
      </c>
      <c r="P115" s="33" t="s">
        <v>1141</v>
      </c>
      <c r="Q115" s="37">
        <v>0</v>
      </c>
      <c r="R115" s="37">
        <v>1</v>
      </c>
      <c r="S115" s="37">
        <v>1</v>
      </c>
      <c r="T115" s="37">
        <v>0</v>
      </c>
      <c r="U115" s="37">
        <v>0</v>
      </c>
      <c r="V115" s="37">
        <v>0</v>
      </c>
      <c r="W115" s="37">
        <v>1</v>
      </c>
      <c r="X115" s="40">
        <v>0</v>
      </c>
      <c r="Y115" s="19">
        <f t="shared" si="3"/>
        <v>3</v>
      </c>
    </row>
    <row r="116" spans="13:25">
      <c r="M116" s="39" t="s">
        <v>1709</v>
      </c>
      <c r="N116" s="33" t="s">
        <v>1120</v>
      </c>
      <c r="O116" s="39" t="s">
        <v>296</v>
      </c>
      <c r="P116" s="33" t="s">
        <v>1142</v>
      </c>
      <c r="Q116" s="37">
        <v>0</v>
      </c>
      <c r="R116" s="37">
        <v>0</v>
      </c>
      <c r="S116" s="37">
        <v>0</v>
      </c>
      <c r="T116" s="37">
        <v>0</v>
      </c>
      <c r="U116" s="37">
        <v>0</v>
      </c>
      <c r="V116" s="37">
        <v>0</v>
      </c>
      <c r="W116" s="37">
        <v>1</v>
      </c>
      <c r="X116" s="40">
        <v>0</v>
      </c>
      <c r="Y116" s="19">
        <f t="shared" si="3"/>
        <v>1</v>
      </c>
    </row>
    <row r="117" spans="13:25">
      <c r="M117" s="39" t="s">
        <v>1709</v>
      </c>
      <c r="N117" s="33" t="s">
        <v>1120</v>
      </c>
      <c r="O117" s="39" t="s">
        <v>271</v>
      </c>
      <c r="P117" s="33" t="s">
        <v>1121</v>
      </c>
      <c r="Q117" s="37">
        <v>1</v>
      </c>
      <c r="R117" s="37">
        <v>1</v>
      </c>
      <c r="S117" s="37">
        <v>1</v>
      </c>
      <c r="T117" s="37">
        <v>0</v>
      </c>
      <c r="U117" s="37">
        <v>0</v>
      </c>
      <c r="V117" s="37">
        <v>0</v>
      </c>
      <c r="W117" s="37">
        <v>0</v>
      </c>
      <c r="X117" s="40">
        <v>0</v>
      </c>
      <c r="Y117" s="19">
        <f t="shared" si="3"/>
        <v>3</v>
      </c>
    </row>
    <row r="118" spans="13:25">
      <c r="M118" s="39" t="s">
        <v>1709</v>
      </c>
      <c r="N118" s="33" t="s">
        <v>1120</v>
      </c>
      <c r="O118" s="39" t="s">
        <v>297</v>
      </c>
      <c r="P118" s="33" t="s">
        <v>1143</v>
      </c>
      <c r="Q118" s="37">
        <v>0</v>
      </c>
      <c r="R118" s="37">
        <v>0</v>
      </c>
      <c r="S118" s="37">
        <v>0</v>
      </c>
      <c r="T118" s="37">
        <v>1</v>
      </c>
      <c r="U118" s="37">
        <v>2</v>
      </c>
      <c r="V118" s="37">
        <v>0</v>
      </c>
      <c r="W118" s="37">
        <v>0</v>
      </c>
      <c r="X118" s="40">
        <v>0</v>
      </c>
      <c r="Y118" s="19">
        <f t="shared" si="3"/>
        <v>3</v>
      </c>
    </row>
    <row r="119" spans="13:25">
      <c r="M119" s="39" t="s">
        <v>1709</v>
      </c>
      <c r="N119" s="33" t="s">
        <v>1120</v>
      </c>
      <c r="O119" s="39" t="s">
        <v>300</v>
      </c>
      <c r="P119" s="33" t="s">
        <v>1146</v>
      </c>
      <c r="Q119" s="37">
        <v>0</v>
      </c>
      <c r="R119" s="37">
        <v>0</v>
      </c>
      <c r="S119" s="37">
        <v>0</v>
      </c>
      <c r="T119" s="37">
        <v>0</v>
      </c>
      <c r="U119" s="37">
        <v>0</v>
      </c>
      <c r="V119" s="37">
        <v>0</v>
      </c>
      <c r="W119" s="37">
        <v>1</v>
      </c>
      <c r="X119" s="40">
        <v>0</v>
      </c>
      <c r="Y119" s="19">
        <f t="shared" si="3"/>
        <v>1</v>
      </c>
    </row>
    <row r="120" spans="13:25">
      <c r="M120" s="39" t="s">
        <v>1709</v>
      </c>
      <c r="N120" s="33" t="s">
        <v>1120</v>
      </c>
      <c r="O120" s="39" t="s">
        <v>302</v>
      </c>
      <c r="P120" s="33" t="s">
        <v>1038</v>
      </c>
      <c r="Q120" s="37">
        <v>0</v>
      </c>
      <c r="R120" s="37">
        <v>1</v>
      </c>
      <c r="S120" s="37">
        <v>0</v>
      </c>
      <c r="T120" s="37">
        <v>0</v>
      </c>
      <c r="U120" s="37">
        <v>0</v>
      </c>
      <c r="V120" s="37">
        <v>0</v>
      </c>
      <c r="W120" s="37">
        <v>0</v>
      </c>
      <c r="X120" s="40">
        <v>0</v>
      </c>
      <c r="Y120" s="19">
        <f t="shared" si="3"/>
        <v>1</v>
      </c>
    </row>
    <row r="121" spans="13:25">
      <c r="M121" s="39" t="s">
        <v>1709</v>
      </c>
      <c r="N121" s="33" t="s">
        <v>1120</v>
      </c>
      <c r="O121" s="39" t="s">
        <v>301</v>
      </c>
      <c r="P121" s="33" t="s">
        <v>1753</v>
      </c>
      <c r="Q121" s="37">
        <v>2</v>
      </c>
      <c r="R121" s="37">
        <v>3</v>
      </c>
      <c r="S121" s="37">
        <v>5</v>
      </c>
      <c r="T121" s="37">
        <v>1</v>
      </c>
      <c r="U121" s="37">
        <v>0</v>
      </c>
      <c r="V121" s="37">
        <v>0</v>
      </c>
      <c r="W121" s="37">
        <v>3</v>
      </c>
      <c r="X121" s="40">
        <v>0</v>
      </c>
      <c r="Y121" s="19">
        <f t="shared" si="3"/>
        <v>14</v>
      </c>
    </row>
    <row r="122" spans="13:25">
      <c r="M122" s="39" t="s">
        <v>1709</v>
      </c>
      <c r="N122" s="33" t="s">
        <v>1120</v>
      </c>
      <c r="O122" s="39" t="s">
        <v>303</v>
      </c>
      <c r="P122" s="33" t="s">
        <v>1148</v>
      </c>
      <c r="Q122" s="37">
        <v>0</v>
      </c>
      <c r="R122" s="37">
        <v>0</v>
      </c>
      <c r="S122" s="37">
        <v>2</v>
      </c>
      <c r="T122" s="37">
        <v>1</v>
      </c>
      <c r="U122" s="37">
        <v>0</v>
      </c>
      <c r="V122" s="37">
        <v>0</v>
      </c>
      <c r="W122" s="37">
        <v>1</v>
      </c>
      <c r="X122" s="40">
        <v>1</v>
      </c>
      <c r="Y122" s="19">
        <f t="shared" si="3"/>
        <v>5</v>
      </c>
    </row>
    <row r="123" spans="13:25">
      <c r="M123" s="39" t="s">
        <v>1709</v>
      </c>
      <c r="N123" s="33" t="s">
        <v>1120</v>
      </c>
      <c r="O123" s="39" t="s">
        <v>305</v>
      </c>
      <c r="P123" s="33" t="s">
        <v>1150</v>
      </c>
      <c r="Q123" s="37">
        <v>1</v>
      </c>
      <c r="R123" s="37">
        <v>1</v>
      </c>
      <c r="S123" s="37">
        <v>13</v>
      </c>
      <c r="T123" s="37">
        <v>1</v>
      </c>
      <c r="U123" s="37">
        <v>0</v>
      </c>
      <c r="V123" s="37">
        <v>0</v>
      </c>
      <c r="W123" s="37">
        <v>4</v>
      </c>
      <c r="X123" s="40">
        <v>0</v>
      </c>
      <c r="Y123" s="19">
        <f t="shared" si="3"/>
        <v>20</v>
      </c>
    </row>
    <row r="124" spans="13:25">
      <c r="M124" s="39" t="s">
        <v>1709</v>
      </c>
      <c r="N124" s="33" t="s">
        <v>1120</v>
      </c>
      <c r="O124" s="39" t="s">
        <v>306</v>
      </c>
      <c r="P124" s="33" t="s">
        <v>1151</v>
      </c>
      <c r="Q124" s="37">
        <v>1</v>
      </c>
      <c r="R124" s="37">
        <v>0</v>
      </c>
      <c r="S124" s="37">
        <v>3</v>
      </c>
      <c r="T124" s="37">
        <v>0</v>
      </c>
      <c r="U124" s="37">
        <v>0</v>
      </c>
      <c r="V124" s="37">
        <v>0</v>
      </c>
      <c r="W124" s="37">
        <v>4</v>
      </c>
      <c r="X124" s="40">
        <v>0</v>
      </c>
      <c r="Y124" s="19">
        <f t="shared" si="3"/>
        <v>8</v>
      </c>
    </row>
    <row r="125" spans="13:25">
      <c r="M125" s="39" t="s">
        <v>1709</v>
      </c>
      <c r="N125" s="33" t="s">
        <v>1120</v>
      </c>
      <c r="O125" s="39" t="s">
        <v>308</v>
      </c>
      <c r="P125" s="33" t="s">
        <v>1153</v>
      </c>
      <c r="Q125" s="37">
        <v>3</v>
      </c>
      <c r="R125" s="37">
        <v>0</v>
      </c>
      <c r="S125" s="37">
        <v>4</v>
      </c>
      <c r="T125" s="37">
        <v>0</v>
      </c>
      <c r="U125" s="37">
        <v>0</v>
      </c>
      <c r="V125" s="37">
        <v>0</v>
      </c>
      <c r="W125" s="37">
        <v>6</v>
      </c>
      <c r="X125" s="40">
        <v>1</v>
      </c>
      <c r="Y125" s="19">
        <f t="shared" si="3"/>
        <v>14</v>
      </c>
    </row>
    <row r="126" spans="13:25">
      <c r="M126" s="39" t="s">
        <v>1709</v>
      </c>
      <c r="N126" s="33" t="s">
        <v>1120</v>
      </c>
      <c r="O126" s="39" t="s">
        <v>309</v>
      </c>
      <c r="P126" s="33" t="s">
        <v>1154</v>
      </c>
      <c r="Q126" s="37">
        <v>0</v>
      </c>
      <c r="R126" s="37">
        <v>0</v>
      </c>
      <c r="S126" s="37">
        <v>18</v>
      </c>
      <c r="T126" s="37">
        <v>0</v>
      </c>
      <c r="U126" s="37">
        <v>0</v>
      </c>
      <c r="V126" s="37">
        <v>0</v>
      </c>
      <c r="W126" s="37">
        <v>15</v>
      </c>
      <c r="X126" s="40">
        <v>0</v>
      </c>
      <c r="Y126" s="19">
        <f t="shared" si="3"/>
        <v>33</v>
      </c>
    </row>
    <row r="127" spans="13:25">
      <c r="M127" s="39" t="s">
        <v>1709</v>
      </c>
      <c r="N127" s="33" t="s">
        <v>1120</v>
      </c>
      <c r="O127" s="39" t="s">
        <v>310</v>
      </c>
      <c r="P127" s="33" t="s">
        <v>1155</v>
      </c>
      <c r="Q127" s="37">
        <v>1</v>
      </c>
      <c r="R127" s="37">
        <v>0</v>
      </c>
      <c r="S127" s="37">
        <v>0</v>
      </c>
      <c r="T127" s="37">
        <v>2</v>
      </c>
      <c r="U127" s="37">
        <v>0</v>
      </c>
      <c r="V127" s="37">
        <v>0</v>
      </c>
      <c r="W127" s="37">
        <v>3</v>
      </c>
      <c r="X127" s="40">
        <v>1</v>
      </c>
      <c r="Y127" s="19">
        <f t="shared" si="3"/>
        <v>7</v>
      </c>
    </row>
    <row r="128" spans="13:25">
      <c r="M128" s="39" t="s">
        <v>1710</v>
      </c>
      <c r="N128" s="33" t="s">
        <v>1157</v>
      </c>
      <c r="O128" s="39" t="s">
        <v>313</v>
      </c>
      <c r="P128" s="33" t="s">
        <v>1159</v>
      </c>
      <c r="Q128" s="37">
        <v>0</v>
      </c>
      <c r="R128" s="37">
        <v>1</v>
      </c>
      <c r="S128" s="37">
        <v>0</v>
      </c>
      <c r="T128" s="37">
        <v>1</v>
      </c>
      <c r="U128" s="37">
        <v>0</v>
      </c>
      <c r="V128" s="37">
        <v>0</v>
      </c>
      <c r="W128" s="37">
        <v>0</v>
      </c>
      <c r="X128" s="40">
        <v>0</v>
      </c>
      <c r="Y128" s="19">
        <f t="shared" si="3"/>
        <v>2</v>
      </c>
    </row>
    <row r="129" spans="13:25">
      <c r="M129" s="39" t="s">
        <v>1710</v>
      </c>
      <c r="N129" s="33" t="s">
        <v>1157</v>
      </c>
      <c r="O129" s="39" t="s">
        <v>314</v>
      </c>
      <c r="P129" s="33" t="s">
        <v>1160</v>
      </c>
      <c r="Q129" s="37">
        <v>0</v>
      </c>
      <c r="R129" s="37">
        <v>0</v>
      </c>
      <c r="S129" s="37">
        <v>0</v>
      </c>
      <c r="T129" s="37">
        <v>0</v>
      </c>
      <c r="U129" s="37">
        <v>0</v>
      </c>
      <c r="V129" s="37">
        <v>0</v>
      </c>
      <c r="W129" s="37">
        <v>0</v>
      </c>
      <c r="X129" s="40">
        <v>1</v>
      </c>
      <c r="Y129" s="19">
        <f t="shared" si="3"/>
        <v>1</v>
      </c>
    </row>
    <row r="130" spans="13:25">
      <c r="M130" s="39" t="s">
        <v>1710</v>
      </c>
      <c r="N130" s="33" t="s">
        <v>1157</v>
      </c>
      <c r="O130" s="39" t="s">
        <v>319</v>
      </c>
      <c r="P130" s="33" t="s">
        <v>1165</v>
      </c>
      <c r="Q130" s="37">
        <v>0</v>
      </c>
      <c r="R130" s="37">
        <v>0</v>
      </c>
      <c r="S130" s="37">
        <v>1</v>
      </c>
      <c r="T130" s="37">
        <v>0</v>
      </c>
      <c r="U130" s="37">
        <v>0</v>
      </c>
      <c r="V130" s="37">
        <v>0</v>
      </c>
      <c r="W130" s="37">
        <v>0</v>
      </c>
      <c r="X130" s="40">
        <v>0</v>
      </c>
      <c r="Y130" s="19">
        <f t="shared" si="3"/>
        <v>1</v>
      </c>
    </row>
    <row r="131" spans="13:25">
      <c r="M131" s="39" t="s">
        <v>1710</v>
      </c>
      <c r="N131" s="33" t="s">
        <v>1157</v>
      </c>
      <c r="O131" s="39" t="s">
        <v>320</v>
      </c>
      <c r="P131" s="33" t="s">
        <v>1166</v>
      </c>
      <c r="Q131" s="37">
        <v>0</v>
      </c>
      <c r="R131" s="37">
        <v>0</v>
      </c>
      <c r="S131" s="37">
        <v>0</v>
      </c>
      <c r="T131" s="37">
        <v>1</v>
      </c>
      <c r="U131" s="37">
        <v>0</v>
      </c>
      <c r="V131" s="37">
        <v>0</v>
      </c>
      <c r="W131" s="37">
        <v>0</v>
      </c>
      <c r="X131" s="40">
        <v>0</v>
      </c>
      <c r="Y131" s="19">
        <f t="shared" ref="Y131:Y194" si="4">SUM(Q131:X131)</f>
        <v>1</v>
      </c>
    </row>
    <row r="132" spans="13:25">
      <c r="M132" s="39" t="s">
        <v>1710</v>
      </c>
      <c r="N132" s="33" t="s">
        <v>1157</v>
      </c>
      <c r="O132" s="39" t="s">
        <v>327</v>
      </c>
      <c r="P132" s="33" t="s">
        <v>1173</v>
      </c>
      <c r="Q132" s="37">
        <v>0</v>
      </c>
      <c r="R132" s="37">
        <v>0</v>
      </c>
      <c r="S132" s="37">
        <v>1</v>
      </c>
      <c r="T132" s="37">
        <v>0</v>
      </c>
      <c r="U132" s="37">
        <v>0</v>
      </c>
      <c r="V132" s="37">
        <v>0</v>
      </c>
      <c r="W132" s="37">
        <v>0</v>
      </c>
      <c r="X132" s="40">
        <v>0</v>
      </c>
      <c r="Y132" s="19">
        <f t="shared" si="4"/>
        <v>1</v>
      </c>
    </row>
    <row r="133" spans="13:25">
      <c r="M133" s="39" t="s">
        <v>1710</v>
      </c>
      <c r="N133" s="33" t="s">
        <v>1157</v>
      </c>
      <c r="O133" s="39" t="s">
        <v>329</v>
      </c>
      <c r="P133" s="33" t="s">
        <v>1175</v>
      </c>
      <c r="Q133" s="37">
        <v>0</v>
      </c>
      <c r="R133" s="37">
        <v>0</v>
      </c>
      <c r="S133" s="37">
        <v>1</v>
      </c>
      <c r="T133" s="37">
        <v>1</v>
      </c>
      <c r="U133" s="37">
        <v>0</v>
      </c>
      <c r="V133" s="37">
        <v>0</v>
      </c>
      <c r="W133" s="37">
        <v>0</v>
      </c>
      <c r="X133" s="40">
        <v>0</v>
      </c>
      <c r="Y133" s="19">
        <f t="shared" si="4"/>
        <v>2</v>
      </c>
    </row>
    <row r="134" spans="13:25">
      <c r="M134" s="39" t="s">
        <v>1710</v>
      </c>
      <c r="N134" s="33" t="s">
        <v>1157</v>
      </c>
      <c r="O134" s="39" t="s">
        <v>334</v>
      </c>
      <c r="P134" s="33" t="s">
        <v>1180</v>
      </c>
      <c r="Q134" s="37">
        <v>0</v>
      </c>
      <c r="R134" s="37">
        <v>0</v>
      </c>
      <c r="S134" s="37">
        <v>1</v>
      </c>
      <c r="T134" s="37">
        <v>0</v>
      </c>
      <c r="U134" s="37">
        <v>0</v>
      </c>
      <c r="V134" s="37">
        <v>0</v>
      </c>
      <c r="W134" s="37">
        <v>2</v>
      </c>
      <c r="X134" s="40">
        <v>0</v>
      </c>
      <c r="Y134" s="19">
        <f t="shared" si="4"/>
        <v>3</v>
      </c>
    </row>
    <row r="135" spans="13:25">
      <c r="M135" s="39" t="s">
        <v>1710</v>
      </c>
      <c r="N135" s="33" t="s">
        <v>1157</v>
      </c>
      <c r="O135" s="39" t="s">
        <v>312</v>
      </c>
      <c r="P135" s="33" t="s">
        <v>1158</v>
      </c>
      <c r="Q135" s="37">
        <v>0</v>
      </c>
      <c r="R135" s="37">
        <v>0</v>
      </c>
      <c r="S135" s="37">
        <v>2</v>
      </c>
      <c r="T135" s="37">
        <v>0</v>
      </c>
      <c r="U135" s="37">
        <v>1</v>
      </c>
      <c r="V135" s="37">
        <v>0</v>
      </c>
      <c r="W135" s="37">
        <v>0</v>
      </c>
      <c r="X135" s="40">
        <v>0</v>
      </c>
      <c r="Y135" s="19">
        <f t="shared" si="4"/>
        <v>3</v>
      </c>
    </row>
    <row r="136" spans="13:25">
      <c r="M136" s="39" t="s">
        <v>1711</v>
      </c>
      <c r="N136" s="33" t="s">
        <v>1264</v>
      </c>
      <c r="O136" s="39" t="s">
        <v>435</v>
      </c>
      <c r="P136" s="33" t="s">
        <v>1266</v>
      </c>
      <c r="Q136" s="37">
        <v>0</v>
      </c>
      <c r="R136" s="37">
        <v>0</v>
      </c>
      <c r="S136" s="37">
        <v>1</v>
      </c>
      <c r="T136" s="37">
        <v>0</v>
      </c>
      <c r="U136" s="37">
        <v>4</v>
      </c>
      <c r="V136" s="37">
        <v>0</v>
      </c>
      <c r="W136" s="37">
        <v>0</v>
      </c>
      <c r="X136" s="40">
        <v>0</v>
      </c>
      <c r="Y136" s="19">
        <f t="shared" si="4"/>
        <v>5</v>
      </c>
    </row>
    <row r="137" spans="13:25">
      <c r="M137" s="39" t="s">
        <v>1711</v>
      </c>
      <c r="N137" s="33" t="s">
        <v>1264</v>
      </c>
      <c r="O137" s="39" t="s">
        <v>436</v>
      </c>
      <c r="P137" s="33" t="s">
        <v>1267</v>
      </c>
      <c r="Q137" s="37">
        <v>0</v>
      </c>
      <c r="R137" s="37">
        <v>2</v>
      </c>
      <c r="S137" s="37">
        <v>1</v>
      </c>
      <c r="T137" s="37">
        <v>0</v>
      </c>
      <c r="U137" s="37">
        <v>0</v>
      </c>
      <c r="V137" s="37">
        <v>0</v>
      </c>
      <c r="W137" s="37">
        <v>0</v>
      </c>
      <c r="X137" s="40">
        <v>0</v>
      </c>
      <c r="Y137" s="19">
        <f t="shared" si="4"/>
        <v>3</v>
      </c>
    </row>
    <row r="138" spans="13:25">
      <c r="M138" s="39" t="s">
        <v>1711</v>
      </c>
      <c r="N138" s="33" t="s">
        <v>1264</v>
      </c>
      <c r="O138" s="39" t="s">
        <v>437</v>
      </c>
      <c r="P138" s="33" t="s">
        <v>1268</v>
      </c>
      <c r="Q138" s="37">
        <v>0</v>
      </c>
      <c r="R138" s="37">
        <v>0</v>
      </c>
      <c r="S138" s="37">
        <v>3</v>
      </c>
      <c r="T138" s="37">
        <v>1</v>
      </c>
      <c r="U138" s="37">
        <v>0</v>
      </c>
      <c r="V138" s="37">
        <v>0</v>
      </c>
      <c r="W138" s="37">
        <v>0</v>
      </c>
      <c r="X138" s="40">
        <v>0</v>
      </c>
      <c r="Y138" s="19">
        <f t="shared" si="4"/>
        <v>4</v>
      </c>
    </row>
    <row r="139" spans="13:25">
      <c r="M139" s="39" t="s">
        <v>1711</v>
      </c>
      <c r="N139" s="33" t="s">
        <v>1264</v>
      </c>
      <c r="O139" s="39" t="s">
        <v>439</v>
      </c>
      <c r="P139" s="33" t="s">
        <v>1270</v>
      </c>
      <c r="Q139" s="37">
        <v>0</v>
      </c>
      <c r="R139" s="37">
        <v>1</v>
      </c>
      <c r="S139" s="37">
        <v>1</v>
      </c>
      <c r="T139" s="37">
        <v>0</v>
      </c>
      <c r="U139" s="37">
        <v>1</v>
      </c>
      <c r="V139" s="37">
        <v>0</v>
      </c>
      <c r="W139" s="37">
        <v>0</v>
      </c>
      <c r="X139" s="40">
        <v>0</v>
      </c>
      <c r="Y139" s="19">
        <f t="shared" si="4"/>
        <v>3</v>
      </c>
    </row>
    <row r="140" spans="13:25">
      <c r="M140" s="39" t="s">
        <v>1711</v>
      </c>
      <c r="N140" s="33" t="s">
        <v>1264</v>
      </c>
      <c r="O140" s="39" t="s">
        <v>440</v>
      </c>
      <c r="P140" s="33" t="s">
        <v>1271</v>
      </c>
      <c r="Q140" s="37">
        <v>0</v>
      </c>
      <c r="R140" s="37">
        <v>0</v>
      </c>
      <c r="S140" s="37">
        <v>1</v>
      </c>
      <c r="T140" s="37">
        <v>0</v>
      </c>
      <c r="U140" s="37">
        <v>0</v>
      </c>
      <c r="V140" s="37">
        <v>0</v>
      </c>
      <c r="W140" s="37">
        <v>0</v>
      </c>
      <c r="X140" s="40">
        <v>0</v>
      </c>
      <c r="Y140" s="19">
        <f t="shared" si="4"/>
        <v>1</v>
      </c>
    </row>
    <row r="141" spans="13:25">
      <c r="M141" s="39" t="s">
        <v>1711</v>
      </c>
      <c r="N141" s="33" t="s">
        <v>1264</v>
      </c>
      <c r="O141" s="39" t="s">
        <v>442</v>
      </c>
      <c r="P141" s="33" t="s">
        <v>1754</v>
      </c>
      <c r="Q141" s="37">
        <v>0</v>
      </c>
      <c r="R141" s="37">
        <v>1</v>
      </c>
      <c r="S141" s="37">
        <v>2</v>
      </c>
      <c r="T141" s="37">
        <v>0</v>
      </c>
      <c r="U141" s="37">
        <v>0</v>
      </c>
      <c r="V141" s="37">
        <v>0</v>
      </c>
      <c r="W141" s="37">
        <v>1</v>
      </c>
      <c r="X141" s="40">
        <v>0</v>
      </c>
      <c r="Y141" s="19">
        <f t="shared" si="4"/>
        <v>4</v>
      </c>
    </row>
    <row r="142" spans="13:25">
      <c r="M142" s="39" t="s">
        <v>1711</v>
      </c>
      <c r="N142" s="33" t="s">
        <v>1264</v>
      </c>
      <c r="O142" s="39" t="s">
        <v>444</v>
      </c>
      <c r="P142" s="33" t="s">
        <v>1274</v>
      </c>
      <c r="Q142" s="37">
        <v>1</v>
      </c>
      <c r="R142" s="37">
        <v>0</v>
      </c>
      <c r="S142" s="37">
        <v>1</v>
      </c>
      <c r="T142" s="37">
        <v>0</v>
      </c>
      <c r="U142" s="37">
        <v>0</v>
      </c>
      <c r="V142" s="37">
        <v>0</v>
      </c>
      <c r="W142" s="37">
        <v>1</v>
      </c>
      <c r="X142" s="40">
        <v>0</v>
      </c>
      <c r="Y142" s="19">
        <f t="shared" si="4"/>
        <v>3</v>
      </c>
    </row>
    <row r="143" spans="13:25">
      <c r="M143" s="39" t="s">
        <v>1711</v>
      </c>
      <c r="N143" s="33" t="s">
        <v>1264</v>
      </c>
      <c r="O143" s="39" t="s">
        <v>445</v>
      </c>
      <c r="P143" s="33" t="s">
        <v>1755</v>
      </c>
      <c r="Q143" s="37">
        <v>0</v>
      </c>
      <c r="R143" s="37">
        <v>5</v>
      </c>
      <c r="S143" s="37">
        <v>1</v>
      </c>
      <c r="T143" s="37">
        <v>0</v>
      </c>
      <c r="U143" s="37">
        <v>0</v>
      </c>
      <c r="V143" s="37">
        <v>0</v>
      </c>
      <c r="W143" s="37">
        <v>0</v>
      </c>
      <c r="X143" s="40">
        <v>1</v>
      </c>
      <c r="Y143" s="19">
        <f t="shared" si="4"/>
        <v>7</v>
      </c>
    </row>
    <row r="144" spans="13:25">
      <c r="M144" s="39" t="s">
        <v>1711</v>
      </c>
      <c r="N144" s="33" t="s">
        <v>1264</v>
      </c>
      <c r="O144" s="39" t="s">
        <v>446</v>
      </c>
      <c r="P144" s="33" t="s">
        <v>1756</v>
      </c>
      <c r="Q144" s="37">
        <v>0</v>
      </c>
      <c r="R144" s="37">
        <v>1</v>
      </c>
      <c r="S144" s="37">
        <v>4</v>
      </c>
      <c r="T144" s="37">
        <v>1</v>
      </c>
      <c r="U144" s="37">
        <v>0</v>
      </c>
      <c r="V144" s="37">
        <v>0</v>
      </c>
      <c r="W144" s="37">
        <v>0</v>
      </c>
      <c r="X144" s="40">
        <v>0</v>
      </c>
      <c r="Y144" s="19">
        <f t="shared" si="4"/>
        <v>6</v>
      </c>
    </row>
    <row r="145" spans="13:25">
      <c r="M145" s="39" t="s">
        <v>1711</v>
      </c>
      <c r="N145" s="33" t="s">
        <v>1264</v>
      </c>
      <c r="O145" s="39" t="s">
        <v>447</v>
      </c>
      <c r="P145" s="33" t="s">
        <v>1276</v>
      </c>
      <c r="Q145" s="37">
        <v>0</v>
      </c>
      <c r="R145" s="37">
        <v>0</v>
      </c>
      <c r="S145" s="37">
        <v>0</v>
      </c>
      <c r="T145" s="37">
        <v>0</v>
      </c>
      <c r="U145" s="37">
        <v>0</v>
      </c>
      <c r="V145" s="37">
        <v>0</v>
      </c>
      <c r="W145" s="37">
        <v>1</v>
      </c>
      <c r="X145" s="40">
        <v>0</v>
      </c>
      <c r="Y145" s="19">
        <f t="shared" si="4"/>
        <v>1</v>
      </c>
    </row>
    <row r="146" spans="13:25">
      <c r="M146" s="39" t="s">
        <v>1711</v>
      </c>
      <c r="N146" s="33" t="s">
        <v>1264</v>
      </c>
      <c r="O146" s="39" t="s">
        <v>449</v>
      </c>
      <c r="P146" s="33" t="s">
        <v>1278</v>
      </c>
      <c r="Q146" s="37">
        <v>0</v>
      </c>
      <c r="R146" s="37">
        <v>0</v>
      </c>
      <c r="S146" s="37">
        <v>3</v>
      </c>
      <c r="T146" s="37">
        <v>0</v>
      </c>
      <c r="U146" s="37">
        <v>0</v>
      </c>
      <c r="V146" s="37">
        <v>0</v>
      </c>
      <c r="W146" s="37">
        <v>0</v>
      </c>
      <c r="X146" s="40">
        <v>0</v>
      </c>
      <c r="Y146" s="19">
        <f t="shared" si="4"/>
        <v>3</v>
      </c>
    </row>
    <row r="147" spans="13:25">
      <c r="M147" s="39" t="s">
        <v>1711</v>
      </c>
      <c r="N147" s="33" t="s">
        <v>1264</v>
      </c>
      <c r="O147" s="39" t="s">
        <v>451</v>
      </c>
      <c r="P147" s="33" t="s">
        <v>1280</v>
      </c>
      <c r="Q147" s="37">
        <v>0</v>
      </c>
      <c r="R147" s="37">
        <v>0</v>
      </c>
      <c r="S147" s="37">
        <v>1</v>
      </c>
      <c r="T147" s="37">
        <v>0</v>
      </c>
      <c r="U147" s="37">
        <v>0</v>
      </c>
      <c r="V147" s="37">
        <v>0</v>
      </c>
      <c r="W147" s="37">
        <v>0</v>
      </c>
      <c r="X147" s="40">
        <v>0</v>
      </c>
      <c r="Y147" s="19">
        <f t="shared" si="4"/>
        <v>1</v>
      </c>
    </row>
    <row r="148" spans="13:25">
      <c r="M148" s="39" t="s">
        <v>1711</v>
      </c>
      <c r="N148" s="33" t="s">
        <v>1264</v>
      </c>
      <c r="O148" s="39" t="s">
        <v>452</v>
      </c>
      <c r="P148" s="33" t="s">
        <v>1281</v>
      </c>
      <c r="Q148" s="37">
        <v>0</v>
      </c>
      <c r="R148" s="37">
        <v>0</v>
      </c>
      <c r="S148" s="37">
        <v>2</v>
      </c>
      <c r="T148" s="37">
        <v>0</v>
      </c>
      <c r="U148" s="37">
        <v>0</v>
      </c>
      <c r="V148" s="37">
        <v>0</v>
      </c>
      <c r="W148" s="37">
        <v>0</v>
      </c>
      <c r="X148" s="40">
        <v>0</v>
      </c>
      <c r="Y148" s="19">
        <f t="shared" si="4"/>
        <v>2</v>
      </c>
    </row>
    <row r="149" spans="13:25">
      <c r="M149" s="39" t="s">
        <v>1711</v>
      </c>
      <c r="N149" s="33" t="s">
        <v>1264</v>
      </c>
      <c r="O149" s="39" t="s">
        <v>453</v>
      </c>
      <c r="P149" s="33" t="s">
        <v>1282</v>
      </c>
      <c r="Q149" s="37">
        <v>0</v>
      </c>
      <c r="R149" s="37">
        <v>0</v>
      </c>
      <c r="S149" s="37">
        <v>1</v>
      </c>
      <c r="T149" s="37">
        <v>0</v>
      </c>
      <c r="U149" s="37">
        <v>0</v>
      </c>
      <c r="V149" s="37">
        <v>0</v>
      </c>
      <c r="W149" s="37">
        <v>0</v>
      </c>
      <c r="X149" s="40">
        <v>0</v>
      </c>
      <c r="Y149" s="19">
        <f t="shared" si="4"/>
        <v>1</v>
      </c>
    </row>
    <row r="150" spans="13:25">
      <c r="M150" s="39" t="s">
        <v>1711</v>
      </c>
      <c r="N150" s="33" t="s">
        <v>1264</v>
      </c>
      <c r="O150" s="39" t="s">
        <v>433</v>
      </c>
      <c r="P150" s="33" t="s">
        <v>1265</v>
      </c>
      <c r="Q150" s="37">
        <v>2</v>
      </c>
      <c r="R150" s="37">
        <v>5</v>
      </c>
      <c r="S150" s="37">
        <v>8</v>
      </c>
      <c r="T150" s="37">
        <v>0</v>
      </c>
      <c r="U150" s="37">
        <v>0</v>
      </c>
      <c r="V150" s="37">
        <v>0</v>
      </c>
      <c r="W150" s="37">
        <v>0</v>
      </c>
      <c r="X150" s="40">
        <v>0</v>
      </c>
      <c r="Y150" s="19">
        <f t="shared" si="4"/>
        <v>15</v>
      </c>
    </row>
    <row r="151" spans="13:25">
      <c r="M151" s="39" t="s">
        <v>1711</v>
      </c>
      <c r="N151" s="33" t="s">
        <v>1264</v>
      </c>
      <c r="O151" s="39" t="s">
        <v>454</v>
      </c>
      <c r="P151" s="33" t="s">
        <v>1283</v>
      </c>
      <c r="Q151" s="37">
        <v>0</v>
      </c>
      <c r="R151" s="37">
        <v>0</v>
      </c>
      <c r="S151" s="37">
        <v>1</v>
      </c>
      <c r="T151" s="37">
        <v>0</v>
      </c>
      <c r="U151" s="37">
        <v>0</v>
      </c>
      <c r="V151" s="37">
        <v>0</v>
      </c>
      <c r="W151" s="37">
        <v>2</v>
      </c>
      <c r="X151" s="40">
        <v>0</v>
      </c>
      <c r="Y151" s="19">
        <f t="shared" si="4"/>
        <v>3</v>
      </c>
    </row>
    <row r="152" spans="13:25">
      <c r="M152" s="39" t="s">
        <v>1711</v>
      </c>
      <c r="N152" s="33" t="s">
        <v>1264</v>
      </c>
      <c r="O152" s="39" t="s">
        <v>456</v>
      </c>
      <c r="P152" s="33" t="s">
        <v>1097</v>
      </c>
      <c r="Q152" s="37">
        <v>0</v>
      </c>
      <c r="R152" s="37">
        <v>0</v>
      </c>
      <c r="S152" s="37">
        <v>3</v>
      </c>
      <c r="T152" s="37">
        <v>0</v>
      </c>
      <c r="U152" s="37">
        <v>0</v>
      </c>
      <c r="V152" s="37">
        <v>0</v>
      </c>
      <c r="W152" s="37">
        <v>2</v>
      </c>
      <c r="X152" s="40">
        <v>1</v>
      </c>
      <c r="Y152" s="19">
        <f t="shared" si="4"/>
        <v>6</v>
      </c>
    </row>
    <row r="153" spans="13:25">
      <c r="M153" s="39" t="s">
        <v>1711</v>
      </c>
      <c r="N153" s="33" t="s">
        <v>1264</v>
      </c>
      <c r="O153" s="39" t="s">
        <v>457</v>
      </c>
      <c r="P153" s="33" t="s">
        <v>1757</v>
      </c>
      <c r="Q153" s="37">
        <v>0</v>
      </c>
      <c r="R153" s="37">
        <v>0</v>
      </c>
      <c r="S153" s="37">
        <v>2</v>
      </c>
      <c r="T153" s="37">
        <v>0</v>
      </c>
      <c r="U153" s="37">
        <v>0</v>
      </c>
      <c r="V153" s="37">
        <v>0</v>
      </c>
      <c r="W153" s="37">
        <v>0</v>
      </c>
      <c r="X153" s="40">
        <v>0</v>
      </c>
      <c r="Y153" s="19">
        <f t="shared" si="4"/>
        <v>2</v>
      </c>
    </row>
    <row r="154" spans="13:25">
      <c r="M154" s="39" t="s">
        <v>1711</v>
      </c>
      <c r="N154" s="33" t="s">
        <v>1264</v>
      </c>
      <c r="O154" s="39" t="s">
        <v>458</v>
      </c>
      <c r="P154" s="33" t="s">
        <v>1286</v>
      </c>
      <c r="Q154" s="37">
        <v>1</v>
      </c>
      <c r="R154" s="37">
        <v>1</v>
      </c>
      <c r="S154" s="37">
        <v>2</v>
      </c>
      <c r="T154" s="37">
        <v>0</v>
      </c>
      <c r="U154" s="37">
        <v>0</v>
      </c>
      <c r="V154" s="37">
        <v>0</v>
      </c>
      <c r="W154" s="37">
        <v>3</v>
      </c>
      <c r="X154" s="40">
        <v>0</v>
      </c>
      <c r="Y154" s="19">
        <f t="shared" si="4"/>
        <v>7</v>
      </c>
    </row>
    <row r="155" spans="13:25">
      <c r="M155" s="39" t="s">
        <v>1711</v>
      </c>
      <c r="N155" s="33" t="s">
        <v>1264</v>
      </c>
      <c r="O155" s="39" t="s">
        <v>459</v>
      </c>
      <c r="P155" s="33" t="s">
        <v>1287</v>
      </c>
      <c r="Q155" s="37">
        <v>1</v>
      </c>
      <c r="R155" s="37">
        <v>2</v>
      </c>
      <c r="S155" s="37">
        <v>5</v>
      </c>
      <c r="T155" s="37">
        <v>1</v>
      </c>
      <c r="U155" s="37">
        <v>0</v>
      </c>
      <c r="V155" s="37">
        <v>0</v>
      </c>
      <c r="W155" s="37">
        <v>2</v>
      </c>
      <c r="X155" s="40">
        <v>0</v>
      </c>
      <c r="Y155" s="19">
        <f t="shared" si="4"/>
        <v>11</v>
      </c>
    </row>
    <row r="156" spans="13:25">
      <c r="M156" s="39" t="s">
        <v>1712</v>
      </c>
      <c r="N156" s="33" t="s">
        <v>1019</v>
      </c>
      <c r="O156" s="39" t="s">
        <v>338</v>
      </c>
      <c r="P156" s="33" t="s">
        <v>1184</v>
      </c>
      <c r="Q156" s="37">
        <v>0</v>
      </c>
      <c r="R156" s="37">
        <v>0</v>
      </c>
      <c r="S156" s="37">
        <v>2</v>
      </c>
      <c r="T156" s="37">
        <v>0</v>
      </c>
      <c r="U156" s="37">
        <v>0</v>
      </c>
      <c r="V156" s="37">
        <v>0</v>
      </c>
      <c r="W156" s="37">
        <v>0</v>
      </c>
      <c r="X156" s="40">
        <v>0</v>
      </c>
      <c r="Y156" s="19">
        <f t="shared" si="4"/>
        <v>2</v>
      </c>
    </row>
    <row r="157" spans="13:25">
      <c r="M157" s="39" t="s">
        <v>1712</v>
      </c>
      <c r="N157" s="33" t="s">
        <v>1019</v>
      </c>
      <c r="O157" s="39" t="s">
        <v>341</v>
      </c>
      <c r="P157" s="33" t="s">
        <v>1187</v>
      </c>
      <c r="Q157" s="37">
        <v>0</v>
      </c>
      <c r="R157" s="37">
        <v>0</v>
      </c>
      <c r="S157" s="37">
        <v>0</v>
      </c>
      <c r="T157" s="37">
        <v>0</v>
      </c>
      <c r="U157" s="37">
        <v>1</v>
      </c>
      <c r="V157" s="37">
        <v>0</v>
      </c>
      <c r="W157" s="37">
        <v>0</v>
      </c>
      <c r="X157" s="40">
        <v>0</v>
      </c>
      <c r="Y157" s="19">
        <f t="shared" si="4"/>
        <v>1</v>
      </c>
    </row>
    <row r="158" spans="13:25">
      <c r="M158" s="39" t="s">
        <v>1712</v>
      </c>
      <c r="N158" s="33" t="s">
        <v>1019</v>
      </c>
      <c r="O158" s="39" t="s">
        <v>346</v>
      </c>
      <c r="P158" s="33" t="s">
        <v>1192</v>
      </c>
      <c r="Q158" s="37">
        <v>0</v>
      </c>
      <c r="R158" s="37">
        <v>0</v>
      </c>
      <c r="S158" s="37">
        <v>0</v>
      </c>
      <c r="T158" s="37">
        <v>0</v>
      </c>
      <c r="U158" s="37">
        <v>1</v>
      </c>
      <c r="V158" s="37">
        <v>0</v>
      </c>
      <c r="W158" s="37">
        <v>0</v>
      </c>
      <c r="X158" s="40">
        <v>0</v>
      </c>
      <c r="Y158" s="19">
        <f t="shared" si="4"/>
        <v>1</v>
      </c>
    </row>
    <row r="159" spans="13:25">
      <c r="M159" s="39" t="s">
        <v>1712</v>
      </c>
      <c r="N159" s="33" t="s">
        <v>1019</v>
      </c>
      <c r="O159" s="39" t="s">
        <v>350</v>
      </c>
      <c r="P159" s="33" t="s">
        <v>1758</v>
      </c>
      <c r="Q159" s="37">
        <v>1</v>
      </c>
      <c r="R159" s="37">
        <v>0</v>
      </c>
      <c r="S159" s="37">
        <v>3</v>
      </c>
      <c r="T159" s="37">
        <v>1</v>
      </c>
      <c r="U159" s="37">
        <v>0</v>
      </c>
      <c r="V159" s="37">
        <v>0</v>
      </c>
      <c r="W159" s="37">
        <v>1</v>
      </c>
      <c r="X159" s="40">
        <v>0</v>
      </c>
      <c r="Y159" s="19">
        <f t="shared" si="4"/>
        <v>6</v>
      </c>
    </row>
    <row r="160" spans="13:25">
      <c r="M160" s="39" t="s">
        <v>1712</v>
      </c>
      <c r="N160" s="33" t="s">
        <v>1019</v>
      </c>
      <c r="O160" s="39" t="s">
        <v>337</v>
      </c>
      <c r="P160" s="33" t="s">
        <v>1183</v>
      </c>
      <c r="Q160" s="37">
        <v>0</v>
      </c>
      <c r="R160" s="37">
        <v>1</v>
      </c>
      <c r="S160" s="37">
        <v>0</v>
      </c>
      <c r="T160" s="37">
        <v>0</v>
      </c>
      <c r="U160" s="37">
        <v>3</v>
      </c>
      <c r="V160" s="37">
        <v>0</v>
      </c>
      <c r="W160" s="37">
        <v>0</v>
      </c>
      <c r="X160" s="40">
        <v>0</v>
      </c>
      <c r="Y160" s="19">
        <f t="shared" si="4"/>
        <v>4</v>
      </c>
    </row>
    <row r="161" spans="13:25">
      <c r="M161" s="39" t="s">
        <v>1712</v>
      </c>
      <c r="N161" s="33" t="s">
        <v>1019</v>
      </c>
      <c r="O161" s="39" t="s">
        <v>355</v>
      </c>
      <c r="P161" s="33" t="s">
        <v>1200</v>
      </c>
      <c r="Q161" s="37">
        <v>0</v>
      </c>
      <c r="R161" s="37">
        <v>0</v>
      </c>
      <c r="S161" s="37">
        <v>3</v>
      </c>
      <c r="T161" s="37">
        <v>0</v>
      </c>
      <c r="U161" s="37">
        <v>0</v>
      </c>
      <c r="V161" s="37">
        <v>0</v>
      </c>
      <c r="W161" s="37">
        <v>0</v>
      </c>
      <c r="X161" s="40">
        <v>0</v>
      </c>
      <c r="Y161" s="19">
        <f t="shared" si="4"/>
        <v>3</v>
      </c>
    </row>
    <row r="162" spans="13:25">
      <c r="M162" s="39" t="s">
        <v>1712</v>
      </c>
      <c r="N162" s="33" t="s">
        <v>1019</v>
      </c>
      <c r="O162" s="39" t="s">
        <v>362</v>
      </c>
      <c r="P162" s="33" t="s">
        <v>1759</v>
      </c>
      <c r="Q162" s="37">
        <v>0</v>
      </c>
      <c r="R162" s="37">
        <v>0</v>
      </c>
      <c r="S162" s="37">
        <v>2</v>
      </c>
      <c r="T162" s="37">
        <v>0</v>
      </c>
      <c r="U162" s="37">
        <v>0</v>
      </c>
      <c r="V162" s="37">
        <v>0</v>
      </c>
      <c r="W162" s="37">
        <v>0</v>
      </c>
      <c r="X162" s="40">
        <v>0</v>
      </c>
      <c r="Y162" s="19">
        <f t="shared" si="4"/>
        <v>2</v>
      </c>
    </row>
    <row r="163" spans="13:25">
      <c r="M163" s="39" t="s">
        <v>1712</v>
      </c>
      <c r="N163" s="33" t="s">
        <v>1019</v>
      </c>
      <c r="O163" s="39" t="s">
        <v>364</v>
      </c>
      <c r="P163" s="33" t="s">
        <v>1205</v>
      </c>
      <c r="Q163" s="37">
        <v>0</v>
      </c>
      <c r="R163" s="37">
        <v>0</v>
      </c>
      <c r="S163" s="37">
        <v>13</v>
      </c>
      <c r="T163" s="37">
        <v>3</v>
      </c>
      <c r="U163" s="37">
        <v>0</v>
      </c>
      <c r="V163" s="37">
        <v>0</v>
      </c>
      <c r="W163" s="37">
        <v>2</v>
      </c>
      <c r="X163" s="40">
        <v>1</v>
      </c>
      <c r="Y163" s="19">
        <f t="shared" si="4"/>
        <v>19</v>
      </c>
    </row>
    <row r="164" spans="13:25">
      <c r="M164" s="39" t="s">
        <v>1712</v>
      </c>
      <c r="N164" s="33" t="s">
        <v>1019</v>
      </c>
      <c r="O164" s="39" t="s">
        <v>366</v>
      </c>
      <c r="P164" s="33" t="s">
        <v>1206</v>
      </c>
      <c r="Q164" s="37">
        <v>0</v>
      </c>
      <c r="R164" s="37">
        <v>0</v>
      </c>
      <c r="S164" s="37">
        <v>1</v>
      </c>
      <c r="T164" s="37">
        <v>0</v>
      </c>
      <c r="U164" s="37">
        <v>0</v>
      </c>
      <c r="V164" s="37">
        <v>0</v>
      </c>
      <c r="W164" s="37">
        <v>0</v>
      </c>
      <c r="X164" s="40">
        <v>0</v>
      </c>
      <c r="Y164" s="19">
        <f t="shared" si="4"/>
        <v>1</v>
      </c>
    </row>
    <row r="165" spans="13:25">
      <c r="M165" s="39" t="s">
        <v>1713</v>
      </c>
      <c r="N165" s="33" t="s">
        <v>1207</v>
      </c>
      <c r="O165" s="39" t="s">
        <v>373</v>
      </c>
      <c r="P165" s="33" t="s">
        <v>1214</v>
      </c>
      <c r="Q165" s="37">
        <v>0</v>
      </c>
      <c r="R165" s="37">
        <v>0</v>
      </c>
      <c r="S165" s="37">
        <v>1</v>
      </c>
      <c r="T165" s="37">
        <v>0</v>
      </c>
      <c r="U165" s="37">
        <v>0</v>
      </c>
      <c r="V165" s="37">
        <v>0</v>
      </c>
      <c r="W165" s="37">
        <v>0</v>
      </c>
      <c r="X165" s="40">
        <v>0</v>
      </c>
      <c r="Y165" s="19">
        <f t="shared" si="4"/>
        <v>1</v>
      </c>
    </row>
    <row r="166" spans="13:25">
      <c r="M166" s="39" t="s">
        <v>1713</v>
      </c>
      <c r="N166" s="33" t="s">
        <v>1207</v>
      </c>
      <c r="O166" s="39" t="s">
        <v>415</v>
      </c>
      <c r="P166" s="33" t="s">
        <v>1250</v>
      </c>
      <c r="Q166" s="37">
        <v>0</v>
      </c>
      <c r="R166" s="37">
        <v>0</v>
      </c>
      <c r="S166" s="37">
        <v>1</v>
      </c>
      <c r="T166" s="37">
        <v>0</v>
      </c>
      <c r="U166" s="37">
        <v>0</v>
      </c>
      <c r="V166" s="37">
        <v>0</v>
      </c>
      <c r="W166" s="37">
        <v>0</v>
      </c>
      <c r="X166" s="40">
        <v>0</v>
      </c>
      <c r="Y166" s="19">
        <f t="shared" si="4"/>
        <v>1</v>
      </c>
    </row>
    <row r="167" spans="13:25">
      <c r="M167" s="39" t="s">
        <v>1713</v>
      </c>
      <c r="N167" s="33" t="s">
        <v>1207</v>
      </c>
      <c r="O167" s="39" t="s">
        <v>400</v>
      </c>
      <c r="P167" s="33" t="s">
        <v>986</v>
      </c>
      <c r="Q167" s="37">
        <v>0</v>
      </c>
      <c r="R167" s="37">
        <v>0</v>
      </c>
      <c r="S167" s="37">
        <v>1</v>
      </c>
      <c r="T167" s="37">
        <v>0</v>
      </c>
      <c r="U167" s="37">
        <v>0</v>
      </c>
      <c r="V167" s="37">
        <v>0</v>
      </c>
      <c r="W167" s="37">
        <v>0</v>
      </c>
      <c r="X167" s="40">
        <v>0</v>
      </c>
      <c r="Y167" s="19">
        <f t="shared" si="4"/>
        <v>1</v>
      </c>
    </row>
    <row r="168" spans="13:25">
      <c r="M168" s="39" t="s">
        <v>1714</v>
      </c>
      <c r="N168" s="33" t="s">
        <v>1635</v>
      </c>
      <c r="O168" s="39" t="s">
        <v>889</v>
      </c>
      <c r="P168" s="33" t="s">
        <v>1003</v>
      </c>
      <c r="Q168" s="37">
        <v>0</v>
      </c>
      <c r="R168" s="37">
        <v>0</v>
      </c>
      <c r="S168" s="37">
        <v>1</v>
      </c>
      <c r="T168" s="37">
        <v>0</v>
      </c>
      <c r="U168" s="37">
        <v>0</v>
      </c>
      <c r="V168" s="37">
        <v>0</v>
      </c>
      <c r="W168" s="37">
        <v>0</v>
      </c>
      <c r="X168" s="40">
        <v>0</v>
      </c>
      <c r="Y168" s="19">
        <f t="shared" si="4"/>
        <v>1</v>
      </c>
    </row>
    <row r="169" spans="13:25">
      <c r="M169" s="39" t="s">
        <v>1715</v>
      </c>
      <c r="N169" s="33" t="s">
        <v>1636</v>
      </c>
      <c r="O169" s="39" t="s">
        <v>891</v>
      </c>
      <c r="P169" s="33" t="s">
        <v>1016</v>
      </c>
      <c r="Q169" s="37">
        <v>0</v>
      </c>
      <c r="R169" s="37">
        <v>0</v>
      </c>
      <c r="S169" s="37">
        <v>4</v>
      </c>
      <c r="T169" s="37">
        <v>1</v>
      </c>
      <c r="U169" s="37">
        <v>0</v>
      </c>
      <c r="V169" s="37">
        <v>0</v>
      </c>
      <c r="W169" s="37">
        <v>0</v>
      </c>
      <c r="X169" s="40">
        <v>0</v>
      </c>
      <c r="Y169" s="19">
        <f t="shared" si="4"/>
        <v>5</v>
      </c>
    </row>
    <row r="170" spans="13:25">
      <c r="M170" s="39" t="s">
        <v>1715</v>
      </c>
      <c r="N170" s="33" t="s">
        <v>1636</v>
      </c>
      <c r="O170" s="39" t="s">
        <v>893</v>
      </c>
      <c r="P170" s="33" t="s">
        <v>1061</v>
      </c>
      <c r="Q170" s="37">
        <v>1</v>
      </c>
      <c r="R170" s="37">
        <v>0</v>
      </c>
      <c r="S170" s="37">
        <v>1</v>
      </c>
      <c r="T170" s="37">
        <v>0</v>
      </c>
      <c r="U170" s="37">
        <v>0</v>
      </c>
      <c r="V170" s="37">
        <v>1</v>
      </c>
      <c r="W170" s="37">
        <v>1</v>
      </c>
      <c r="X170" s="40">
        <v>0</v>
      </c>
      <c r="Y170" s="19">
        <f t="shared" si="4"/>
        <v>4</v>
      </c>
    </row>
    <row r="171" spans="13:25">
      <c r="M171" s="39" t="s">
        <v>1715</v>
      </c>
      <c r="N171" s="33" t="s">
        <v>1636</v>
      </c>
      <c r="O171" s="39" t="s">
        <v>890</v>
      </c>
      <c r="P171" s="33" t="s">
        <v>1762</v>
      </c>
      <c r="Q171" s="37">
        <v>0</v>
      </c>
      <c r="R171" s="37">
        <v>2</v>
      </c>
      <c r="S171" s="37">
        <v>10</v>
      </c>
      <c r="T171" s="37">
        <v>1</v>
      </c>
      <c r="U171" s="37">
        <v>0</v>
      </c>
      <c r="V171" s="37">
        <v>0</v>
      </c>
      <c r="W171" s="37">
        <v>0</v>
      </c>
      <c r="X171" s="40">
        <v>0</v>
      </c>
      <c r="Y171" s="19">
        <f t="shared" si="4"/>
        <v>13</v>
      </c>
    </row>
    <row r="172" spans="13:25">
      <c r="M172" s="39" t="s">
        <v>1716</v>
      </c>
      <c r="N172" s="33" t="s">
        <v>1289</v>
      </c>
      <c r="O172" s="39" t="s">
        <v>467</v>
      </c>
      <c r="P172" s="33" t="s">
        <v>1295</v>
      </c>
      <c r="Q172" s="37">
        <v>0</v>
      </c>
      <c r="R172" s="37">
        <v>0</v>
      </c>
      <c r="S172" s="37">
        <v>2</v>
      </c>
      <c r="T172" s="37">
        <v>0</v>
      </c>
      <c r="U172" s="37">
        <v>0</v>
      </c>
      <c r="V172" s="37">
        <v>0</v>
      </c>
      <c r="W172" s="37">
        <v>0</v>
      </c>
      <c r="X172" s="40">
        <v>0</v>
      </c>
      <c r="Y172" s="19">
        <f t="shared" si="4"/>
        <v>2</v>
      </c>
    </row>
    <row r="173" spans="13:25">
      <c r="M173" s="39" t="s">
        <v>1716</v>
      </c>
      <c r="N173" s="33" t="s">
        <v>1289</v>
      </c>
      <c r="O173" s="39" t="s">
        <v>470</v>
      </c>
      <c r="P173" s="33" t="s">
        <v>1298</v>
      </c>
      <c r="Q173" s="37">
        <v>0</v>
      </c>
      <c r="R173" s="37">
        <v>0</v>
      </c>
      <c r="S173" s="37">
        <v>1</v>
      </c>
      <c r="T173" s="37">
        <v>0</v>
      </c>
      <c r="U173" s="37">
        <v>0</v>
      </c>
      <c r="V173" s="37">
        <v>0</v>
      </c>
      <c r="W173" s="37">
        <v>0</v>
      </c>
      <c r="X173" s="40">
        <v>0</v>
      </c>
      <c r="Y173" s="19">
        <f t="shared" si="4"/>
        <v>1</v>
      </c>
    </row>
    <row r="174" spans="13:25">
      <c r="M174" s="39" t="s">
        <v>1716</v>
      </c>
      <c r="N174" s="33" t="s">
        <v>1289</v>
      </c>
      <c r="O174" s="39" t="s">
        <v>477</v>
      </c>
      <c r="P174" s="33" t="s">
        <v>1303</v>
      </c>
      <c r="Q174" s="37">
        <v>0</v>
      </c>
      <c r="R174" s="37">
        <v>0</v>
      </c>
      <c r="S174" s="37">
        <v>1</v>
      </c>
      <c r="T174" s="37">
        <v>0</v>
      </c>
      <c r="U174" s="37">
        <v>0</v>
      </c>
      <c r="V174" s="37">
        <v>0</v>
      </c>
      <c r="W174" s="37">
        <v>0</v>
      </c>
      <c r="X174" s="40">
        <v>0</v>
      </c>
      <c r="Y174" s="19">
        <f t="shared" si="4"/>
        <v>1</v>
      </c>
    </row>
    <row r="175" spans="13:25">
      <c r="M175" s="39" t="s">
        <v>1716</v>
      </c>
      <c r="N175" s="33" t="s">
        <v>1289</v>
      </c>
      <c r="O175" s="39" t="s">
        <v>478</v>
      </c>
      <c r="P175" s="33" t="s">
        <v>1304</v>
      </c>
      <c r="Q175" s="37">
        <v>0</v>
      </c>
      <c r="R175" s="37">
        <v>0</v>
      </c>
      <c r="S175" s="37">
        <v>1</v>
      </c>
      <c r="T175" s="37">
        <v>0</v>
      </c>
      <c r="U175" s="37">
        <v>0</v>
      </c>
      <c r="V175" s="37">
        <v>0</v>
      </c>
      <c r="W175" s="37">
        <v>0</v>
      </c>
      <c r="X175" s="40">
        <v>0</v>
      </c>
      <c r="Y175" s="19">
        <f t="shared" si="4"/>
        <v>1</v>
      </c>
    </row>
    <row r="176" spans="13:25">
      <c r="M176" s="39" t="s">
        <v>1716</v>
      </c>
      <c r="N176" s="33" t="s">
        <v>1289</v>
      </c>
      <c r="O176" s="39" t="s">
        <v>461</v>
      </c>
      <c r="P176" s="33" t="s">
        <v>1290</v>
      </c>
      <c r="Q176" s="37">
        <v>1</v>
      </c>
      <c r="R176" s="37">
        <v>1</v>
      </c>
      <c r="S176" s="37">
        <v>3</v>
      </c>
      <c r="T176" s="37">
        <v>2</v>
      </c>
      <c r="U176" s="37">
        <v>2</v>
      </c>
      <c r="V176" s="37">
        <v>0</v>
      </c>
      <c r="W176" s="37">
        <v>1</v>
      </c>
      <c r="X176" s="40">
        <v>0</v>
      </c>
      <c r="Y176" s="19">
        <f t="shared" si="4"/>
        <v>10</v>
      </c>
    </row>
    <row r="177" spans="13:25">
      <c r="M177" s="39" t="s">
        <v>1716</v>
      </c>
      <c r="N177" s="33" t="s">
        <v>1289</v>
      </c>
      <c r="O177" s="39" t="s">
        <v>480</v>
      </c>
      <c r="P177" s="33" t="s">
        <v>1306</v>
      </c>
      <c r="Q177" s="37">
        <v>0</v>
      </c>
      <c r="R177" s="37">
        <v>0</v>
      </c>
      <c r="S177" s="37">
        <v>0</v>
      </c>
      <c r="T177" s="37">
        <v>1</v>
      </c>
      <c r="U177" s="37">
        <v>0</v>
      </c>
      <c r="V177" s="37">
        <v>0</v>
      </c>
      <c r="W177" s="37">
        <v>0</v>
      </c>
      <c r="X177" s="40">
        <v>0</v>
      </c>
      <c r="Y177" s="19">
        <f t="shared" si="4"/>
        <v>1</v>
      </c>
    </row>
    <row r="178" spans="13:25">
      <c r="M178" s="39" t="s">
        <v>1716</v>
      </c>
      <c r="N178" s="33" t="s">
        <v>1289</v>
      </c>
      <c r="O178" s="39" t="s">
        <v>485</v>
      </c>
      <c r="P178" s="33" t="s">
        <v>1310</v>
      </c>
      <c r="Q178" s="37">
        <v>0</v>
      </c>
      <c r="R178" s="37">
        <v>0</v>
      </c>
      <c r="S178" s="37">
        <v>0</v>
      </c>
      <c r="T178" s="37">
        <v>1</v>
      </c>
      <c r="U178" s="37">
        <v>0</v>
      </c>
      <c r="V178" s="37">
        <v>0</v>
      </c>
      <c r="W178" s="37">
        <v>0</v>
      </c>
      <c r="X178" s="40">
        <v>0</v>
      </c>
      <c r="Y178" s="19">
        <f t="shared" si="4"/>
        <v>1</v>
      </c>
    </row>
    <row r="179" spans="13:25">
      <c r="M179" s="39" t="s">
        <v>1716</v>
      </c>
      <c r="N179" s="33" t="s">
        <v>1289</v>
      </c>
      <c r="O179" s="39" t="s">
        <v>487</v>
      </c>
      <c r="P179" s="33" t="s">
        <v>1076</v>
      </c>
      <c r="Q179" s="37">
        <v>0</v>
      </c>
      <c r="R179" s="37">
        <v>0</v>
      </c>
      <c r="S179" s="37">
        <v>0</v>
      </c>
      <c r="T179" s="37">
        <v>1</v>
      </c>
      <c r="U179" s="37">
        <v>0</v>
      </c>
      <c r="V179" s="37">
        <v>0</v>
      </c>
      <c r="W179" s="37">
        <v>0</v>
      </c>
      <c r="X179" s="40">
        <v>0</v>
      </c>
      <c r="Y179" s="19">
        <f t="shared" si="4"/>
        <v>1</v>
      </c>
    </row>
    <row r="180" spans="13:25">
      <c r="M180" s="39" t="s">
        <v>1716</v>
      </c>
      <c r="N180" s="33" t="s">
        <v>1289</v>
      </c>
      <c r="O180" s="39" t="s">
        <v>491</v>
      </c>
      <c r="P180" s="33" t="s">
        <v>1315</v>
      </c>
      <c r="Q180" s="37">
        <v>0</v>
      </c>
      <c r="R180" s="37">
        <v>0</v>
      </c>
      <c r="S180" s="37">
        <v>1</v>
      </c>
      <c r="T180" s="37">
        <v>0</v>
      </c>
      <c r="U180" s="37">
        <v>0</v>
      </c>
      <c r="V180" s="37">
        <v>0</v>
      </c>
      <c r="W180" s="37">
        <v>0</v>
      </c>
      <c r="X180" s="40">
        <v>0</v>
      </c>
      <c r="Y180" s="19">
        <f t="shared" si="4"/>
        <v>1</v>
      </c>
    </row>
    <row r="181" spans="13:25">
      <c r="M181" s="39" t="s">
        <v>1717</v>
      </c>
      <c r="N181" s="33" t="s">
        <v>1319</v>
      </c>
      <c r="O181" s="39" t="s">
        <v>497</v>
      </c>
      <c r="P181" s="33" t="s">
        <v>1107</v>
      </c>
      <c r="Q181" s="37">
        <v>0</v>
      </c>
      <c r="R181" s="37">
        <v>0</v>
      </c>
      <c r="S181" s="37">
        <v>2</v>
      </c>
      <c r="T181" s="37">
        <v>1</v>
      </c>
      <c r="U181" s="37">
        <v>0</v>
      </c>
      <c r="V181" s="37">
        <v>0</v>
      </c>
      <c r="W181" s="37">
        <v>0</v>
      </c>
      <c r="X181" s="40">
        <v>0</v>
      </c>
      <c r="Y181" s="19">
        <f t="shared" si="4"/>
        <v>3</v>
      </c>
    </row>
    <row r="182" spans="13:25">
      <c r="M182" s="39" t="s">
        <v>1717</v>
      </c>
      <c r="N182" s="33" t="s">
        <v>1319</v>
      </c>
      <c r="O182" s="39" t="s">
        <v>498</v>
      </c>
      <c r="P182" s="33" t="s">
        <v>1321</v>
      </c>
      <c r="Q182" s="37">
        <v>0</v>
      </c>
      <c r="R182" s="37">
        <v>0</v>
      </c>
      <c r="S182" s="37">
        <v>3</v>
      </c>
      <c r="T182" s="37">
        <v>0</v>
      </c>
      <c r="U182" s="37">
        <v>0</v>
      </c>
      <c r="V182" s="37">
        <v>0</v>
      </c>
      <c r="W182" s="37">
        <v>1</v>
      </c>
      <c r="X182" s="40">
        <v>0</v>
      </c>
      <c r="Y182" s="19">
        <f t="shared" si="4"/>
        <v>4</v>
      </c>
    </row>
    <row r="183" spans="13:25">
      <c r="M183" s="39" t="s">
        <v>1717</v>
      </c>
      <c r="N183" s="33" t="s">
        <v>1319</v>
      </c>
      <c r="O183" s="39" t="s">
        <v>502</v>
      </c>
      <c r="P183" s="33" t="s">
        <v>1325</v>
      </c>
      <c r="Q183" s="37">
        <v>0</v>
      </c>
      <c r="R183" s="37">
        <v>0</v>
      </c>
      <c r="S183" s="37">
        <v>6</v>
      </c>
      <c r="T183" s="37">
        <v>0</v>
      </c>
      <c r="U183" s="37">
        <v>0</v>
      </c>
      <c r="V183" s="37">
        <v>0</v>
      </c>
      <c r="W183" s="37">
        <v>0</v>
      </c>
      <c r="X183" s="40">
        <v>0</v>
      </c>
      <c r="Y183" s="19">
        <f t="shared" si="4"/>
        <v>6</v>
      </c>
    </row>
    <row r="184" spans="13:25">
      <c r="M184" s="39" t="s">
        <v>1717</v>
      </c>
      <c r="N184" s="33" t="s">
        <v>1319</v>
      </c>
      <c r="O184" s="39" t="s">
        <v>505</v>
      </c>
      <c r="P184" s="33" t="s">
        <v>1328</v>
      </c>
      <c r="Q184" s="37">
        <v>0</v>
      </c>
      <c r="R184" s="37">
        <v>0</v>
      </c>
      <c r="S184" s="37">
        <v>3</v>
      </c>
      <c r="T184" s="37">
        <v>3</v>
      </c>
      <c r="U184" s="37">
        <v>0</v>
      </c>
      <c r="V184" s="37">
        <v>1</v>
      </c>
      <c r="W184" s="37">
        <v>0</v>
      </c>
      <c r="X184" s="40">
        <v>0</v>
      </c>
      <c r="Y184" s="19">
        <f t="shared" si="4"/>
        <v>7</v>
      </c>
    </row>
    <row r="185" spans="13:25">
      <c r="M185" s="39" t="s">
        <v>1717</v>
      </c>
      <c r="N185" s="33" t="s">
        <v>1319</v>
      </c>
      <c r="O185" s="39" t="s">
        <v>496</v>
      </c>
      <c r="P185" s="33" t="s">
        <v>1320</v>
      </c>
      <c r="Q185" s="37">
        <v>0</v>
      </c>
      <c r="R185" s="37">
        <v>0</v>
      </c>
      <c r="S185" s="37">
        <v>1</v>
      </c>
      <c r="T185" s="37">
        <v>0</v>
      </c>
      <c r="U185" s="37">
        <v>0</v>
      </c>
      <c r="V185" s="37">
        <v>0</v>
      </c>
      <c r="W185" s="37">
        <v>0</v>
      </c>
      <c r="X185" s="40">
        <v>0</v>
      </c>
      <c r="Y185" s="19">
        <f t="shared" si="4"/>
        <v>1</v>
      </c>
    </row>
    <row r="186" spans="13:25">
      <c r="M186" s="39" t="s">
        <v>1717</v>
      </c>
      <c r="N186" s="33" t="s">
        <v>1319</v>
      </c>
      <c r="O186" s="39" t="s">
        <v>507</v>
      </c>
      <c r="P186" s="33" t="s">
        <v>1763</v>
      </c>
      <c r="Q186" s="37">
        <v>0</v>
      </c>
      <c r="R186" s="37">
        <v>0</v>
      </c>
      <c r="S186" s="37">
        <v>2</v>
      </c>
      <c r="T186" s="37">
        <v>1</v>
      </c>
      <c r="U186" s="37">
        <v>0</v>
      </c>
      <c r="V186" s="37">
        <v>0</v>
      </c>
      <c r="W186" s="37">
        <v>0</v>
      </c>
      <c r="X186" s="40">
        <v>0</v>
      </c>
      <c r="Y186" s="19">
        <f t="shared" si="4"/>
        <v>3</v>
      </c>
    </row>
    <row r="187" spans="13:25">
      <c r="M187" s="39" t="s">
        <v>1718</v>
      </c>
      <c r="N187" s="33" t="s">
        <v>1332</v>
      </c>
      <c r="O187" s="39" t="s">
        <v>512</v>
      </c>
      <c r="P187" s="33" t="s">
        <v>1334</v>
      </c>
      <c r="Q187" s="37">
        <v>0</v>
      </c>
      <c r="R187" s="37">
        <v>0</v>
      </c>
      <c r="S187" s="37">
        <v>0</v>
      </c>
      <c r="T187" s="37">
        <v>0</v>
      </c>
      <c r="U187" s="37">
        <v>0</v>
      </c>
      <c r="V187" s="37">
        <v>0</v>
      </c>
      <c r="W187" s="37">
        <v>0</v>
      </c>
      <c r="X187" s="40">
        <v>1</v>
      </c>
      <c r="Y187" s="19">
        <f t="shared" si="4"/>
        <v>1</v>
      </c>
    </row>
    <row r="188" spans="13:25">
      <c r="M188" s="39" t="s">
        <v>1718</v>
      </c>
      <c r="N188" s="33" t="s">
        <v>1332</v>
      </c>
      <c r="O188" s="39" t="s">
        <v>516</v>
      </c>
      <c r="P188" s="33" t="s">
        <v>1338</v>
      </c>
      <c r="Q188" s="37">
        <v>0</v>
      </c>
      <c r="R188" s="37">
        <v>0</v>
      </c>
      <c r="S188" s="37">
        <v>0</v>
      </c>
      <c r="T188" s="37">
        <v>0</v>
      </c>
      <c r="U188" s="37">
        <v>1</v>
      </c>
      <c r="V188" s="37">
        <v>0</v>
      </c>
      <c r="W188" s="37">
        <v>0</v>
      </c>
      <c r="X188" s="40">
        <v>0</v>
      </c>
      <c r="Y188" s="19">
        <f t="shared" si="4"/>
        <v>1</v>
      </c>
    </row>
    <row r="189" spans="13:25">
      <c r="M189" s="39" t="s">
        <v>1718</v>
      </c>
      <c r="N189" s="33" t="s">
        <v>1332</v>
      </c>
      <c r="O189" s="39" t="s">
        <v>517</v>
      </c>
      <c r="P189" s="33" t="s">
        <v>1339</v>
      </c>
      <c r="Q189" s="37">
        <v>0</v>
      </c>
      <c r="R189" s="37">
        <v>0</v>
      </c>
      <c r="S189" s="37">
        <v>0</v>
      </c>
      <c r="T189" s="37">
        <v>0</v>
      </c>
      <c r="U189" s="37">
        <v>1</v>
      </c>
      <c r="V189" s="37">
        <v>0</v>
      </c>
      <c r="W189" s="37">
        <v>0</v>
      </c>
      <c r="X189" s="40">
        <v>0</v>
      </c>
      <c r="Y189" s="19">
        <f t="shared" si="4"/>
        <v>1</v>
      </c>
    </row>
    <row r="190" spans="13:25">
      <c r="M190" s="39" t="s">
        <v>1718</v>
      </c>
      <c r="N190" s="33" t="s">
        <v>1332</v>
      </c>
      <c r="O190" s="39" t="s">
        <v>511</v>
      </c>
      <c r="P190" s="33" t="s">
        <v>1333</v>
      </c>
      <c r="Q190" s="37">
        <v>0</v>
      </c>
      <c r="R190" s="37">
        <v>0</v>
      </c>
      <c r="S190" s="37">
        <v>1</v>
      </c>
      <c r="T190" s="37">
        <v>0</v>
      </c>
      <c r="U190" s="37">
        <v>1</v>
      </c>
      <c r="V190" s="37">
        <v>1</v>
      </c>
      <c r="W190" s="37">
        <v>0</v>
      </c>
      <c r="X190" s="40">
        <v>0</v>
      </c>
      <c r="Y190" s="19">
        <f t="shared" si="4"/>
        <v>3</v>
      </c>
    </row>
    <row r="191" spans="13:25">
      <c r="M191" s="39" t="s">
        <v>1719</v>
      </c>
      <c r="N191" s="33" t="s">
        <v>1355</v>
      </c>
      <c r="O191" s="39" t="s">
        <v>542</v>
      </c>
      <c r="P191" s="33" t="s">
        <v>1360</v>
      </c>
      <c r="Q191" s="37">
        <v>0</v>
      </c>
      <c r="R191" s="37">
        <v>0</v>
      </c>
      <c r="S191" s="37">
        <v>0</v>
      </c>
      <c r="T191" s="37">
        <v>1</v>
      </c>
      <c r="U191" s="37">
        <v>0</v>
      </c>
      <c r="V191" s="37">
        <v>0</v>
      </c>
      <c r="W191" s="37">
        <v>0</v>
      </c>
      <c r="X191" s="40">
        <v>0</v>
      </c>
      <c r="Y191" s="19">
        <f t="shared" si="4"/>
        <v>1</v>
      </c>
    </row>
    <row r="192" spans="13:25">
      <c r="M192" s="39" t="s">
        <v>1719</v>
      </c>
      <c r="N192" s="33" t="s">
        <v>1355</v>
      </c>
      <c r="O192" s="39" t="s">
        <v>545</v>
      </c>
      <c r="P192" s="33" t="s">
        <v>1362</v>
      </c>
      <c r="Q192" s="37">
        <v>0</v>
      </c>
      <c r="R192" s="37">
        <v>0</v>
      </c>
      <c r="S192" s="37">
        <v>4</v>
      </c>
      <c r="T192" s="37">
        <v>0</v>
      </c>
      <c r="U192" s="37">
        <v>0</v>
      </c>
      <c r="V192" s="37">
        <v>0</v>
      </c>
      <c r="W192" s="37">
        <v>0</v>
      </c>
      <c r="X192" s="40">
        <v>0</v>
      </c>
      <c r="Y192" s="19">
        <f t="shared" si="4"/>
        <v>4</v>
      </c>
    </row>
    <row r="193" spans="13:25">
      <c r="M193" s="39" t="s">
        <v>1719</v>
      </c>
      <c r="N193" s="33" t="s">
        <v>1355</v>
      </c>
      <c r="O193" s="39" t="s">
        <v>552</v>
      </c>
      <c r="P193" s="33" t="s">
        <v>1367</v>
      </c>
      <c r="Q193" s="37">
        <v>0</v>
      </c>
      <c r="R193" s="37">
        <v>0</v>
      </c>
      <c r="S193" s="37">
        <v>7</v>
      </c>
      <c r="T193" s="37">
        <v>1</v>
      </c>
      <c r="U193" s="37">
        <v>0</v>
      </c>
      <c r="V193" s="37">
        <v>0</v>
      </c>
      <c r="W193" s="37">
        <v>1</v>
      </c>
      <c r="X193" s="40">
        <v>0</v>
      </c>
      <c r="Y193" s="19">
        <f t="shared" si="4"/>
        <v>9</v>
      </c>
    </row>
    <row r="194" spans="13:25">
      <c r="M194" s="39" t="s">
        <v>1719</v>
      </c>
      <c r="N194" s="33" t="s">
        <v>1355</v>
      </c>
      <c r="O194" s="39" t="s">
        <v>554</v>
      </c>
      <c r="P194" s="33" t="s">
        <v>1369</v>
      </c>
      <c r="Q194" s="37">
        <v>0</v>
      </c>
      <c r="R194" s="37">
        <v>0</v>
      </c>
      <c r="S194" s="37">
        <v>4</v>
      </c>
      <c r="T194" s="37">
        <v>0</v>
      </c>
      <c r="U194" s="37">
        <v>0</v>
      </c>
      <c r="V194" s="37">
        <v>0</v>
      </c>
      <c r="W194" s="37">
        <v>1</v>
      </c>
      <c r="X194" s="40">
        <v>0</v>
      </c>
      <c r="Y194" s="19">
        <f t="shared" si="4"/>
        <v>5</v>
      </c>
    </row>
    <row r="195" spans="13:25">
      <c r="M195" s="39" t="s">
        <v>1719</v>
      </c>
      <c r="N195" s="33" t="s">
        <v>1355</v>
      </c>
      <c r="O195" s="39" t="s">
        <v>550</v>
      </c>
      <c r="P195" s="33" t="s">
        <v>1365</v>
      </c>
      <c r="Q195" s="37">
        <v>0</v>
      </c>
      <c r="R195" s="37">
        <v>0</v>
      </c>
      <c r="S195" s="37">
        <v>3</v>
      </c>
      <c r="T195" s="37">
        <v>0</v>
      </c>
      <c r="U195" s="37">
        <v>1</v>
      </c>
      <c r="V195" s="37">
        <v>0</v>
      </c>
      <c r="W195" s="37">
        <v>0</v>
      </c>
      <c r="X195" s="40">
        <v>0</v>
      </c>
      <c r="Y195" s="19">
        <f t="shared" ref="Y195:Y258" si="5">SUM(Q195:X195)</f>
        <v>4</v>
      </c>
    </row>
    <row r="196" spans="13:25">
      <c r="M196" s="39" t="s">
        <v>1719</v>
      </c>
      <c r="N196" s="33" t="s">
        <v>1355</v>
      </c>
      <c r="O196" s="39" t="s">
        <v>551</v>
      </c>
      <c r="P196" s="33" t="s">
        <v>1366</v>
      </c>
      <c r="Q196" s="37">
        <v>0</v>
      </c>
      <c r="R196" s="37">
        <v>0</v>
      </c>
      <c r="S196" s="37">
        <v>6</v>
      </c>
      <c r="T196" s="37">
        <v>0</v>
      </c>
      <c r="U196" s="37">
        <v>0</v>
      </c>
      <c r="V196" s="37">
        <v>0</v>
      </c>
      <c r="W196" s="37">
        <v>1</v>
      </c>
      <c r="X196" s="40">
        <v>0</v>
      </c>
      <c r="Y196" s="19">
        <f t="shared" si="5"/>
        <v>7</v>
      </c>
    </row>
    <row r="197" spans="13:25">
      <c r="M197" s="39" t="s">
        <v>1719</v>
      </c>
      <c r="N197" s="33" t="s">
        <v>1355</v>
      </c>
      <c r="O197" s="39" t="s">
        <v>555</v>
      </c>
      <c r="P197" s="33" t="s">
        <v>1370</v>
      </c>
      <c r="Q197" s="37">
        <v>0</v>
      </c>
      <c r="R197" s="37">
        <v>1</v>
      </c>
      <c r="S197" s="37">
        <v>3</v>
      </c>
      <c r="T197" s="37">
        <v>0</v>
      </c>
      <c r="U197" s="37">
        <v>0</v>
      </c>
      <c r="V197" s="37">
        <v>0</v>
      </c>
      <c r="W197" s="37">
        <v>0</v>
      </c>
      <c r="X197" s="40">
        <v>0</v>
      </c>
      <c r="Y197" s="19">
        <f t="shared" si="5"/>
        <v>4</v>
      </c>
    </row>
    <row r="198" spans="13:25">
      <c r="M198" s="39" t="s">
        <v>1719</v>
      </c>
      <c r="N198" s="33" t="s">
        <v>1355</v>
      </c>
      <c r="O198" s="39" t="s">
        <v>556</v>
      </c>
      <c r="P198" s="33" t="s">
        <v>1371</v>
      </c>
      <c r="Q198" s="37">
        <v>0</v>
      </c>
      <c r="R198" s="37">
        <v>0</v>
      </c>
      <c r="S198" s="37">
        <v>1</v>
      </c>
      <c r="T198" s="37">
        <v>0</v>
      </c>
      <c r="U198" s="37">
        <v>0</v>
      </c>
      <c r="V198" s="37">
        <v>0</v>
      </c>
      <c r="W198" s="37">
        <v>0</v>
      </c>
      <c r="X198" s="40">
        <v>0</v>
      </c>
      <c r="Y198" s="19">
        <f t="shared" si="5"/>
        <v>1</v>
      </c>
    </row>
    <row r="199" spans="13:25">
      <c r="M199" s="39" t="s">
        <v>1719</v>
      </c>
      <c r="N199" s="33" t="s">
        <v>1355</v>
      </c>
      <c r="O199" s="39" t="s">
        <v>558</v>
      </c>
      <c r="P199" s="33" t="s">
        <v>1373</v>
      </c>
      <c r="Q199" s="37">
        <v>0</v>
      </c>
      <c r="R199" s="37">
        <v>1</v>
      </c>
      <c r="S199" s="37">
        <v>0</v>
      </c>
      <c r="T199" s="37">
        <v>0</v>
      </c>
      <c r="U199" s="37">
        <v>0</v>
      </c>
      <c r="V199" s="37">
        <v>0</v>
      </c>
      <c r="W199" s="37">
        <v>0</v>
      </c>
      <c r="X199" s="40">
        <v>0</v>
      </c>
      <c r="Y199" s="19">
        <f t="shared" si="5"/>
        <v>1</v>
      </c>
    </row>
    <row r="200" spans="13:25">
      <c r="M200" s="39" t="s">
        <v>1719</v>
      </c>
      <c r="N200" s="33" t="s">
        <v>1355</v>
      </c>
      <c r="O200" s="39" t="s">
        <v>559</v>
      </c>
      <c r="P200" s="33" t="s">
        <v>1115</v>
      </c>
      <c r="Q200" s="37">
        <v>0</v>
      </c>
      <c r="R200" s="37">
        <v>2</v>
      </c>
      <c r="S200" s="37">
        <v>2</v>
      </c>
      <c r="T200" s="37">
        <v>0</v>
      </c>
      <c r="U200" s="37">
        <v>0</v>
      </c>
      <c r="V200" s="37">
        <v>0</v>
      </c>
      <c r="W200" s="37">
        <v>1</v>
      </c>
      <c r="X200" s="40">
        <v>0</v>
      </c>
      <c r="Y200" s="19">
        <f t="shared" si="5"/>
        <v>5</v>
      </c>
    </row>
    <row r="201" spans="13:25">
      <c r="M201" s="39" t="s">
        <v>1719</v>
      </c>
      <c r="N201" s="33" t="s">
        <v>1355</v>
      </c>
      <c r="O201" s="39" t="s">
        <v>562</v>
      </c>
      <c r="P201" s="33" t="s">
        <v>1764</v>
      </c>
      <c r="Q201" s="37">
        <v>0</v>
      </c>
      <c r="R201" s="37">
        <v>1</v>
      </c>
      <c r="S201" s="37">
        <v>0</v>
      </c>
      <c r="T201" s="37">
        <v>0</v>
      </c>
      <c r="U201" s="37">
        <v>0</v>
      </c>
      <c r="V201" s="37">
        <v>0</v>
      </c>
      <c r="W201" s="37">
        <v>0</v>
      </c>
      <c r="X201" s="40">
        <v>0</v>
      </c>
      <c r="Y201" s="19">
        <f t="shared" si="5"/>
        <v>1</v>
      </c>
    </row>
    <row r="202" spans="13:25">
      <c r="M202" s="39" t="s">
        <v>1719</v>
      </c>
      <c r="N202" s="33" t="s">
        <v>1355</v>
      </c>
      <c r="O202" s="39" t="s">
        <v>553</v>
      </c>
      <c r="P202" s="33" t="s">
        <v>1368</v>
      </c>
      <c r="Q202" s="37">
        <v>0</v>
      </c>
      <c r="R202" s="37">
        <v>0</v>
      </c>
      <c r="S202" s="37">
        <v>9</v>
      </c>
      <c r="T202" s="37">
        <v>0</v>
      </c>
      <c r="U202" s="37">
        <v>0</v>
      </c>
      <c r="V202" s="37">
        <v>0</v>
      </c>
      <c r="W202" s="37">
        <v>0</v>
      </c>
      <c r="X202" s="40">
        <v>0</v>
      </c>
      <c r="Y202" s="19">
        <f t="shared" si="5"/>
        <v>9</v>
      </c>
    </row>
    <row r="203" spans="13:25">
      <c r="M203" s="39" t="s">
        <v>1719</v>
      </c>
      <c r="N203" s="33" t="s">
        <v>1355</v>
      </c>
      <c r="O203" s="39" t="s">
        <v>537</v>
      </c>
      <c r="P203" s="33" t="s">
        <v>1356</v>
      </c>
      <c r="Q203" s="37">
        <v>0</v>
      </c>
      <c r="R203" s="37">
        <v>0</v>
      </c>
      <c r="S203" s="37">
        <v>2</v>
      </c>
      <c r="T203" s="37">
        <v>0</v>
      </c>
      <c r="U203" s="37">
        <v>1</v>
      </c>
      <c r="V203" s="37">
        <v>0</v>
      </c>
      <c r="W203" s="37">
        <v>0</v>
      </c>
      <c r="X203" s="40">
        <v>0</v>
      </c>
      <c r="Y203" s="19">
        <f t="shared" si="5"/>
        <v>3</v>
      </c>
    </row>
    <row r="204" spans="13:25">
      <c r="M204" s="39" t="s">
        <v>1719</v>
      </c>
      <c r="N204" s="33" t="s">
        <v>1355</v>
      </c>
      <c r="O204" s="39" t="s">
        <v>565</v>
      </c>
      <c r="P204" s="33" t="s">
        <v>1378</v>
      </c>
      <c r="Q204" s="37">
        <v>1</v>
      </c>
      <c r="R204" s="37">
        <v>2</v>
      </c>
      <c r="S204" s="37">
        <v>4</v>
      </c>
      <c r="T204" s="37">
        <v>1</v>
      </c>
      <c r="U204" s="37">
        <v>0</v>
      </c>
      <c r="V204" s="37">
        <v>0</v>
      </c>
      <c r="W204" s="37">
        <v>1</v>
      </c>
      <c r="X204" s="40">
        <v>0</v>
      </c>
      <c r="Y204" s="19">
        <f t="shared" si="5"/>
        <v>9</v>
      </c>
    </row>
    <row r="205" spans="13:25">
      <c r="M205" s="39" t="s">
        <v>1722</v>
      </c>
      <c r="N205" s="33" t="s">
        <v>953</v>
      </c>
      <c r="O205" s="39" t="s">
        <v>569</v>
      </c>
      <c r="P205" s="33" t="s">
        <v>1381</v>
      </c>
      <c r="Q205" s="37">
        <v>0</v>
      </c>
      <c r="R205" s="37">
        <v>0</v>
      </c>
      <c r="S205" s="37">
        <v>0</v>
      </c>
      <c r="T205" s="37">
        <v>0</v>
      </c>
      <c r="U205" s="37">
        <v>0</v>
      </c>
      <c r="V205" s="37">
        <v>0</v>
      </c>
      <c r="W205" s="37">
        <v>1</v>
      </c>
      <c r="X205" s="40">
        <v>0</v>
      </c>
      <c r="Y205" s="19">
        <f t="shared" si="5"/>
        <v>1</v>
      </c>
    </row>
    <row r="206" spans="13:25">
      <c r="M206" s="39" t="s">
        <v>1722</v>
      </c>
      <c r="N206" s="33" t="s">
        <v>953</v>
      </c>
      <c r="O206" s="39" t="s">
        <v>570</v>
      </c>
      <c r="P206" s="33" t="s">
        <v>1382</v>
      </c>
      <c r="Q206" s="37">
        <v>2</v>
      </c>
      <c r="R206" s="37">
        <v>0</v>
      </c>
      <c r="S206" s="37">
        <v>3</v>
      </c>
      <c r="T206" s="37">
        <v>0</v>
      </c>
      <c r="U206" s="37">
        <v>0</v>
      </c>
      <c r="V206" s="37">
        <v>0</v>
      </c>
      <c r="W206" s="37">
        <v>2</v>
      </c>
      <c r="X206" s="40">
        <v>1</v>
      </c>
      <c r="Y206" s="19">
        <f t="shared" si="5"/>
        <v>8</v>
      </c>
    </row>
    <row r="207" spans="13:25">
      <c r="M207" s="39" t="s">
        <v>1722</v>
      </c>
      <c r="N207" s="33" t="s">
        <v>953</v>
      </c>
      <c r="O207" s="39" t="s">
        <v>577</v>
      </c>
      <c r="P207" s="33" t="s">
        <v>1385</v>
      </c>
      <c r="Q207" s="37">
        <v>1</v>
      </c>
      <c r="R207" s="37">
        <v>0</v>
      </c>
      <c r="S207" s="37">
        <v>0</v>
      </c>
      <c r="T207" s="37">
        <v>0</v>
      </c>
      <c r="U207" s="37">
        <v>0</v>
      </c>
      <c r="V207" s="37">
        <v>0</v>
      </c>
      <c r="W207" s="37">
        <v>0</v>
      </c>
      <c r="X207" s="40">
        <v>0</v>
      </c>
      <c r="Y207" s="19">
        <f t="shared" si="5"/>
        <v>1</v>
      </c>
    </row>
    <row r="208" spans="13:25">
      <c r="M208" s="39" t="s">
        <v>1722</v>
      </c>
      <c r="N208" s="33" t="s">
        <v>953</v>
      </c>
      <c r="O208" s="39" t="s">
        <v>578</v>
      </c>
      <c r="P208" s="33" t="s">
        <v>1386</v>
      </c>
      <c r="Q208" s="37">
        <v>0</v>
      </c>
      <c r="R208" s="37">
        <v>0</v>
      </c>
      <c r="S208" s="37">
        <v>3</v>
      </c>
      <c r="T208" s="37">
        <v>1</v>
      </c>
      <c r="U208" s="37">
        <v>0</v>
      </c>
      <c r="V208" s="37">
        <v>0</v>
      </c>
      <c r="W208" s="37">
        <v>2</v>
      </c>
      <c r="X208" s="40">
        <v>0</v>
      </c>
      <c r="Y208" s="19">
        <f t="shared" si="5"/>
        <v>6</v>
      </c>
    </row>
    <row r="209" spans="13:25">
      <c r="M209" s="39" t="s">
        <v>1722</v>
      </c>
      <c r="N209" s="33" t="s">
        <v>953</v>
      </c>
      <c r="O209" s="39" t="s">
        <v>579</v>
      </c>
      <c r="P209" s="33" t="s">
        <v>1387</v>
      </c>
      <c r="Q209" s="37">
        <v>0</v>
      </c>
      <c r="R209" s="37">
        <v>0</v>
      </c>
      <c r="S209" s="37">
        <v>3</v>
      </c>
      <c r="T209" s="37">
        <v>0</v>
      </c>
      <c r="U209" s="37">
        <v>0</v>
      </c>
      <c r="V209" s="37">
        <v>0</v>
      </c>
      <c r="W209" s="37">
        <v>0</v>
      </c>
      <c r="X209" s="40">
        <v>1</v>
      </c>
      <c r="Y209" s="19">
        <f t="shared" si="5"/>
        <v>4</v>
      </c>
    </row>
    <row r="210" spans="13:25">
      <c r="M210" s="39" t="s">
        <v>1722</v>
      </c>
      <c r="N210" s="33" t="s">
        <v>953</v>
      </c>
      <c r="O210" s="39" t="s">
        <v>581</v>
      </c>
      <c r="P210" s="33" t="s">
        <v>1389</v>
      </c>
      <c r="Q210" s="37">
        <v>2</v>
      </c>
      <c r="R210" s="37">
        <v>0</v>
      </c>
      <c r="S210" s="37">
        <v>2</v>
      </c>
      <c r="T210" s="37">
        <v>0</v>
      </c>
      <c r="U210" s="37">
        <v>0</v>
      </c>
      <c r="V210" s="37">
        <v>0</v>
      </c>
      <c r="W210" s="37">
        <v>3</v>
      </c>
      <c r="X210" s="40">
        <v>0</v>
      </c>
      <c r="Y210" s="19">
        <f t="shared" si="5"/>
        <v>7</v>
      </c>
    </row>
    <row r="211" spans="13:25">
      <c r="M211" s="39" t="s">
        <v>1722</v>
      </c>
      <c r="N211" s="33" t="s">
        <v>953</v>
      </c>
      <c r="O211" s="39" t="s">
        <v>583</v>
      </c>
      <c r="P211" s="33" t="s">
        <v>1390</v>
      </c>
      <c r="Q211" s="37">
        <v>1</v>
      </c>
      <c r="R211" s="37">
        <v>0</v>
      </c>
      <c r="S211" s="37">
        <v>0</v>
      </c>
      <c r="T211" s="37">
        <v>0</v>
      </c>
      <c r="U211" s="37">
        <v>0</v>
      </c>
      <c r="V211" s="37">
        <v>0</v>
      </c>
      <c r="W211" s="37">
        <v>0</v>
      </c>
      <c r="X211" s="40">
        <v>0</v>
      </c>
      <c r="Y211" s="19">
        <f t="shared" si="5"/>
        <v>1</v>
      </c>
    </row>
    <row r="212" spans="13:25">
      <c r="M212" s="39" t="s">
        <v>1722</v>
      </c>
      <c r="N212" s="33" t="s">
        <v>953</v>
      </c>
      <c r="O212" s="39" t="s">
        <v>606</v>
      </c>
      <c r="P212" s="33" t="s">
        <v>1406</v>
      </c>
      <c r="Q212" s="37">
        <v>0</v>
      </c>
      <c r="R212" s="37">
        <v>0</v>
      </c>
      <c r="S212" s="37">
        <v>1</v>
      </c>
      <c r="T212" s="37">
        <v>0</v>
      </c>
      <c r="U212" s="37">
        <v>0</v>
      </c>
      <c r="V212" s="37">
        <v>0</v>
      </c>
      <c r="W212" s="37">
        <v>0</v>
      </c>
      <c r="X212" s="40">
        <v>0</v>
      </c>
      <c r="Y212" s="19">
        <f t="shared" si="5"/>
        <v>1</v>
      </c>
    </row>
    <row r="213" spans="13:25">
      <c r="M213" s="39" t="s">
        <v>1722</v>
      </c>
      <c r="N213" s="33" t="s">
        <v>953</v>
      </c>
      <c r="O213" s="39" t="s">
        <v>592</v>
      </c>
      <c r="P213" s="33" t="s">
        <v>1398</v>
      </c>
      <c r="Q213" s="37">
        <v>0</v>
      </c>
      <c r="R213" s="37">
        <v>0</v>
      </c>
      <c r="S213" s="37">
        <v>0</v>
      </c>
      <c r="T213" s="37">
        <v>0</v>
      </c>
      <c r="U213" s="37">
        <v>0</v>
      </c>
      <c r="V213" s="37">
        <v>0</v>
      </c>
      <c r="W213" s="37">
        <v>2</v>
      </c>
      <c r="X213" s="40">
        <v>0</v>
      </c>
      <c r="Y213" s="19">
        <f t="shared" si="5"/>
        <v>2</v>
      </c>
    </row>
    <row r="214" spans="13:25">
      <c r="M214" s="39" t="s">
        <v>1722</v>
      </c>
      <c r="N214" s="33" t="s">
        <v>953</v>
      </c>
      <c r="O214" s="39" t="s">
        <v>595</v>
      </c>
      <c r="P214" s="33" t="s">
        <v>1401</v>
      </c>
      <c r="Q214" s="37">
        <v>0</v>
      </c>
      <c r="R214" s="37">
        <v>0</v>
      </c>
      <c r="S214" s="37">
        <v>1</v>
      </c>
      <c r="T214" s="37">
        <v>0</v>
      </c>
      <c r="U214" s="37">
        <v>0</v>
      </c>
      <c r="V214" s="37">
        <v>0</v>
      </c>
      <c r="W214" s="37">
        <v>0</v>
      </c>
      <c r="X214" s="40">
        <v>0</v>
      </c>
      <c r="Y214" s="19">
        <f t="shared" si="5"/>
        <v>1</v>
      </c>
    </row>
    <row r="215" spans="13:25">
      <c r="M215" s="39" t="s">
        <v>1722</v>
      </c>
      <c r="N215" s="33" t="s">
        <v>953</v>
      </c>
      <c r="O215" s="39" t="s">
        <v>596</v>
      </c>
      <c r="P215" s="33" t="s">
        <v>1402</v>
      </c>
      <c r="Q215" s="37">
        <v>1</v>
      </c>
      <c r="R215" s="37">
        <v>0</v>
      </c>
      <c r="S215" s="37">
        <v>0</v>
      </c>
      <c r="T215" s="37">
        <v>0</v>
      </c>
      <c r="U215" s="37">
        <v>0</v>
      </c>
      <c r="V215" s="37">
        <v>0</v>
      </c>
      <c r="W215" s="37">
        <v>0</v>
      </c>
      <c r="X215" s="40">
        <v>0</v>
      </c>
      <c r="Y215" s="19">
        <f t="shared" si="5"/>
        <v>1</v>
      </c>
    </row>
    <row r="216" spans="13:25">
      <c r="M216" s="39" t="s">
        <v>1722</v>
      </c>
      <c r="N216" s="33" t="s">
        <v>953</v>
      </c>
      <c r="O216" s="39" t="s">
        <v>597</v>
      </c>
      <c r="P216" s="33" t="s">
        <v>947</v>
      </c>
      <c r="Q216" s="37">
        <v>1</v>
      </c>
      <c r="R216" s="37">
        <v>0</v>
      </c>
      <c r="S216" s="37">
        <v>0</v>
      </c>
      <c r="T216" s="37">
        <v>0</v>
      </c>
      <c r="U216" s="37">
        <v>0</v>
      </c>
      <c r="V216" s="37">
        <v>0</v>
      </c>
      <c r="W216" s="37">
        <v>0</v>
      </c>
      <c r="X216" s="40">
        <v>0</v>
      </c>
      <c r="Y216" s="19">
        <f t="shared" si="5"/>
        <v>1</v>
      </c>
    </row>
    <row r="217" spans="13:25">
      <c r="M217" s="39" t="s">
        <v>1722</v>
      </c>
      <c r="N217" s="33" t="s">
        <v>953</v>
      </c>
      <c r="O217" s="39" t="s">
        <v>598</v>
      </c>
      <c r="P217" s="33" t="s">
        <v>1403</v>
      </c>
      <c r="Q217" s="37">
        <v>0</v>
      </c>
      <c r="R217" s="37">
        <v>1</v>
      </c>
      <c r="S217" s="37">
        <v>3</v>
      </c>
      <c r="T217" s="37">
        <v>1</v>
      </c>
      <c r="U217" s="37">
        <v>0</v>
      </c>
      <c r="V217" s="37">
        <v>0</v>
      </c>
      <c r="W217" s="37">
        <v>0</v>
      </c>
      <c r="X217" s="40">
        <v>0</v>
      </c>
      <c r="Y217" s="19">
        <f t="shared" si="5"/>
        <v>5</v>
      </c>
    </row>
    <row r="218" spans="13:25">
      <c r="M218" s="39" t="s">
        <v>1722</v>
      </c>
      <c r="N218" s="33" t="s">
        <v>953</v>
      </c>
      <c r="O218" s="39" t="s">
        <v>600</v>
      </c>
      <c r="P218" s="33" t="s">
        <v>1765</v>
      </c>
      <c r="Q218" s="37">
        <v>0</v>
      </c>
      <c r="R218" s="37">
        <v>0</v>
      </c>
      <c r="S218" s="37">
        <v>1</v>
      </c>
      <c r="T218" s="37">
        <v>0</v>
      </c>
      <c r="U218" s="37">
        <v>0</v>
      </c>
      <c r="V218" s="37">
        <v>0</v>
      </c>
      <c r="W218" s="37">
        <v>0</v>
      </c>
      <c r="X218" s="40">
        <v>0</v>
      </c>
      <c r="Y218" s="19">
        <f t="shared" si="5"/>
        <v>1</v>
      </c>
    </row>
    <row r="219" spans="13:25">
      <c r="M219" s="39" t="s">
        <v>1722</v>
      </c>
      <c r="N219" s="33" t="s">
        <v>953</v>
      </c>
      <c r="O219" s="39" t="s">
        <v>601</v>
      </c>
      <c r="P219" s="33" t="s">
        <v>1404</v>
      </c>
      <c r="Q219" s="37">
        <v>0</v>
      </c>
      <c r="R219" s="37">
        <v>0</v>
      </c>
      <c r="S219" s="37">
        <v>0</v>
      </c>
      <c r="T219" s="37">
        <v>0</v>
      </c>
      <c r="U219" s="37">
        <v>0</v>
      </c>
      <c r="V219" s="37">
        <v>0</v>
      </c>
      <c r="W219" s="37">
        <v>1</v>
      </c>
      <c r="X219" s="40">
        <v>0</v>
      </c>
      <c r="Y219" s="19">
        <f t="shared" si="5"/>
        <v>1</v>
      </c>
    </row>
    <row r="220" spans="13:25">
      <c r="M220" s="39" t="s">
        <v>1722</v>
      </c>
      <c r="N220" s="33" t="s">
        <v>953</v>
      </c>
      <c r="O220" s="39" t="s">
        <v>602</v>
      </c>
      <c r="P220" s="33" t="s">
        <v>1236</v>
      </c>
      <c r="Q220" s="37">
        <v>0</v>
      </c>
      <c r="R220" s="37">
        <v>0</v>
      </c>
      <c r="S220" s="37">
        <v>0</v>
      </c>
      <c r="T220" s="37">
        <v>1</v>
      </c>
      <c r="U220" s="37">
        <v>0</v>
      </c>
      <c r="V220" s="37">
        <v>0</v>
      </c>
      <c r="W220" s="37">
        <v>0</v>
      </c>
      <c r="X220" s="40">
        <v>0</v>
      </c>
      <c r="Y220" s="19">
        <f t="shared" si="5"/>
        <v>1</v>
      </c>
    </row>
    <row r="221" spans="13:25">
      <c r="M221" s="39" t="s">
        <v>1722</v>
      </c>
      <c r="N221" s="33" t="s">
        <v>953</v>
      </c>
      <c r="O221" s="39" t="s">
        <v>566</v>
      </c>
      <c r="P221" s="33" t="s">
        <v>1379</v>
      </c>
      <c r="Q221" s="37">
        <v>1</v>
      </c>
      <c r="R221" s="37">
        <v>0</v>
      </c>
      <c r="S221" s="37">
        <v>1</v>
      </c>
      <c r="T221" s="37">
        <v>0</v>
      </c>
      <c r="U221" s="37">
        <v>0</v>
      </c>
      <c r="V221" s="37">
        <v>0</v>
      </c>
      <c r="W221" s="37">
        <v>1</v>
      </c>
      <c r="X221" s="40">
        <v>0</v>
      </c>
      <c r="Y221" s="19">
        <f t="shared" si="5"/>
        <v>3</v>
      </c>
    </row>
    <row r="222" spans="13:25">
      <c r="M222" s="39" t="s">
        <v>1722</v>
      </c>
      <c r="N222" s="33" t="s">
        <v>953</v>
      </c>
      <c r="O222" s="39" t="s">
        <v>607</v>
      </c>
      <c r="P222" s="33" t="s">
        <v>1407</v>
      </c>
      <c r="Q222" s="37">
        <v>1</v>
      </c>
      <c r="R222" s="37">
        <v>0</v>
      </c>
      <c r="S222" s="37">
        <v>2</v>
      </c>
      <c r="T222" s="37">
        <v>1</v>
      </c>
      <c r="U222" s="37">
        <v>0</v>
      </c>
      <c r="V222" s="37">
        <v>0</v>
      </c>
      <c r="W222" s="37">
        <v>2</v>
      </c>
      <c r="X222" s="40">
        <v>0</v>
      </c>
      <c r="Y222" s="19">
        <f t="shared" si="5"/>
        <v>6</v>
      </c>
    </row>
    <row r="223" spans="13:25">
      <c r="M223" s="39" t="s">
        <v>1722</v>
      </c>
      <c r="N223" s="33" t="s">
        <v>953</v>
      </c>
      <c r="O223" s="39" t="s">
        <v>609</v>
      </c>
      <c r="P223" s="33" t="s">
        <v>1409</v>
      </c>
      <c r="Q223" s="37">
        <v>0</v>
      </c>
      <c r="R223" s="37">
        <v>0</v>
      </c>
      <c r="S223" s="37">
        <v>0</v>
      </c>
      <c r="T223" s="37">
        <v>0</v>
      </c>
      <c r="U223" s="37">
        <v>0</v>
      </c>
      <c r="V223" s="37">
        <v>0</v>
      </c>
      <c r="W223" s="37">
        <v>1</v>
      </c>
      <c r="X223" s="40">
        <v>0</v>
      </c>
      <c r="Y223" s="19">
        <f t="shared" si="5"/>
        <v>1</v>
      </c>
    </row>
    <row r="224" spans="13:25">
      <c r="M224" s="39" t="s">
        <v>1722</v>
      </c>
      <c r="N224" s="33" t="s">
        <v>953</v>
      </c>
      <c r="O224" s="39" t="s">
        <v>612</v>
      </c>
      <c r="P224" s="33" t="s">
        <v>1412</v>
      </c>
      <c r="Q224" s="37">
        <v>0</v>
      </c>
      <c r="R224" s="37">
        <v>0</v>
      </c>
      <c r="S224" s="37">
        <v>8</v>
      </c>
      <c r="T224" s="37">
        <v>0</v>
      </c>
      <c r="U224" s="37">
        <v>0</v>
      </c>
      <c r="V224" s="37">
        <v>0</v>
      </c>
      <c r="W224" s="37">
        <v>2</v>
      </c>
      <c r="X224" s="40">
        <v>1</v>
      </c>
      <c r="Y224" s="19">
        <f t="shared" si="5"/>
        <v>11</v>
      </c>
    </row>
    <row r="225" spans="13:25">
      <c r="M225" s="39" t="s">
        <v>1722</v>
      </c>
      <c r="N225" s="33" t="s">
        <v>953</v>
      </c>
      <c r="O225" s="39" t="s">
        <v>613</v>
      </c>
      <c r="P225" s="33" t="s">
        <v>1413</v>
      </c>
      <c r="Q225" s="37">
        <v>1</v>
      </c>
      <c r="R225" s="37">
        <v>0</v>
      </c>
      <c r="S225" s="37">
        <v>2</v>
      </c>
      <c r="T225" s="37">
        <v>0</v>
      </c>
      <c r="U225" s="37">
        <v>0</v>
      </c>
      <c r="V225" s="37">
        <v>0</v>
      </c>
      <c r="W225" s="37">
        <v>0</v>
      </c>
      <c r="X225" s="40">
        <v>0</v>
      </c>
      <c r="Y225" s="19">
        <f t="shared" si="5"/>
        <v>3</v>
      </c>
    </row>
    <row r="226" spans="13:25">
      <c r="M226" s="39" t="s">
        <v>1722</v>
      </c>
      <c r="N226" s="33" t="s">
        <v>953</v>
      </c>
      <c r="O226" s="39" t="s">
        <v>614</v>
      </c>
      <c r="P226" s="33" t="s">
        <v>1414</v>
      </c>
      <c r="Q226" s="37">
        <v>0</v>
      </c>
      <c r="R226" s="37">
        <v>0</v>
      </c>
      <c r="S226" s="37">
        <v>1</v>
      </c>
      <c r="T226" s="37">
        <v>0</v>
      </c>
      <c r="U226" s="37">
        <v>0</v>
      </c>
      <c r="V226" s="37">
        <v>0</v>
      </c>
      <c r="W226" s="37">
        <v>0</v>
      </c>
      <c r="X226" s="40">
        <v>0</v>
      </c>
      <c r="Y226" s="19">
        <f t="shared" si="5"/>
        <v>1</v>
      </c>
    </row>
    <row r="227" spans="13:25">
      <c r="M227" s="39" t="s">
        <v>1722</v>
      </c>
      <c r="N227" s="33" t="s">
        <v>953</v>
      </c>
      <c r="O227" s="39" t="s">
        <v>618</v>
      </c>
      <c r="P227" s="33" t="s">
        <v>1416</v>
      </c>
      <c r="Q227" s="37">
        <v>0</v>
      </c>
      <c r="R227" s="37">
        <v>0</v>
      </c>
      <c r="S227" s="37">
        <v>1</v>
      </c>
      <c r="T227" s="37">
        <v>0</v>
      </c>
      <c r="U227" s="37">
        <v>0</v>
      </c>
      <c r="V227" s="37">
        <v>0</v>
      </c>
      <c r="W227" s="37">
        <v>0</v>
      </c>
      <c r="X227" s="40">
        <v>0</v>
      </c>
      <c r="Y227" s="19">
        <f t="shared" si="5"/>
        <v>1</v>
      </c>
    </row>
    <row r="228" spans="13:25">
      <c r="M228" s="39" t="s">
        <v>1722</v>
      </c>
      <c r="N228" s="33" t="s">
        <v>953</v>
      </c>
      <c r="O228" s="39" t="s">
        <v>620</v>
      </c>
      <c r="P228" s="33" t="s">
        <v>1417</v>
      </c>
      <c r="Q228" s="37">
        <v>0</v>
      </c>
      <c r="R228" s="37">
        <v>0</v>
      </c>
      <c r="S228" s="37">
        <v>0</v>
      </c>
      <c r="T228" s="37">
        <v>0</v>
      </c>
      <c r="U228" s="37">
        <v>0</v>
      </c>
      <c r="V228" s="37">
        <v>0</v>
      </c>
      <c r="W228" s="37">
        <v>1</v>
      </c>
      <c r="X228" s="40">
        <v>0</v>
      </c>
      <c r="Y228" s="19">
        <f t="shared" si="5"/>
        <v>1</v>
      </c>
    </row>
    <row r="229" spans="13:25">
      <c r="M229" s="39" t="s">
        <v>1722</v>
      </c>
      <c r="N229" s="33" t="s">
        <v>953</v>
      </c>
      <c r="O229" s="39" t="s">
        <v>622</v>
      </c>
      <c r="P229" s="33" t="s">
        <v>1766</v>
      </c>
      <c r="Q229" s="37">
        <v>17</v>
      </c>
      <c r="R229" s="37">
        <v>3</v>
      </c>
      <c r="S229" s="37">
        <v>17</v>
      </c>
      <c r="T229" s="37">
        <v>4</v>
      </c>
      <c r="U229" s="37">
        <v>0</v>
      </c>
      <c r="V229" s="37">
        <v>0</v>
      </c>
      <c r="W229" s="37">
        <v>10</v>
      </c>
      <c r="X229" s="40">
        <v>0</v>
      </c>
      <c r="Y229" s="19">
        <f t="shared" si="5"/>
        <v>51</v>
      </c>
    </row>
    <row r="230" spans="13:25">
      <c r="M230" s="39" t="s">
        <v>1723</v>
      </c>
      <c r="N230" s="33" t="s">
        <v>1420</v>
      </c>
      <c r="O230" s="39" t="s">
        <v>628</v>
      </c>
      <c r="P230" s="33" t="s">
        <v>1423</v>
      </c>
      <c r="Q230" s="37">
        <v>0</v>
      </c>
      <c r="R230" s="37">
        <v>0</v>
      </c>
      <c r="S230" s="37">
        <v>0</v>
      </c>
      <c r="T230" s="37">
        <v>1</v>
      </c>
      <c r="U230" s="37">
        <v>0</v>
      </c>
      <c r="V230" s="37">
        <v>0</v>
      </c>
      <c r="W230" s="37">
        <v>0</v>
      </c>
      <c r="X230" s="40">
        <v>0</v>
      </c>
      <c r="Y230" s="19">
        <f t="shared" si="5"/>
        <v>1</v>
      </c>
    </row>
    <row r="231" spans="13:25">
      <c r="M231" s="39" t="s">
        <v>1723</v>
      </c>
      <c r="N231" s="33" t="s">
        <v>1420</v>
      </c>
      <c r="O231" s="39" t="s">
        <v>629</v>
      </c>
      <c r="P231" s="33" t="s">
        <v>1424</v>
      </c>
      <c r="Q231" s="37">
        <v>1</v>
      </c>
      <c r="R231" s="37">
        <v>4</v>
      </c>
      <c r="S231" s="37">
        <v>1</v>
      </c>
      <c r="T231" s="37">
        <v>1</v>
      </c>
      <c r="U231" s="37">
        <v>0</v>
      </c>
      <c r="V231" s="37">
        <v>0</v>
      </c>
      <c r="W231" s="37">
        <v>2</v>
      </c>
      <c r="X231" s="40">
        <v>0</v>
      </c>
      <c r="Y231" s="19">
        <f t="shared" si="5"/>
        <v>9</v>
      </c>
    </row>
    <row r="232" spans="13:25">
      <c r="M232" s="39" t="s">
        <v>1723</v>
      </c>
      <c r="N232" s="33" t="s">
        <v>1420</v>
      </c>
      <c r="O232" s="39" t="s">
        <v>624</v>
      </c>
      <c r="P232" s="33" t="s">
        <v>1421</v>
      </c>
      <c r="Q232" s="37">
        <v>1</v>
      </c>
      <c r="R232" s="37">
        <v>2</v>
      </c>
      <c r="S232" s="37">
        <v>5</v>
      </c>
      <c r="T232" s="37">
        <v>1</v>
      </c>
      <c r="U232" s="37">
        <v>1</v>
      </c>
      <c r="V232" s="37">
        <v>0</v>
      </c>
      <c r="W232" s="37">
        <v>0</v>
      </c>
      <c r="X232" s="40">
        <v>1</v>
      </c>
      <c r="Y232" s="19">
        <f t="shared" si="5"/>
        <v>11</v>
      </c>
    </row>
    <row r="233" spans="13:25">
      <c r="M233" s="39" t="s">
        <v>1723</v>
      </c>
      <c r="N233" s="33" t="s">
        <v>1420</v>
      </c>
      <c r="O233" s="39" t="s">
        <v>632</v>
      </c>
      <c r="P233" s="33" t="s">
        <v>1426</v>
      </c>
      <c r="Q233" s="37">
        <v>0</v>
      </c>
      <c r="R233" s="37">
        <v>1</v>
      </c>
      <c r="S233" s="37">
        <v>3</v>
      </c>
      <c r="T233" s="37">
        <v>1</v>
      </c>
      <c r="U233" s="37">
        <v>0</v>
      </c>
      <c r="V233" s="37">
        <v>0</v>
      </c>
      <c r="W233" s="37">
        <v>2</v>
      </c>
      <c r="X233" s="40">
        <v>0</v>
      </c>
      <c r="Y233" s="19">
        <f t="shared" si="5"/>
        <v>7</v>
      </c>
    </row>
    <row r="234" spans="13:25">
      <c r="M234" s="39" t="s">
        <v>1723</v>
      </c>
      <c r="N234" s="33" t="s">
        <v>1420</v>
      </c>
      <c r="O234" s="39" t="s">
        <v>633</v>
      </c>
      <c r="P234" s="33" t="s">
        <v>1427</v>
      </c>
      <c r="Q234" s="37">
        <v>0</v>
      </c>
      <c r="R234" s="37">
        <v>4</v>
      </c>
      <c r="S234" s="37">
        <v>4</v>
      </c>
      <c r="T234" s="37">
        <v>2</v>
      </c>
      <c r="U234" s="37">
        <v>0</v>
      </c>
      <c r="V234" s="37">
        <v>0</v>
      </c>
      <c r="W234" s="37">
        <v>1</v>
      </c>
      <c r="X234" s="40">
        <v>0</v>
      </c>
      <c r="Y234" s="19">
        <f t="shared" si="5"/>
        <v>11</v>
      </c>
    </row>
    <row r="235" spans="13:25">
      <c r="M235" s="39" t="s">
        <v>1723</v>
      </c>
      <c r="N235" s="33" t="s">
        <v>1420</v>
      </c>
      <c r="O235" s="39" t="s">
        <v>634</v>
      </c>
      <c r="P235" s="33" t="s">
        <v>1428</v>
      </c>
      <c r="Q235" s="37">
        <v>0</v>
      </c>
      <c r="R235" s="37">
        <v>0</v>
      </c>
      <c r="S235" s="37">
        <v>1</v>
      </c>
      <c r="T235" s="37">
        <v>0</v>
      </c>
      <c r="U235" s="37">
        <v>0</v>
      </c>
      <c r="V235" s="37">
        <v>0</v>
      </c>
      <c r="W235" s="37">
        <v>0</v>
      </c>
      <c r="X235" s="40">
        <v>0</v>
      </c>
      <c r="Y235" s="19">
        <f t="shared" si="5"/>
        <v>1</v>
      </c>
    </row>
    <row r="236" spans="13:25">
      <c r="M236" s="39" t="s">
        <v>1723</v>
      </c>
      <c r="N236" s="33" t="s">
        <v>1420</v>
      </c>
      <c r="O236" s="39" t="s">
        <v>635</v>
      </c>
      <c r="P236" s="33" t="s">
        <v>1429</v>
      </c>
      <c r="Q236" s="37">
        <v>0</v>
      </c>
      <c r="R236" s="37">
        <v>1</v>
      </c>
      <c r="S236" s="37">
        <v>1</v>
      </c>
      <c r="T236" s="37">
        <v>0</v>
      </c>
      <c r="U236" s="37">
        <v>0</v>
      </c>
      <c r="V236" s="37">
        <v>0</v>
      </c>
      <c r="W236" s="37">
        <v>4</v>
      </c>
      <c r="X236" s="40">
        <v>0</v>
      </c>
      <c r="Y236" s="19">
        <f t="shared" si="5"/>
        <v>6</v>
      </c>
    </row>
    <row r="237" spans="13:25">
      <c r="M237" s="39" t="s">
        <v>1723</v>
      </c>
      <c r="N237" s="33" t="s">
        <v>1420</v>
      </c>
      <c r="O237" s="39" t="s">
        <v>636</v>
      </c>
      <c r="P237" s="33" t="s">
        <v>1430</v>
      </c>
      <c r="Q237" s="37">
        <v>0</v>
      </c>
      <c r="R237" s="37">
        <v>0</v>
      </c>
      <c r="S237" s="37">
        <v>0</v>
      </c>
      <c r="T237" s="37">
        <v>0</v>
      </c>
      <c r="U237" s="37">
        <v>0</v>
      </c>
      <c r="V237" s="37">
        <v>0</v>
      </c>
      <c r="W237" s="37">
        <v>1</v>
      </c>
      <c r="X237" s="40">
        <v>0</v>
      </c>
      <c r="Y237" s="19">
        <f t="shared" si="5"/>
        <v>1</v>
      </c>
    </row>
    <row r="238" spans="13:25">
      <c r="M238" s="39" t="s">
        <v>1723</v>
      </c>
      <c r="N238" s="33" t="s">
        <v>1420</v>
      </c>
      <c r="O238" s="39" t="s">
        <v>639</v>
      </c>
      <c r="P238" s="33" t="s">
        <v>1433</v>
      </c>
      <c r="Q238" s="37">
        <v>0</v>
      </c>
      <c r="R238" s="37">
        <v>0</v>
      </c>
      <c r="S238" s="37">
        <v>0</v>
      </c>
      <c r="T238" s="37">
        <v>1</v>
      </c>
      <c r="U238" s="37">
        <v>0</v>
      </c>
      <c r="V238" s="37">
        <v>0</v>
      </c>
      <c r="W238" s="37">
        <v>0</v>
      </c>
      <c r="X238" s="40">
        <v>0</v>
      </c>
      <c r="Y238" s="19">
        <f t="shared" si="5"/>
        <v>1</v>
      </c>
    </row>
    <row r="239" spans="13:25">
      <c r="M239" s="39" t="s">
        <v>1723</v>
      </c>
      <c r="N239" s="33" t="s">
        <v>1420</v>
      </c>
      <c r="O239" s="39" t="s">
        <v>642</v>
      </c>
      <c r="P239" s="33" t="s">
        <v>1435</v>
      </c>
      <c r="Q239" s="37">
        <v>0</v>
      </c>
      <c r="R239" s="37">
        <v>1</v>
      </c>
      <c r="S239" s="37">
        <v>1</v>
      </c>
      <c r="T239" s="37">
        <v>2</v>
      </c>
      <c r="U239" s="37">
        <v>0</v>
      </c>
      <c r="V239" s="37">
        <v>0</v>
      </c>
      <c r="W239" s="37">
        <v>0</v>
      </c>
      <c r="X239" s="40">
        <v>0</v>
      </c>
      <c r="Y239" s="19">
        <f t="shared" si="5"/>
        <v>4</v>
      </c>
    </row>
    <row r="240" spans="13:25">
      <c r="M240" s="39" t="s">
        <v>1723</v>
      </c>
      <c r="N240" s="33" t="s">
        <v>1420</v>
      </c>
      <c r="O240" s="39" t="s">
        <v>644</v>
      </c>
      <c r="P240" s="33" t="s">
        <v>1437</v>
      </c>
      <c r="Q240" s="37">
        <v>0</v>
      </c>
      <c r="R240" s="37">
        <v>0</v>
      </c>
      <c r="S240" s="37">
        <v>1</v>
      </c>
      <c r="T240" s="37">
        <v>0</v>
      </c>
      <c r="U240" s="37">
        <v>0</v>
      </c>
      <c r="V240" s="37">
        <v>0</v>
      </c>
      <c r="W240" s="37">
        <v>0</v>
      </c>
      <c r="X240" s="40">
        <v>0</v>
      </c>
      <c r="Y240" s="19">
        <f t="shared" si="5"/>
        <v>1</v>
      </c>
    </row>
    <row r="241" spans="13:25">
      <c r="M241" s="39" t="s">
        <v>1723</v>
      </c>
      <c r="N241" s="33" t="s">
        <v>1420</v>
      </c>
      <c r="O241" s="39" t="s">
        <v>646</v>
      </c>
      <c r="P241" s="33" t="s">
        <v>1439</v>
      </c>
      <c r="Q241" s="37">
        <v>2</v>
      </c>
      <c r="R241" s="37">
        <v>1</v>
      </c>
      <c r="S241" s="37">
        <v>8</v>
      </c>
      <c r="T241" s="37">
        <v>0</v>
      </c>
      <c r="U241" s="37">
        <v>0</v>
      </c>
      <c r="V241" s="37">
        <v>0</v>
      </c>
      <c r="W241" s="37">
        <v>10</v>
      </c>
      <c r="X241" s="40">
        <v>0</v>
      </c>
      <c r="Y241" s="19">
        <f t="shared" si="5"/>
        <v>21</v>
      </c>
    </row>
    <row r="242" spans="13:25">
      <c r="M242" s="39" t="s">
        <v>1723</v>
      </c>
      <c r="N242" s="33" t="s">
        <v>1420</v>
      </c>
      <c r="O242" s="39" t="s">
        <v>648</v>
      </c>
      <c r="P242" s="33" t="s">
        <v>1442</v>
      </c>
      <c r="Q242" s="37">
        <v>3</v>
      </c>
      <c r="R242" s="37">
        <v>0</v>
      </c>
      <c r="S242" s="37">
        <v>2</v>
      </c>
      <c r="T242" s="37">
        <v>0</v>
      </c>
      <c r="U242" s="37">
        <v>0</v>
      </c>
      <c r="V242" s="37">
        <v>0</v>
      </c>
      <c r="W242" s="37">
        <v>5</v>
      </c>
      <c r="X242" s="40">
        <v>0</v>
      </c>
      <c r="Y242" s="19">
        <f t="shared" si="5"/>
        <v>10</v>
      </c>
    </row>
    <row r="243" spans="13:25">
      <c r="M243" s="39" t="s">
        <v>1723</v>
      </c>
      <c r="N243" s="33" t="s">
        <v>1420</v>
      </c>
      <c r="O243" s="39" t="s">
        <v>650</v>
      </c>
      <c r="P243" s="33" t="s">
        <v>1444</v>
      </c>
      <c r="Q243" s="37">
        <v>0</v>
      </c>
      <c r="R243" s="37">
        <v>2</v>
      </c>
      <c r="S243" s="37">
        <v>3</v>
      </c>
      <c r="T243" s="37">
        <v>2</v>
      </c>
      <c r="U243" s="37">
        <v>0</v>
      </c>
      <c r="V243" s="37">
        <v>0</v>
      </c>
      <c r="W243" s="37">
        <v>5</v>
      </c>
      <c r="X243" s="40">
        <v>0</v>
      </c>
      <c r="Y243" s="19">
        <f t="shared" si="5"/>
        <v>12</v>
      </c>
    </row>
    <row r="244" spans="13:25">
      <c r="M244" s="39" t="s">
        <v>1723</v>
      </c>
      <c r="N244" s="33" t="s">
        <v>1420</v>
      </c>
      <c r="O244" s="39" t="s">
        <v>651</v>
      </c>
      <c r="P244" s="33" t="s">
        <v>1445</v>
      </c>
      <c r="Q244" s="37">
        <v>3</v>
      </c>
      <c r="R244" s="37">
        <v>2</v>
      </c>
      <c r="S244" s="37">
        <v>2</v>
      </c>
      <c r="T244" s="37">
        <v>1</v>
      </c>
      <c r="U244" s="37">
        <v>0</v>
      </c>
      <c r="V244" s="37">
        <v>0</v>
      </c>
      <c r="W244" s="37">
        <v>2</v>
      </c>
      <c r="X244" s="40">
        <v>1</v>
      </c>
      <c r="Y244" s="19">
        <f t="shared" si="5"/>
        <v>11</v>
      </c>
    </row>
    <row r="245" spans="13:25">
      <c r="M245" s="39" t="s">
        <v>1723</v>
      </c>
      <c r="N245" s="33" t="s">
        <v>1420</v>
      </c>
      <c r="O245" s="39" t="s">
        <v>652</v>
      </c>
      <c r="P245" s="33" t="s">
        <v>981</v>
      </c>
      <c r="Q245" s="37">
        <v>0</v>
      </c>
      <c r="R245" s="37">
        <v>0</v>
      </c>
      <c r="S245" s="37">
        <v>1</v>
      </c>
      <c r="T245" s="37">
        <v>1</v>
      </c>
      <c r="U245" s="37">
        <v>0</v>
      </c>
      <c r="V245" s="37">
        <v>0</v>
      </c>
      <c r="W245" s="37">
        <v>0</v>
      </c>
      <c r="X245" s="40">
        <v>0</v>
      </c>
      <c r="Y245" s="19">
        <f t="shared" si="5"/>
        <v>2</v>
      </c>
    </row>
    <row r="246" spans="13:25">
      <c r="M246" s="39" t="s">
        <v>1724</v>
      </c>
      <c r="N246" s="33" t="s">
        <v>1622</v>
      </c>
      <c r="O246" s="39" t="s">
        <v>869</v>
      </c>
      <c r="P246" s="33" t="s">
        <v>1384</v>
      </c>
      <c r="Q246" s="37">
        <v>0</v>
      </c>
      <c r="R246" s="37">
        <v>0</v>
      </c>
      <c r="S246" s="37">
        <v>0</v>
      </c>
      <c r="T246" s="37">
        <v>0</v>
      </c>
      <c r="U246" s="37">
        <v>0</v>
      </c>
      <c r="V246" s="37">
        <v>0</v>
      </c>
      <c r="W246" s="37">
        <v>1</v>
      </c>
      <c r="X246" s="40">
        <v>0</v>
      </c>
      <c r="Y246" s="19">
        <f t="shared" si="5"/>
        <v>1</v>
      </c>
    </row>
    <row r="247" spans="13:25">
      <c r="M247" s="39" t="s">
        <v>1724</v>
      </c>
      <c r="N247" s="33" t="s">
        <v>1622</v>
      </c>
      <c r="O247" s="39" t="s">
        <v>868</v>
      </c>
      <c r="P247" s="33" t="s">
        <v>1623</v>
      </c>
      <c r="Q247" s="37">
        <v>1</v>
      </c>
      <c r="R247" s="37">
        <v>1</v>
      </c>
      <c r="S247" s="37">
        <v>0</v>
      </c>
      <c r="T247" s="37">
        <v>0</v>
      </c>
      <c r="U247" s="37">
        <v>0</v>
      </c>
      <c r="V247" s="37">
        <v>0</v>
      </c>
      <c r="W247" s="37">
        <v>2</v>
      </c>
      <c r="X247" s="40">
        <v>0</v>
      </c>
      <c r="Y247" s="19">
        <f t="shared" si="5"/>
        <v>4</v>
      </c>
    </row>
    <row r="248" spans="13:25">
      <c r="M248" s="39" t="s">
        <v>1724</v>
      </c>
      <c r="N248" s="33" t="s">
        <v>1622</v>
      </c>
      <c r="O248" s="39" t="s">
        <v>870</v>
      </c>
      <c r="P248" s="33" t="s">
        <v>1624</v>
      </c>
      <c r="Q248" s="37">
        <v>0</v>
      </c>
      <c r="R248" s="37">
        <v>0</v>
      </c>
      <c r="S248" s="37">
        <v>2</v>
      </c>
      <c r="T248" s="37">
        <v>0</v>
      </c>
      <c r="U248" s="37">
        <v>0</v>
      </c>
      <c r="V248" s="37">
        <v>0</v>
      </c>
      <c r="W248" s="37">
        <v>1</v>
      </c>
      <c r="X248" s="40">
        <v>0</v>
      </c>
      <c r="Y248" s="19">
        <f t="shared" si="5"/>
        <v>3</v>
      </c>
    </row>
    <row r="249" spans="13:25">
      <c r="M249" s="39" t="s">
        <v>1724</v>
      </c>
      <c r="N249" s="33" t="s">
        <v>1622</v>
      </c>
      <c r="O249" s="39" t="s">
        <v>871</v>
      </c>
      <c r="P249" s="33" t="s">
        <v>1625</v>
      </c>
      <c r="Q249" s="37">
        <v>2</v>
      </c>
      <c r="R249" s="37">
        <v>5</v>
      </c>
      <c r="S249" s="37">
        <v>6</v>
      </c>
      <c r="T249" s="37">
        <v>3</v>
      </c>
      <c r="U249" s="37">
        <v>0</v>
      </c>
      <c r="V249" s="37">
        <v>0</v>
      </c>
      <c r="W249" s="37">
        <v>4</v>
      </c>
      <c r="X249" s="40">
        <v>0</v>
      </c>
      <c r="Y249" s="19">
        <f t="shared" si="5"/>
        <v>20</v>
      </c>
    </row>
    <row r="250" spans="13:25">
      <c r="M250" s="39" t="s">
        <v>1724</v>
      </c>
      <c r="N250" s="33" t="s">
        <v>1622</v>
      </c>
      <c r="O250" s="39" t="s">
        <v>872</v>
      </c>
      <c r="P250" s="33" t="s">
        <v>1626</v>
      </c>
      <c r="Q250" s="37">
        <v>0</v>
      </c>
      <c r="R250" s="37">
        <v>1</v>
      </c>
      <c r="S250" s="37">
        <v>6</v>
      </c>
      <c r="T250" s="37">
        <v>0</v>
      </c>
      <c r="U250" s="37">
        <v>0</v>
      </c>
      <c r="V250" s="37">
        <v>0</v>
      </c>
      <c r="W250" s="37">
        <v>0</v>
      </c>
      <c r="X250" s="40">
        <v>0</v>
      </c>
      <c r="Y250" s="19">
        <f t="shared" si="5"/>
        <v>7</v>
      </c>
    </row>
    <row r="251" spans="13:25">
      <c r="M251" s="39" t="s">
        <v>1724</v>
      </c>
      <c r="N251" s="33" t="s">
        <v>1622</v>
      </c>
      <c r="O251" s="39" t="s">
        <v>873</v>
      </c>
      <c r="P251" s="33" t="s">
        <v>1627</v>
      </c>
      <c r="Q251" s="37">
        <v>0</v>
      </c>
      <c r="R251" s="37">
        <v>0</v>
      </c>
      <c r="S251" s="37">
        <v>1</v>
      </c>
      <c r="T251" s="37">
        <v>1</v>
      </c>
      <c r="U251" s="37">
        <v>0</v>
      </c>
      <c r="V251" s="37">
        <v>0</v>
      </c>
      <c r="W251" s="37">
        <v>0</v>
      </c>
      <c r="X251" s="40">
        <v>1</v>
      </c>
      <c r="Y251" s="19">
        <f t="shared" si="5"/>
        <v>3</v>
      </c>
    </row>
    <row r="252" spans="13:25">
      <c r="M252" s="39" t="s">
        <v>1724</v>
      </c>
      <c r="N252" s="33" t="s">
        <v>1622</v>
      </c>
      <c r="O252" s="39" t="s">
        <v>874</v>
      </c>
      <c r="P252" s="33" t="s">
        <v>1767</v>
      </c>
      <c r="Q252" s="37">
        <v>0</v>
      </c>
      <c r="R252" s="37">
        <v>0</v>
      </c>
      <c r="S252" s="37">
        <v>6</v>
      </c>
      <c r="T252" s="37">
        <v>0</v>
      </c>
      <c r="U252" s="37">
        <v>0</v>
      </c>
      <c r="V252" s="37">
        <v>0</v>
      </c>
      <c r="W252" s="37">
        <v>0</v>
      </c>
      <c r="X252" s="40">
        <v>0</v>
      </c>
      <c r="Y252" s="19">
        <f t="shared" si="5"/>
        <v>6</v>
      </c>
    </row>
    <row r="253" spans="13:25">
      <c r="M253" s="39" t="s">
        <v>1724</v>
      </c>
      <c r="N253" s="33" t="s">
        <v>1622</v>
      </c>
      <c r="O253" s="39" t="s">
        <v>877</v>
      </c>
      <c r="P253" s="33" t="s">
        <v>1628</v>
      </c>
      <c r="Q253" s="37">
        <v>0</v>
      </c>
      <c r="R253" s="37">
        <v>0</v>
      </c>
      <c r="S253" s="37">
        <v>1</v>
      </c>
      <c r="T253" s="37">
        <v>0</v>
      </c>
      <c r="U253" s="37">
        <v>0</v>
      </c>
      <c r="V253" s="37">
        <v>0</v>
      </c>
      <c r="W253" s="37">
        <v>0</v>
      </c>
      <c r="X253" s="40">
        <v>0</v>
      </c>
      <c r="Y253" s="19">
        <f t="shared" si="5"/>
        <v>1</v>
      </c>
    </row>
    <row r="254" spans="13:25">
      <c r="M254" s="39" t="s">
        <v>1724</v>
      </c>
      <c r="N254" s="33" t="s">
        <v>1622</v>
      </c>
      <c r="O254" s="39" t="s">
        <v>878</v>
      </c>
      <c r="P254" s="33" t="s">
        <v>1441</v>
      </c>
      <c r="Q254" s="37">
        <v>0</v>
      </c>
      <c r="R254" s="37">
        <v>0</v>
      </c>
      <c r="S254" s="37">
        <v>1</v>
      </c>
      <c r="T254" s="37">
        <v>0</v>
      </c>
      <c r="U254" s="37">
        <v>0</v>
      </c>
      <c r="V254" s="37">
        <v>0</v>
      </c>
      <c r="W254" s="37">
        <v>0</v>
      </c>
      <c r="X254" s="40">
        <v>0</v>
      </c>
      <c r="Y254" s="19">
        <f t="shared" si="5"/>
        <v>1</v>
      </c>
    </row>
    <row r="255" spans="13:25">
      <c r="M255" s="39" t="s">
        <v>1724</v>
      </c>
      <c r="N255" s="33" t="s">
        <v>1622</v>
      </c>
      <c r="O255" s="39" t="s">
        <v>879</v>
      </c>
      <c r="P255" s="33" t="s">
        <v>1768</v>
      </c>
      <c r="Q255" s="37">
        <v>3</v>
      </c>
      <c r="R255" s="37">
        <v>1</v>
      </c>
      <c r="S255" s="37">
        <v>3</v>
      </c>
      <c r="T255" s="37">
        <v>1</v>
      </c>
      <c r="U255" s="37">
        <v>0</v>
      </c>
      <c r="V255" s="37">
        <v>0</v>
      </c>
      <c r="W255" s="37">
        <v>2</v>
      </c>
      <c r="X255" s="40">
        <v>0</v>
      </c>
      <c r="Y255" s="19">
        <f t="shared" si="5"/>
        <v>10</v>
      </c>
    </row>
    <row r="256" spans="13:25">
      <c r="M256" s="39" t="s">
        <v>1724</v>
      </c>
      <c r="N256" s="33" t="s">
        <v>1622</v>
      </c>
      <c r="O256" s="39" t="s">
        <v>880</v>
      </c>
      <c r="P256" s="33" t="s">
        <v>1630</v>
      </c>
      <c r="Q256" s="37">
        <v>0</v>
      </c>
      <c r="R256" s="37">
        <v>1</v>
      </c>
      <c r="S256" s="37">
        <v>0</v>
      </c>
      <c r="T256" s="37">
        <v>0</v>
      </c>
      <c r="U256" s="37">
        <v>0</v>
      </c>
      <c r="V256" s="37">
        <v>0</v>
      </c>
      <c r="W256" s="37">
        <v>0</v>
      </c>
      <c r="X256" s="40">
        <v>0</v>
      </c>
      <c r="Y256" s="19">
        <f t="shared" si="5"/>
        <v>1</v>
      </c>
    </row>
    <row r="257" spans="13:25">
      <c r="M257" s="39" t="s">
        <v>1725</v>
      </c>
      <c r="N257" s="33" t="s">
        <v>1447</v>
      </c>
      <c r="O257" s="39" t="s">
        <v>655</v>
      </c>
      <c r="P257" s="33" t="s">
        <v>912</v>
      </c>
      <c r="Q257" s="37">
        <v>0</v>
      </c>
      <c r="R257" s="37">
        <v>0</v>
      </c>
      <c r="S257" s="37">
        <v>0</v>
      </c>
      <c r="T257" s="37">
        <v>0</v>
      </c>
      <c r="U257" s="37">
        <v>1</v>
      </c>
      <c r="V257" s="37">
        <v>0</v>
      </c>
      <c r="W257" s="37">
        <v>0</v>
      </c>
      <c r="X257" s="40">
        <v>0</v>
      </c>
      <c r="Y257" s="19">
        <f t="shared" si="5"/>
        <v>1</v>
      </c>
    </row>
    <row r="258" spans="13:25">
      <c r="M258" s="39" t="s">
        <v>1726</v>
      </c>
      <c r="N258" s="33" t="s">
        <v>1098</v>
      </c>
      <c r="O258" s="39" t="s">
        <v>671</v>
      </c>
      <c r="P258" s="33" t="s">
        <v>1459</v>
      </c>
      <c r="Q258" s="37">
        <v>0</v>
      </c>
      <c r="R258" s="37">
        <v>0</v>
      </c>
      <c r="S258" s="37">
        <v>0</v>
      </c>
      <c r="T258" s="37">
        <v>0</v>
      </c>
      <c r="U258" s="37">
        <v>2</v>
      </c>
      <c r="V258" s="37">
        <v>0</v>
      </c>
      <c r="W258" s="37">
        <v>0</v>
      </c>
      <c r="X258" s="40">
        <v>0</v>
      </c>
      <c r="Y258" s="19">
        <f t="shared" si="5"/>
        <v>2</v>
      </c>
    </row>
    <row r="259" spans="13:25">
      <c r="M259" s="39" t="s">
        <v>1726</v>
      </c>
      <c r="N259" s="33" t="s">
        <v>1098</v>
      </c>
      <c r="O259" s="39" t="s">
        <v>667</v>
      </c>
      <c r="P259" s="33" t="s">
        <v>1456</v>
      </c>
      <c r="Q259" s="37">
        <v>0</v>
      </c>
      <c r="R259" s="37">
        <v>0</v>
      </c>
      <c r="S259" s="37">
        <v>1</v>
      </c>
      <c r="T259" s="37">
        <v>0</v>
      </c>
      <c r="U259" s="37">
        <v>0</v>
      </c>
      <c r="V259" s="37">
        <v>0</v>
      </c>
      <c r="W259" s="37">
        <v>0</v>
      </c>
      <c r="X259" s="40">
        <v>0</v>
      </c>
      <c r="Y259" s="19">
        <f t="shared" ref="Y259:Y291" si="6">SUM(Q259:X259)</f>
        <v>1</v>
      </c>
    </row>
    <row r="260" spans="13:25">
      <c r="M260" s="39" t="s">
        <v>1726</v>
      </c>
      <c r="N260" s="33" t="s">
        <v>1098</v>
      </c>
      <c r="O260" s="39" t="s">
        <v>677</v>
      </c>
      <c r="P260" s="33" t="s">
        <v>1465</v>
      </c>
      <c r="Q260" s="37">
        <v>0</v>
      </c>
      <c r="R260" s="37">
        <v>2</v>
      </c>
      <c r="S260" s="37">
        <v>1</v>
      </c>
      <c r="T260" s="37">
        <v>0</v>
      </c>
      <c r="U260" s="37">
        <v>0</v>
      </c>
      <c r="V260" s="37">
        <v>0</v>
      </c>
      <c r="W260" s="37">
        <v>0</v>
      </c>
      <c r="X260" s="40">
        <v>0</v>
      </c>
      <c r="Y260" s="19">
        <f t="shared" si="6"/>
        <v>3</v>
      </c>
    </row>
    <row r="261" spans="13:25">
      <c r="M261" s="39" t="s">
        <v>1726</v>
      </c>
      <c r="N261" s="33" t="s">
        <v>1098</v>
      </c>
      <c r="O261" s="39" t="s">
        <v>679</v>
      </c>
      <c r="P261" s="33" t="s">
        <v>1769</v>
      </c>
      <c r="Q261" s="37">
        <v>0</v>
      </c>
      <c r="R261" s="37">
        <v>0</v>
      </c>
      <c r="S261" s="37">
        <v>0</v>
      </c>
      <c r="T261" s="37">
        <v>0</v>
      </c>
      <c r="U261" s="37">
        <v>0</v>
      </c>
      <c r="V261" s="37">
        <v>0</v>
      </c>
      <c r="W261" s="37">
        <v>1</v>
      </c>
      <c r="X261" s="40">
        <v>0</v>
      </c>
      <c r="Y261" s="19">
        <f t="shared" si="6"/>
        <v>1</v>
      </c>
    </row>
    <row r="262" spans="13:25">
      <c r="M262" s="39" t="s">
        <v>1728</v>
      </c>
      <c r="N262" s="33" t="s">
        <v>1469</v>
      </c>
      <c r="O262" s="39" t="s">
        <v>681</v>
      </c>
      <c r="P262" s="33" t="s">
        <v>1470</v>
      </c>
      <c r="Q262" s="37">
        <v>0</v>
      </c>
      <c r="R262" s="37">
        <v>0</v>
      </c>
      <c r="S262" s="37">
        <v>0</v>
      </c>
      <c r="T262" s="37">
        <v>0</v>
      </c>
      <c r="U262" s="37">
        <v>3</v>
      </c>
      <c r="V262" s="37">
        <v>0</v>
      </c>
      <c r="W262" s="37">
        <v>0</v>
      </c>
      <c r="X262" s="40">
        <v>0</v>
      </c>
      <c r="Y262" s="19">
        <f t="shared" si="6"/>
        <v>3</v>
      </c>
    </row>
    <row r="263" spans="13:25">
      <c r="M263" s="39" t="s">
        <v>1729</v>
      </c>
      <c r="N263" s="33" t="s">
        <v>1151</v>
      </c>
      <c r="O263" s="39" t="s">
        <v>754</v>
      </c>
      <c r="P263" s="33" t="s">
        <v>1770</v>
      </c>
      <c r="Q263" s="37">
        <v>0</v>
      </c>
      <c r="R263" s="37">
        <v>0</v>
      </c>
      <c r="S263" s="37">
        <v>0</v>
      </c>
      <c r="T263" s="37">
        <v>0</v>
      </c>
      <c r="U263" s="37">
        <v>1</v>
      </c>
      <c r="V263" s="37">
        <v>0</v>
      </c>
      <c r="W263" s="37">
        <v>0</v>
      </c>
      <c r="X263" s="40">
        <v>0</v>
      </c>
      <c r="Y263" s="19">
        <f t="shared" si="6"/>
        <v>1</v>
      </c>
    </row>
    <row r="264" spans="13:25">
      <c r="M264" s="39" t="s">
        <v>1730</v>
      </c>
      <c r="N264" s="33" t="s">
        <v>1530</v>
      </c>
      <c r="O264" s="39" t="s">
        <v>759</v>
      </c>
      <c r="P264" s="33" t="s">
        <v>1532</v>
      </c>
      <c r="Q264" s="37">
        <v>0</v>
      </c>
      <c r="R264" s="37">
        <v>0</v>
      </c>
      <c r="S264" s="37">
        <v>1</v>
      </c>
      <c r="T264" s="37">
        <v>0</v>
      </c>
      <c r="U264" s="37">
        <v>0</v>
      </c>
      <c r="V264" s="37">
        <v>0</v>
      </c>
      <c r="W264" s="37">
        <v>0</v>
      </c>
      <c r="X264" s="40">
        <v>0</v>
      </c>
      <c r="Y264" s="19">
        <f t="shared" si="6"/>
        <v>1</v>
      </c>
    </row>
    <row r="265" spans="13:25">
      <c r="M265" s="39" t="s">
        <v>1730</v>
      </c>
      <c r="N265" s="33" t="s">
        <v>1530</v>
      </c>
      <c r="O265" s="39" t="s">
        <v>761</v>
      </c>
      <c r="P265" s="33" t="s">
        <v>1533</v>
      </c>
      <c r="Q265" s="37">
        <v>0</v>
      </c>
      <c r="R265" s="37">
        <v>1</v>
      </c>
      <c r="S265" s="37">
        <v>2</v>
      </c>
      <c r="T265" s="37">
        <v>0</v>
      </c>
      <c r="U265" s="37">
        <v>0</v>
      </c>
      <c r="V265" s="37">
        <v>0</v>
      </c>
      <c r="W265" s="37">
        <v>0</v>
      </c>
      <c r="X265" s="40">
        <v>0</v>
      </c>
      <c r="Y265" s="19">
        <f t="shared" si="6"/>
        <v>3</v>
      </c>
    </row>
    <row r="266" spans="13:25">
      <c r="M266" s="39" t="s">
        <v>1730</v>
      </c>
      <c r="N266" s="33" t="s">
        <v>1530</v>
      </c>
      <c r="O266" s="39" t="s">
        <v>762</v>
      </c>
      <c r="P266" s="33" t="s">
        <v>1534</v>
      </c>
      <c r="Q266" s="37">
        <v>0</v>
      </c>
      <c r="R266" s="37">
        <v>0</v>
      </c>
      <c r="S266" s="37">
        <v>1</v>
      </c>
      <c r="T266" s="37">
        <v>2</v>
      </c>
      <c r="U266" s="37">
        <v>0</v>
      </c>
      <c r="V266" s="37">
        <v>0</v>
      </c>
      <c r="W266" s="37">
        <v>0</v>
      </c>
      <c r="X266" s="40">
        <v>0</v>
      </c>
      <c r="Y266" s="19">
        <f t="shared" si="6"/>
        <v>3</v>
      </c>
    </row>
    <row r="267" spans="13:25">
      <c r="M267" s="39" t="s">
        <v>1730</v>
      </c>
      <c r="N267" s="33" t="s">
        <v>1530</v>
      </c>
      <c r="O267" s="39" t="s">
        <v>765</v>
      </c>
      <c r="P267" s="33" t="s">
        <v>1537</v>
      </c>
      <c r="Q267" s="37">
        <v>0</v>
      </c>
      <c r="R267" s="37">
        <v>2</v>
      </c>
      <c r="S267" s="37">
        <v>8</v>
      </c>
      <c r="T267" s="37">
        <v>3</v>
      </c>
      <c r="U267" s="37">
        <v>0</v>
      </c>
      <c r="V267" s="37">
        <v>0</v>
      </c>
      <c r="W267" s="37">
        <v>1</v>
      </c>
      <c r="X267" s="40">
        <v>0</v>
      </c>
      <c r="Y267" s="19">
        <f t="shared" si="6"/>
        <v>14</v>
      </c>
    </row>
    <row r="268" spans="13:25">
      <c r="M268" s="39" t="s">
        <v>1730</v>
      </c>
      <c r="N268" s="33" t="s">
        <v>1530</v>
      </c>
      <c r="O268" s="39" t="s">
        <v>772</v>
      </c>
      <c r="P268" s="33" t="s">
        <v>1542</v>
      </c>
      <c r="Q268" s="37">
        <v>0</v>
      </c>
      <c r="R268" s="37">
        <v>0</v>
      </c>
      <c r="S268" s="37">
        <v>0</v>
      </c>
      <c r="T268" s="37">
        <v>1</v>
      </c>
      <c r="U268" s="37">
        <v>0</v>
      </c>
      <c r="V268" s="37">
        <v>0</v>
      </c>
      <c r="W268" s="37">
        <v>0</v>
      </c>
      <c r="X268" s="40">
        <v>0</v>
      </c>
      <c r="Y268" s="19">
        <f t="shared" si="6"/>
        <v>1</v>
      </c>
    </row>
    <row r="269" spans="13:25">
      <c r="M269" s="39" t="s">
        <v>1730</v>
      </c>
      <c r="N269" s="33" t="s">
        <v>1530</v>
      </c>
      <c r="O269" s="39" t="s">
        <v>787</v>
      </c>
      <c r="P269" s="33" t="s">
        <v>1553</v>
      </c>
      <c r="Q269" s="37">
        <v>2</v>
      </c>
      <c r="R269" s="37">
        <v>1</v>
      </c>
      <c r="S269" s="37">
        <v>4</v>
      </c>
      <c r="T269" s="37">
        <v>1</v>
      </c>
      <c r="U269" s="37">
        <v>0</v>
      </c>
      <c r="V269" s="37">
        <v>0</v>
      </c>
      <c r="W269" s="37">
        <v>1</v>
      </c>
      <c r="X269" s="40">
        <v>0</v>
      </c>
      <c r="Y269" s="19">
        <f t="shared" si="6"/>
        <v>9</v>
      </c>
    </row>
    <row r="270" spans="13:25">
      <c r="M270" s="39" t="s">
        <v>1730</v>
      </c>
      <c r="N270" s="33" t="s">
        <v>1530</v>
      </c>
      <c r="O270" s="39" t="s">
        <v>790</v>
      </c>
      <c r="P270" s="33" t="s">
        <v>1556</v>
      </c>
      <c r="Q270" s="37">
        <v>0</v>
      </c>
      <c r="R270" s="37">
        <v>0</v>
      </c>
      <c r="S270" s="37">
        <v>4</v>
      </c>
      <c r="T270" s="37">
        <v>1</v>
      </c>
      <c r="U270" s="37">
        <v>0</v>
      </c>
      <c r="V270" s="37">
        <v>0</v>
      </c>
      <c r="W270" s="37">
        <v>2</v>
      </c>
      <c r="X270" s="40">
        <v>0</v>
      </c>
      <c r="Y270" s="19">
        <f t="shared" si="6"/>
        <v>7</v>
      </c>
    </row>
    <row r="271" spans="13:25">
      <c r="M271" s="39" t="s">
        <v>1730</v>
      </c>
      <c r="N271" s="33" t="s">
        <v>1530</v>
      </c>
      <c r="O271" s="39" t="s">
        <v>791</v>
      </c>
      <c r="P271" s="33" t="s">
        <v>1557</v>
      </c>
      <c r="Q271" s="37">
        <v>0</v>
      </c>
      <c r="R271" s="37">
        <v>1</v>
      </c>
      <c r="S271" s="37">
        <v>3</v>
      </c>
      <c r="T271" s="37">
        <v>0</v>
      </c>
      <c r="U271" s="37">
        <v>0</v>
      </c>
      <c r="V271" s="37">
        <v>0</v>
      </c>
      <c r="W271" s="37">
        <v>0</v>
      </c>
      <c r="X271" s="40">
        <v>0</v>
      </c>
      <c r="Y271" s="19">
        <f t="shared" si="6"/>
        <v>4</v>
      </c>
    </row>
    <row r="272" spans="13:25">
      <c r="M272" s="39" t="s">
        <v>1730</v>
      </c>
      <c r="N272" s="33" t="s">
        <v>1530</v>
      </c>
      <c r="O272" s="39" t="s">
        <v>792</v>
      </c>
      <c r="P272" s="33" t="s">
        <v>1558</v>
      </c>
      <c r="Q272" s="37">
        <v>0</v>
      </c>
      <c r="R272" s="37">
        <v>0</v>
      </c>
      <c r="S272" s="37">
        <v>1</v>
      </c>
      <c r="T272" s="37">
        <v>0</v>
      </c>
      <c r="U272" s="37">
        <v>0</v>
      </c>
      <c r="V272" s="37">
        <v>0</v>
      </c>
      <c r="W272" s="37">
        <v>0</v>
      </c>
      <c r="X272" s="40">
        <v>0</v>
      </c>
      <c r="Y272" s="19">
        <f t="shared" si="6"/>
        <v>1</v>
      </c>
    </row>
    <row r="273" spans="13:25">
      <c r="M273" s="39" t="s">
        <v>1730</v>
      </c>
      <c r="N273" s="33" t="s">
        <v>1530</v>
      </c>
      <c r="O273" s="39" t="s">
        <v>794</v>
      </c>
      <c r="P273" s="33" t="s">
        <v>1560</v>
      </c>
      <c r="Q273" s="37">
        <v>0</v>
      </c>
      <c r="R273" s="37">
        <v>1</v>
      </c>
      <c r="S273" s="37">
        <v>0</v>
      </c>
      <c r="T273" s="37">
        <v>0</v>
      </c>
      <c r="U273" s="37">
        <v>0</v>
      </c>
      <c r="V273" s="37">
        <v>0</v>
      </c>
      <c r="W273" s="37">
        <v>2</v>
      </c>
      <c r="X273" s="40">
        <v>0</v>
      </c>
      <c r="Y273" s="19">
        <f t="shared" si="6"/>
        <v>3</v>
      </c>
    </row>
    <row r="274" spans="13:25">
      <c r="M274" s="39" t="s">
        <v>1731</v>
      </c>
      <c r="N274" s="33" t="s">
        <v>1566</v>
      </c>
      <c r="O274" s="39" t="s">
        <v>803</v>
      </c>
      <c r="P274" s="33" t="s">
        <v>1568</v>
      </c>
      <c r="Q274" s="37">
        <v>0</v>
      </c>
      <c r="R274" s="37">
        <v>0</v>
      </c>
      <c r="S274" s="37">
        <v>0</v>
      </c>
      <c r="T274" s="37">
        <v>0</v>
      </c>
      <c r="U274" s="37">
        <v>0</v>
      </c>
      <c r="V274" s="37">
        <v>0</v>
      </c>
      <c r="W274" s="37">
        <v>1</v>
      </c>
      <c r="X274" s="40">
        <v>0</v>
      </c>
      <c r="Y274" s="19">
        <f t="shared" si="6"/>
        <v>1</v>
      </c>
    </row>
    <row r="275" spans="13:25">
      <c r="M275" s="39" t="s">
        <v>1731</v>
      </c>
      <c r="N275" s="33" t="s">
        <v>1566</v>
      </c>
      <c r="O275" s="39" t="s">
        <v>808</v>
      </c>
      <c r="P275" s="33" t="s">
        <v>1571</v>
      </c>
      <c r="Q275" s="37">
        <v>0</v>
      </c>
      <c r="R275" s="37">
        <v>2</v>
      </c>
      <c r="S275" s="37">
        <v>14</v>
      </c>
      <c r="T275" s="37">
        <v>0</v>
      </c>
      <c r="U275" s="37">
        <v>7</v>
      </c>
      <c r="V275" s="37">
        <v>0</v>
      </c>
      <c r="W275" s="37">
        <v>2</v>
      </c>
      <c r="X275" s="40">
        <v>0</v>
      </c>
      <c r="Y275" s="19">
        <f t="shared" si="6"/>
        <v>25</v>
      </c>
    </row>
    <row r="276" spans="13:25">
      <c r="M276" s="39" t="s">
        <v>1731</v>
      </c>
      <c r="N276" s="33" t="s">
        <v>1566</v>
      </c>
      <c r="O276" s="39" t="s">
        <v>802</v>
      </c>
      <c r="P276" s="33" t="s">
        <v>1567</v>
      </c>
      <c r="Q276" s="37">
        <v>1</v>
      </c>
      <c r="R276" s="37">
        <v>0</v>
      </c>
      <c r="S276" s="37">
        <v>4</v>
      </c>
      <c r="T276" s="37">
        <v>0</v>
      </c>
      <c r="U276" s="37">
        <v>15</v>
      </c>
      <c r="V276" s="37">
        <v>0</v>
      </c>
      <c r="W276" s="37">
        <v>0</v>
      </c>
      <c r="X276" s="40">
        <v>0</v>
      </c>
      <c r="Y276" s="19">
        <f t="shared" si="6"/>
        <v>20</v>
      </c>
    </row>
    <row r="277" spans="13:25">
      <c r="M277" s="39" t="s">
        <v>1731</v>
      </c>
      <c r="N277" s="33" t="s">
        <v>1566</v>
      </c>
      <c r="O277" s="39" t="s">
        <v>815</v>
      </c>
      <c r="P277" s="33" t="s">
        <v>1577</v>
      </c>
      <c r="Q277" s="37">
        <v>0</v>
      </c>
      <c r="R277" s="37">
        <v>0</v>
      </c>
      <c r="S277" s="37">
        <v>1</v>
      </c>
      <c r="T277" s="37">
        <v>1</v>
      </c>
      <c r="U277" s="37">
        <v>0</v>
      </c>
      <c r="V277" s="37">
        <v>1</v>
      </c>
      <c r="W277" s="37">
        <v>0</v>
      </c>
      <c r="X277" s="40">
        <v>0</v>
      </c>
      <c r="Y277" s="19">
        <f t="shared" si="6"/>
        <v>3</v>
      </c>
    </row>
    <row r="278" spans="13:25">
      <c r="M278" s="39" t="s">
        <v>1731</v>
      </c>
      <c r="N278" s="33" t="s">
        <v>1566</v>
      </c>
      <c r="O278" s="39" t="s">
        <v>817</v>
      </c>
      <c r="P278" s="33" t="s">
        <v>1579</v>
      </c>
      <c r="Q278" s="37">
        <v>0</v>
      </c>
      <c r="R278" s="37">
        <v>1</v>
      </c>
      <c r="S278" s="37">
        <v>0</v>
      </c>
      <c r="T278" s="37">
        <v>0</v>
      </c>
      <c r="U278" s="37">
        <v>0</v>
      </c>
      <c r="V278" s="37">
        <v>0</v>
      </c>
      <c r="W278" s="37">
        <v>0</v>
      </c>
      <c r="X278" s="40">
        <v>0</v>
      </c>
      <c r="Y278" s="19">
        <f t="shared" si="6"/>
        <v>1</v>
      </c>
    </row>
    <row r="279" spans="13:25">
      <c r="M279" s="39" t="s">
        <v>1731</v>
      </c>
      <c r="N279" s="33" t="s">
        <v>1566</v>
      </c>
      <c r="O279" s="39" t="s">
        <v>818</v>
      </c>
      <c r="P279" s="33" t="s">
        <v>1580</v>
      </c>
      <c r="Q279" s="37">
        <v>0</v>
      </c>
      <c r="R279" s="37">
        <v>0</v>
      </c>
      <c r="S279" s="37">
        <v>0</v>
      </c>
      <c r="T279" s="37">
        <v>0</v>
      </c>
      <c r="U279" s="37">
        <v>1</v>
      </c>
      <c r="V279" s="37">
        <v>0</v>
      </c>
      <c r="W279" s="37">
        <v>0</v>
      </c>
      <c r="X279" s="40">
        <v>0</v>
      </c>
      <c r="Y279" s="19">
        <f t="shared" si="6"/>
        <v>1</v>
      </c>
    </row>
    <row r="280" spans="13:25">
      <c r="M280" s="39" t="s">
        <v>1731</v>
      </c>
      <c r="N280" s="33" t="s">
        <v>1566</v>
      </c>
      <c r="O280" s="39" t="s">
        <v>819</v>
      </c>
      <c r="P280" s="33" t="s">
        <v>1581</v>
      </c>
      <c r="Q280" s="37">
        <v>0</v>
      </c>
      <c r="R280" s="37">
        <v>0</v>
      </c>
      <c r="S280" s="37">
        <v>2</v>
      </c>
      <c r="T280" s="37">
        <v>0</v>
      </c>
      <c r="U280" s="37">
        <v>0</v>
      </c>
      <c r="V280" s="37">
        <v>0</v>
      </c>
      <c r="W280" s="37">
        <v>0</v>
      </c>
      <c r="X280" s="40">
        <v>0</v>
      </c>
      <c r="Y280" s="19">
        <f t="shared" si="6"/>
        <v>2</v>
      </c>
    </row>
    <row r="281" spans="13:25">
      <c r="M281" s="39" t="s">
        <v>1731</v>
      </c>
      <c r="N281" s="33" t="s">
        <v>1566</v>
      </c>
      <c r="O281" s="39" t="s">
        <v>820</v>
      </c>
      <c r="P281" s="33" t="s">
        <v>1582</v>
      </c>
      <c r="Q281" s="37">
        <v>1</v>
      </c>
      <c r="R281" s="37">
        <v>0</v>
      </c>
      <c r="S281" s="37">
        <v>6</v>
      </c>
      <c r="T281" s="37">
        <v>2</v>
      </c>
      <c r="U281" s="37">
        <v>1</v>
      </c>
      <c r="V281" s="37">
        <v>0</v>
      </c>
      <c r="W281" s="37">
        <v>0</v>
      </c>
      <c r="X281" s="40">
        <v>0</v>
      </c>
      <c r="Y281" s="19">
        <f t="shared" si="6"/>
        <v>10</v>
      </c>
    </row>
    <row r="282" spans="13:25">
      <c r="M282" s="39" t="s">
        <v>1731</v>
      </c>
      <c r="N282" s="33" t="s">
        <v>1566</v>
      </c>
      <c r="O282" s="39" t="s">
        <v>821</v>
      </c>
      <c r="P282" s="33" t="s">
        <v>1583</v>
      </c>
      <c r="Q282" s="37">
        <v>0</v>
      </c>
      <c r="R282" s="37">
        <v>0</v>
      </c>
      <c r="S282" s="37">
        <v>1</v>
      </c>
      <c r="T282" s="37">
        <v>0</v>
      </c>
      <c r="U282" s="37">
        <v>0</v>
      </c>
      <c r="V282" s="37">
        <v>0</v>
      </c>
      <c r="W282" s="37">
        <v>0</v>
      </c>
      <c r="X282" s="40">
        <v>0</v>
      </c>
      <c r="Y282" s="19">
        <f t="shared" si="6"/>
        <v>1</v>
      </c>
    </row>
    <row r="283" spans="13:25">
      <c r="M283" s="39" t="s">
        <v>1731</v>
      </c>
      <c r="N283" s="33" t="s">
        <v>1566</v>
      </c>
      <c r="O283" s="39" t="s">
        <v>822</v>
      </c>
      <c r="P283" s="33" t="s">
        <v>1584</v>
      </c>
      <c r="Q283" s="37">
        <v>0</v>
      </c>
      <c r="R283" s="37">
        <v>0</v>
      </c>
      <c r="S283" s="37">
        <v>0</v>
      </c>
      <c r="T283" s="37">
        <v>1</v>
      </c>
      <c r="U283" s="37">
        <v>0</v>
      </c>
      <c r="V283" s="37">
        <v>0</v>
      </c>
      <c r="W283" s="37">
        <v>0</v>
      </c>
      <c r="X283" s="40">
        <v>0</v>
      </c>
      <c r="Y283" s="19">
        <f t="shared" si="6"/>
        <v>1</v>
      </c>
    </row>
    <row r="284" spans="13:25">
      <c r="M284" s="39" t="s">
        <v>1731</v>
      </c>
      <c r="N284" s="33" t="s">
        <v>1566</v>
      </c>
      <c r="O284" s="39" t="s">
        <v>809</v>
      </c>
      <c r="P284" s="33" t="s">
        <v>1771</v>
      </c>
      <c r="Q284" s="37">
        <v>1</v>
      </c>
      <c r="R284" s="37">
        <v>0</v>
      </c>
      <c r="S284" s="37">
        <v>3</v>
      </c>
      <c r="T284" s="37">
        <v>1</v>
      </c>
      <c r="U284" s="37">
        <v>0</v>
      </c>
      <c r="V284" s="37">
        <v>0</v>
      </c>
      <c r="W284" s="37">
        <v>1</v>
      </c>
      <c r="X284" s="40">
        <v>0</v>
      </c>
      <c r="Y284" s="19">
        <f t="shared" si="6"/>
        <v>6</v>
      </c>
    </row>
    <row r="285" spans="13:25">
      <c r="M285" s="39" t="s">
        <v>1731</v>
      </c>
      <c r="N285" s="33" t="s">
        <v>1566</v>
      </c>
      <c r="O285" s="39" t="s">
        <v>823</v>
      </c>
      <c r="P285" s="33" t="s">
        <v>1585</v>
      </c>
      <c r="Q285" s="37">
        <v>2</v>
      </c>
      <c r="R285" s="37">
        <v>0</v>
      </c>
      <c r="S285" s="37">
        <v>4</v>
      </c>
      <c r="T285" s="37">
        <v>0</v>
      </c>
      <c r="U285" s="37">
        <v>0</v>
      </c>
      <c r="V285" s="37">
        <v>0</v>
      </c>
      <c r="W285" s="37">
        <v>2</v>
      </c>
      <c r="X285" s="40">
        <v>0</v>
      </c>
      <c r="Y285" s="19">
        <f t="shared" si="6"/>
        <v>8</v>
      </c>
    </row>
    <row r="286" spans="13:25">
      <c r="M286" s="39" t="s">
        <v>1731</v>
      </c>
      <c r="N286" s="33" t="s">
        <v>1566</v>
      </c>
      <c r="O286" s="39" t="s">
        <v>828</v>
      </c>
      <c r="P286" s="33" t="s">
        <v>1589</v>
      </c>
      <c r="Q286" s="37">
        <v>0</v>
      </c>
      <c r="R286" s="37">
        <v>1</v>
      </c>
      <c r="S286" s="37">
        <v>0</v>
      </c>
      <c r="T286" s="37">
        <v>0</v>
      </c>
      <c r="U286" s="37">
        <v>0</v>
      </c>
      <c r="V286" s="37">
        <v>0</v>
      </c>
      <c r="W286" s="37">
        <v>0</v>
      </c>
      <c r="X286" s="40">
        <v>0</v>
      </c>
      <c r="Y286" s="19">
        <f t="shared" si="6"/>
        <v>1</v>
      </c>
    </row>
    <row r="287" spans="13:25">
      <c r="M287" s="39" t="s">
        <v>1731</v>
      </c>
      <c r="N287" s="33" t="s">
        <v>1566</v>
      </c>
      <c r="O287" s="39" t="s">
        <v>829</v>
      </c>
      <c r="P287" s="33" t="s">
        <v>1590</v>
      </c>
      <c r="Q287" s="37">
        <v>0</v>
      </c>
      <c r="R287" s="37">
        <v>0</v>
      </c>
      <c r="S287" s="37">
        <v>8</v>
      </c>
      <c r="T287" s="37">
        <v>1</v>
      </c>
      <c r="U287" s="37">
        <v>0</v>
      </c>
      <c r="V287" s="37">
        <v>0</v>
      </c>
      <c r="W287" s="37">
        <v>0</v>
      </c>
      <c r="X287" s="40">
        <v>1</v>
      </c>
      <c r="Y287" s="19">
        <f t="shared" si="6"/>
        <v>10</v>
      </c>
    </row>
    <row r="288" spans="13:25">
      <c r="M288" s="39" t="s">
        <v>1731</v>
      </c>
      <c r="N288" s="33" t="s">
        <v>1566</v>
      </c>
      <c r="O288" s="39" t="s">
        <v>831</v>
      </c>
      <c r="P288" s="33" t="s">
        <v>1591</v>
      </c>
      <c r="Q288" s="37">
        <v>0</v>
      </c>
      <c r="R288" s="37">
        <v>0</v>
      </c>
      <c r="S288" s="37">
        <v>2</v>
      </c>
      <c r="T288" s="37">
        <v>0</v>
      </c>
      <c r="U288" s="37">
        <v>0</v>
      </c>
      <c r="V288" s="37">
        <v>0</v>
      </c>
      <c r="W288" s="37">
        <v>0</v>
      </c>
      <c r="X288" s="40">
        <v>0</v>
      </c>
      <c r="Y288" s="19">
        <f t="shared" si="6"/>
        <v>2</v>
      </c>
    </row>
    <row r="289" spans="13:25">
      <c r="M289" s="39" t="s">
        <v>1731</v>
      </c>
      <c r="N289" s="33" t="s">
        <v>1566</v>
      </c>
      <c r="O289" s="39" t="s">
        <v>837</v>
      </c>
      <c r="P289" s="33" t="s">
        <v>1596</v>
      </c>
      <c r="Q289" s="37">
        <v>0</v>
      </c>
      <c r="R289" s="37">
        <v>2</v>
      </c>
      <c r="S289" s="37">
        <v>3</v>
      </c>
      <c r="T289" s="37">
        <v>0</v>
      </c>
      <c r="U289" s="37">
        <v>0</v>
      </c>
      <c r="V289" s="37">
        <v>0</v>
      </c>
      <c r="W289" s="37">
        <v>3</v>
      </c>
      <c r="X289" s="40">
        <v>0</v>
      </c>
      <c r="Y289" s="19">
        <f t="shared" si="6"/>
        <v>8</v>
      </c>
    </row>
    <row r="290" spans="13:25">
      <c r="M290" s="39" t="s">
        <v>1733</v>
      </c>
      <c r="N290" s="33" t="s">
        <v>1640</v>
      </c>
      <c r="O290" s="39" t="s">
        <v>899</v>
      </c>
      <c r="P290" s="33" t="s">
        <v>1643</v>
      </c>
      <c r="Q290" s="37">
        <v>0</v>
      </c>
      <c r="R290" s="37">
        <v>0</v>
      </c>
      <c r="S290" s="37">
        <v>1</v>
      </c>
      <c r="T290" s="37">
        <v>0</v>
      </c>
      <c r="U290" s="37">
        <v>0</v>
      </c>
      <c r="V290" s="37">
        <v>0</v>
      </c>
      <c r="W290" s="37">
        <v>0</v>
      </c>
      <c r="X290" s="40">
        <v>0</v>
      </c>
      <c r="Y290" s="19">
        <f t="shared" si="6"/>
        <v>1</v>
      </c>
    </row>
    <row r="291" spans="13:25">
      <c r="M291" s="39" t="s">
        <v>1733</v>
      </c>
      <c r="N291" s="33" t="s">
        <v>1640</v>
      </c>
      <c r="O291" s="39" t="s">
        <v>896</v>
      </c>
      <c r="P291" s="33" t="s">
        <v>1641</v>
      </c>
      <c r="Q291" s="37">
        <v>0</v>
      </c>
      <c r="R291" s="37">
        <v>0</v>
      </c>
      <c r="S291" s="37">
        <v>1</v>
      </c>
      <c r="T291" s="37">
        <v>0</v>
      </c>
      <c r="U291" s="37">
        <v>0</v>
      </c>
      <c r="V291" s="37">
        <v>0</v>
      </c>
      <c r="W291" s="37">
        <v>0</v>
      </c>
      <c r="X291" s="40">
        <v>0</v>
      </c>
      <c r="Y291" s="19">
        <f t="shared" si="6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V239"/>
  <sheetViews>
    <sheetView tabSelected="1" workbookViewId="0">
      <selection activeCell="U10" sqref="U10"/>
    </sheetView>
  </sheetViews>
  <sheetFormatPr defaultColWidth="11.42578125" defaultRowHeight="15"/>
  <cols>
    <col min="2" max="2" width="23.28515625" style="175" customWidth="1"/>
    <col min="3" max="3" width="18.42578125" style="175" bestFit="1" customWidth="1"/>
    <col min="4" max="4" width="7" style="175" bestFit="1" customWidth="1"/>
    <col min="5" max="5" width="6.28515625" style="175" bestFit="1" customWidth="1"/>
    <col min="6" max="6" width="7.140625" customWidth="1"/>
    <col min="7" max="7" width="7.5703125" customWidth="1"/>
    <col min="8" max="8" width="6.85546875" customWidth="1"/>
    <col min="9" max="11" width="11.42578125" style="175"/>
    <col min="14" max="14" width="18.42578125" bestFit="1" customWidth="1"/>
    <col min="16" max="16" width="18.42578125" customWidth="1"/>
    <col min="17" max="17" width="15" customWidth="1"/>
    <col min="18" max="18" width="14.28515625" customWidth="1"/>
    <col min="19" max="21" width="13" customWidth="1"/>
    <col min="22" max="22" width="23.42578125" bestFit="1" customWidth="1"/>
  </cols>
  <sheetData>
    <row r="1" spans="1:22" s="54" customFormat="1" ht="30">
      <c r="A1" s="137" t="s">
        <v>11</v>
      </c>
      <c r="B1" s="137" t="s">
        <v>901</v>
      </c>
      <c r="C1" s="137" t="s">
        <v>900</v>
      </c>
      <c r="D1" s="174">
        <v>41214</v>
      </c>
      <c r="E1" s="174">
        <v>41244</v>
      </c>
      <c r="F1" s="173">
        <v>2013</v>
      </c>
      <c r="G1" s="173">
        <v>2014</v>
      </c>
      <c r="H1" s="173">
        <v>2015</v>
      </c>
      <c r="I1" s="173" t="s">
        <v>1969</v>
      </c>
      <c r="J1" s="173" t="s">
        <v>5</v>
      </c>
      <c r="N1" s="173"/>
      <c r="O1" s="173"/>
    </row>
    <row r="2" spans="1:22">
      <c r="A2" s="177" t="s">
        <v>3</v>
      </c>
      <c r="B2" s="177"/>
      <c r="C2" s="177"/>
      <c r="D2" s="179">
        <v>20</v>
      </c>
      <c r="E2" s="179">
        <v>23</v>
      </c>
      <c r="F2" s="176">
        <v>299</v>
      </c>
      <c r="G2" s="176">
        <v>288</v>
      </c>
      <c r="H2" s="176">
        <v>91</v>
      </c>
      <c r="I2" s="176">
        <v>721</v>
      </c>
      <c r="J2" s="176"/>
      <c r="K2" s="176"/>
      <c r="N2" s="180"/>
      <c r="O2" s="179"/>
    </row>
    <row r="3" spans="1:22">
      <c r="A3" s="177" t="s">
        <v>142</v>
      </c>
      <c r="B3" s="180" t="str">
        <f>VLOOKUP(A3,'[1]Poblacion2012-2015'!H$2:R$1124,2,0)</f>
        <v>Bogotá, D.C.</v>
      </c>
      <c r="C3" s="180" t="str">
        <f>VLOOKUP(A3,'[1]Poblacion2012-2015'!H$2:R$1124,11,0)</f>
        <v>Bogotá, D.C.</v>
      </c>
      <c r="D3" s="179">
        <v>3</v>
      </c>
      <c r="E3" s="179"/>
      <c r="F3" s="176">
        <v>41</v>
      </c>
      <c r="G3" s="176">
        <v>29</v>
      </c>
      <c r="H3" s="176">
        <v>6</v>
      </c>
      <c r="I3" s="179">
        <v>79</v>
      </c>
      <c r="J3" s="153">
        <f>I3/$I$2</f>
        <v>0.10957004160887657</v>
      </c>
      <c r="K3" s="176"/>
      <c r="N3" s="180"/>
      <c r="O3" s="179"/>
    </row>
    <row r="4" spans="1:22">
      <c r="A4" s="177" t="s">
        <v>802</v>
      </c>
      <c r="B4" s="180" t="str">
        <f>VLOOKUP(A4,'[1]Poblacion2012-2015'!H$2:R$1124,2,0)</f>
        <v>Cali</v>
      </c>
      <c r="C4" s="180" t="str">
        <f>VLOOKUP(A4,'[1]Poblacion2012-2015'!H$2:R$1124,11,0)</f>
        <v>Valle del Cauca</v>
      </c>
      <c r="D4" s="179">
        <v>3</v>
      </c>
      <c r="E4" s="179">
        <v>2</v>
      </c>
      <c r="F4" s="176">
        <v>20</v>
      </c>
      <c r="G4" s="176">
        <v>10</v>
      </c>
      <c r="H4" s="176">
        <v>3</v>
      </c>
      <c r="I4" s="179">
        <v>38</v>
      </c>
      <c r="J4" s="153">
        <f t="shared" ref="J4:J67" si="0">I4/$I$2</f>
        <v>5.2704576976421634E-2</v>
      </c>
      <c r="K4" s="176"/>
      <c r="N4" s="180"/>
      <c r="O4" s="179"/>
    </row>
    <row r="5" spans="1:22">
      <c r="A5" s="177" t="s">
        <v>844</v>
      </c>
      <c r="B5" s="180" t="str">
        <f>VLOOKUP(A5,'[1]Poblacion2012-2015'!H$2:R$1124,2,0)</f>
        <v>Arauca</v>
      </c>
      <c r="C5" s="180" t="str">
        <f>VLOOKUP(A5,'[1]Poblacion2012-2015'!H$2:R$1124,11,0)</f>
        <v>Arauca</v>
      </c>
      <c r="D5" s="179"/>
      <c r="E5" s="179">
        <v>1</v>
      </c>
      <c r="F5" s="176">
        <v>13</v>
      </c>
      <c r="G5" s="176">
        <v>8</v>
      </c>
      <c r="H5" s="176">
        <v>2</v>
      </c>
      <c r="I5" s="179">
        <v>24</v>
      </c>
      <c r="J5" s="153">
        <f t="shared" si="0"/>
        <v>3.3287101248266296E-2</v>
      </c>
      <c r="K5" s="176"/>
      <c r="N5" s="180"/>
      <c r="O5" s="179"/>
      <c r="P5" s="181" t="s">
        <v>1965</v>
      </c>
      <c r="Q5" s="178" t="s">
        <v>1971</v>
      </c>
      <c r="R5" s="178" t="s">
        <v>1972</v>
      </c>
      <c r="S5" s="178" t="s">
        <v>1973</v>
      </c>
      <c r="T5" s="178" t="s">
        <v>1974</v>
      </c>
      <c r="U5" s="178" t="s">
        <v>1975</v>
      </c>
      <c r="V5" s="178" t="s">
        <v>1970</v>
      </c>
    </row>
    <row r="6" spans="1:22">
      <c r="A6" s="177" t="s">
        <v>808</v>
      </c>
      <c r="B6" s="180" t="str">
        <f>VLOOKUP(A6,'[1]Poblacion2012-2015'!H$2:R$1124,2,0)</f>
        <v>Buenaventura</v>
      </c>
      <c r="C6" s="180" t="str">
        <f>VLOOKUP(A6,'[1]Poblacion2012-2015'!H$2:R$1124,11,0)</f>
        <v>Valle del Cauca</v>
      </c>
      <c r="D6" s="179"/>
      <c r="E6" s="179">
        <v>1</v>
      </c>
      <c r="F6" s="176">
        <v>6</v>
      </c>
      <c r="G6" s="176">
        <v>10</v>
      </c>
      <c r="H6" s="176">
        <v>3</v>
      </c>
      <c r="I6" s="179">
        <v>20</v>
      </c>
      <c r="J6" s="153">
        <f t="shared" si="0"/>
        <v>2.7739251040221916E-2</v>
      </c>
      <c r="K6" s="176"/>
      <c r="N6" s="180"/>
      <c r="O6" s="179"/>
      <c r="P6" s="180" t="s">
        <v>902</v>
      </c>
      <c r="Q6" s="179">
        <v>1</v>
      </c>
      <c r="R6" s="179">
        <v>1</v>
      </c>
      <c r="S6" s="179">
        <v>26</v>
      </c>
      <c r="T6" s="179">
        <v>21</v>
      </c>
      <c r="U6" s="179">
        <v>7</v>
      </c>
      <c r="V6" s="179">
        <v>56</v>
      </c>
    </row>
    <row r="7" spans="1:22">
      <c r="A7" s="177" t="s">
        <v>850</v>
      </c>
      <c r="B7" s="180" t="str">
        <f>VLOOKUP(A7,'[1]Poblacion2012-2015'!H$2:R$1124,2,0)</f>
        <v>Tame</v>
      </c>
      <c r="C7" s="180" t="str">
        <f>VLOOKUP(A7,'[1]Poblacion2012-2015'!H$2:R$1124,11,0)</f>
        <v>Arauca</v>
      </c>
      <c r="D7" s="179"/>
      <c r="E7" s="179">
        <v>1</v>
      </c>
      <c r="F7" s="176">
        <v>9</v>
      </c>
      <c r="G7" s="176">
        <v>7</v>
      </c>
      <c r="H7" s="176">
        <v>3</v>
      </c>
      <c r="I7" s="179">
        <v>20</v>
      </c>
      <c r="J7" s="153">
        <f t="shared" si="0"/>
        <v>2.7739251040221916E-2</v>
      </c>
      <c r="K7" s="176"/>
      <c r="N7" s="180"/>
      <c r="O7" s="179"/>
      <c r="P7" s="180" t="s">
        <v>1603</v>
      </c>
      <c r="Q7" s="179"/>
      <c r="R7" s="179">
        <v>6</v>
      </c>
      <c r="S7" s="179">
        <v>35</v>
      </c>
      <c r="T7" s="179">
        <v>28</v>
      </c>
      <c r="U7" s="179">
        <v>7</v>
      </c>
      <c r="V7" s="179">
        <v>76</v>
      </c>
    </row>
    <row r="8" spans="1:22">
      <c r="A8" s="177" t="s">
        <v>12</v>
      </c>
      <c r="B8" s="180" t="str">
        <f>VLOOKUP(A8,'[1]Poblacion2012-2015'!H$2:R$1124,2,0)</f>
        <v>Medellín</v>
      </c>
      <c r="C8" s="180" t="str">
        <f>VLOOKUP(A8,'[1]Poblacion2012-2015'!H$2:R$1124,11,0)</f>
        <v>Antioquia</v>
      </c>
      <c r="D8" s="179">
        <v>1</v>
      </c>
      <c r="E8" s="179"/>
      <c r="F8" s="176">
        <v>7</v>
      </c>
      <c r="G8" s="176">
        <v>7</v>
      </c>
      <c r="H8" s="176">
        <v>3</v>
      </c>
      <c r="I8" s="179">
        <v>18</v>
      </c>
      <c r="J8" s="153">
        <f t="shared" si="0"/>
        <v>2.4965325936199722E-2</v>
      </c>
      <c r="K8" s="176"/>
      <c r="N8" s="180"/>
      <c r="O8" s="179"/>
      <c r="P8" s="180" t="s">
        <v>992</v>
      </c>
      <c r="Q8" s="179"/>
      <c r="R8" s="179"/>
      <c r="S8" s="179">
        <v>3</v>
      </c>
      <c r="T8" s="179"/>
      <c r="U8" s="179"/>
      <c r="V8" s="179">
        <v>3</v>
      </c>
    </row>
    <row r="9" spans="1:22">
      <c r="A9" s="177" t="s">
        <v>849</v>
      </c>
      <c r="B9" s="180" t="str">
        <f>VLOOKUP(A9,'[1]Poblacion2012-2015'!H$2:R$1124,2,0)</f>
        <v>Saravena</v>
      </c>
      <c r="C9" s="180" t="str">
        <f>VLOOKUP(A9,'[1]Poblacion2012-2015'!H$2:R$1124,11,0)</f>
        <v>Arauca</v>
      </c>
      <c r="D9" s="179"/>
      <c r="E9" s="179">
        <v>4</v>
      </c>
      <c r="F9" s="176">
        <v>8</v>
      </c>
      <c r="G9" s="176">
        <v>6</v>
      </c>
      <c r="H9" s="176"/>
      <c r="I9" s="179">
        <v>18</v>
      </c>
      <c r="J9" s="153">
        <f t="shared" si="0"/>
        <v>2.4965325936199722E-2</v>
      </c>
      <c r="K9" s="176"/>
      <c r="N9" s="180"/>
      <c r="O9" s="179"/>
      <c r="P9" s="180" t="s">
        <v>1008</v>
      </c>
      <c r="Q9" s="179">
        <v>3</v>
      </c>
      <c r="R9" s="179"/>
      <c r="S9" s="179">
        <v>41</v>
      </c>
      <c r="T9" s="179">
        <v>29</v>
      </c>
      <c r="U9" s="179">
        <v>6</v>
      </c>
      <c r="V9" s="179">
        <v>79</v>
      </c>
    </row>
    <row r="10" spans="1:22">
      <c r="A10" s="177" t="s">
        <v>756</v>
      </c>
      <c r="B10" s="180" t="str">
        <f>VLOOKUP(A10,'[1]Poblacion2012-2015'!H$2:R$1124,2,0)</f>
        <v>Ibagué</v>
      </c>
      <c r="C10" s="180" t="str">
        <f>VLOOKUP(A10,'[1]Poblacion2012-2015'!H$2:R$1124,11,0)</f>
        <v>Tolima</v>
      </c>
      <c r="D10" s="179">
        <v>1</v>
      </c>
      <c r="E10" s="179"/>
      <c r="F10" s="176">
        <v>1</v>
      </c>
      <c r="G10" s="176">
        <v>5</v>
      </c>
      <c r="H10" s="176">
        <v>5</v>
      </c>
      <c r="I10" s="179">
        <v>12</v>
      </c>
      <c r="J10" s="153">
        <f t="shared" si="0"/>
        <v>1.6643550624133148E-2</v>
      </c>
      <c r="K10" s="176"/>
      <c r="N10" s="180"/>
      <c r="O10" s="179"/>
      <c r="P10" s="180" t="s">
        <v>1009</v>
      </c>
      <c r="Q10" s="179"/>
      <c r="R10" s="179"/>
      <c r="S10" s="179">
        <v>7</v>
      </c>
      <c r="T10" s="179">
        <v>2</v>
      </c>
      <c r="U10" s="179"/>
      <c r="V10" s="179">
        <v>9</v>
      </c>
    </row>
    <row r="11" spans="1:22">
      <c r="A11" s="177" t="s">
        <v>624</v>
      </c>
      <c r="B11" s="180" t="str">
        <f>VLOOKUP(A11,'[1]Poblacion2012-2015'!H$2:R$1124,2,0)</f>
        <v>Cúcuta</v>
      </c>
      <c r="C11" s="180" t="str">
        <f>VLOOKUP(A11,'[1]Poblacion2012-2015'!H$2:R$1124,11,0)</f>
        <v>Norte de Santander</v>
      </c>
      <c r="D11" s="179"/>
      <c r="E11" s="179"/>
      <c r="F11" s="176">
        <v>6</v>
      </c>
      <c r="G11" s="176">
        <v>2</v>
      </c>
      <c r="H11" s="176">
        <v>2</v>
      </c>
      <c r="I11" s="179">
        <v>10</v>
      </c>
      <c r="J11" s="153">
        <f t="shared" si="0"/>
        <v>1.3869625520110958E-2</v>
      </c>
      <c r="K11" s="176"/>
      <c r="N11" s="180"/>
      <c r="O11" s="179"/>
      <c r="P11" s="180" t="s">
        <v>1048</v>
      </c>
      <c r="Q11" s="179"/>
      <c r="R11" s="179"/>
      <c r="S11" s="179">
        <v>13</v>
      </c>
      <c r="T11" s="179">
        <v>10</v>
      </c>
      <c r="U11" s="179">
        <v>1</v>
      </c>
      <c r="V11" s="179">
        <v>24</v>
      </c>
    </row>
    <row r="12" spans="1:22">
      <c r="A12" s="177" t="s">
        <v>301</v>
      </c>
      <c r="B12" s="180" t="str">
        <f>VLOOKUP(A12,'[1]Poblacion2012-2015'!H$2:R$1124,2,0)</f>
        <v>Santander de Quilichao</v>
      </c>
      <c r="C12" s="180" t="str">
        <f>VLOOKUP(A12,'[1]Poblacion2012-2015'!H$2:R$1124,11,0)</f>
        <v>Cauca</v>
      </c>
      <c r="D12" s="179"/>
      <c r="E12" s="179">
        <v>2</v>
      </c>
      <c r="F12" s="176">
        <v>6</v>
      </c>
      <c r="G12" s="176">
        <v>1</v>
      </c>
      <c r="H12" s="176"/>
      <c r="I12" s="179">
        <v>9</v>
      </c>
      <c r="J12" s="153">
        <f t="shared" si="0"/>
        <v>1.2482662968099861E-2</v>
      </c>
      <c r="K12" s="176"/>
      <c r="N12" s="180"/>
      <c r="O12" s="179"/>
      <c r="P12" s="180" t="s">
        <v>923</v>
      </c>
      <c r="Q12" s="179">
        <v>2</v>
      </c>
      <c r="R12" s="179"/>
      <c r="S12" s="179">
        <v>1</v>
      </c>
      <c r="T12" s="179">
        <v>1</v>
      </c>
      <c r="U12" s="179"/>
      <c r="V12" s="179">
        <v>4</v>
      </c>
    </row>
    <row r="13" spans="1:22">
      <c r="A13" s="177" t="s">
        <v>433</v>
      </c>
      <c r="B13" s="180" t="str">
        <f>VLOOKUP(A13,'[1]Poblacion2012-2015'!H$2:R$1124,2,0)</f>
        <v>Quibdó</v>
      </c>
      <c r="C13" s="180" t="str">
        <f>VLOOKUP(A13,'[1]Poblacion2012-2015'!H$2:R$1124,11,0)</f>
        <v>Chocó</v>
      </c>
      <c r="D13" s="179"/>
      <c r="E13" s="179"/>
      <c r="F13" s="176">
        <v>5</v>
      </c>
      <c r="G13" s="176">
        <v>4</v>
      </c>
      <c r="H13" s="176"/>
      <c r="I13" s="179">
        <v>9</v>
      </c>
      <c r="J13" s="153">
        <f t="shared" si="0"/>
        <v>1.2482662968099861E-2</v>
      </c>
      <c r="K13" s="176"/>
      <c r="N13" s="180"/>
      <c r="O13" s="179"/>
      <c r="P13" s="180" t="s">
        <v>1105</v>
      </c>
      <c r="Q13" s="179"/>
      <c r="R13" s="179">
        <v>1</v>
      </c>
      <c r="S13" s="179">
        <v>3</v>
      </c>
      <c r="T13" s="179">
        <v>3</v>
      </c>
      <c r="U13" s="179">
        <v>2</v>
      </c>
      <c r="V13" s="179">
        <v>9</v>
      </c>
    </row>
    <row r="14" spans="1:22">
      <c r="A14" s="177" t="s">
        <v>537</v>
      </c>
      <c r="B14" s="180" t="str">
        <f>VLOOKUP(A14,'[1]Poblacion2012-2015'!H$2:R$1124,2,0)</f>
        <v>Villavicencio</v>
      </c>
      <c r="C14" s="180" t="str">
        <f>VLOOKUP(A14,'[1]Poblacion2012-2015'!H$2:R$1124,11,0)</f>
        <v>Meta</v>
      </c>
      <c r="D14" s="179"/>
      <c r="E14" s="179"/>
      <c r="F14" s="176">
        <v>3</v>
      </c>
      <c r="G14" s="176">
        <v>4</v>
      </c>
      <c r="H14" s="176">
        <v>2</v>
      </c>
      <c r="I14" s="179">
        <v>9</v>
      </c>
      <c r="J14" s="153">
        <f t="shared" si="0"/>
        <v>1.2482662968099861E-2</v>
      </c>
      <c r="K14" s="176"/>
      <c r="N14" s="180"/>
      <c r="O14" s="179"/>
      <c r="P14" s="180" t="s">
        <v>1609</v>
      </c>
      <c r="Q14" s="179"/>
      <c r="R14" s="179"/>
      <c r="S14" s="179">
        <v>13</v>
      </c>
      <c r="T14" s="179">
        <v>2</v>
      </c>
      <c r="U14" s="179">
        <v>2</v>
      </c>
      <c r="V14" s="179">
        <v>17</v>
      </c>
    </row>
    <row r="15" spans="1:22">
      <c r="A15" s="177" t="s">
        <v>271</v>
      </c>
      <c r="B15" s="180" t="str">
        <f>VLOOKUP(A15,'[1]Poblacion2012-2015'!H$2:R$1124,2,0)</f>
        <v>Popayán</v>
      </c>
      <c r="C15" s="180" t="str">
        <f>VLOOKUP(A15,'[1]Poblacion2012-2015'!H$2:R$1124,11,0)</f>
        <v>Cauca</v>
      </c>
      <c r="D15" s="179"/>
      <c r="E15" s="179">
        <v>2</v>
      </c>
      <c r="F15" s="176">
        <v>1</v>
      </c>
      <c r="G15" s="176">
        <v>3</v>
      </c>
      <c r="H15" s="176">
        <v>2</v>
      </c>
      <c r="I15" s="179">
        <v>8</v>
      </c>
      <c r="J15" s="153">
        <f t="shared" si="0"/>
        <v>1.1095700416088766E-2</v>
      </c>
      <c r="K15" s="176"/>
      <c r="N15" s="180"/>
      <c r="O15" s="179"/>
      <c r="P15" s="180" t="s">
        <v>1120</v>
      </c>
      <c r="Q15" s="179">
        <v>1</v>
      </c>
      <c r="R15" s="179">
        <v>5</v>
      </c>
      <c r="S15" s="179">
        <v>26</v>
      </c>
      <c r="T15" s="179">
        <v>14</v>
      </c>
      <c r="U15" s="179">
        <v>8</v>
      </c>
      <c r="V15" s="179">
        <v>54</v>
      </c>
    </row>
    <row r="16" spans="1:22">
      <c r="A16" s="177" t="s">
        <v>642</v>
      </c>
      <c r="B16" s="180" t="str">
        <f>VLOOKUP(A16,'[1]Poblacion2012-2015'!H$2:R$1124,2,0)</f>
        <v>Ocaña</v>
      </c>
      <c r="C16" s="180" t="str">
        <f>VLOOKUP(A16,'[1]Poblacion2012-2015'!H$2:R$1124,11,0)</f>
        <v>Norte de Santander</v>
      </c>
      <c r="D16" s="179"/>
      <c r="E16" s="179"/>
      <c r="F16" s="176">
        <v>2</v>
      </c>
      <c r="G16" s="176">
        <v>5</v>
      </c>
      <c r="H16" s="176">
        <v>1</v>
      </c>
      <c r="I16" s="179">
        <v>8</v>
      </c>
      <c r="J16" s="153">
        <f t="shared" si="0"/>
        <v>1.1095700416088766E-2</v>
      </c>
      <c r="K16" s="176"/>
      <c r="N16" s="180"/>
      <c r="O16" s="179"/>
      <c r="P16" s="180" t="s">
        <v>1157</v>
      </c>
      <c r="Q16" s="179">
        <v>2</v>
      </c>
      <c r="R16" s="179"/>
      <c r="S16" s="179">
        <v>3</v>
      </c>
      <c r="T16" s="179">
        <v>8</v>
      </c>
      <c r="U16" s="179">
        <v>2</v>
      </c>
      <c r="V16" s="179">
        <v>15</v>
      </c>
    </row>
    <row r="17" spans="1:22">
      <c r="A17" s="177" t="s">
        <v>828</v>
      </c>
      <c r="B17" s="180" t="str">
        <f>VLOOKUP(A17,'[1]Poblacion2012-2015'!H$2:R$1124,2,0)</f>
        <v>Palmira</v>
      </c>
      <c r="C17" s="180" t="str">
        <f>VLOOKUP(A17,'[1]Poblacion2012-2015'!H$2:R$1124,11,0)</f>
        <v>Valle del Cauca</v>
      </c>
      <c r="D17" s="179"/>
      <c r="E17" s="179">
        <v>1</v>
      </c>
      <c r="F17" s="176">
        <v>6</v>
      </c>
      <c r="G17" s="176">
        <v>1</v>
      </c>
      <c r="H17" s="176"/>
      <c r="I17" s="179">
        <v>8</v>
      </c>
      <c r="J17" s="153">
        <f t="shared" si="0"/>
        <v>1.1095700416088766E-2</v>
      </c>
      <c r="K17" s="176"/>
      <c r="N17" s="180"/>
      <c r="O17" s="179"/>
      <c r="P17" s="180" t="s">
        <v>1264</v>
      </c>
      <c r="Q17" s="179"/>
      <c r="R17" s="179"/>
      <c r="S17" s="179">
        <v>10</v>
      </c>
      <c r="T17" s="179">
        <v>8</v>
      </c>
      <c r="U17" s="179">
        <v>4</v>
      </c>
      <c r="V17" s="179">
        <v>22</v>
      </c>
    </row>
    <row r="18" spans="1:22">
      <c r="A18" s="177" t="s">
        <v>845</v>
      </c>
      <c r="B18" s="180" t="str">
        <f>VLOOKUP(A18,'[1]Poblacion2012-2015'!H$2:R$1124,2,0)</f>
        <v>Arauquita</v>
      </c>
      <c r="C18" s="180" t="str">
        <f>VLOOKUP(A18,'[1]Poblacion2012-2015'!H$2:R$1124,11,0)</f>
        <v>Arauca</v>
      </c>
      <c r="D18" s="179"/>
      <c r="E18" s="179"/>
      <c r="F18" s="176">
        <v>5</v>
      </c>
      <c r="G18" s="176">
        <v>3</v>
      </c>
      <c r="H18" s="176"/>
      <c r="I18" s="179">
        <v>8</v>
      </c>
      <c r="J18" s="153">
        <f t="shared" si="0"/>
        <v>1.1095700416088766E-2</v>
      </c>
      <c r="K18" s="176"/>
      <c r="N18" s="180"/>
      <c r="O18" s="179"/>
      <c r="P18" s="180" t="s">
        <v>1019</v>
      </c>
      <c r="Q18" s="179"/>
      <c r="R18" s="179"/>
      <c r="S18" s="179">
        <v>2</v>
      </c>
      <c r="T18" s="179">
        <v>1</v>
      </c>
      <c r="U18" s="179"/>
      <c r="V18" s="179">
        <v>3</v>
      </c>
    </row>
    <row r="19" spans="1:22">
      <c r="A19" s="177" t="s">
        <v>851</v>
      </c>
      <c r="B19" s="180" t="str">
        <f>VLOOKUP(A19,'[1]Poblacion2012-2015'!H$2:R$1124,2,0)</f>
        <v>Yopal</v>
      </c>
      <c r="C19" s="180" t="str">
        <f>VLOOKUP(A19,'[1]Poblacion2012-2015'!H$2:R$1124,11,0)</f>
        <v>Casanare</v>
      </c>
      <c r="D19" s="179"/>
      <c r="E19" s="179"/>
      <c r="F19" s="176">
        <v>7</v>
      </c>
      <c r="G19" s="176"/>
      <c r="H19" s="176">
        <v>1</v>
      </c>
      <c r="I19" s="179">
        <v>8</v>
      </c>
      <c r="J19" s="153">
        <f t="shared" si="0"/>
        <v>1.1095700416088766E-2</v>
      </c>
      <c r="K19" s="176"/>
      <c r="N19" s="180"/>
      <c r="O19" s="179"/>
      <c r="P19" s="180" t="s">
        <v>1207</v>
      </c>
      <c r="Q19" s="179">
        <v>1</v>
      </c>
      <c r="R19" s="179">
        <v>1</v>
      </c>
      <c r="S19" s="179">
        <v>8</v>
      </c>
      <c r="T19" s="179">
        <v>5</v>
      </c>
      <c r="U19" s="179">
        <v>1</v>
      </c>
      <c r="V19" s="179">
        <v>16</v>
      </c>
    </row>
    <row r="20" spans="1:22">
      <c r="A20" s="177" t="s">
        <v>880</v>
      </c>
      <c r="B20" s="180" t="str">
        <f>VLOOKUP(A20,'[1]Poblacion2012-2015'!H$2:R$1124,2,0)</f>
        <v>Villagarzón</v>
      </c>
      <c r="C20" s="180" t="str">
        <f>VLOOKUP(A20,'[1]Poblacion2012-2015'!H$2:R$1124,11,0)</f>
        <v>Putumayo</v>
      </c>
      <c r="D20" s="179"/>
      <c r="E20" s="179"/>
      <c r="F20" s="176">
        <v>3</v>
      </c>
      <c r="G20" s="176">
        <v>5</v>
      </c>
      <c r="H20" s="176"/>
      <c r="I20" s="179">
        <v>8</v>
      </c>
      <c r="J20" s="153">
        <f t="shared" si="0"/>
        <v>1.1095700416088766E-2</v>
      </c>
      <c r="K20" s="176"/>
      <c r="N20" s="180"/>
      <c r="O20" s="179"/>
      <c r="P20" s="180" t="s">
        <v>1636</v>
      </c>
      <c r="Q20" s="179"/>
      <c r="R20" s="179"/>
      <c r="S20" s="179">
        <v>2</v>
      </c>
      <c r="T20" s="179"/>
      <c r="U20" s="179"/>
      <c r="V20" s="179">
        <v>2</v>
      </c>
    </row>
    <row r="21" spans="1:22">
      <c r="A21" s="177" t="s">
        <v>792</v>
      </c>
      <c r="B21" s="180" t="str">
        <f>VLOOKUP(A21,'[1]Poblacion2012-2015'!H$2:R$1124,2,0)</f>
        <v>Rovira</v>
      </c>
      <c r="C21" s="180" t="str">
        <f>VLOOKUP(A21,'[1]Poblacion2012-2015'!H$2:R$1124,11,0)</f>
        <v>Tolima</v>
      </c>
      <c r="D21" s="179"/>
      <c r="E21" s="179"/>
      <c r="F21" s="176"/>
      <c r="G21" s="176">
        <v>7</v>
      </c>
      <c r="H21" s="176"/>
      <c r="I21" s="179">
        <v>7</v>
      </c>
      <c r="J21" s="153">
        <f t="shared" si="0"/>
        <v>9.7087378640776691E-3</v>
      </c>
      <c r="K21" s="176"/>
      <c r="N21" s="180"/>
      <c r="O21" s="179"/>
      <c r="P21" s="180" t="s">
        <v>1289</v>
      </c>
      <c r="Q21" s="179"/>
      <c r="R21" s="179">
        <v>1</v>
      </c>
      <c r="S21" s="179">
        <v>3</v>
      </c>
      <c r="T21" s="179">
        <v>7</v>
      </c>
      <c r="U21" s="179">
        <v>2</v>
      </c>
      <c r="V21" s="179">
        <v>13</v>
      </c>
    </row>
    <row r="22" spans="1:22">
      <c r="A22" s="177" t="s">
        <v>165</v>
      </c>
      <c r="B22" s="180" t="str">
        <f>VLOOKUP(A22,'[1]Poblacion2012-2015'!H$2:R$1124,2,0)</f>
        <v>Norosí (1)</v>
      </c>
      <c r="C22" s="180" t="str">
        <f>VLOOKUP(A22,'[1]Poblacion2012-2015'!H$2:R$1124,11,0)</f>
        <v>Bolívar</v>
      </c>
      <c r="D22" s="179"/>
      <c r="E22" s="179"/>
      <c r="F22" s="176">
        <v>6</v>
      </c>
      <c r="G22" s="176"/>
      <c r="H22" s="176"/>
      <c r="I22" s="179">
        <v>6</v>
      </c>
      <c r="J22" s="153">
        <f t="shared" si="0"/>
        <v>8.321775312066574E-3</v>
      </c>
      <c r="K22" s="176"/>
      <c r="N22" s="180"/>
      <c r="O22" s="179"/>
      <c r="P22" s="180" t="s">
        <v>1319</v>
      </c>
      <c r="Q22" s="179">
        <v>1</v>
      </c>
      <c r="R22" s="179">
        <v>1</v>
      </c>
      <c r="S22" s="179">
        <v>3</v>
      </c>
      <c r="T22" s="179">
        <v>15</v>
      </c>
      <c r="U22" s="179">
        <v>3</v>
      </c>
      <c r="V22" s="179">
        <v>23</v>
      </c>
    </row>
    <row r="23" spans="1:22">
      <c r="A23" s="177" t="s">
        <v>189</v>
      </c>
      <c r="B23" s="180" t="str">
        <f>VLOOKUP(A23,'[1]Poblacion2012-2015'!H$2:R$1124,2,0)</f>
        <v>Boyacá</v>
      </c>
      <c r="C23" s="180" t="str">
        <f>VLOOKUP(A23,'[1]Poblacion2012-2015'!H$2:R$1124,11,0)</f>
        <v>Boyacá</v>
      </c>
      <c r="D23" s="179"/>
      <c r="E23" s="179"/>
      <c r="F23" s="176">
        <v>6</v>
      </c>
      <c r="G23" s="176"/>
      <c r="H23" s="176"/>
      <c r="I23" s="179">
        <v>6</v>
      </c>
      <c r="J23" s="153">
        <f t="shared" si="0"/>
        <v>8.321775312066574E-3</v>
      </c>
      <c r="K23" s="176"/>
      <c r="N23" s="180"/>
      <c r="O23" s="179"/>
      <c r="P23" s="180" t="s">
        <v>1332</v>
      </c>
      <c r="Q23" s="179">
        <v>2</v>
      </c>
      <c r="R23" s="179"/>
      <c r="S23" s="179">
        <v>1</v>
      </c>
      <c r="T23" s="179">
        <v>4</v>
      </c>
      <c r="U23" s="179">
        <v>2</v>
      </c>
      <c r="V23" s="179">
        <v>9</v>
      </c>
    </row>
    <row r="24" spans="1:22">
      <c r="A24" s="177" t="s">
        <v>508</v>
      </c>
      <c r="B24" s="180" t="str">
        <f>VLOOKUP(A24,'[1]Poblacion2012-2015'!H$2:R$1124,2,0)</f>
        <v>Uribia</v>
      </c>
      <c r="C24" s="180" t="str">
        <f>VLOOKUP(A24,'[1]Poblacion2012-2015'!H$2:R$1124,11,0)</f>
        <v>La Guajira</v>
      </c>
      <c r="D24" s="179"/>
      <c r="E24" s="179"/>
      <c r="F24" s="176">
        <v>2</v>
      </c>
      <c r="G24" s="176">
        <v>2</v>
      </c>
      <c r="H24" s="176">
        <v>2</v>
      </c>
      <c r="I24" s="179">
        <v>6</v>
      </c>
      <c r="J24" s="153">
        <f t="shared" si="0"/>
        <v>8.321775312066574E-3</v>
      </c>
      <c r="K24" s="176"/>
      <c r="N24" s="180"/>
      <c r="O24" s="179"/>
      <c r="P24" s="180" t="s">
        <v>1355</v>
      </c>
      <c r="Q24" s="179"/>
      <c r="R24" s="179">
        <v>1</v>
      </c>
      <c r="S24" s="179">
        <v>7</v>
      </c>
      <c r="T24" s="179">
        <v>14</v>
      </c>
      <c r="U24" s="179">
        <v>10</v>
      </c>
      <c r="V24" s="179">
        <v>32</v>
      </c>
    </row>
    <row r="25" spans="1:22">
      <c r="A25" s="177" t="s">
        <v>550</v>
      </c>
      <c r="B25" s="180" t="str">
        <f>VLOOKUP(A25,'[1]Poblacion2012-2015'!H$2:R$1124,2,0)</f>
        <v>Mapiripán</v>
      </c>
      <c r="C25" s="180" t="str">
        <f>VLOOKUP(A25,'[1]Poblacion2012-2015'!H$2:R$1124,11,0)</f>
        <v>Meta</v>
      </c>
      <c r="D25" s="179"/>
      <c r="E25" s="179"/>
      <c r="F25" s="176"/>
      <c r="G25" s="176">
        <v>1</v>
      </c>
      <c r="H25" s="176">
        <v>5</v>
      </c>
      <c r="I25" s="179">
        <v>6</v>
      </c>
      <c r="J25" s="153">
        <f t="shared" si="0"/>
        <v>8.321775312066574E-3</v>
      </c>
      <c r="K25" s="176"/>
      <c r="N25" s="180"/>
      <c r="O25" s="179"/>
      <c r="P25" s="180" t="s">
        <v>953</v>
      </c>
      <c r="Q25" s="179">
        <v>1</v>
      </c>
      <c r="R25" s="179"/>
      <c r="S25" s="179">
        <v>6</v>
      </c>
      <c r="T25" s="179">
        <v>11</v>
      </c>
      <c r="U25" s="179">
        <v>2</v>
      </c>
      <c r="V25" s="179">
        <v>20</v>
      </c>
    </row>
    <row r="26" spans="1:22">
      <c r="A26" s="177" t="s">
        <v>622</v>
      </c>
      <c r="B26" s="180" t="str">
        <f>VLOOKUP(A26,'[1]Poblacion2012-2015'!H$2:R$1124,2,0)</f>
        <v>San Andres de Tumaco</v>
      </c>
      <c r="C26" s="180" t="str">
        <f>VLOOKUP(A26,'[1]Poblacion2012-2015'!H$2:R$1124,11,0)</f>
        <v>Nariño</v>
      </c>
      <c r="D26" s="179"/>
      <c r="E26" s="179"/>
      <c r="F26" s="176">
        <v>1</v>
      </c>
      <c r="G26" s="176">
        <v>5</v>
      </c>
      <c r="H26" s="176"/>
      <c r="I26" s="179">
        <v>6</v>
      </c>
      <c r="J26" s="153">
        <f t="shared" si="0"/>
        <v>8.321775312066574E-3</v>
      </c>
      <c r="K26" s="176"/>
      <c r="N26" s="180"/>
      <c r="O26" s="179"/>
      <c r="P26" s="180" t="s">
        <v>1420</v>
      </c>
      <c r="Q26" s="179"/>
      <c r="R26" s="179">
        <v>2</v>
      </c>
      <c r="S26" s="179">
        <v>15</v>
      </c>
      <c r="T26" s="179">
        <v>23</v>
      </c>
      <c r="U26" s="179">
        <v>10</v>
      </c>
      <c r="V26" s="179">
        <v>50</v>
      </c>
    </row>
    <row r="27" spans="1:22">
      <c r="A27" s="177" t="s">
        <v>632</v>
      </c>
      <c r="B27" s="180" t="str">
        <f>VLOOKUP(A27,'[1]Poblacion2012-2015'!H$2:R$1124,2,0)</f>
        <v>El Carmen</v>
      </c>
      <c r="C27" s="180" t="str">
        <f>VLOOKUP(A27,'[1]Poblacion2012-2015'!H$2:R$1124,11,0)</f>
        <v>Norte de Santander</v>
      </c>
      <c r="D27" s="179"/>
      <c r="E27" s="179"/>
      <c r="F27" s="176"/>
      <c r="G27" s="176">
        <v>2</v>
      </c>
      <c r="H27" s="176">
        <v>4</v>
      </c>
      <c r="I27" s="179">
        <v>6</v>
      </c>
      <c r="J27" s="153">
        <f t="shared" si="0"/>
        <v>8.321775312066574E-3</v>
      </c>
      <c r="K27" s="176"/>
      <c r="N27" s="180"/>
      <c r="O27" s="179"/>
      <c r="P27" s="180" t="s">
        <v>1622</v>
      </c>
      <c r="Q27" s="179"/>
      <c r="R27" s="179"/>
      <c r="S27" s="179">
        <v>9</v>
      </c>
      <c r="T27" s="179">
        <v>8</v>
      </c>
      <c r="U27" s="179">
        <v>3</v>
      </c>
      <c r="V27" s="179">
        <v>20</v>
      </c>
    </row>
    <row r="28" spans="1:22">
      <c r="A28" s="177" t="s">
        <v>667</v>
      </c>
      <c r="B28" s="180" t="str">
        <f>VLOOKUP(A28,'[1]Poblacion2012-2015'!H$2:R$1124,2,0)</f>
        <v>Pereira</v>
      </c>
      <c r="C28" s="180" t="str">
        <f>VLOOKUP(A28,'[1]Poblacion2012-2015'!H$2:R$1124,11,0)</f>
        <v>Risaralda</v>
      </c>
      <c r="D28" s="179">
        <v>1</v>
      </c>
      <c r="E28" s="179"/>
      <c r="F28" s="176">
        <v>4</v>
      </c>
      <c r="G28" s="176">
        <v>1</v>
      </c>
      <c r="H28" s="176"/>
      <c r="I28" s="179">
        <v>6</v>
      </c>
      <c r="J28" s="153">
        <f t="shared" si="0"/>
        <v>8.321775312066574E-3</v>
      </c>
      <c r="K28" s="176"/>
      <c r="N28" s="180"/>
      <c r="O28" s="179"/>
      <c r="P28" s="180" t="s">
        <v>1447</v>
      </c>
      <c r="Q28" s="179"/>
      <c r="R28" s="179"/>
      <c r="S28" s="179">
        <v>3</v>
      </c>
      <c r="T28" s="179">
        <v>1</v>
      </c>
      <c r="U28" s="179"/>
      <c r="V28" s="179">
        <v>4</v>
      </c>
    </row>
    <row r="29" spans="1:22">
      <c r="A29" s="177" t="s">
        <v>847</v>
      </c>
      <c r="B29" s="180" t="str">
        <f>VLOOKUP(A29,'[1]Poblacion2012-2015'!H$2:R$1124,2,0)</f>
        <v>Fortul</v>
      </c>
      <c r="C29" s="180" t="str">
        <f>VLOOKUP(A29,'[1]Poblacion2012-2015'!H$2:R$1124,11,0)</f>
        <v>Arauca</v>
      </c>
      <c r="D29" s="179"/>
      <c r="E29" s="179"/>
      <c r="F29" s="176"/>
      <c r="G29" s="176">
        <v>4</v>
      </c>
      <c r="H29" s="176">
        <v>2</v>
      </c>
      <c r="I29" s="179">
        <v>6</v>
      </c>
      <c r="J29" s="153">
        <f t="shared" si="0"/>
        <v>8.321775312066574E-3</v>
      </c>
      <c r="K29" s="176"/>
      <c r="N29" s="180"/>
      <c r="O29" s="179"/>
      <c r="P29" s="180" t="s">
        <v>1098</v>
      </c>
      <c r="Q29" s="179">
        <v>1</v>
      </c>
      <c r="R29" s="179"/>
      <c r="S29" s="179">
        <v>6</v>
      </c>
      <c r="T29" s="179">
        <v>1</v>
      </c>
      <c r="U29" s="179"/>
      <c r="V29" s="179">
        <v>8</v>
      </c>
    </row>
    <row r="30" spans="1:22">
      <c r="A30" s="177" t="s">
        <v>255</v>
      </c>
      <c r="B30" s="180" t="str">
        <f>VLOOKUP(A30,'[1]Poblacion2012-2015'!H$2:R$1124,2,0)</f>
        <v>Florencia</v>
      </c>
      <c r="C30" s="180" t="str">
        <f>VLOOKUP(A30,'[1]Poblacion2012-2015'!H$2:R$1124,11,0)</f>
        <v>Caquetá</v>
      </c>
      <c r="D30" s="179"/>
      <c r="E30" s="179">
        <v>1</v>
      </c>
      <c r="F30" s="176">
        <v>1</v>
      </c>
      <c r="G30" s="176">
        <v>2</v>
      </c>
      <c r="H30" s="176">
        <v>1</v>
      </c>
      <c r="I30" s="179">
        <v>5</v>
      </c>
      <c r="J30" s="153">
        <f t="shared" si="0"/>
        <v>6.9348127600554789E-3</v>
      </c>
      <c r="K30" s="176"/>
      <c r="N30" s="180"/>
      <c r="O30" s="179"/>
      <c r="P30" s="180" t="s">
        <v>1469</v>
      </c>
      <c r="Q30" s="179"/>
      <c r="R30" s="179"/>
      <c r="S30" s="179">
        <v>5</v>
      </c>
      <c r="T30" s="179">
        <v>4</v>
      </c>
      <c r="U30" s="179"/>
      <c r="V30" s="179">
        <v>9</v>
      </c>
    </row>
    <row r="31" spans="1:22">
      <c r="A31" s="177" t="s">
        <v>296</v>
      </c>
      <c r="B31" s="180" t="str">
        <f>VLOOKUP(A31,'[1]Poblacion2012-2015'!H$2:R$1124,2,0)</f>
        <v>Piendamó</v>
      </c>
      <c r="C31" s="180" t="str">
        <f>VLOOKUP(A31,'[1]Poblacion2012-2015'!H$2:R$1124,11,0)</f>
        <v>Cauca</v>
      </c>
      <c r="D31" s="179"/>
      <c r="E31" s="179"/>
      <c r="F31" s="176">
        <v>3</v>
      </c>
      <c r="G31" s="176">
        <v>1</v>
      </c>
      <c r="H31" s="176">
        <v>1</v>
      </c>
      <c r="I31" s="179">
        <v>5</v>
      </c>
      <c r="J31" s="153">
        <f t="shared" si="0"/>
        <v>6.9348127600554789E-3</v>
      </c>
      <c r="K31" s="176"/>
      <c r="N31" s="180"/>
      <c r="O31" s="179"/>
      <c r="P31" s="180" t="s">
        <v>1151</v>
      </c>
      <c r="Q31" s="179"/>
      <c r="R31" s="179"/>
      <c r="S31" s="179">
        <v>1</v>
      </c>
      <c r="T31" s="179">
        <v>3</v>
      </c>
      <c r="U31" s="179"/>
      <c r="V31" s="179">
        <v>4</v>
      </c>
    </row>
    <row r="32" spans="1:22">
      <c r="A32" s="177" t="s">
        <v>459</v>
      </c>
      <c r="B32" s="180" t="str">
        <f>VLOOKUP(A32,'[1]Poblacion2012-2015'!H$2:R$1124,2,0)</f>
        <v>Tadó</v>
      </c>
      <c r="C32" s="180" t="str">
        <f>VLOOKUP(A32,'[1]Poblacion2012-2015'!H$2:R$1124,11,0)</f>
        <v>Chocó</v>
      </c>
      <c r="D32" s="179"/>
      <c r="E32" s="179"/>
      <c r="F32" s="176">
        <v>1</v>
      </c>
      <c r="G32" s="176"/>
      <c r="H32" s="176">
        <v>4</v>
      </c>
      <c r="I32" s="179">
        <v>5</v>
      </c>
      <c r="J32" s="153">
        <f t="shared" si="0"/>
        <v>6.9348127600554789E-3</v>
      </c>
      <c r="K32" s="176"/>
      <c r="P32" s="180" t="s">
        <v>1530</v>
      </c>
      <c r="Q32" s="179">
        <v>1</v>
      </c>
      <c r="R32" s="179"/>
      <c r="S32" s="179">
        <v>8</v>
      </c>
      <c r="T32" s="179">
        <v>35</v>
      </c>
      <c r="U32" s="179">
        <v>8</v>
      </c>
      <c r="V32" s="179">
        <v>52</v>
      </c>
    </row>
    <row r="33" spans="1:22">
      <c r="A33" s="177" t="s">
        <v>496</v>
      </c>
      <c r="B33" s="180" t="str">
        <f>VLOOKUP(A33,'[1]Poblacion2012-2015'!H$2:R$1124,2,0)</f>
        <v>Riohacha</v>
      </c>
      <c r="C33" s="180" t="str">
        <f>VLOOKUP(A33,'[1]Poblacion2012-2015'!H$2:R$1124,11,0)</f>
        <v>La Guajira</v>
      </c>
      <c r="D33" s="179"/>
      <c r="E33" s="179">
        <v>1</v>
      </c>
      <c r="F33" s="176"/>
      <c r="G33" s="176">
        <v>3</v>
      </c>
      <c r="H33" s="176">
        <v>1</v>
      </c>
      <c r="I33" s="179">
        <v>5</v>
      </c>
      <c r="J33" s="153">
        <f t="shared" si="0"/>
        <v>6.9348127600554789E-3</v>
      </c>
      <c r="K33" s="176"/>
      <c r="P33" s="180" t="s">
        <v>1566</v>
      </c>
      <c r="Q33" s="179">
        <v>4</v>
      </c>
      <c r="R33" s="179">
        <v>4</v>
      </c>
      <c r="S33" s="179">
        <v>38</v>
      </c>
      <c r="T33" s="179">
        <v>30</v>
      </c>
      <c r="U33" s="179">
        <v>11</v>
      </c>
      <c r="V33" s="179">
        <v>87</v>
      </c>
    </row>
    <row r="34" spans="1:22">
      <c r="A34" s="177" t="s">
        <v>502</v>
      </c>
      <c r="B34" s="180" t="str">
        <f>VLOOKUP(A34,'[1]Poblacion2012-2015'!H$2:R$1124,2,0)</f>
        <v>Fonseca</v>
      </c>
      <c r="C34" s="180" t="str">
        <f>VLOOKUP(A34,'[1]Poblacion2012-2015'!H$2:R$1124,11,0)</f>
        <v>La Guajira</v>
      </c>
      <c r="D34" s="179"/>
      <c r="E34" s="179"/>
      <c r="F34" s="176"/>
      <c r="G34" s="176">
        <v>5</v>
      </c>
      <c r="H34" s="176"/>
      <c r="I34" s="179">
        <v>5</v>
      </c>
      <c r="J34" s="153">
        <f t="shared" si="0"/>
        <v>6.9348127600554789E-3</v>
      </c>
      <c r="K34" s="176"/>
      <c r="P34" s="180" t="s">
        <v>1640</v>
      </c>
      <c r="Q34" s="179"/>
      <c r="R34" s="179"/>
      <c r="S34" s="179">
        <v>1</v>
      </c>
      <c r="T34" s="179"/>
      <c r="U34" s="179"/>
      <c r="V34" s="179">
        <v>1</v>
      </c>
    </row>
    <row r="35" spans="1:22">
      <c r="A35" s="177" t="s">
        <v>511</v>
      </c>
      <c r="B35" s="180" t="str">
        <f>VLOOKUP(A35,'[1]Poblacion2012-2015'!H$2:R$1124,2,0)</f>
        <v>Santa Marta</v>
      </c>
      <c r="C35" s="180" t="str">
        <f>VLOOKUP(A35,'[1]Poblacion2012-2015'!H$2:R$1124,11,0)</f>
        <v>Magdalena</v>
      </c>
      <c r="D35" s="179">
        <v>1</v>
      </c>
      <c r="E35" s="179"/>
      <c r="F35" s="176">
        <v>1</v>
      </c>
      <c r="G35" s="176">
        <v>2</v>
      </c>
      <c r="H35" s="176">
        <v>1</v>
      </c>
      <c r="I35" s="179">
        <v>5</v>
      </c>
      <c r="J35" s="153">
        <f t="shared" si="0"/>
        <v>6.9348127600554789E-3</v>
      </c>
      <c r="K35" s="176"/>
      <c r="P35" s="180" t="s">
        <v>1958</v>
      </c>
      <c r="Q35" s="179">
        <v>20</v>
      </c>
      <c r="R35" s="179">
        <v>23</v>
      </c>
      <c r="S35" s="179">
        <v>299</v>
      </c>
      <c r="T35" s="179">
        <v>288</v>
      </c>
      <c r="U35" s="179">
        <v>91</v>
      </c>
      <c r="V35" s="179">
        <v>721</v>
      </c>
    </row>
    <row r="36" spans="1:22">
      <c r="A36" s="177" t="s">
        <v>565</v>
      </c>
      <c r="B36" s="180" t="str">
        <f>VLOOKUP(A36,'[1]Poblacion2012-2015'!H$2:R$1124,2,0)</f>
        <v>Vistahermosa</v>
      </c>
      <c r="C36" s="180" t="str">
        <f>VLOOKUP(A36,'[1]Poblacion2012-2015'!H$2:R$1124,11,0)</f>
        <v>Meta</v>
      </c>
      <c r="D36" s="179"/>
      <c r="E36" s="179"/>
      <c r="F36" s="176"/>
      <c r="G36" s="176">
        <v>5</v>
      </c>
      <c r="H36" s="176"/>
      <c r="I36" s="179">
        <v>5</v>
      </c>
      <c r="J36" s="153">
        <f t="shared" si="0"/>
        <v>6.9348127600554789E-3</v>
      </c>
      <c r="K36" s="176"/>
      <c r="P36" s="180" t="s">
        <v>3</v>
      </c>
      <c r="Q36" s="179">
        <v>40</v>
      </c>
      <c r="R36" s="179">
        <v>46</v>
      </c>
      <c r="S36" s="179">
        <v>598</v>
      </c>
      <c r="T36" s="179">
        <v>576</v>
      </c>
      <c r="U36" s="179">
        <v>182</v>
      </c>
      <c r="V36" s="179">
        <v>1442</v>
      </c>
    </row>
    <row r="37" spans="1:22">
      <c r="A37" s="177" t="s">
        <v>634</v>
      </c>
      <c r="B37" s="180" t="str">
        <f>VLOOKUP(A37,'[1]Poblacion2012-2015'!H$2:R$1124,2,0)</f>
        <v>El Zulia</v>
      </c>
      <c r="C37" s="180" t="str">
        <f>VLOOKUP(A37,'[1]Poblacion2012-2015'!H$2:R$1124,11,0)</f>
        <v>Norte de Santander</v>
      </c>
      <c r="D37" s="179"/>
      <c r="E37" s="179">
        <v>1</v>
      </c>
      <c r="F37" s="176">
        <v>1</v>
      </c>
      <c r="G37" s="176">
        <v>3</v>
      </c>
      <c r="H37" s="176"/>
      <c r="I37" s="179">
        <v>5</v>
      </c>
      <c r="J37" s="153">
        <f t="shared" si="0"/>
        <v>6.9348127600554789E-3</v>
      </c>
      <c r="K37" s="176"/>
    </row>
    <row r="38" spans="1:22">
      <c r="A38" s="177" t="s">
        <v>770</v>
      </c>
      <c r="B38" s="180" t="str">
        <f>VLOOKUP(A38,'[1]Poblacion2012-2015'!H$2:R$1124,2,0)</f>
        <v>Espinal</v>
      </c>
      <c r="C38" s="180" t="str">
        <f>VLOOKUP(A38,'[1]Poblacion2012-2015'!H$2:R$1124,11,0)</f>
        <v>Tolima</v>
      </c>
      <c r="D38" s="179"/>
      <c r="E38" s="179"/>
      <c r="F38" s="176">
        <v>3</v>
      </c>
      <c r="G38" s="176">
        <v>2</v>
      </c>
      <c r="H38" s="176"/>
      <c r="I38" s="179">
        <v>5</v>
      </c>
      <c r="J38" s="153">
        <f t="shared" si="0"/>
        <v>6.9348127600554789E-3</v>
      </c>
      <c r="K38" s="176"/>
    </row>
    <row r="39" spans="1:22">
      <c r="A39" s="177" t="s">
        <v>772</v>
      </c>
      <c r="B39" s="180" t="str">
        <f>VLOOKUP(A39,'[1]Poblacion2012-2015'!H$2:R$1124,2,0)</f>
        <v>Flandes</v>
      </c>
      <c r="C39" s="180" t="str">
        <f>VLOOKUP(A39,'[1]Poblacion2012-2015'!H$2:R$1124,11,0)</f>
        <v>Tolima</v>
      </c>
      <c r="D39" s="179"/>
      <c r="E39" s="179"/>
      <c r="F39" s="176"/>
      <c r="G39" s="176">
        <v>5</v>
      </c>
      <c r="H39" s="176"/>
      <c r="I39" s="179">
        <v>5</v>
      </c>
      <c r="J39" s="153">
        <f t="shared" si="0"/>
        <v>6.9348127600554789E-3</v>
      </c>
      <c r="K39" s="176"/>
    </row>
    <row r="40" spans="1:22">
      <c r="A40" s="177" t="s">
        <v>774</v>
      </c>
      <c r="B40" s="180" t="str">
        <f>VLOOKUP(A40,'[1]Poblacion2012-2015'!H$2:R$1124,2,0)</f>
        <v>Guamo</v>
      </c>
      <c r="C40" s="180" t="str">
        <f>VLOOKUP(A40,'[1]Poblacion2012-2015'!H$2:R$1124,11,0)</f>
        <v>Tolima</v>
      </c>
      <c r="D40" s="179"/>
      <c r="E40" s="179"/>
      <c r="F40" s="176">
        <v>1</v>
      </c>
      <c r="G40" s="176">
        <v>4</v>
      </c>
      <c r="H40" s="176"/>
      <c r="I40" s="179">
        <v>5</v>
      </c>
      <c r="J40" s="153">
        <f t="shared" si="0"/>
        <v>6.9348127600554789E-3</v>
      </c>
      <c r="K40" s="176"/>
    </row>
    <row r="41" spans="1:22">
      <c r="A41" s="177" t="s">
        <v>107</v>
      </c>
      <c r="B41" s="180" t="str">
        <f>VLOOKUP(A41,'[1]Poblacion2012-2015'!H$2:R$1124,2,0)</f>
        <v>Segovia</v>
      </c>
      <c r="C41" s="180" t="str">
        <f>VLOOKUP(A41,'[1]Poblacion2012-2015'!H$2:R$1124,11,0)</f>
        <v>Antioquia</v>
      </c>
      <c r="D41" s="179"/>
      <c r="E41" s="179"/>
      <c r="F41" s="176"/>
      <c r="G41" s="176">
        <v>4</v>
      </c>
      <c r="H41" s="176"/>
      <c r="I41" s="179">
        <v>4</v>
      </c>
      <c r="J41" s="153">
        <f t="shared" si="0"/>
        <v>5.5478502080443829E-3</v>
      </c>
      <c r="K41" s="176"/>
    </row>
    <row r="42" spans="1:22">
      <c r="A42" s="177" t="s">
        <v>276</v>
      </c>
      <c r="B42" s="180" t="str">
        <f>VLOOKUP(A42,'[1]Poblacion2012-2015'!H$2:R$1124,2,0)</f>
        <v>Buenos Aires</v>
      </c>
      <c r="C42" s="180" t="str">
        <f>VLOOKUP(A42,'[1]Poblacion2012-2015'!H$2:R$1124,11,0)</f>
        <v>Cauca</v>
      </c>
      <c r="D42" s="179"/>
      <c r="E42" s="179"/>
      <c r="F42" s="176"/>
      <c r="G42" s="176">
        <v>2</v>
      </c>
      <c r="H42" s="176">
        <v>2</v>
      </c>
      <c r="I42" s="179">
        <v>4</v>
      </c>
      <c r="J42" s="153">
        <f t="shared" si="0"/>
        <v>5.5478502080443829E-3</v>
      </c>
      <c r="K42" s="176"/>
    </row>
    <row r="43" spans="1:22">
      <c r="A43" s="177" t="s">
        <v>295</v>
      </c>
      <c r="B43" s="180" t="str">
        <f>VLOOKUP(A43,'[1]Poblacion2012-2015'!H$2:R$1124,2,0)</f>
        <v>Piamonte</v>
      </c>
      <c r="C43" s="180" t="str">
        <f>VLOOKUP(A43,'[1]Poblacion2012-2015'!H$2:R$1124,11,0)</f>
        <v>Cauca</v>
      </c>
      <c r="D43" s="179"/>
      <c r="E43" s="179">
        <v>1</v>
      </c>
      <c r="F43" s="176">
        <v>3</v>
      </c>
      <c r="G43" s="176"/>
      <c r="H43" s="176"/>
      <c r="I43" s="179">
        <v>4</v>
      </c>
      <c r="J43" s="153">
        <f t="shared" si="0"/>
        <v>5.5478502080443829E-3</v>
      </c>
      <c r="K43" s="176"/>
    </row>
    <row r="44" spans="1:22">
      <c r="A44" s="177" t="s">
        <v>505</v>
      </c>
      <c r="B44" s="180" t="str">
        <f>VLOOKUP(A44,'[1]Poblacion2012-2015'!H$2:R$1124,2,0)</f>
        <v>Maicao</v>
      </c>
      <c r="C44" s="180" t="str">
        <f>VLOOKUP(A44,'[1]Poblacion2012-2015'!H$2:R$1124,11,0)</f>
        <v>La Guajira</v>
      </c>
      <c r="D44" s="179">
        <v>1</v>
      </c>
      <c r="E44" s="179"/>
      <c r="F44" s="176">
        <v>1</v>
      </c>
      <c r="G44" s="176">
        <v>2</v>
      </c>
      <c r="H44" s="176"/>
      <c r="I44" s="179">
        <v>4</v>
      </c>
      <c r="J44" s="153">
        <f t="shared" si="0"/>
        <v>5.5478502080443829E-3</v>
      </c>
      <c r="K44" s="176"/>
    </row>
    <row r="45" spans="1:22">
      <c r="A45" s="177" t="s">
        <v>629</v>
      </c>
      <c r="B45" s="180" t="str">
        <f>VLOOKUP(A45,'[1]Poblacion2012-2015'!H$2:R$1124,2,0)</f>
        <v>Convención</v>
      </c>
      <c r="C45" s="180" t="str">
        <f>VLOOKUP(A45,'[1]Poblacion2012-2015'!H$2:R$1124,11,0)</f>
        <v>Norte de Santander</v>
      </c>
      <c r="D45" s="179"/>
      <c r="E45" s="179">
        <v>1</v>
      </c>
      <c r="F45" s="176">
        <v>1</v>
      </c>
      <c r="G45" s="176">
        <v>2</v>
      </c>
      <c r="H45" s="176"/>
      <c r="I45" s="179">
        <v>4</v>
      </c>
      <c r="J45" s="153">
        <f t="shared" si="0"/>
        <v>5.5478502080443829E-3</v>
      </c>
      <c r="K45" s="176"/>
    </row>
    <row r="46" spans="1:22">
      <c r="A46" s="177" t="s">
        <v>779</v>
      </c>
      <c r="B46" s="180" t="str">
        <f>VLOOKUP(A46,'[1]Poblacion2012-2015'!H$2:R$1124,2,0)</f>
        <v>Líbano</v>
      </c>
      <c r="C46" s="180" t="str">
        <f>VLOOKUP(A46,'[1]Poblacion2012-2015'!H$2:R$1124,11,0)</f>
        <v>Tolima</v>
      </c>
      <c r="D46" s="179"/>
      <c r="E46" s="179"/>
      <c r="F46" s="176">
        <v>1</v>
      </c>
      <c r="G46" s="176"/>
      <c r="H46" s="176">
        <v>3</v>
      </c>
      <c r="I46" s="179">
        <v>4</v>
      </c>
      <c r="J46" s="153">
        <f t="shared" si="0"/>
        <v>5.5478502080443829E-3</v>
      </c>
      <c r="K46" s="176"/>
    </row>
    <row r="47" spans="1:22">
      <c r="A47" s="177" t="s">
        <v>837</v>
      </c>
      <c r="B47" s="180" t="str">
        <f>VLOOKUP(A47,'[1]Poblacion2012-2015'!H$2:R$1124,2,0)</f>
        <v>Tuluá</v>
      </c>
      <c r="C47" s="180" t="str">
        <f>VLOOKUP(A47,'[1]Poblacion2012-2015'!H$2:R$1124,11,0)</f>
        <v>Valle del Cauca</v>
      </c>
      <c r="D47" s="179"/>
      <c r="E47" s="179"/>
      <c r="F47" s="176">
        <v>2</v>
      </c>
      <c r="G47" s="176"/>
      <c r="H47" s="176">
        <v>2</v>
      </c>
      <c r="I47" s="179">
        <v>4</v>
      </c>
      <c r="J47" s="153">
        <f t="shared" si="0"/>
        <v>5.5478502080443829E-3</v>
      </c>
      <c r="K47" s="176"/>
    </row>
    <row r="48" spans="1:22">
      <c r="A48" s="177" t="s">
        <v>90</v>
      </c>
      <c r="B48" s="180" t="str">
        <f>VLOOKUP(A48,'[1]Poblacion2012-2015'!H$2:R$1124,2,0)</f>
        <v>Sabaneta</v>
      </c>
      <c r="C48" s="180" t="str">
        <f>VLOOKUP(A48,'[1]Poblacion2012-2015'!H$2:R$1124,11,0)</f>
        <v>Antioquia</v>
      </c>
      <c r="D48" s="179"/>
      <c r="E48" s="179"/>
      <c r="F48" s="176">
        <v>2</v>
      </c>
      <c r="G48" s="176"/>
      <c r="H48" s="176">
        <v>1</v>
      </c>
      <c r="I48" s="179">
        <v>3</v>
      </c>
      <c r="J48" s="153">
        <f t="shared" si="0"/>
        <v>4.160887656033287E-3</v>
      </c>
      <c r="K48" s="176"/>
    </row>
    <row r="49" spans="1:11">
      <c r="A49" s="177" t="s">
        <v>185</v>
      </c>
      <c r="B49" s="180" t="str">
        <f>VLOOKUP(A49,'[1]Poblacion2012-2015'!H$2:R$1124,2,0)</f>
        <v>Tunja</v>
      </c>
      <c r="C49" s="180" t="str">
        <f>VLOOKUP(A49,'[1]Poblacion2012-2015'!H$2:R$1124,11,0)</f>
        <v>Boyacá</v>
      </c>
      <c r="D49" s="179"/>
      <c r="E49" s="179"/>
      <c r="F49" s="176">
        <v>1</v>
      </c>
      <c r="G49" s="176">
        <v>1</v>
      </c>
      <c r="H49" s="176">
        <v>1</v>
      </c>
      <c r="I49" s="179">
        <v>3</v>
      </c>
      <c r="J49" s="153">
        <f t="shared" si="0"/>
        <v>4.160887656033287E-3</v>
      </c>
      <c r="K49" s="176"/>
    </row>
    <row r="50" spans="1:11">
      <c r="A50" s="177" t="s">
        <v>191</v>
      </c>
      <c r="B50" s="180" t="str">
        <f>VLOOKUP(A50,'[1]Poblacion2012-2015'!H$2:R$1124,2,0)</f>
        <v>Chiquinquirá</v>
      </c>
      <c r="C50" s="180" t="str">
        <f>VLOOKUP(A50,'[1]Poblacion2012-2015'!H$2:R$1124,11,0)</f>
        <v>Boyacá</v>
      </c>
      <c r="D50" s="179"/>
      <c r="E50" s="179"/>
      <c r="F50" s="176">
        <v>3</v>
      </c>
      <c r="G50" s="176"/>
      <c r="H50" s="176"/>
      <c r="I50" s="179">
        <v>3</v>
      </c>
      <c r="J50" s="153">
        <f t="shared" si="0"/>
        <v>4.160887656033287E-3</v>
      </c>
      <c r="K50" s="176"/>
    </row>
    <row r="51" spans="1:11">
      <c r="A51" s="177" t="s">
        <v>290</v>
      </c>
      <c r="B51" s="180" t="str">
        <f>VLOOKUP(A51,'[1]Poblacion2012-2015'!H$2:R$1124,2,0)</f>
        <v>Miranda</v>
      </c>
      <c r="C51" s="180" t="str">
        <f>VLOOKUP(A51,'[1]Poblacion2012-2015'!H$2:R$1124,11,0)</f>
        <v>Cauca</v>
      </c>
      <c r="D51" s="179"/>
      <c r="E51" s="179"/>
      <c r="F51" s="176">
        <v>1</v>
      </c>
      <c r="G51" s="176">
        <v>2</v>
      </c>
      <c r="H51" s="176"/>
      <c r="I51" s="179">
        <v>3</v>
      </c>
      <c r="J51" s="153">
        <f t="shared" si="0"/>
        <v>4.160887656033287E-3</v>
      </c>
      <c r="K51" s="176"/>
    </row>
    <row r="52" spans="1:11">
      <c r="A52" s="177" t="s">
        <v>313</v>
      </c>
      <c r="B52" s="180" t="str">
        <f>VLOOKUP(A52,'[1]Poblacion2012-2015'!H$2:R$1124,2,0)</f>
        <v>Aguachica</v>
      </c>
      <c r="C52" s="180" t="str">
        <f>VLOOKUP(A52,'[1]Poblacion2012-2015'!H$2:R$1124,11,0)</f>
        <v>Cesar</v>
      </c>
      <c r="D52" s="179">
        <v>2</v>
      </c>
      <c r="E52" s="179"/>
      <c r="F52" s="176"/>
      <c r="G52" s="176">
        <v>1</v>
      </c>
      <c r="H52" s="176"/>
      <c r="I52" s="179">
        <v>3</v>
      </c>
      <c r="J52" s="153">
        <f t="shared" si="0"/>
        <v>4.160887656033287E-3</v>
      </c>
      <c r="K52" s="176"/>
    </row>
    <row r="53" spans="1:11">
      <c r="A53" s="177" t="s">
        <v>329</v>
      </c>
      <c r="B53" s="180" t="str">
        <f>VLOOKUP(A53,'[1]Poblacion2012-2015'!H$2:R$1124,2,0)</f>
        <v>Pelaya</v>
      </c>
      <c r="C53" s="180" t="str">
        <f>VLOOKUP(A53,'[1]Poblacion2012-2015'!H$2:R$1124,11,0)</f>
        <v>Cesar</v>
      </c>
      <c r="D53" s="179"/>
      <c r="E53" s="179"/>
      <c r="F53" s="176">
        <v>1</v>
      </c>
      <c r="G53" s="176">
        <v>1</v>
      </c>
      <c r="H53" s="176">
        <v>1</v>
      </c>
      <c r="I53" s="179">
        <v>3</v>
      </c>
      <c r="J53" s="153">
        <f t="shared" si="0"/>
        <v>4.160887656033287E-3</v>
      </c>
      <c r="K53" s="176"/>
    </row>
    <row r="54" spans="1:11">
      <c r="A54" s="177" t="s">
        <v>409</v>
      </c>
      <c r="B54" s="180" t="str">
        <f>VLOOKUP(A54,'[1]Poblacion2012-2015'!H$2:R$1124,2,0)</f>
        <v>San Antonio del Tequendama</v>
      </c>
      <c r="C54" s="180" t="str">
        <f>VLOOKUP(A54,'[1]Poblacion2012-2015'!H$2:R$1124,11,0)</f>
        <v>Cundinamarca</v>
      </c>
      <c r="D54" s="179"/>
      <c r="E54" s="179"/>
      <c r="F54" s="176">
        <v>3</v>
      </c>
      <c r="G54" s="176"/>
      <c r="H54" s="176"/>
      <c r="I54" s="179">
        <v>3</v>
      </c>
      <c r="J54" s="153">
        <f t="shared" si="0"/>
        <v>4.160887656033287E-3</v>
      </c>
      <c r="K54" s="176"/>
    </row>
    <row r="55" spans="1:11">
      <c r="A55" s="177" t="s">
        <v>548</v>
      </c>
      <c r="B55" s="180" t="str">
        <f>VLOOKUP(A55,'[1]Poblacion2012-2015'!H$2:R$1124,2,0)</f>
        <v>Granada</v>
      </c>
      <c r="C55" s="180" t="str">
        <f>VLOOKUP(A55,'[1]Poblacion2012-2015'!H$2:R$1124,11,0)</f>
        <v>Meta</v>
      </c>
      <c r="D55" s="179"/>
      <c r="E55" s="179">
        <v>1</v>
      </c>
      <c r="F55" s="176">
        <v>1</v>
      </c>
      <c r="G55" s="176"/>
      <c r="H55" s="176">
        <v>1</v>
      </c>
      <c r="I55" s="179">
        <v>3</v>
      </c>
      <c r="J55" s="153">
        <f t="shared" si="0"/>
        <v>4.160887656033287E-3</v>
      </c>
      <c r="K55" s="176"/>
    </row>
    <row r="56" spans="1:11">
      <c r="A56" s="177" t="s">
        <v>551</v>
      </c>
      <c r="B56" s="180" t="str">
        <f>VLOOKUP(A56,'[1]Poblacion2012-2015'!H$2:R$1124,2,0)</f>
        <v>Mesetas</v>
      </c>
      <c r="C56" s="180" t="str">
        <f>VLOOKUP(A56,'[1]Poblacion2012-2015'!H$2:R$1124,11,0)</f>
        <v>Meta</v>
      </c>
      <c r="D56" s="179"/>
      <c r="E56" s="179"/>
      <c r="F56" s="176">
        <v>2</v>
      </c>
      <c r="G56" s="176"/>
      <c r="H56" s="176">
        <v>1</v>
      </c>
      <c r="I56" s="179">
        <v>3</v>
      </c>
      <c r="J56" s="153">
        <f t="shared" si="0"/>
        <v>4.160887656033287E-3</v>
      </c>
      <c r="K56" s="176"/>
    </row>
    <row r="57" spans="1:11">
      <c r="A57" s="177" t="s">
        <v>566</v>
      </c>
      <c r="B57" s="180" t="str">
        <f>VLOOKUP(A57,'[1]Poblacion2012-2015'!H$2:R$1124,2,0)</f>
        <v>Pasto</v>
      </c>
      <c r="C57" s="180" t="str">
        <f>VLOOKUP(A57,'[1]Poblacion2012-2015'!H$2:R$1124,11,0)</f>
        <v>Nariño</v>
      </c>
      <c r="D57" s="179"/>
      <c r="E57" s="179"/>
      <c r="F57" s="176">
        <v>2</v>
      </c>
      <c r="G57" s="176">
        <v>1</v>
      </c>
      <c r="H57" s="176"/>
      <c r="I57" s="179">
        <v>3</v>
      </c>
      <c r="J57" s="153">
        <f t="shared" si="0"/>
        <v>4.160887656033287E-3</v>
      </c>
      <c r="K57" s="176"/>
    </row>
    <row r="58" spans="1:11">
      <c r="A58" s="177" t="s">
        <v>639</v>
      </c>
      <c r="B58" s="180" t="str">
        <f>VLOOKUP(A58,'[1]Poblacion2012-2015'!H$2:R$1124,2,0)</f>
        <v>La Playa</v>
      </c>
      <c r="C58" s="180" t="str">
        <f>VLOOKUP(A58,'[1]Poblacion2012-2015'!H$2:R$1124,11,0)</f>
        <v>Norte de Santander</v>
      </c>
      <c r="D58" s="179"/>
      <c r="E58" s="179"/>
      <c r="F58" s="176"/>
      <c r="G58" s="176">
        <v>3</v>
      </c>
      <c r="H58" s="176"/>
      <c r="I58" s="179">
        <v>3</v>
      </c>
      <c r="J58" s="153">
        <f t="shared" si="0"/>
        <v>4.160887656033287E-3</v>
      </c>
      <c r="K58" s="176"/>
    </row>
    <row r="59" spans="1:11">
      <c r="A59" s="177" t="s">
        <v>765</v>
      </c>
      <c r="B59" s="180" t="str">
        <f>VLOOKUP(A59,'[1]Poblacion2012-2015'!H$2:R$1124,2,0)</f>
        <v>Chaparral</v>
      </c>
      <c r="C59" s="180" t="str">
        <f>VLOOKUP(A59,'[1]Poblacion2012-2015'!H$2:R$1124,11,0)</f>
        <v>Tolima</v>
      </c>
      <c r="D59" s="179"/>
      <c r="E59" s="179"/>
      <c r="F59" s="176"/>
      <c r="G59" s="176">
        <v>3</v>
      </c>
      <c r="H59" s="176"/>
      <c r="I59" s="179">
        <v>3</v>
      </c>
      <c r="J59" s="153">
        <f t="shared" si="0"/>
        <v>4.160887656033287E-3</v>
      </c>
      <c r="K59" s="176"/>
    </row>
    <row r="60" spans="1:11">
      <c r="A60" s="177" t="s">
        <v>852</v>
      </c>
      <c r="B60" s="180" t="str">
        <f>VLOOKUP(A60,'[1]Poblacion2012-2015'!H$2:R$1124,2,0)</f>
        <v>Aguazul</v>
      </c>
      <c r="C60" s="180" t="str">
        <f>VLOOKUP(A60,'[1]Poblacion2012-2015'!H$2:R$1124,11,0)</f>
        <v>Casanare</v>
      </c>
      <c r="D60" s="179"/>
      <c r="E60" s="179"/>
      <c r="F60" s="176">
        <v>2</v>
      </c>
      <c r="G60" s="176"/>
      <c r="H60" s="176">
        <v>1</v>
      </c>
      <c r="I60" s="179">
        <v>3</v>
      </c>
      <c r="J60" s="153">
        <f t="shared" si="0"/>
        <v>4.160887656033287E-3</v>
      </c>
      <c r="K60" s="176"/>
    </row>
    <row r="61" spans="1:11">
      <c r="A61" s="177" t="s">
        <v>16</v>
      </c>
      <c r="B61" s="180" t="str">
        <f>VLOOKUP(A61,'[1]Poblacion2012-2015'!H$2:R$1124,2,0)</f>
        <v>Amalfi</v>
      </c>
      <c r="C61" s="180" t="str">
        <f>VLOOKUP(A61,'[1]Poblacion2012-2015'!H$2:R$1124,11,0)</f>
        <v>Antioquia</v>
      </c>
      <c r="D61" s="179"/>
      <c r="E61" s="179"/>
      <c r="F61" s="176">
        <v>2</v>
      </c>
      <c r="G61" s="176"/>
      <c r="H61" s="176"/>
      <c r="I61" s="179">
        <v>2</v>
      </c>
      <c r="J61" s="153">
        <f t="shared" si="0"/>
        <v>2.7739251040221915E-3</v>
      </c>
      <c r="K61" s="176"/>
    </row>
    <row r="62" spans="1:11">
      <c r="A62" s="177" t="s">
        <v>19</v>
      </c>
      <c r="B62" s="180" t="str">
        <f>VLOOKUP(A62,'[1]Poblacion2012-2015'!H$2:R$1124,2,0)</f>
        <v>Angostura</v>
      </c>
      <c r="C62" s="180" t="str">
        <f>VLOOKUP(A62,'[1]Poblacion2012-2015'!H$2:R$1124,11,0)</f>
        <v>Antioquia</v>
      </c>
      <c r="D62" s="179"/>
      <c r="E62" s="179"/>
      <c r="F62" s="176">
        <v>2</v>
      </c>
      <c r="G62" s="176"/>
      <c r="H62" s="176"/>
      <c r="I62" s="179">
        <v>2</v>
      </c>
      <c r="J62" s="153">
        <f t="shared" si="0"/>
        <v>2.7739251040221915E-3</v>
      </c>
      <c r="K62" s="176"/>
    </row>
    <row r="63" spans="1:11">
      <c r="A63" s="177" t="s">
        <v>23</v>
      </c>
      <c r="B63" s="180" t="str">
        <f>VLOOKUP(A63,'[1]Poblacion2012-2015'!H$2:R$1124,2,0)</f>
        <v>Apartadó</v>
      </c>
      <c r="C63" s="180" t="str">
        <f>VLOOKUP(A63,'[1]Poblacion2012-2015'!H$2:R$1124,11,0)</f>
        <v>Antioquia</v>
      </c>
      <c r="D63" s="179"/>
      <c r="E63" s="179"/>
      <c r="F63" s="176">
        <v>2</v>
      </c>
      <c r="G63" s="176"/>
      <c r="H63" s="176"/>
      <c r="I63" s="179">
        <v>2</v>
      </c>
      <c r="J63" s="153">
        <f t="shared" si="0"/>
        <v>2.7739251040221915E-3</v>
      </c>
      <c r="K63" s="176"/>
    </row>
    <row r="64" spans="1:11">
      <c r="A64" s="177" t="s">
        <v>26</v>
      </c>
      <c r="B64" s="180" t="str">
        <f>VLOOKUP(A64,'[1]Poblacion2012-2015'!H$2:R$1124,2,0)</f>
        <v>Barbosa</v>
      </c>
      <c r="C64" s="180" t="str">
        <f>VLOOKUP(A64,'[1]Poblacion2012-2015'!H$2:R$1124,11,0)</f>
        <v>Antioquia</v>
      </c>
      <c r="D64" s="179"/>
      <c r="E64" s="179"/>
      <c r="F64" s="176">
        <v>2</v>
      </c>
      <c r="G64" s="176"/>
      <c r="H64" s="176"/>
      <c r="I64" s="179">
        <v>2</v>
      </c>
      <c r="J64" s="153">
        <f t="shared" si="0"/>
        <v>2.7739251040221915E-3</v>
      </c>
      <c r="K64" s="176"/>
    </row>
    <row r="65" spans="1:11">
      <c r="A65" s="177" t="s">
        <v>103</v>
      </c>
      <c r="B65" s="180" t="str">
        <f>VLOOKUP(A65,'[1]Poblacion2012-2015'!H$2:R$1124,2,0)</f>
        <v>San Vicente</v>
      </c>
      <c r="C65" s="180" t="str">
        <f>VLOOKUP(A65,'[1]Poblacion2012-2015'!H$2:R$1124,11,0)</f>
        <v>Antioquia</v>
      </c>
      <c r="D65" s="179"/>
      <c r="E65" s="179"/>
      <c r="F65" s="176">
        <v>2</v>
      </c>
      <c r="G65" s="176"/>
      <c r="H65" s="176"/>
      <c r="I65" s="179">
        <v>2</v>
      </c>
      <c r="J65" s="153">
        <f t="shared" si="0"/>
        <v>2.7739251040221915E-3</v>
      </c>
      <c r="K65" s="176"/>
    </row>
    <row r="66" spans="1:11">
      <c r="A66" s="177" t="s">
        <v>122</v>
      </c>
      <c r="B66" s="180" t="str">
        <f>VLOOKUP(A66,'[1]Poblacion2012-2015'!H$2:R$1124,2,0)</f>
        <v>Yolombó</v>
      </c>
      <c r="C66" s="180" t="str">
        <f>VLOOKUP(A66,'[1]Poblacion2012-2015'!H$2:R$1124,11,0)</f>
        <v>Antioquia</v>
      </c>
      <c r="D66" s="179"/>
      <c r="E66" s="179">
        <v>1</v>
      </c>
      <c r="F66" s="176"/>
      <c r="G66" s="176">
        <v>1</v>
      </c>
      <c r="H66" s="176"/>
      <c r="I66" s="179">
        <v>2</v>
      </c>
      <c r="J66" s="153">
        <f t="shared" si="0"/>
        <v>2.7739251040221915E-3</v>
      </c>
      <c r="K66" s="176"/>
    </row>
    <row r="67" spans="1:11">
      <c r="A67" s="177" t="s">
        <v>1780</v>
      </c>
      <c r="B67" s="180" t="str">
        <f>VLOOKUP(A67,'[1]Poblacion2012-2015'!H$2:R$1124,2,0)</f>
        <v>Ciénega</v>
      </c>
      <c r="C67" s="180" t="str">
        <f>VLOOKUP(A67,'[1]Poblacion2012-2015'!H$2:R$1124,11,0)</f>
        <v>Boyacá</v>
      </c>
      <c r="D67" s="179"/>
      <c r="E67" s="179"/>
      <c r="F67" s="176"/>
      <c r="G67" s="176">
        <v>2</v>
      </c>
      <c r="H67" s="176"/>
      <c r="I67" s="179">
        <v>2</v>
      </c>
      <c r="J67" s="153">
        <f t="shared" si="0"/>
        <v>2.7739251040221915E-3</v>
      </c>
      <c r="K67" s="176"/>
    </row>
    <row r="68" spans="1:11">
      <c r="A68" s="177" t="s">
        <v>1781</v>
      </c>
      <c r="B68" s="180" t="str">
        <f>VLOOKUP(A68,'[1]Poblacion2012-2015'!H$2:R$1124,2,0)</f>
        <v>Cómbita</v>
      </c>
      <c r="C68" s="180" t="str">
        <f>VLOOKUP(A68,'[1]Poblacion2012-2015'!H$2:R$1124,11,0)</f>
        <v>Boyacá</v>
      </c>
      <c r="D68" s="179"/>
      <c r="E68" s="179"/>
      <c r="F68" s="176"/>
      <c r="G68" s="176">
        <v>2</v>
      </c>
      <c r="H68" s="176"/>
      <c r="I68" s="179">
        <v>2</v>
      </c>
      <c r="J68" s="153">
        <f t="shared" ref="J68:J131" si="1">I68/$I$2</f>
        <v>2.7739251040221915E-3</v>
      </c>
      <c r="K68" s="176"/>
    </row>
    <row r="69" spans="1:11">
      <c r="A69" s="177" t="s">
        <v>222</v>
      </c>
      <c r="B69" s="180" t="str">
        <f>VLOOKUP(A69,'[1]Poblacion2012-2015'!H$2:R$1124,2,0)</f>
        <v>Sogamoso</v>
      </c>
      <c r="C69" s="180" t="str">
        <f>VLOOKUP(A69,'[1]Poblacion2012-2015'!H$2:R$1124,11,0)</f>
        <v>Boyacá</v>
      </c>
      <c r="D69" s="179"/>
      <c r="E69" s="179"/>
      <c r="F69" s="176">
        <v>1</v>
      </c>
      <c r="G69" s="176">
        <v>1</v>
      </c>
      <c r="H69" s="176"/>
      <c r="I69" s="179">
        <v>2</v>
      </c>
      <c r="J69" s="153">
        <f t="shared" si="1"/>
        <v>2.7739251040221915E-3</v>
      </c>
      <c r="K69" s="176"/>
    </row>
    <row r="70" spans="1:11">
      <c r="A70" s="177" t="s">
        <v>252</v>
      </c>
      <c r="B70" s="180" t="str">
        <f>VLOOKUP(A70,'[1]Poblacion2012-2015'!H$2:R$1124,2,0)</f>
        <v>Supía</v>
      </c>
      <c r="C70" s="180" t="str">
        <f>VLOOKUP(A70,'[1]Poblacion2012-2015'!H$2:R$1124,11,0)</f>
        <v>Caldas</v>
      </c>
      <c r="D70" s="179">
        <v>2</v>
      </c>
      <c r="E70" s="179"/>
      <c r="F70" s="176"/>
      <c r="G70" s="176"/>
      <c r="H70" s="176"/>
      <c r="I70" s="179">
        <v>2</v>
      </c>
      <c r="J70" s="153">
        <f t="shared" si="1"/>
        <v>2.7739251040221915E-3</v>
      </c>
      <c r="K70" s="176"/>
    </row>
    <row r="71" spans="1:11">
      <c r="A71" s="177" t="s">
        <v>289</v>
      </c>
      <c r="B71" s="180" t="str">
        <f>VLOOKUP(A71,'[1]Poblacion2012-2015'!H$2:R$1124,2,0)</f>
        <v>Mercaderes</v>
      </c>
      <c r="C71" s="180" t="str">
        <f>VLOOKUP(A71,'[1]Poblacion2012-2015'!H$2:R$1124,11,0)</f>
        <v>Cauca</v>
      </c>
      <c r="D71" s="179"/>
      <c r="E71" s="179"/>
      <c r="F71" s="176">
        <v>2</v>
      </c>
      <c r="G71" s="176"/>
      <c r="H71" s="176"/>
      <c r="I71" s="179">
        <v>2</v>
      </c>
      <c r="J71" s="153">
        <f t="shared" si="1"/>
        <v>2.7739251040221915E-3</v>
      </c>
      <c r="K71" s="176"/>
    </row>
    <row r="72" spans="1:11">
      <c r="A72" s="177" t="s">
        <v>298</v>
      </c>
      <c r="B72" s="180" t="str">
        <f>VLOOKUP(A72,'[1]Poblacion2012-2015'!H$2:R$1124,2,0)</f>
        <v>Puracé</v>
      </c>
      <c r="C72" s="180" t="str">
        <f>VLOOKUP(A72,'[1]Poblacion2012-2015'!H$2:R$1124,11,0)</f>
        <v>Cauca</v>
      </c>
      <c r="D72" s="179"/>
      <c r="E72" s="179"/>
      <c r="F72" s="176">
        <v>2</v>
      </c>
      <c r="G72" s="176"/>
      <c r="H72" s="176"/>
      <c r="I72" s="179">
        <v>2</v>
      </c>
      <c r="J72" s="153">
        <f t="shared" si="1"/>
        <v>2.7739251040221915E-3</v>
      </c>
      <c r="K72" s="176"/>
    </row>
    <row r="73" spans="1:11">
      <c r="A73" s="177" t="s">
        <v>305</v>
      </c>
      <c r="B73" s="180" t="str">
        <f>VLOOKUP(A73,'[1]Poblacion2012-2015'!H$2:R$1124,2,0)</f>
        <v>Suárez</v>
      </c>
      <c r="C73" s="180" t="str">
        <f>VLOOKUP(A73,'[1]Poblacion2012-2015'!H$2:R$1124,11,0)</f>
        <v>Cauca</v>
      </c>
      <c r="D73" s="179"/>
      <c r="E73" s="179"/>
      <c r="F73" s="176">
        <v>2</v>
      </c>
      <c r="G73" s="176"/>
      <c r="H73" s="176"/>
      <c r="I73" s="179">
        <v>2</v>
      </c>
      <c r="J73" s="153">
        <f t="shared" si="1"/>
        <v>2.7739251040221915E-3</v>
      </c>
      <c r="K73" s="176"/>
    </row>
    <row r="74" spans="1:11">
      <c r="A74" s="177" t="s">
        <v>310</v>
      </c>
      <c r="B74" s="180" t="str">
        <f>VLOOKUP(A74,'[1]Poblacion2012-2015'!H$2:R$1124,2,0)</f>
        <v>Totoró</v>
      </c>
      <c r="C74" s="180" t="str">
        <f>VLOOKUP(A74,'[1]Poblacion2012-2015'!H$2:R$1124,11,0)</f>
        <v>Cauca</v>
      </c>
      <c r="D74" s="179">
        <v>1</v>
      </c>
      <c r="E74" s="179"/>
      <c r="F74" s="176">
        <v>1</v>
      </c>
      <c r="G74" s="176"/>
      <c r="H74" s="176"/>
      <c r="I74" s="179">
        <v>2</v>
      </c>
      <c r="J74" s="153">
        <f t="shared" si="1"/>
        <v>2.7739251040221915E-3</v>
      </c>
      <c r="K74" s="176"/>
    </row>
    <row r="75" spans="1:11">
      <c r="A75" s="177" t="s">
        <v>311</v>
      </c>
      <c r="B75" s="180" t="str">
        <f>VLOOKUP(A75,'[1]Poblacion2012-2015'!H$2:R$1124,2,0)</f>
        <v>Villa Rica</v>
      </c>
      <c r="C75" s="180" t="str">
        <f>VLOOKUP(A75,'[1]Poblacion2012-2015'!H$2:R$1124,11,0)</f>
        <v>Cauca</v>
      </c>
      <c r="D75" s="179"/>
      <c r="E75" s="179"/>
      <c r="F75" s="176"/>
      <c r="G75" s="176">
        <v>2</v>
      </c>
      <c r="H75" s="176"/>
      <c r="I75" s="179">
        <v>2</v>
      </c>
      <c r="J75" s="153">
        <f t="shared" si="1"/>
        <v>2.7739251040221915E-3</v>
      </c>
      <c r="K75" s="176"/>
    </row>
    <row r="76" spans="1:11">
      <c r="A76" s="177" t="s">
        <v>320</v>
      </c>
      <c r="B76" s="180" t="str">
        <f>VLOOKUP(A76,'[1]Poblacion2012-2015'!H$2:R$1124,2,0)</f>
        <v>Curumaní</v>
      </c>
      <c r="C76" s="180" t="str">
        <f>VLOOKUP(A76,'[1]Poblacion2012-2015'!H$2:R$1124,11,0)</f>
        <v>Cesar</v>
      </c>
      <c r="D76" s="179"/>
      <c r="E76" s="179"/>
      <c r="F76" s="176"/>
      <c r="G76" s="176">
        <v>2</v>
      </c>
      <c r="H76" s="176"/>
      <c r="I76" s="179">
        <v>2</v>
      </c>
      <c r="J76" s="153">
        <f t="shared" si="1"/>
        <v>2.7739251040221915E-3</v>
      </c>
      <c r="K76" s="176"/>
    </row>
    <row r="77" spans="1:11">
      <c r="A77" s="177" t="s">
        <v>324</v>
      </c>
      <c r="B77" s="180" t="str">
        <f>VLOOKUP(A77,'[1]Poblacion2012-2015'!H$2:R$1124,2,0)</f>
        <v>González</v>
      </c>
      <c r="C77" s="180" t="str">
        <f>VLOOKUP(A77,'[1]Poblacion2012-2015'!H$2:R$1124,11,0)</f>
        <v>Cesar</v>
      </c>
      <c r="D77" s="179"/>
      <c r="E77" s="179"/>
      <c r="F77" s="176">
        <v>1</v>
      </c>
      <c r="G77" s="176">
        <v>1</v>
      </c>
      <c r="H77" s="176"/>
      <c r="I77" s="179">
        <v>2</v>
      </c>
      <c r="J77" s="153">
        <f t="shared" si="1"/>
        <v>2.7739251040221915E-3</v>
      </c>
      <c r="K77" s="176"/>
    </row>
    <row r="78" spans="1:11">
      <c r="A78" s="177" t="s">
        <v>385</v>
      </c>
      <c r="B78" s="180" t="str">
        <f>VLOOKUP(A78,'[1]Poblacion2012-2015'!H$2:R$1124,2,0)</f>
        <v>Fusagasugá</v>
      </c>
      <c r="C78" s="180" t="str">
        <f>VLOOKUP(A78,'[1]Poblacion2012-2015'!H$2:R$1124,11,0)</f>
        <v>Cundinamarca</v>
      </c>
      <c r="D78" s="179"/>
      <c r="E78" s="179">
        <v>1</v>
      </c>
      <c r="F78" s="176">
        <v>1</v>
      </c>
      <c r="G78" s="176"/>
      <c r="H78" s="176"/>
      <c r="I78" s="179">
        <v>2</v>
      </c>
      <c r="J78" s="153">
        <f t="shared" si="1"/>
        <v>2.7739251040221915E-3</v>
      </c>
      <c r="K78" s="176"/>
    </row>
    <row r="79" spans="1:11">
      <c r="A79" s="177" t="s">
        <v>415</v>
      </c>
      <c r="B79" s="180" t="str">
        <f>VLOOKUP(A79,'[1]Poblacion2012-2015'!H$2:R$1124,2,0)</f>
        <v>Soacha</v>
      </c>
      <c r="C79" s="180" t="str">
        <f>VLOOKUP(A79,'[1]Poblacion2012-2015'!H$2:R$1124,11,0)</f>
        <v>Cundinamarca</v>
      </c>
      <c r="D79" s="179"/>
      <c r="E79" s="179"/>
      <c r="F79" s="176">
        <v>1</v>
      </c>
      <c r="G79" s="176">
        <v>1</v>
      </c>
      <c r="H79" s="176"/>
      <c r="I79" s="179">
        <v>2</v>
      </c>
      <c r="J79" s="153">
        <f t="shared" si="1"/>
        <v>2.7739251040221915E-3</v>
      </c>
      <c r="K79" s="176"/>
    </row>
    <row r="80" spans="1:11">
      <c r="A80" s="177" t="s">
        <v>454</v>
      </c>
      <c r="B80" s="180" t="str">
        <f>VLOOKUP(A80,'[1]Poblacion2012-2015'!H$2:R$1124,2,0)</f>
        <v>Río Iro</v>
      </c>
      <c r="C80" s="180" t="str">
        <f>VLOOKUP(A80,'[1]Poblacion2012-2015'!H$2:R$1124,11,0)</f>
        <v>Chocó</v>
      </c>
      <c r="D80" s="179"/>
      <c r="E80" s="179"/>
      <c r="F80" s="176">
        <v>1</v>
      </c>
      <c r="G80" s="176">
        <v>1</v>
      </c>
      <c r="H80" s="176"/>
      <c r="I80" s="179">
        <v>2</v>
      </c>
      <c r="J80" s="153">
        <f t="shared" si="1"/>
        <v>2.7739251040221915E-3</v>
      </c>
      <c r="K80" s="176"/>
    </row>
    <row r="81" spans="1:11">
      <c r="A81" s="177" t="s">
        <v>481</v>
      </c>
      <c r="B81" s="180" t="str">
        <f>VLOOKUP(A81,'[1]Poblacion2012-2015'!H$2:R$1124,2,0)</f>
        <v>Palestina</v>
      </c>
      <c r="C81" s="180" t="str">
        <f>VLOOKUP(A81,'[1]Poblacion2012-2015'!H$2:R$1124,11,0)</f>
        <v>Huila</v>
      </c>
      <c r="D81" s="179"/>
      <c r="E81" s="179">
        <v>1</v>
      </c>
      <c r="F81" s="176"/>
      <c r="G81" s="176">
        <v>1</v>
      </c>
      <c r="H81" s="176"/>
      <c r="I81" s="179">
        <v>2</v>
      </c>
      <c r="J81" s="153">
        <f t="shared" si="1"/>
        <v>2.7739251040221915E-3</v>
      </c>
      <c r="K81" s="176"/>
    </row>
    <row r="82" spans="1:11">
      <c r="A82" s="177" t="s">
        <v>491</v>
      </c>
      <c r="B82" s="180" t="str">
        <f>VLOOKUP(A82,'[1]Poblacion2012-2015'!H$2:R$1124,2,0)</f>
        <v>Tello</v>
      </c>
      <c r="C82" s="180" t="str">
        <f>VLOOKUP(A82,'[1]Poblacion2012-2015'!H$2:R$1124,11,0)</f>
        <v>Huila</v>
      </c>
      <c r="D82" s="179"/>
      <c r="E82" s="179"/>
      <c r="F82" s="176"/>
      <c r="G82" s="176">
        <v>1</v>
      </c>
      <c r="H82" s="176">
        <v>1</v>
      </c>
      <c r="I82" s="179">
        <v>2</v>
      </c>
      <c r="J82" s="153">
        <f t="shared" si="1"/>
        <v>2.7739251040221915E-3</v>
      </c>
      <c r="K82" s="176"/>
    </row>
    <row r="83" spans="1:11">
      <c r="A83" s="177" t="s">
        <v>507</v>
      </c>
      <c r="B83" s="180" t="str">
        <f>VLOOKUP(A83,'[1]Poblacion2012-2015'!H$2:R$1124,2,0)</f>
        <v>San Juan del Cesar</v>
      </c>
      <c r="C83" s="180" t="str">
        <f>VLOOKUP(A83,'[1]Poblacion2012-2015'!H$2:R$1124,11,0)</f>
        <v>La Guajira</v>
      </c>
      <c r="D83" s="179"/>
      <c r="E83" s="179"/>
      <c r="F83" s="176"/>
      <c r="G83" s="176">
        <v>2</v>
      </c>
      <c r="H83" s="176"/>
      <c r="I83" s="179">
        <v>2</v>
      </c>
      <c r="J83" s="153">
        <f t="shared" si="1"/>
        <v>2.7739251040221915E-3</v>
      </c>
      <c r="K83" s="176"/>
    </row>
    <row r="84" spans="1:11">
      <c r="A84" s="177" t="s">
        <v>536</v>
      </c>
      <c r="B84" s="180" t="str">
        <f>VLOOKUP(A84,'[1]Poblacion2012-2015'!H$2:R$1124,2,0)</f>
        <v>Zona Bananera</v>
      </c>
      <c r="C84" s="180" t="str">
        <f>VLOOKUP(A84,'[1]Poblacion2012-2015'!H$2:R$1124,11,0)</f>
        <v>Magdalena</v>
      </c>
      <c r="D84" s="179">
        <v>1</v>
      </c>
      <c r="E84" s="179"/>
      <c r="F84" s="176"/>
      <c r="G84" s="176">
        <v>1</v>
      </c>
      <c r="H84" s="176"/>
      <c r="I84" s="179">
        <v>2</v>
      </c>
      <c r="J84" s="153">
        <f t="shared" si="1"/>
        <v>2.7739251040221915E-3</v>
      </c>
      <c r="K84" s="176"/>
    </row>
    <row r="85" spans="1:11">
      <c r="A85" s="177" t="s">
        <v>538</v>
      </c>
      <c r="B85" s="180" t="str">
        <f>VLOOKUP(A85,'[1]Poblacion2012-2015'!H$2:R$1124,2,0)</f>
        <v>Acacías</v>
      </c>
      <c r="C85" s="180" t="str">
        <f>VLOOKUP(A85,'[1]Poblacion2012-2015'!H$2:R$1124,11,0)</f>
        <v>Meta</v>
      </c>
      <c r="D85" s="179"/>
      <c r="E85" s="179"/>
      <c r="F85" s="176"/>
      <c r="G85" s="176">
        <v>2</v>
      </c>
      <c r="H85" s="176"/>
      <c r="I85" s="179">
        <v>2</v>
      </c>
      <c r="J85" s="153">
        <f t="shared" si="1"/>
        <v>2.7739251040221915E-3</v>
      </c>
      <c r="K85" s="176"/>
    </row>
    <row r="86" spans="1:11">
      <c r="A86" s="177" t="s">
        <v>570</v>
      </c>
      <c r="B86" s="180" t="str">
        <f>VLOOKUP(A86,'[1]Poblacion2012-2015'!H$2:R$1124,2,0)</f>
        <v>Barbacoas</v>
      </c>
      <c r="C86" s="180" t="str">
        <f>VLOOKUP(A86,'[1]Poblacion2012-2015'!H$2:R$1124,11,0)</f>
        <v>Nariño</v>
      </c>
      <c r="D86" s="179"/>
      <c r="E86" s="179"/>
      <c r="F86" s="176"/>
      <c r="G86" s="176">
        <v>2</v>
      </c>
      <c r="H86" s="176"/>
      <c r="I86" s="179">
        <v>2</v>
      </c>
      <c r="J86" s="153">
        <f t="shared" si="1"/>
        <v>2.7739251040221915E-3</v>
      </c>
      <c r="K86" s="176"/>
    </row>
    <row r="87" spans="1:11">
      <c r="A87" s="177" t="s">
        <v>592</v>
      </c>
      <c r="B87" s="180" t="str">
        <f>VLOOKUP(A87,'[1]Poblacion2012-2015'!H$2:R$1124,2,0)</f>
        <v>Ipiales</v>
      </c>
      <c r="C87" s="180" t="str">
        <f>VLOOKUP(A87,'[1]Poblacion2012-2015'!H$2:R$1124,11,0)</f>
        <v>Nariño</v>
      </c>
      <c r="D87" s="179"/>
      <c r="E87" s="179"/>
      <c r="F87" s="176">
        <v>1</v>
      </c>
      <c r="G87" s="176"/>
      <c r="H87" s="176">
        <v>1</v>
      </c>
      <c r="I87" s="179">
        <v>2</v>
      </c>
      <c r="J87" s="153">
        <f t="shared" si="1"/>
        <v>2.7739251040221915E-3</v>
      </c>
      <c r="K87" s="176"/>
    </row>
    <row r="88" spans="1:11">
      <c r="A88" s="177" t="s">
        <v>614</v>
      </c>
      <c r="B88" s="180" t="str">
        <f>VLOOKUP(A88,'[1]Poblacion2012-2015'!H$2:R$1124,2,0)</f>
        <v>Samaniego</v>
      </c>
      <c r="C88" s="180" t="str">
        <f>VLOOKUP(A88,'[1]Poblacion2012-2015'!H$2:R$1124,11,0)</f>
        <v>Nariño</v>
      </c>
      <c r="D88" s="179"/>
      <c r="E88" s="179"/>
      <c r="F88" s="176">
        <v>2</v>
      </c>
      <c r="G88" s="176"/>
      <c r="H88" s="176"/>
      <c r="I88" s="179">
        <v>2</v>
      </c>
      <c r="J88" s="153">
        <f t="shared" si="1"/>
        <v>2.7739251040221915E-3</v>
      </c>
      <c r="K88" s="176"/>
    </row>
    <row r="89" spans="1:11">
      <c r="A89" s="177" t="s">
        <v>625</v>
      </c>
      <c r="B89" s="180" t="str">
        <f>VLOOKUP(A89,'[1]Poblacion2012-2015'!H$2:R$1124,2,0)</f>
        <v>Abrego</v>
      </c>
      <c r="C89" s="180" t="str">
        <f>VLOOKUP(A89,'[1]Poblacion2012-2015'!H$2:R$1124,11,0)</f>
        <v>Norte de Santander</v>
      </c>
      <c r="D89" s="179"/>
      <c r="E89" s="179"/>
      <c r="F89" s="176">
        <v>2</v>
      </c>
      <c r="G89" s="176"/>
      <c r="H89" s="176"/>
      <c r="I89" s="179">
        <v>2</v>
      </c>
      <c r="J89" s="153">
        <f t="shared" si="1"/>
        <v>2.7739251040221915E-3</v>
      </c>
      <c r="K89" s="176"/>
    </row>
    <row r="90" spans="1:11">
      <c r="A90" s="177" t="s">
        <v>640</v>
      </c>
      <c r="B90" s="180" t="str">
        <f>VLOOKUP(A90,'[1]Poblacion2012-2015'!H$2:R$1124,2,0)</f>
        <v>Los Patios</v>
      </c>
      <c r="C90" s="180" t="str">
        <f>VLOOKUP(A90,'[1]Poblacion2012-2015'!H$2:R$1124,11,0)</f>
        <v>Norte de Santander</v>
      </c>
      <c r="D90" s="179"/>
      <c r="E90" s="179"/>
      <c r="F90" s="176">
        <v>1</v>
      </c>
      <c r="G90" s="176">
        <v>1</v>
      </c>
      <c r="H90" s="176"/>
      <c r="I90" s="179">
        <v>2</v>
      </c>
      <c r="J90" s="153">
        <f t="shared" si="1"/>
        <v>2.7739251040221915E-3</v>
      </c>
      <c r="K90" s="176"/>
    </row>
    <row r="91" spans="1:11">
      <c r="A91" s="177" t="s">
        <v>651</v>
      </c>
      <c r="B91" s="180" t="str">
        <f>VLOOKUP(A91,'[1]Poblacion2012-2015'!H$2:R$1124,2,0)</f>
        <v>Tibú</v>
      </c>
      <c r="C91" s="180" t="str">
        <f>VLOOKUP(A91,'[1]Poblacion2012-2015'!H$2:R$1124,11,0)</f>
        <v>Norte de Santander</v>
      </c>
      <c r="D91" s="179"/>
      <c r="E91" s="179"/>
      <c r="F91" s="176">
        <v>1</v>
      </c>
      <c r="G91" s="176"/>
      <c r="H91" s="176">
        <v>1</v>
      </c>
      <c r="I91" s="179">
        <v>2</v>
      </c>
      <c r="J91" s="153">
        <f t="shared" si="1"/>
        <v>2.7739251040221915E-3</v>
      </c>
      <c r="K91" s="176"/>
    </row>
    <row r="92" spans="1:11">
      <c r="A92" s="177" t="s">
        <v>655</v>
      </c>
      <c r="B92" s="180" t="str">
        <f>VLOOKUP(A92,'[1]Poblacion2012-2015'!H$2:R$1124,2,0)</f>
        <v>Armenia</v>
      </c>
      <c r="C92" s="180" t="str">
        <f>VLOOKUP(A92,'[1]Poblacion2012-2015'!H$2:R$1124,11,0)</f>
        <v>Quindío</v>
      </c>
      <c r="D92" s="179"/>
      <c r="E92" s="179"/>
      <c r="F92" s="176">
        <v>2</v>
      </c>
      <c r="G92" s="176"/>
      <c r="H92" s="176"/>
      <c r="I92" s="179">
        <v>2</v>
      </c>
      <c r="J92" s="153">
        <f t="shared" si="1"/>
        <v>2.7739251040221915E-3</v>
      </c>
      <c r="K92" s="176"/>
    </row>
    <row r="93" spans="1:11">
      <c r="A93" s="177" t="s">
        <v>681</v>
      </c>
      <c r="B93" s="180" t="str">
        <f>VLOOKUP(A93,'[1]Poblacion2012-2015'!H$2:R$1124,2,0)</f>
        <v>Bucaramanga</v>
      </c>
      <c r="C93" s="180" t="str">
        <f>VLOOKUP(A93,'[1]Poblacion2012-2015'!H$2:R$1124,11,0)</f>
        <v>Santander</v>
      </c>
      <c r="D93" s="179"/>
      <c r="E93" s="179"/>
      <c r="F93" s="176">
        <v>1</v>
      </c>
      <c r="G93" s="176">
        <v>1</v>
      </c>
      <c r="H93" s="176"/>
      <c r="I93" s="179">
        <v>2</v>
      </c>
      <c r="J93" s="153">
        <f t="shared" si="1"/>
        <v>2.7739251040221915E-3</v>
      </c>
      <c r="K93" s="176"/>
    </row>
    <row r="94" spans="1:11">
      <c r="A94" s="177" t="s">
        <v>698</v>
      </c>
      <c r="B94" s="180" t="str">
        <f>VLOOKUP(A94,'[1]Poblacion2012-2015'!H$2:R$1124,2,0)</f>
        <v>El Playón</v>
      </c>
      <c r="C94" s="180" t="str">
        <f>VLOOKUP(A94,'[1]Poblacion2012-2015'!H$2:R$1124,11,0)</f>
        <v>Santander</v>
      </c>
      <c r="D94" s="179"/>
      <c r="E94" s="179"/>
      <c r="F94" s="176">
        <v>2</v>
      </c>
      <c r="G94" s="176"/>
      <c r="H94" s="176"/>
      <c r="I94" s="179">
        <v>2</v>
      </c>
      <c r="J94" s="153">
        <f t="shared" si="1"/>
        <v>2.7739251040221915E-3</v>
      </c>
      <c r="K94" s="176"/>
    </row>
    <row r="95" spans="1:11">
      <c r="A95" s="177" t="s">
        <v>703</v>
      </c>
      <c r="B95" s="180" t="str">
        <f>VLOOKUP(A95,'[1]Poblacion2012-2015'!H$2:R$1124,2,0)</f>
        <v>Girón</v>
      </c>
      <c r="C95" s="180" t="str">
        <f>VLOOKUP(A95,'[1]Poblacion2012-2015'!H$2:R$1124,11,0)</f>
        <v>Santander</v>
      </c>
      <c r="D95" s="179"/>
      <c r="E95" s="179"/>
      <c r="F95" s="176">
        <v>1</v>
      </c>
      <c r="G95" s="176">
        <v>1</v>
      </c>
      <c r="H95" s="176"/>
      <c r="I95" s="179">
        <v>2</v>
      </c>
      <c r="J95" s="153">
        <f t="shared" si="1"/>
        <v>2.7739251040221915E-3</v>
      </c>
      <c r="K95" s="176"/>
    </row>
    <row r="96" spans="1:11">
      <c r="A96" s="177" t="s">
        <v>733</v>
      </c>
      <c r="B96" s="180" t="str">
        <f>VLOOKUP(A96,'[1]Poblacion2012-2015'!H$2:R$1124,2,0)</f>
        <v>Sincelejo</v>
      </c>
      <c r="C96" s="180" t="str">
        <f>VLOOKUP(A96,'[1]Poblacion2012-2015'!H$2:R$1124,11,0)</f>
        <v>Sucre</v>
      </c>
      <c r="D96" s="179"/>
      <c r="E96" s="179"/>
      <c r="F96" s="176"/>
      <c r="G96" s="176">
        <v>2</v>
      </c>
      <c r="H96" s="176"/>
      <c r="I96" s="179">
        <v>2</v>
      </c>
      <c r="J96" s="153">
        <f t="shared" si="1"/>
        <v>2.7739251040221915E-3</v>
      </c>
      <c r="K96" s="176"/>
    </row>
    <row r="97" spans="1:11">
      <c r="A97" s="177" t="s">
        <v>758</v>
      </c>
      <c r="B97" s="180" t="str">
        <f>VLOOKUP(A97,'[1]Poblacion2012-2015'!H$2:R$1124,2,0)</f>
        <v>Ambalema</v>
      </c>
      <c r="C97" s="180" t="str">
        <f>VLOOKUP(A97,'[1]Poblacion2012-2015'!H$2:R$1124,11,0)</f>
        <v>Tolima</v>
      </c>
      <c r="D97" s="179"/>
      <c r="E97" s="179"/>
      <c r="F97" s="176"/>
      <c r="G97" s="176">
        <v>2</v>
      </c>
      <c r="H97" s="176"/>
      <c r="I97" s="179">
        <v>2</v>
      </c>
      <c r="J97" s="153">
        <f t="shared" si="1"/>
        <v>2.7739251040221915E-3</v>
      </c>
      <c r="K97" s="176"/>
    </row>
    <row r="98" spans="1:11">
      <c r="A98" s="177" t="s">
        <v>763</v>
      </c>
      <c r="B98" s="180" t="str">
        <f>VLOOKUP(A98,'[1]Poblacion2012-2015'!H$2:R$1124,2,0)</f>
        <v>Carmen de Apicalá</v>
      </c>
      <c r="C98" s="180" t="str">
        <f>VLOOKUP(A98,'[1]Poblacion2012-2015'!H$2:R$1124,11,0)</f>
        <v>Tolima</v>
      </c>
      <c r="D98" s="179"/>
      <c r="E98" s="179"/>
      <c r="F98" s="176">
        <v>1</v>
      </c>
      <c r="G98" s="176">
        <v>1</v>
      </c>
      <c r="H98" s="176"/>
      <c r="I98" s="179">
        <v>2</v>
      </c>
      <c r="J98" s="153">
        <f t="shared" si="1"/>
        <v>2.7739251040221915E-3</v>
      </c>
      <c r="K98" s="176"/>
    </row>
    <row r="99" spans="1:11">
      <c r="A99" s="177" t="s">
        <v>777</v>
      </c>
      <c r="B99" s="180" t="str">
        <f>VLOOKUP(A99,'[1]Poblacion2012-2015'!H$2:R$1124,2,0)</f>
        <v>Icononzo</v>
      </c>
      <c r="C99" s="180" t="str">
        <f>VLOOKUP(A99,'[1]Poblacion2012-2015'!H$2:R$1124,11,0)</f>
        <v>Tolima</v>
      </c>
      <c r="D99" s="179"/>
      <c r="E99" s="179"/>
      <c r="F99" s="176"/>
      <c r="G99" s="176">
        <v>2</v>
      </c>
      <c r="H99" s="176"/>
      <c r="I99" s="179">
        <v>2</v>
      </c>
      <c r="J99" s="153">
        <f t="shared" si="1"/>
        <v>2.7739251040221915E-3</v>
      </c>
      <c r="K99" s="176"/>
    </row>
    <row r="100" spans="1:11">
      <c r="A100" s="177" t="s">
        <v>790</v>
      </c>
      <c r="B100" s="180" t="str">
        <f>VLOOKUP(A100,'[1]Poblacion2012-2015'!H$2:R$1124,2,0)</f>
        <v>Rioblanco</v>
      </c>
      <c r="C100" s="180" t="str">
        <f>VLOOKUP(A100,'[1]Poblacion2012-2015'!H$2:R$1124,11,0)</f>
        <v>Tolima</v>
      </c>
      <c r="D100" s="179"/>
      <c r="E100" s="179"/>
      <c r="F100" s="176">
        <v>1</v>
      </c>
      <c r="G100" s="176">
        <v>1</v>
      </c>
      <c r="H100" s="176"/>
      <c r="I100" s="179">
        <v>2</v>
      </c>
      <c r="J100" s="153">
        <f t="shared" si="1"/>
        <v>2.7739251040221915E-3</v>
      </c>
      <c r="K100" s="176"/>
    </row>
    <row r="101" spans="1:11">
      <c r="A101" s="177" t="s">
        <v>817</v>
      </c>
      <c r="B101" s="180" t="str">
        <f>VLOOKUP(A101,'[1]Poblacion2012-2015'!H$2:R$1124,2,0)</f>
        <v>El Cairo</v>
      </c>
      <c r="C101" s="180" t="str">
        <f>VLOOKUP(A101,'[1]Poblacion2012-2015'!H$2:R$1124,11,0)</f>
        <v>Valle del Cauca</v>
      </c>
      <c r="D101" s="179"/>
      <c r="E101" s="179"/>
      <c r="F101" s="176"/>
      <c r="G101" s="176"/>
      <c r="H101" s="176">
        <v>2</v>
      </c>
      <c r="I101" s="179">
        <v>2</v>
      </c>
      <c r="J101" s="153">
        <f t="shared" si="1"/>
        <v>2.7739251040221915E-3</v>
      </c>
      <c r="K101" s="176"/>
    </row>
    <row r="102" spans="1:11">
      <c r="A102" s="177" t="s">
        <v>818</v>
      </c>
      <c r="B102" s="180" t="str">
        <f>VLOOKUP(A102,'[1]Poblacion2012-2015'!H$2:R$1124,2,0)</f>
        <v>El Cerrito</v>
      </c>
      <c r="C102" s="180" t="str">
        <f>VLOOKUP(A102,'[1]Poblacion2012-2015'!H$2:R$1124,11,0)</f>
        <v>Valle del Cauca</v>
      </c>
      <c r="D102" s="179"/>
      <c r="E102" s="179"/>
      <c r="F102" s="176"/>
      <c r="G102" s="176">
        <v>1</v>
      </c>
      <c r="H102" s="176">
        <v>1</v>
      </c>
      <c r="I102" s="179">
        <v>2</v>
      </c>
      <c r="J102" s="153">
        <f t="shared" si="1"/>
        <v>2.7739251040221915E-3</v>
      </c>
      <c r="K102" s="176"/>
    </row>
    <row r="103" spans="1:11">
      <c r="A103" s="177" t="s">
        <v>823</v>
      </c>
      <c r="B103" s="180" t="str">
        <f>VLOOKUP(A103,'[1]Poblacion2012-2015'!H$2:R$1124,2,0)</f>
        <v>Jamundí</v>
      </c>
      <c r="C103" s="180" t="str">
        <f>VLOOKUP(A103,'[1]Poblacion2012-2015'!H$2:R$1124,11,0)</f>
        <v>Valle del Cauca</v>
      </c>
      <c r="D103" s="179"/>
      <c r="E103" s="179"/>
      <c r="F103" s="176"/>
      <c r="G103" s="176">
        <v>2</v>
      </c>
      <c r="H103" s="176"/>
      <c r="I103" s="179">
        <v>2</v>
      </c>
      <c r="J103" s="153">
        <f t="shared" si="1"/>
        <v>2.7739251040221915E-3</v>
      </c>
      <c r="K103" s="176"/>
    </row>
    <row r="104" spans="1:11">
      <c r="A104" s="177" t="s">
        <v>831</v>
      </c>
      <c r="B104" s="180" t="str">
        <f>VLOOKUP(A104,'[1]Poblacion2012-2015'!H$2:R$1124,2,0)</f>
        <v>Riofrío</v>
      </c>
      <c r="C104" s="180" t="str">
        <f>VLOOKUP(A104,'[1]Poblacion2012-2015'!H$2:R$1124,11,0)</f>
        <v>Valle del Cauca</v>
      </c>
      <c r="D104" s="179"/>
      <c r="E104" s="179"/>
      <c r="F104" s="176">
        <v>2</v>
      </c>
      <c r="G104" s="176"/>
      <c r="H104" s="176"/>
      <c r="I104" s="179">
        <v>2</v>
      </c>
      <c r="J104" s="153">
        <f t="shared" si="1"/>
        <v>2.7739251040221915E-3</v>
      </c>
      <c r="K104" s="176"/>
    </row>
    <row r="105" spans="1:11">
      <c r="A105" s="177" t="s">
        <v>836</v>
      </c>
      <c r="B105" s="180" t="str">
        <f>VLOOKUP(A105,'[1]Poblacion2012-2015'!H$2:R$1124,2,0)</f>
        <v>Trujillo</v>
      </c>
      <c r="C105" s="180" t="str">
        <f>VLOOKUP(A105,'[1]Poblacion2012-2015'!H$2:R$1124,11,0)</f>
        <v>Valle del Cauca</v>
      </c>
      <c r="D105" s="179"/>
      <c r="E105" s="179"/>
      <c r="F105" s="176">
        <v>1</v>
      </c>
      <c r="G105" s="176">
        <v>1</v>
      </c>
      <c r="H105" s="176"/>
      <c r="I105" s="179">
        <v>2</v>
      </c>
      <c r="J105" s="153">
        <f t="shared" si="1"/>
        <v>2.7739251040221915E-3</v>
      </c>
      <c r="K105" s="176"/>
    </row>
    <row r="106" spans="1:11">
      <c r="A106" s="177" t="s">
        <v>867</v>
      </c>
      <c r="B106" s="180" t="str">
        <f>VLOOKUP(A106,'[1]Poblacion2012-2015'!H$2:R$1124,2,0)</f>
        <v>Villanueva</v>
      </c>
      <c r="C106" s="180" t="str">
        <f>VLOOKUP(A106,'[1]Poblacion2012-2015'!H$2:R$1124,11,0)</f>
        <v>Casanare</v>
      </c>
      <c r="D106" s="179"/>
      <c r="E106" s="179"/>
      <c r="F106" s="176">
        <v>1</v>
      </c>
      <c r="G106" s="176">
        <v>1</v>
      </c>
      <c r="H106" s="176"/>
      <c r="I106" s="179">
        <v>2</v>
      </c>
      <c r="J106" s="153">
        <f t="shared" si="1"/>
        <v>2.7739251040221915E-3</v>
      </c>
      <c r="K106" s="176"/>
    </row>
    <row r="107" spans="1:11">
      <c r="A107" s="177" t="s">
        <v>868</v>
      </c>
      <c r="B107" s="180" t="str">
        <f>VLOOKUP(A107,'[1]Poblacion2012-2015'!H$2:R$1124,2,0)</f>
        <v>Mocoa</v>
      </c>
      <c r="C107" s="180" t="str">
        <f>VLOOKUP(A107,'[1]Poblacion2012-2015'!H$2:R$1124,11,0)</f>
        <v>Putumayo</v>
      </c>
      <c r="D107" s="179"/>
      <c r="E107" s="179"/>
      <c r="F107" s="176"/>
      <c r="G107" s="176">
        <v>1</v>
      </c>
      <c r="H107" s="176">
        <v>1</v>
      </c>
      <c r="I107" s="179">
        <v>2</v>
      </c>
      <c r="J107" s="153">
        <f t="shared" si="1"/>
        <v>2.7739251040221915E-3</v>
      </c>
      <c r="K107" s="176"/>
    </row>
    <row r="108" spans="1:11">
      <c r="A108" s="177" t="s">
        <v>870</v>
      </c>
      <c r="B108" s="180" t="str">
        <f>VLOOKUP(A108,'[1]Poblacion2012-2015'!H$2:R$1124,2,0)</f>
        <v>Orito</v>
      </c>
      <c r="C108" s="180" t="str">
        <f>VLOOKUP(A108,'[1]Poblacion2012-2015'!H$2:R$1124,11,0)</f>
        <v>Putumayo</v>
      </c>
      <c r="D108" s="179"/>
      <c r="E108" s="179"/>
      <c r="F108" s="176">
        <v>2</v>
      </c>
      <c r="G108" s="176"/>
      <c r="H108" s="176"/>
      <c r="I108" s="179">
        <v>2</v>
      </c>
      <c r="J108" s="153">
        <f t="shared" si="1"/>
        <v>2.7739251040221915E-3</v>
      </c>
      <c r="K108" s="176"/>
    </row>
    <row r="109" spans="1:11">
      <c r="A109" s="177" t="s">
        <v>871</v>
      </c>
      <c r="B109" s="180" t="str">
        <f>VLOOKUP(A109,'[1]Poblacion2012-2015'!H$2:R$1124,2,0)</f>
        <v>Puerto Asís</v>
      </c>
      <c r="C109" s="180" t="str">
        <f>VLOOKUP(A109,'[1]Poblacion2012-2015'!H$2:R$1124,11,0)</f>
        <v>Putumayo</v>
      </c>
      <c r="D109" s="179"/>
      <c r="E109" s="179"/>
      <c r="F109" s="176"/>
      <c r="G109" s="176">
        <v>1</v>
      </c>
      <c r="H109" s="176">
        <v>1</v>
      </c>
      <c r="I109" s="179">
        <v>2</v>
      </c>
      <c r="J109" s="153">
        <f t="shared" si="1"/>
        <v>2.7739251040221915E-3</v>
      </c>
      <c r="K109" s="176"/>
    </row>
    <row r="110" spans="1:11">
      <c r="A110" s="177" t="s">
        <v>872</v>
      </c>
      <c r="B110" s="180" t="str">
        <f>VLOOKUP(A110,'[1]Poblacion2012-2015'!H$2:R$1124,2,0)</f>
        <v>Puerto Caicedo</v>
      </c>
      <c r="C110" s="180" t="str">
        <f>VLOOKUP(A110,'[1]Poblacion2012-2015'!H$2:R$1124,11,0)</f>
        <v>Putumayo</v>
      </c>
      <c r="D110" s="179"/>
      <c r="E110" s="179"/>
      <c r="F110" s="176">
        <v>1</v>
      </c>
      <c r="G110" s="176"/>
      <c r="H110" s="176">
        <v>1</v>
      </c>
      <c r="I110" s="179">
        <v>2</v>
      </c>
      <c r="J110" s="153">
        <f t="shared" si="1"/>
        <v>2.7739251040221915E-3</v>
      </c>
      <c r="K110" s="176"/>
    </row>
    <row r="111" spans="1:11">
      <c r="A111" s="177" t="s">
        <v>875</v>
      </c>
      <c r="B111" s="180" t="str">
        <f>VLOOKUP(A111,'[1]Poblacion2012-2015'!H$2:R$1124,2,0)</f>
        <v>Sibundoy</v>
      </c>
      <c r="C111" s="180" t="str">
        <f>VLOOKUP(A111,'[1]Poblacion2012-2015'!H$2:R$1124,11,0)</f>
        <v>Putumayo</v>
      </c>
      <c r="D111" s="179"/>
      <c r="E111" s="179"/>
      <c r="F111" s="176">
        <v>2</v>
      </c>
      <c r="G111" s="176"/>
      <c r="H111" s="176"/>
      <c r="I111" s="179">
        <v>2</v>
      </c>
      <c r="J111" s="153">
        <f t="shared" si="1"/>
        <v>2.7739251040221915E-3</v>
      </c>
      <c r="K111" s="176"/>
    </row>
    <row r="112" spans="1:11">
      <c r="A112" s="177" t="s">
        <v>21</v>
      </c>
      <c r="B112" s="180" t="str">
        <f>VLOOKUP(A112,'[1]Poblacion2012-2015'!H$2:R$1124,2,0)</f>
        <v>Santafé de Antioquia</v>
      </c>
      <c r="C112" s="180" t="str">
        <f>VLOOKUP(A112,'[1]Poblacion2012-2015'!H$2:R$1124,11,0)</f>
        <v>Antioquia</v>
      </c>
      <c r="D112" s="179"/>
      <c r="E112" s="179"/>
      <c r="F112" s="176"/>
      <c r="G112" s="176">
        <v>1</v>
      </c>
      <c r="H112" s="176"/>
      <c r="I112" s="179">
        <v>1</v>
      </c>
      <c r="J112" s="153">
        <f t="shared" si="1"/>
        <v>1.3869625520110957E-3</v>
      </c>
      <c r="K112" s="176"/>
    </row>
    <row r="113" spans="1:11">
      <c r="A113" s="177" t="s">
        <v>29</v>
      </c>
      <c r="B113" s="180" t="str">
        <f>VLOOKUP(A113,'[1]Poblacion2012-2015'!H$2:R$1124,2,0)</f>
        <v>Betania</v>
      </c>
      <c r="C113" s="180" t="str">
        <f>VLOOKUP(A113,'[1]Poblacion2012-2015'!H$2:R$1124,11,0)</f>
        <v>Antioquia</v>
      </c>
      <c r="D113" s="179"/>
      <c r="E113" s="179"/>
      <c r="F113" s="176">
        <v>1</v>
      </c>
      <c r="G113" s="176"/>
      <c r="H113" s="176"/>
      <c r="I113" s="179">
        <v>1</v>
      </c>
      <c r="J113" s="153">
        <f t="shared" si="1"/>
        <v>1.3869625520110957E-3</v>
      </c>
      <c r="K113" s="176"/>
    </row>
    <row r="114" spans="1:11">
      <c r="A114" s="177" t="s">
        <v>30</v>
      </c>
      <c r="B114" s="180" t="str">
        <f>VLOOKUP(A114,'[1]Poblacion2012-2015'!H$2:R$1124,2,0)</f>
        <v>Betulia</v>
      </c>
      <c r="C114" s="180" t="str">
        <f>VLOOKUP(A114,'[1]Poblacion2012-2015'!H$2:R$1124,11,0)</f>
        <v>Antioquia</v>
      </c>
      <c r="D114" s="179"/>
      <c r="E114" s="179"/>
      <c r="F114" s="176"/>
      <c r="G114" s="176">
        <v>1</v>
      </c>
      <c r="H114" s="176"/>
      <c r="I114" s="179">
        <v>1</v>
      </c>
      <c r="J114" s="153">
        <f t="shared" si="1"/>
        <v>1.3869625520110957E-3</v>
      </c>
      <c r="K114" s="176"/>
    </row>
    <row r="115" spans="1:11">
      <c r="A115" s="177" t="s">
        <v>31</v>
      </c>
      <c r="B115" s="180" t="str">
        <f>VLOOKUP(A115,'[1]Poblacion2012-2015'!H$2:R$1124,2,0)</f>
        <v>Ciudad Bolívar</v>
      </c>
      <c r="C115" s="180" t="str">
        <f>VLOOKUP(A115,'[1]Poblacion2012-2015'!H$2:R$1124,11,0)</f>
        <v>Antioquia</v>
      </c>
      <c r="D115" s="179"/>
      <c r="E115" s="179"/>
      <c r="F115" s="176"/>
      <c r="G115" s="176">
        <v>1</v>
      </c>
      <c r="H115" s="176"/>
      <c r="I115" s="179">
        <v>1</v>
      </c>
      <c r="J115" s="153">
        <f t="shared" si="1"/>
        <v>1.3869625520110957E-3</v>
      </c>
      <c r="K115" s="176"/>
    </row>
    <row r="116" spans="1:11">
      <c r="A116" s="177" t="s">
        <v>34</v>
      </c>
      <c r="B116" s="180" t="str">
        <f>VLOOKUP(A116,'[1]Poblacion2012-2015'!H$2:R$1124,2,0)</f>
        <v>Cáceres</v>
      </c>
      <c r="C116" s="180" t="str">
        <f>VLOOKUP(A116,'[1]Poblacion2012-2015'!H$2:R$1124,11,0)</f>
        <v>Antioquia</v>
      </c>
      <c r="D116" s="179"/>
      <c r="E116" s="179"/>
      <c r="F116" s="176"/>
      <c r="G116" s="176">
        <v>1</v>
      </c>
      <c r="H116" s="176"/>
      <c r="I116" s="179">
        <v>1</v>
      </c>
      <c r="J116" s="153">
        <f t="shared" si="1"/>
        <v>1.3869625520110957E-3</v>
      </c>
      <c r="K116" s="176"/>
    </row>
    <row r="117" spans="1:11">
      <c r="A117" s="177" t="s">
        <v>36</v>
      </c>
      <c r="B117" s="180" t="str">
        <f>VLOOKUP(A117,'[1]Poblacion2012-2015'!H$2:R$1124,2,0)</f>
        <v>Caldas</v>
      </c>
      <c r="C117" s="180" t="str">
        <f>VLOOKUP(A117,'[1]Poblacion2012-2015'!H$2:R$1124,11,0)</f>
        <v>Antioquia</v>
      </c>
      <c r="D117" s="179"/>
      <c r="E117" s="179"/>
      <c r="F117" s="176"/>
      <c r="G117" s="176"/>
      <c r="H117" s="176">
        <v>1</v>
      </c>
      <c r="I117" s="179">
        <v>1</v>
      </c>
      <c r="J117" s="153">
        <f t="shared" si="1"/>
        <v>1.3869625520110957E-3</v>
      </c>
      <c r="K117" s="176"/>
    </row>
    <row r="118" spans="1:11">
      <c r="A118" s="177" t="s">
        <v>40</v>
      </c>
      <c r="B118" s="180" t="str">
        <f>VLOOKUP(A118,'[1]Poblacion2012-2015'!H$2:R$1124,2,0)</f>
        <v>Carepa</v>
      </c>
      <c r="C118" s="180" t="str">
        <f>VLOOKUP(A118,'[1]Poblacion2012-2015'!H$2:R$1124,11,0)</f>
        <v>Antioquia</v>
      </c>
      <c r="D118" s="179"/>
      <c r="E118" s="179"/>
      <c r="F118" s="176"/>
      <c r="G118" s="176"/>
      <c r="H118" s="176">
        <v>1</v>
      </c>
      <c r="I118" s="179">
        <v>1</v>
      </c>
      <c r="J118" s="153">
        <f t="shared" si="1"/>
        <v>1.3869625520110957E-3</v>
      </c>
      <c r="K118" s="176"/>
    </row>
    <row r="119" spans="1:11">
      <c r="A119" s="177" t="s">
        <v>41</v>
      </c>
      <c r="B119" s="180" t="str">
        <f>VLOOKUP(A119,'[1]Poblacion2012-2015'!H$2:R$1124,2,0)</f>
        <v>El Carmen de Viboral</v>
      </c>
      <c r="C119" s="180" t="str">
        <f>VLOOKUP(A119,'[1]Poblacion2012-2015'!H$2:R$1124,11,0)</f>
        <v>Antioquia</v>
      </c>
      <c r="D119" s="179"/>
      <c r="E119" s="179"/>
      <c r="F119" s="176">
        <v>1</v>
      </c>
      <c r="G119" s="176"/>
      <c r="H119" s="176"/>
      <c r="I119" s="179">
        <v>1</v>
      </c>
      <c r="J119" s="153">
        <f t="shared" si="1"/>
        <v>1.3869625520110957E-3</v>
      </c>
      <c r="K119" s="176"/>
    </row>
    <row r="120" spans="1:11">
      <c r="A120" s="177" t="s">
        <v>44</v>
      </c>
      <c r="B120" s="180" t="str">
        <f>VLOOKUP(A120,'[1]Poblacion2012-2015'!H$2:R$1124,2,0)</f>
        <v>Chigorodó</v>
      </c>
      <c r="C120" s="180" t="str">
        <f>VLOOKUP(A120,'[1]Poblacion2012-2015'!H$2:R$1124,11,0)</f>
        <v>Antioquia</v>
      </c>
      <c r="D120" s="179"/>
      <c r="E120" s="179"/>
      <c r="F120" s="176"/>
      <c r="G120" s="176">
        <v>1</v>
      </c>
      <c r="H120" s="176"/>
      <c r="I120" s="179">
        <v>1</v>
      </c>
      <c r="J120" s="153">
        <f t="shared" si="1"/>
        <v>1.3869625520110957E-3</v>
      </c>
      <c r="K120" s="176"/>
    </row>
    <row r="121" spans="1:11">
      <c r="A121" s="177" t="s">
        <v>46</v>
      </c>
      <c r="B121" s="180" t="str">
        <f>VLOOKUP(A121,'[1]Poblacion2012-2015'!H$2:R$1124,2,0)</f>
        <v>Cocorná</v>
      </c>
      <c r="C121" s="180" t="str">
        <f>VLOOKUP(A121,'[1]Poblacion2012-2015'!H$2:R$1124,11,0)</f>
        <v>Antioquia</v>
      </c>
      <c r="D121" s="179"/>
      <c r="E121" s="179"/>
      <c r="F121" s="176">
        <v>1</v>
      </c>
      <c r="G121" s="176"/>
      <c r="H121" s="176"/>
      <c r="I121" s="179">
        <v>1</v>
      </c>
      <c r="J121" s="153">
        <f t="shared" si="1"/>
        <v>1.3869625520110957E-3</v>
      </c>
      <c r="K121" s="176"/>
    </row>
    <row r="122" spans="1:11">
      <c r="A122" s="177" t="s">
        <v>48</v>
      </c>
      <c r="B122" s="180" t="str">
        <f>VLOOKUP(A122,'[1]Poblacion2012-2015'!H$2:R$1124,2,0)</f>
        <v>Copacabana</v>
      </c>
      <c r="C122" s="180" t="str">
        <f>VLOOKUP(A122,'[1]Poblacion2012-2015'!H$2:R$1124,11,0)</f>
        <v>Antioquia</v>
      </c>
      <c r="D122" s="179"/>
      <c r="E122" s="179"/>
      <c r="F122" s="176"/>
      <c r="G122" s="176"/>
      <c r="H122" s="176">
        <v>1</v>
      </c>
      <c r="I122" s="179">
        <v>1</v>
      </c>
      <c r="J122" s="153">
        <f t="shared" si="1"/>
        <v>1.3869625520110957E-3</v>
      </c>
      <c r="K122" s="176"/>
    </row>
    <row r="123" spans="1:11">
      <c r="A123" s="177" t="s">
        <v>52</v>
      </c>
      <c r="B123" s="180" t="str">
        <f>VLOOKUP(A123,'[1]Poblacion2012-2015'!H$2:R$1124,2,0)</f>
        <v>El Bagre</v>
      </c>
      <c r="C123" s="180" t="str">
        <f>VLOOKUP(A123,'[1]Poblacion2012-2015'!H$2:R$1124,11,0)</f>
        <v>Antioquia</v>
      </c>
      <c r="D123" s="179"/>
      <c r="E123" s="179"/>
      <c r="F123" s="176">
        <v>1</v>
      </c>
      <c r="G123" s="176"/>
      <c r="H123" s="176"/>
      <c r="I123" s="179">
        <v>1</v>
      </c>
      <c r="J123" s="153">
        <f t="shared" si="1"/>
        <v>1.3869625520110957E-3</v>
      </c>
      <c r="K123" s="176"/>
    </row>
    <row r="124" spans="1:11">
      <c r="A124" s="177" t="s">
        <v>56</v>
      </c>
      <c r="B124" s="180" t="str">
        <f>VLOOKUP(A124,'[1]Poblacion2012-2015'!H$2:R$1124,2,0)</f>
        <v>Frontino</v>
      </c>
      <c r="C124" s="180" t="str">
        <f>VLOOKUP(A124,'[1]Poblacion2012-2015'!H$2:R$1124,11,0)</f>
        <v>Antioquia</v>
      </c>
      <c r="D124" s="179"/>
      <c r="E124" s="179"/>
      <c r="F124" s="176">
        <v>1</v>
      </c>
      <c r="G124" s="176"/>
      <c r="H124" s="176"/>
      <c r="I124" s="179">
        <v>1</v>
      </c>
      <c r="J124" s="153">
        <f t="shared" si="1"/>
        <v>1.3869625520110957E-3</v>
      </c>
      <c r="K124" s="176"/>
    </row>
    <row r="125" spans="1:11">
      <c r="A125" s="177" t="s">
        <v>63</v>
      </c>
      <c r="B125" s="180" t="str">
        <f>VLOOKUP(A125,'[1]Poblacion2012-2015'!H$2:R$1124,2,0)</f>
        <v>Heliconia</v>
      </c>
      <c r="C125" s="180" t="str">
        <f>VLOOKUP(A125,'[1]Poblacion2012-2015'!H$2:R$1124,11,0)</f>
        <v>Antioquia</v>
      </c>
      <c r="D125" s="179"/>
      <c r="E125" s="179"/>
      <c r="F125" s="176"/>
      <c r="G125" s="176">
        <v>1</v>
      </c>
      <c r="H125" s="176"/>
      <c r="I125" s="179">
        <v>1</v>
      </c>
      <c r="J125" s="153">
        <f t="shared" si="1"/>
        <v>1.3869625520110957E-3</v>
      </c>
      <c r="K125" s="176"/>
    </row>
    <row r="126" spans="1:11">
      <c r="A126" s="177" t="s">
        <v>65</v>
      </c>
      <c r="B126" s="180" t="str">
        <f>VLOOKUP(A126,'[1]Poblacion2012-2015'!H$2:R$1124,2,0)</f>
        <v>Itagui</v>
      </c>
      <c r="C126" s="180" t="str">
        <f>VLOOKUP(A126,'[1]Poblacion2012-2015'!H$2:R$1124,11,0)</f>
        <v>Antioquia</v>
      </c>
      <c r="D126" s="179"/>
      <c r="E126" s="179"/>
      <c r="F126" s="176">
        <v>1</v>
      </c>
      <c r="G126" s="176"/>
      <c r="H126" s="176"/>
      <c r="I126" s="179">
        <v>1</v>
      </c>
      <c r="J126" s="153">
        <f t="shared" si="1"/>
        <v>1.3869625520110957E-3</v>
      </c>
      <c r="K126" s="176"/>
    </row>
    <row r="127" spans="1:11">
      <c r="A127" s="177" t="s">
        <v>71</v>
      </c>
      <c r="B127" s="180" t="str">
        <f>VLOOKUP(A127,'[1]Poblacion2012-2015'!H$2:R$1124,2,0)</f>
        <v>La Unión</v>
      </c>
      <c r="C127" s="180" t="str">
        <f>VLOOKUP(A127,'[1]Poblacion2012-2015'!H$2:R$1124,11,0)</f>
        <v>Antioquia</v>
      </c>
      <c r="D127" s="179"/>
      <c r="E127" s="179"/>
      <c r="F127" s="176"/>
      <c r="G127" s="176">
        <v>1</v>
      </c>
      <c r="H127" s="176"/>
      <c r="I127" s="179">
        <v>1</v>
      </c>
      <c r="J127" s="153">
        <f t="shared" si="1"/>
        <v>1.3869625520110957E-3</v>
      </c>
      <c r="K127" s="176"/>
    </row>
    <row r="128" spans="1:11">
      <c r="A128" s="177" t="s">
        <v>84</v>
      </c>
      <c r="B128" s="180" t="str">
        <f>VLOOKUP(A128,'[1]Poblacion2012-2015'!H$2:R$1124,2,0)</f>
        <v>Puerto Berrío</v>
      </c>
      <c r="C128" s="180" t="str">
        <f>VLOOKUP(A128,'[1]Poblacion2012-2015'!H$2:R$1124,11,0)</f>
        <v>Antioquia</v>
      </c>
      <c r="D128" s="179"/>
      <c r="E128" s="179"/>
      <c r="F128" s="176"/>
      <c r="G128" s="176">
        <v>1</v>
      </c>
      <c r="H128" s="176"/>
      <c r="I128" s="179">
        <v>1</v>
      </c>
      <c r="J128" s="153">
        <f t="shared" si="1"/>
        <v>1.3869625520110957E-3</v>
      </c>
      <c r="K128" s="176"/>
    </row>
    <row r="129" spans="1:11">
      <c r="A129" s="177" t="s">
        <v>89</v>
      </c>
      <c r="B129" s="180" t="str">
        <f>VLOOKUP(A129,'[1]Poblacion2012-2015'!H$2:R$1124,2,0)</f>
        <v>Rionegro</v>
      </c>
      <c r="C129" s="180" t="str">
        <f>VLOOKUP(A129,'[1]Poblacion2012-2015'!H$2:R$1124,11,0)</f>
        <v>Antioquia</v>
      </c>
      <c r="D129" s="179"/>
      <c r="E129" s="179"/>
      <c r="F129" s="176"/>
      <c r="G129" s="176">
        <v>1</v>
      </c>
      <c r="H129" s="176"/>
      <c r="I129" s="179">
        <v>1</v>
      </c>
      <c r="J129" s="153">
        <f t="shared" si="1"/>
        <v>1.3869625520110957E-3</v>
      </c>
      <c r="K129" s="176"/>
    </row>
    <row r="130" spans="1:11">
      <c r="A130" s="177" t="s">
        <v>105</v>
      </c>
      <c r="B130" s="180" t="str">
        <f>VLOOKUP(A130,'[1]Poblacion2012-2015'!H$2:R$1124,2,0)</f>
        <v>Santa Rosa de Osos</v>
      </c>
      <c r="C130" s="180" t="str">
        <f>VLOOKUP(A130,'[1]Poblacion2012-2015'!H$2:R$1124,11,0)</f>
        <v>Antioquia</v>
      </c>
      <c r="D130" s="179"/>
      <c r="E130" s="179"/>
      <c r="F130" s="176">
        <v>1</v>
      </c>
      <c r="G130" s="176"/>
      <c r="H130" s="176"/>
      <c r="I130" s="179">
        <v>1</v>
      </c>
      <c r="J130" s="153">
        <f t="shared" si="1"/>
        <v>1.3869625520110957E-3</v>
      </c>
      <c r="K130" s="176"/>
    </row>
    <row r="131" spans="1:11">
      <c r="A131" s="177" t="s">
        <v>125</v>
      </c>
      <c r="B131" s="180" t="str">
        <f>VLOOKUP(A131,'[1]Poblacion2012-2015'!H$2:R$1124,2,0)</f>
        <v>Barranquilla</v>
      </c>
      <c r="C131" s="180" t="str">
        <f>VLOOKUP(A131,'[1]Poblacion2012-2015'!H$2:R$1124,11,0)</f>
        <v>Atlántico</v>
      </c>
      <c r="D131" s="179"/>
      <c r="E131" s="179"/>
      <c r="F131" s="176">
        <v>1</v>
      </c>
      <c r="G131" s="176"/>
      <c r="H131" s="176"/>
      <c r="I131" s="179">
        <v>1</v>
      </c>
      <c r="J131" s="153">
        <f t="shared" si="1"/>
        <v>1.3869625520110957E-3</v>
      </c>
      <c r="K131" s="176"/>
    </row>
    <row r="132" spans="1:11">
      <c r="A132" s="177" t="s">
        <v>135</v>
      </c>
      <c r="B132" s="180" t="str">
        <f>VLOOKUP(A132,'[1]Poblacion2012-2015'!H$2:R$1124,2,0)</f>
        <v>Ponedera</v>
      </c>
      <c r="C132" s="180" t="str">
        <f>VLOOKUP(A132,'[1]Poblacion2012-2015'!H$2:R$1124,11,0)</f>
        <v>Atlántico</v>
      </c>
      <c r="D132" s="179"/>
      <c r="E132" s="179"/>
      <c r="F132" s="176">
        <v>1</v>
      </c>
      <c r="G132" s="176"/>
      <c r="H132" s="176"/>
      <c r="I132" s="179">
        <v>1</v>
      </c>
      <c r="J132" s="153">
        <f t="shared" ref="J132:J195" si="2">I132/$I$2</f>
        <v>1.3869625520110957E-3</v>
      </c>
      <c r="K132" s="176"/>
    </row>
    <row r="133" spans="1:11">
      <c r="A133" s="177" t="s">
        <v>141</v>
      </c>
      <c r="B133" s="180" t="str">
        <f>VLOOKUP(A133,'[1]Poblacion2012-2015'!H$2:R$1124,2,0)</f>
        <v>Soledad</v>
      </c>
      <c r="C133" s="180" t="str">
        <f>VLOOKUP(A133,'[1]Poblacion2012-2015'!H$2:R$1124,11,0)</f>
        <v>Atlántico</v>
      </c>
      <c r="D133" s="179"/>
      <c r="E133" s="179"/>
      <c r="F133" s="176">
        <v>1</v>
      </c>
      <c r="G133" s="176"/>
      <c r="H133" s="176"/>
      <c r="I133" s="179">
        <v>1</v>
      </c>
      <c r="J133" s="153">
        <f t="shared" si="2"/>
        <v>1.3869625520110957E-3</v>
      </c>
      <c r="K133" s="176"/>
    </row>
    <row r="134" spans="1:11">
      <c r="A134" s="177" t="s">
        <v>143</v>
      </c>
      <c r="B134" s="180" t="str">
        <f>VLOOKUP(A134,'[1]Poblacion2012-2015'!H$2:R$1124,2,0)</f>
        <v>Cartagena</v>
      </c>
      <c r="C134" s="180" t="str">
        <f>VLOOKUP(A134,'[1]Poblacion2012-2015'!H$2:R$1124,11,0)</f>
        <v>Bolívar</v>
      </c>
      <c r="D134" s="179"/>
      <c r="E134" s="179"/>
      <c r="F134" s="176">
        <v>1</v>
      </c>
      <c r="G134" s="176"/>
      <c r="H134" s="176"/>
      <c r="I134" s="179">
        <v>1</v>
      </c>
      <c r="J134" s="153">
        <f t="shared" si="2"/>
        <v>1.3869625520110957E-3</v>
      </c>
      <c r="K134" s="176"/>
    </row>
    <row r="135" spans="1:11">
      <c r="A135" s="177" t="s">
        <v>168</v>
      </c>
      <c r="B135" s="180" t="str">
        <f>VLOOKUP(A135,'[1]Poblacion2012-2015'!H$2:R$1124,2,0)</f>
        <v>Río Viejo (1)(3)</v>
      </c>
      <c r="C135" s="180" t="str">
        <f>VLOOKUP(A135,'[1]Poblacion2012-2015'!H$2:R$1124,11,0)</f>
        <v>Bolívar</v>
      </c>
      <c r="D135" s="179"/>
      <c r="E135" s="179"/>
      <c r="F135" s="176"/>
      <c r="G135" s="176">
        <v>1</v>
      </c>
      <c r="H135" s="176"/>
      <c r="I135" s="179">
        <v>1</v>
      </c>
      <c r="J135" s="153">
        <f t="shared" si="2"/>
        <v>1.3869625520110957E-3</v>
      </c>
      <c r="K135" s="176"/>
    </row>
    <row r="136" spans="1:11">
      <c r="A136" s="177" t="s">
        <v>181</v>
      </c>
      <c r="B136" s="180" t="str">
        <f>VLOOKUP(A136,'[1]Poblacion2012-2015'!H$2:R$1124,2,0)</f>
        <v>Turbaco</v>
      </c>
      <c r="C136" s="180" t="str">
        <f>VLOOKUP(A136,'[1]Poblacion2012-2015'!H$2:R$1124,11,0)</f>
        <v>Bolívar</v>
      </c>
      <c r="D136" s="179"/>
      <c r="E136" s="179"/>
      <c r="F136" s="176"/>
      <c r="G136" s="176">
        <v>1</v>
      </c>
      <c r="H136" s="176"/>
      <c r="I136" s="179">
        <v>1</v>
      </c>
      <c r="J136" s="153">
        <f t="shared" si="2"/>
        <v>1.3869625520110957E-3</v>
      </c>
      <c r="K136" s="176"/>
    </row>
    <row r="137" spans="1:11">
      <c r="A137" s="177" t="s">
        <v>195</v>
      </c>
      <c r="B137" s="180" t="str">
        <f>VLOOKUP(A137,'[1]Poblacion2012-2015'!H$2:R$1124,2,0)</f>
        <v>Duitama</v>
      </c>
      <c r="C137" s="180" t="str">
        <f>VLOOKUP(A137,'[1]Poblacion2012-2015'!H$2:R$1124,11,0)</f>
        <v>Boyacá</v>
      </c>
      <c r="D137" s="179"/>
      <c r="E137" s="179"/>
      <c r="F137" s="176"/>
      <c r="G137" s="176">
        <v>1</v>
      </c>
      <c r="H137" s="176"/>
      <c r="I137" s="179">
        <v>1</v>
      </c>
      <c r="J137" s="153">
        <f t="shared" si="2"/>
        <v>1.3869625520110957E-3</v>
      </c>
      <c r="K137" s="176"/>
    </row>
    <row r="138" spans="1:11">
      <c r="A138" s="177" t="s">
        <v>1782</v>
      </c>
      <c r="B138" s="180" t="str">
        <f>VLOOKUP(A138,'[1]Poblacion2012-2015'!H$2:R$1124,2,0)</f>
        <v>Jenesano</v>
      </c>
      <c r="C138" s="180" t="str">
        <f>VLOOKUP(A138,'[1]Poblacion2012-2015'!H$2:R$1124,11,0)</f>
        <v>Boyacá</v>
      </c>
      <c r="D138" s="179"/>
      <c r="E138" s="179"/>
      <c r="F138" s="176"/>
      <c r="G138" s="176">
        <v>1</v>
      </c>
      <c r="H138" s="176"/>
      <c r="I138" s="179">
        <v>1</v>
      </c>
      <c r="J138" s="153">
        <f t="shared" si="2"/>
        <v>1.3869625520110957E-3</v>
      </c>
      <c r="K138" s="176"/>
    </row>
    <row r="139" spans="1:11">
      <c r="A139" s="177" t="s">
        <v>1783</v>
      </c>
      <c r="B139" s="180" t="str">
        <f>VLOOKUP(A139,'[1]Poblacion2012-2015'!H$2:R$1124,2,0)</f>
        <v>Villa de Leyva</v>
      </c>
      <c r="C139" s="180" t="str">
        <f>VLOOKUP(A139,'[1]Poblacion2012-2015'!H$2:R$1124,11,0)</f>
        <v>Boyacá</v>
      </c>
      <c r="D139" s="179"/>
      <c r="E139" s="179"/>
      <c r="F139" s="176">
        <v>1</v>
      </c>
      <c r="G139" s="176"/>
      <c r="H139" s="176"/>
      <c r="I139" s="179">
        <v>1</v>
      </c>
      <c r="J139" s="153">
        <f t="shared" si="2"/>
        <v>1.3869625520110957E-3</v>
      </c>
      <c r="K139" s="176"/>
    </row>
    <row r="140" spans="1:11">
      <c r="A140" s="177" t="s">
        <v>205</v>
      </c>
      <c r="B140" s="180" t="str">
        <f>VLOOKUP(A140,'[1]Poblacion2012-2015'!H$2:R$1124,2,0)</f>
        <v>Páez</v>
      </c>
      <c r="C140" s="180" t="str">
        <f>VLOOKUP(A140,'[1]Poblacion2012-2015'!H$2:R$1124,11,0)</f>
        <v>Boyacá</v>
      </c>
      <c r="D140" s="179"/>
      <c r="E140" s="179"/>
      <c r="F140" s="176">
        <v>1</v>
      </c>
      <c r="G140" s="176"/>
      <c r="H140" s="176"/>
      <c r="I140" s="179">
        <v>1</v>
      </c>
      <c r="J140" s="153">
        <f t="shared" si="2"/>
        <v>1.3869625520110957E-3</v>
      </c>
      <c r="K140" s="176"/>
    </row>
    <row r="141" spans="1:11">
      <c r="A141" s="177" t="s">
        <v>207</v>
      </c>
      <c r="B141" s="180" t="str">
        <f>VLOOKUP(A141,'[1]Poblacion2012-2015'!H$2:R$1124,2,0)</f>
        <v>Panqueba</v>
      </c>
      <c r="C141" s="180" t="str">
        <f>VLOOKUP(A141,'[1]Poblacion2012-2015'!H$2:R$1124,11,0)</f>
        <v>Boyacá</v>
      </c>
      <c r="D141" s="179"/>
      <c r="E141" s="179"/>
      <c r="F141" s="176"/>
      <c r="G141" s="176">
        <v>1</v>
      </c>
      <c r="H141" s="176"/>
      <c r="I141" s="179">
        <v>1</v>
      </c>
      <c r="J141" s="153">
        <f t="shared" si="2"/>
        <v>1.3869625520110957E-3</v>
      </c>
      <c r="K141" s="176"/>
    </row>
    <row r="142" spans="1:11">
      <c r="A142" s="177" t="s">
        <v>214</v>
      </c>
      <c r="B142" s="180" t="str">
        <f>VLOOKUP(A142,'[1]Poblacion2012-2015'!H$2:R$1124,2,0)</f>
        <v>Samacá</v>
      </c>
      <c r="C142" s="180" t="str">
        <f>VLOOKUP(A142,'[1]Poblacion2012-2015'!H$2:R$1124,11,0)</f>
        <v>Boyacá</v>
      </c>
      <c r="D142" s="179"/>
      <c r="E142" s="179"/>
      <c r="F142" s="176"/>
      <c r="G142" s="176">
        <v>1</v>
      </c>
      <c r="H142" s="176"/>
      <c r="I142" s="179">
        <v>1</v>
      </c>
      <c r="J142" s="153">
        <f t="shared" si="2"/>
        <v>1.3869625520110957E-3</v>
      </c>
      <c r="K142" s="176"/>
    </row>
    <row r="143" spans="1:11">
      <c r="A143" s="177" t="s">
        <v>234</v>
      </c>
      <c r="B143" s="180" t="str">
        <f>VLOOKUP(A143,'[1]Poblacion2012-2015'!H$2:R$1124,2,0)</f>
        <v>Chinchiná</v>
      </c>
      <c r="C143" s="180" t="str">
        <f>VLOOKUP(A143,'[1]Poblacion2012-2015'!H$2:R$1124,11,0)</f>
        <v>Caldas</v>
      </c>
      <c r="D143" s="179"/>
      <c r="E143" s="179"/>
      <c r="F143" s="176"/>
      <c r="G143" s="176">
        <v>1</v>
      </c>
      <c r="H143" s="176"/>
      <c r="I143" s="179">
        <v>1</v>
      </c>
      <c r="J143" s="153">
        <f t="shared" si="2"/>
        <v>1.3869625520110957E-3</v>
      </c>
      <c r="K143" s="176"/>
    </row>
    <row r="144" spans="1:11">
      <c r="A144" s="177" t="s">
        <v>253</v>
      </c>
      <c r="B144" s="180" t="str">
        <f>VLOOKUP(A144,'[1]Poblacion2012-2015'!H$2:R$1124,2,0)</f>
        <v>Villamaría</v>
      </c>
      <c r="C144" s="180" t="str">
        <f>VLOOKUP(A144,'[1]Poblacion2012-2015'!H$2:R$1124,11,0)</f>
        <v>Caldas</v>
      </c>
      <c r="D144" s="179"/>
      <c r="E144" s="179"/>
      <c r="F144" s="176">
        <v>1</v>
      </c>
      <c r="G144" s="176"/>
      <c r="H144" s="176"/>
      <c r="I144" s="179">
        <v>1</v>
      </c>
      <c r="J144" s="153">
        <f t="shared" si="2"/>
        <v>1.3869625520110957E-3</v>
      </c>
      <c r="K144" s="176"/>
    </row>
    <row r="145" spans="1:11">
      <c r="A145" s="177" t="s">
        <v>259</v>
      </c>
      <c r="B145" s="180" t="str">
        <f>VLOOKUP(A145,'[1]Poblacion2012-2015'!H$2:R$1124,2,0)</f>
        <v>Curillo</v>
      </c>
      <c r="C145" s="180" t="str">
        <f>VLOOKUP(A145,'[1]Poblacion2012-2015'!H$2:R$1124,11,0)</f>
        <v>Caquetá</v>
      </c>
      <c r="D145" s="179"/>
      <c r="E145" s="179"/>
      <c r="F145" s="176"/>
      <c r="G145" s="176">
        <v>1</v>
      </c>
      <c r="H145" s="176"/>
      <c r="I145" s="179">
        <v>1</v>
      </c>
      <c r="J145" s="153">
        <f t="shared" si="2"/>
        <v>1.3869625520110957E-3</v>
      </c>
      <c r="K145" s="176"/>
    </row>
    <row r="146" spans="1:11">
      <c r="A146" s="177" t="s">
        <v>265</v>
      </c>
      <c r="B146" s="180" t="str">
        <f>VLOOKUP(A146,'[1]Poblacion2012-2015'!H$2:R$1124,2,0)</f>
        <v>Puerto Rico</v>
      </c>
      <c r="C146" s="180" t="str">
        <f>VLOOKUP(A146,'[1]Poblacion2012-2015'!H$2:R$1124,11,0)</f>
        <v>Caquetá</v>
      </c>
      <c r="D146" s="179"/>
      <c r="E146" s="179"/>
      <c r="F146" s="176">
        <v>1</v>
      </c>
      <c r="G146" s="176"/>
      <c r="H146" s="176"/>
      <c r="I146" s="179">
        <v>1</v>
      </c>
      <c r="J146" s="153">
        <f t="shared" si="2"/>
        <v>1.3869625520110957E-3</v>
      </c>
      <c r="K146" s="176"/>
    </row>
    <row r="147" spans="1:11">
      <c r="A147" s="177" t="s">
        <v>267</v>
      </c>
      <c r="B147" s="180" t="str">
        <f>VLOOKUP(A147,'[1]Poblacion2012-2015'!H$2:R$1124,2,0)</f>
        <v>San Vicente del Caguán</v>
      </c>
      <c r="C147" s="180" t="str">
        <f>VLOOKUP(A147,'[1]Poblacion2012-2015'!H$2:R$1124,11,0)</f>
        <v>Caquetá</v>
      </c>
      <c r="D147" s="179"/>
      <c r="E147" s="179"/>
      <c r="F147" s="176">
        <v>1</v>
      </c>
      <c r="G147" s="176"/>
      <c r="H147" s="176"/>
      <c r="I147" s="179">
        <v>1</v>
      </c>
      <c r="J147" s="153">
        <f t="shared" si="2"/>
        <v>1.3869625520110957E-3</v>
      </c>
      <c r="K147" s="176"/>
    </row>
    <row r="148" spans="1:11">
      <c r="A148" s="177" t="s">
        <v>270</v>
      </c>
      <c r="B148" s="180" t="str">
        <f>VLOOKUP(A148,'[1]Poblacion2012-2015'!H$2:R$1124,2,0)</f>
        <v>Valparaíso</v>
      </c>
      <c r="C148" s="180" t="str">
        <f>VLOOKUP(A148,'[1]Poblacion2012-2015'!H$2:R$1124,11,0)</f>
        <v>Caquetá</v>
      </c>
      <c r="D148" s="179"/>
      <c r="E148" s="179"/>
      <c r="F148" s="176"/>
      <c r="G148" s="176"/>
      <c r="H148" s="176">
        <v>1</v>
      </c>
      <c r="I148" s="179">
        <v>1</v>
      </c>
      <c r="J148" s="153">
        <f t="shared" si="2"/>
        <v>1.3869625520110957E-3</v>
      </c>
      <c r="K148" s="176"/>
    </row>
    <row r="149" spans="1:11">
      <c r="A149" s="177" t="s">
        <v>272</v>
      </c>
      <c r="B149" s="180" t="str">
        <f>VLOOKUP(A149,'[1]Poblacion2012-2015'!H$2:R$1124,2,0)</f>
        <v>Almaguer</v>
      </c>
      <c r="C149" s="180" t="str">
        <f>VLOOKUP(A149,'[1]Poblacion2012-2015'!H$2:R$1124,11,0)</f>
        <v>Cauca</v>
      </c>
      <c r="D149" s="179"/>
      <c r="E149" s="179"/>
      <c r="F149" s="176"/>
      <c r="G149" s="176">
        <v>1</v>
      </c>
      <c r="H149" s="176"/>
      <c r="I149" s="179">
        <v>1</v>
      </c>
      <c r="J149" s="153">
        <f t="shared" si="2"/>
        <v>1.3869625520110957E-3</v>
      </c>
      <c r="K149" s="176"/>
    </row>
    <row r="150" spans="1:11">
      <c r="A150" s="177" t="s">
        <v>274</v>
      </c>
      <c r="B150" s="180" t="str">
        <f>VLOOKUP(A150,'[1]Poblacion2012-2015'!H$2:R$1124,2,0)</f>
        <v>Balboa</v>
      </c>
      <c r="C150" s="180" t="str">
        <f>VLOOKUP(A150,'[1]Poblacion2012-2015'!H$2:R$1124,11,0)</f>
        <v>Cauca</v>
      </c>
      <c r="D150" s="179"/>
      <c r="E150" s="179"/>
      <c r="F150" s="176"/>
      <c r="G150" s="176">
        <v>1</v>
      </c>
      <c r="H150" s="176"/>
      <c r="I150" s="179">
        <v>1</v>
      </c>
      <c r="J150" s="153">
        <f t="shared" si="2"/>
        <v>1.3869625520110957E-3</v>
      </c>
      <c r="K150" s="176"/>
    </row>
    <row r="151" spans="1:11">
      <c r="A151" s="177" t="s">
        <v>280</v>
      </c>
      <c r="B151" s="180" t="str">
        <f>VLOOKUP(A151,'[1]Poblacion2012-2015'!H$2:R$1124,2,0)</f>
        <v>Corinto</v>
      </c>
      <c r="C151" s="180" t="str">
        <f>VLOOKUP(A151,'[1]Poblacion2012-2015'!H$2:R$1124,11,0)</f>
        <v>Cauca</v>
      </c>
      <c r="D151" s="179"/>
      <c r="E151" s="179"/>
      <c r="F151" s="176"/>
      <c r="G151" s="176"/>
      <c r="H151" s="176">
        <v>1</v>
      </c>
      <c r="I151" s="179">
        <v>1</v>
      </c>
      <c r="J151" s="153">
        <f t="shared" si="2"/>
        <v>1.3869625520110957E-3</v>
      </c>
      <c r="K151" s="176"/>
    </row>
    <row r="152" spans="1:11">
      <c r="A152" s="177" t="s">
        <v>281</v>
      </c>
      <c r="B152" s="180" t="str">
        <f>VLOOKUP(A152,'[1]Poblacion2012-2015'!H$2:R$1124,2,0)</f>
        <v>El Tambo</v>
      </c>
      <c r="C152" s="180" t="str">
        <f>VLOOKUP(A152,'[1]Poblacion2012-2015'!H$2:R$1124,11,0)</f>
        <v>Cauca</v>
      </c>
      <c r="D152" s="179"/>
      <c r="E152" s="179"/>
      <c r="F152" s="176"/>
      <c r="G152" s="176"/>
      <c r="H152" s="176">
        <v>1</v>
      </c>
      <c r="I152" s="179">
        <v>1</v>
      </c>
      <c r="J152" s="153">
        <f t="shared" si="2"/>
        <v>1.3869625520110957E-3</v>
      </c>
      <c r="K152" s="176"/>
    </row>
    <row r="153" spans="1:11">
      <c r="A153" s="177" t="s">
        <v>282</v>
      </c>
      <c r="B153" s="180" t="str">
        <f>VLOOKUP(A153,'[1]Poblacion2012-2015'!H$2:R$1124,2,0)</f>
        <v xml:space="preserve">Guachené (1) </v>
      </c>
      <c r="C153" s="180" t="str">
        <f>VLOOKUP(A153,'[1]Poblacion2012-2015'!H$2:R$1124,11,0)</f>
        <v>Cauca</v>
      </c>
      <c r="D153" s="179"/>
      <c r="E153" s="179"/>
      <c r="F153" s="176"/>
      <c r="G153" s="176">
        <v>1</v>
      </c>
      <c r="H153" s="176"/>
      <c r="I153" s="179">
        <v>1</v>
      </c>
      <c r="J153" s="153">
        <f t="shared" si="2"/>
        <v>1.3869625520110957E-3</v>
      </c>
      <c r="K153" s="176"/>
    </row>
    <row r="154" spans="1:11">
      <c r="A154" s="177" t="s">
        <v>284</v>
      </c>
      <c r="B154" s="180" t="str">
        <f>VLOOKUP(A154,'[1]Poblacion2012-2015'!H$2:R$1124,2,0)</f>
        <v>Inzá</v>
      </c>
      <c r="C154" s="180" t="str">
        <f>VLOOKUP(A154,'[1]Poblacion2012-2015'!H$2:R$1124,11,0)</f>
        <v>Cauca</v>
      </c>
      <c r="D154" s="179"/>
      <c r="E154" s="179"/>
      <c r="F154" s="176">
        <v>1</v>
      </c>
      <c r="G154" s="176"/>
      <c r="H154" s="176"/>
      <c r="I154" s="179">
        <v>1</v>
      </c>
      <c r="J154" s="153">
        <f t="shared" si="2"/>
        <v>1.3869625520110957E-3</v>
      </c>
      <c r="K154" s="176"/>
    </row>
    <row r="155" spans="1:11">
      <c r="A155" s="177" t="s">
        <v>287</v>
      </c>
      <c r="B155" s="180" t="str">
        <f>VLOOKUP(A155,'[1]Poblacion2012-2015'!H$2:R$1124,2,0)</f>
        <v>La Vega</v>
      </c>
      <c r="C155" s="180" t="str">
        <f>VLOOKUP(A155,'[1]Poblacion2012-2015'!H$2:R$1124,11,0)</f>
        <v>Cauca</v>
      </c>
      <c r="D155" s="179"/>
      <c r="E155" s="179"/>
      <c r="F155" s="176">
        <v>1</v>
      </c>
      <c r="G155" s="176"/>
      <c r="H155" s="176"/>
      <c r="I155" s="179">
        <v>1</v>
      </c>
      <c r="J155" s="153">
        <f t="shared" si="2"/>
        <v>1.3869625520110957E-3</v>
      </c>
      <c r="K155" s="176"/>
    </row>
    <row r="156" spans="1:11">
      <c r="A156" s="177" t="s">
        <v>292</v>
      </c>
      <c r="B156" s="180" t="str">
        <f>VLOOKUP(A156,'[1]Poblacion2012-2015'!H$2:R$1124,2,0)</f>
        <v>Padilla</v>
      </c>
      <c r="C156" s="180" t="str">
        <f>VLOOKUP(A156,'[1]Poblacion2012-2015'!H$2:R$1124,11,0)</f>
        <v>Cauca</v>
      </c>
      <c r="D156" s="179"/>
      <c r="E156" s="179"/>
      <c r="F156" s="176">
        <v>1</v>
      </c>
      <c r="G156" s="176"/>
      <c r="H156" s="176"/>
      <c r="I156" s="179">
        <v>1</v>
      </c>
      <c r="J156" s="153">
        <f t="shared" si="2"/>
        <v>1.3869625520110957E-3</v>
      </c>
      <c r="K156" s="176"/>
    </row>
    <row r="157" spans="1:11">
      <c r="A157" s="177" t="s">
        <v>293</v>
      </c>
      <c r="B157" s="180" t="str">
        <f>VLOOKUP(A157,'[1]Poblacion2012-2015'!H$2:R$1124,2,0)</f>
        <v>Paez</v>
      </c>
      <c r="C157" s="180" t="str">
        <f>VLOOKUP(A157,'[1]Poblacion2012-2015'!H$2:R$1124,11,0)</f>
        <v>Cauca</v>
      </c>
      <c r="D157" s="179"/>
      <c r="E157" s="179"/>
      <c r="F157" s="176">
        <v>1</v>
      </c>
      <c r="G157" s="176"/>
      <c r="H157" s="176"/>
      <c r="I157" s="179">
        <v>1</v>
      </c>
      <c r="J157" s="153">
        <f t="shared" si="2"/>
        <v>1.3869625520110957E-3</v>
      </c>
      <c r="K157" s="176"/>
    </row>
    <row r="158" spans="1:11">
      <c r="A158" s="177" t="s">
        <v>302</v>
      </c>
      <c r="B158" s="180" t="str">
        <f>VLOOKUP(A158,'[1]Poblacion2012-2015'!H$2:R$1124,2,0)</f>
        <v>Santa Rosa</v>
      </c>
      <c r="C158" s="180" t="str">
        <f>VLOOKUP(A158,'[1]Poblacion2012-2015'!H$2:R$1124,11,0)</f>
        <v>Cauca</v>
      </c>
      <c r="D158" s="179"/>
      <c r="E158" s="179"/>
      <c r="F158" s="176">
        <v>1</v>
      </c>
      <c r="G158" s="176"/>
      <c r="H158" s="176"/>
      <c r="I158" s="179">
        <v>1</v>
      </c>
      <c r="J158" s="153">
        <f t="shared" si="2"/>
        <v>1.3869625520110957E-3</v>
      </c>
      <c r="K158" s="176"/>
    </row>
    <row r="159" spans="1:11">
      <c r="A159" s="177" t="s">
        <v>307</v>
      </c>
      <c r="B159" s="180" t="str">
        <f>VLOOKUP(A159,'[1]Poblacion2012-2015'!H$2:R$1124,2,0)</f>
        <v>Timbío</v>
      </c>
      <c r="C159" s="180" t="str">
        <f>VLOOKUP(A159,'[1]Poblacion2012-2015'!H$2:R$1124,11,0)</f>
        <v>Cauca</v>
      </c>
      <c r="D159" s="179"/>
      <c r="E159" s="179"/>
      <c r="F159" s="176"/>
      <c r="G159" s="176"/>
      <c r="H159" s="176">
        <v>1</v>
      </c>
      <c r="I159" s="179">
        <v>1</v>
      </c>
      <c r="J159" s="153">
        <f t="shared" si="2"/>
        <v>1.3869625520110957E-3</v>
      </c>
      <c r="K159" s="176"/>
    </row>
    <row r="160" spans="1:11">
      <c r="A160" s="177" t="s">
        <v>315</v>
      </c>
      <c r="B160" s="180" t="str">
        <f>VLOOKUP(A160,'[1]Poblacion2012-2015'!H$2:R$1124,2,0)</f>
        <v>Astrea</v>
      </c>
      <c r="C160" s="180" t="str">
        <f>VLOOKUP(A160,'[1]Poblacion2012-2015'!H$2:R$1124,11,0)</f>
        <v>Cesar</v>
      </c>
      <c r="D160" s="179"/>
      <c r="E160" s="179"/>
      <c r="F160" s="176">
        <v>1</v>
      </c>
      <c r="G160" s="176"/>
      <c r="H160" s="176"/>
      <c r="I160" s="179">
        <v>1</v>
      </c>
      <c r="J160" s="153">
        <f t="shared" si="2"/>
        <v>1.3869625520110957E-3</v>
      </c>
      <c r="K160" s="176"/>
    </row>
    <row r="161" spans="1:11">
      <c r="A161" s="177" t="s">
        <v>316</v>
      </c>
      <c r="B161" s="180" t="str">
        <f>VLOOKUP(A161,'[1]Poblacion2012-2015'!H$2:R$1124,2,0)</f>
        <v>Becerril</v>
      </c>
      <c r="C161" s="180" t="str">
        <f>VLOOKUP(A161,'[1]Poblacion2012-2015'!H$2:R$1124,11,0)</f>
        <v>Cesar</v>
      </c>
      <c r="D161" s="179"/>
      <c r="E161" s="179"/>
      <c r="F161" s="176"/>
      <c r="G161" s="176"/>
      <c r="H161" s="176">
        <v>1</v>
      </c>
      <c r="I161" s="179">
        <v>1</v>
      </c>
      <c r="J161" s="153">
        <f t="shared" si="2"/>
        <v>1.3869625520110957E-3</v>
      </c>
      <c r="K161" s="176"/>
    </row>
    <row r="162" spans="1:11">
      <c r="A162" s="177" t="s">
        <v>325</v>
      </c>
      <c r="B162" s="180" t="str">
        <f>VLOOKUP(A162,'[1]Poblacion2012-2015'!H$2:R$1124,2,0)</f>
        <v>La Gloria</v>
      </c>
      <c r="C162" s="180" t="str">
        <f>VLOOKUP(A162,'[1]Poblacion2012-2015'!H$2:R$1124,11,0)</f>
        <v>Cesar</v>
      </c>
      <c r="D162" s="179"/>
      <c r="E162" s="179"/>
      <c r="F162" s="176"/>
      <c r="G162" s="176">
        <v>1</v>
      </c>
      <c r="H162" s="176"/>
      <c r="I162" s="179">
        <v>1</v>
      </c>
      <c r="J162" s="153">
        <f t="shared" si="2"/>
        <v>1.3869625520110957E-3</v>
      </c>
      <c r="K162" s="176"/>
    </row>
    <row r="163" spans="1:11">
      <c r="A163" s="177" t="s">
        <v>326</v>
      </c>
      <c r="B163" s="180" t="str">
        <f>VLOOKUP(A163,'[1]Poblacion2012-2015'!H$2:R$1124,2,0)</f>
        <v>La Jagua de Ibirico</v>
      </c>
      <c r="C163" s="180" t="str">
        <f>VLOOKUP(A163,'[1]Poblacion2012-2015'!H$2:R$1124,11,0)</f>
        <v>Cesar</v>
      </c>
      <c r="D163" s="179"/>
      <c r="E163" s="179"/>
      <c r="F163" s="176"/>
      <c r="G163" s="176">
        <v>1</v>
      </c>
      <c r="H163" s="176"/>
      <c r="I163" s="179">
        <v>1</v>
      </c>
      <c r="J163" s="153">
        <f t="shared" si="2"/>
        <v>1.3869625520110957E-3</v>
      </c>
      <c r="K163" s="176"/>
    </row>
    <row r="164" spans="1:11">
      <c r="A164" s="177" t="s">
        <v>328</v>
      </c>
      <c r="B164" s="180" t="str">
        <f>VLOOKUP(A164,'[1]Poblacion2012-2015'!H$2:R$1124,2,0)</f>
        <v>Pailitas</v>
      </c>
      <c r="C164" s="180" t="str">
        <f>VLOOKUP(A164,'[1]Poblacion2012-2015'!H$2:R$1124,11,0)</f>
        <v>Cesar</v>
      </c>
      <c r="D164" s="179"/>
      <c r="E164" s="179"/>
      <c r="F164" s="176"/>
      <c r="G164" s="176">
        <v>1</v>
      </c>
      <c r="H164" s="176"/>
      <c r="I164" s="179">
        <v>1</v>
      </c>
      <c r="J164" s="153">
        <f t="shared" si="2"/>
        <v>1.3869625520110957E-3</v>
      </c>
      <c r="K164" s="176"/>
    </row>
    <row r="165" spans="1:11">
      <c r="A165" s="177" t="s">
        <v>339</v>
      </c>
      <c r="B165" s="180" t="str">
        <f>VLOOKUP(A165,'[1]Poblacion2012-2015'!H$2:R$1124,2,0)</f>
        <v>Buenavista</v>
      </c>
      <c r="C165" s="180" t="str">
        <f>VLOOKUP(A165,'[1]Poblacion2012-2015'!H$2:R$1124,11,0)</f>
        <v>Córdoba</v>
      </c>
      <c r="D165" s="179"/>
      <c r="E165" s="179"/>
      <c r="F165" s="176">
        <v>1</v>
      </c>
      <c r="G165" s="176"/>
      <c r="H165" s="176"/>
      <c r="I165" s="179">
        <v>1</v>
      </c>
      <c r="J165" s="153">
        <f t="shared" si="2"/>
        <v>1.3869625520110957E-3</v>
      </c>
      <c r="K165" s="176"/>
    </row>
    <row r="166" spans="1:11">
      <c r="A166" s="177" t="s">
        <v>350</v>
      </c>
      <c r="B166" s="180" t="str">
        <f>VLOOKUP(A166,'[1]Poblacion2012-2015'!H$2:R$1124,2,0)</f>
        <v>Montelíbano(1)(3)</v>
      </c>
      <c r="C166" s="180" t="str">
        <f>VLOOKUP(A166,'[1]Poblacion2012-2015'!H$2:R$1124,11,0)</f>
        <v>Córdoba</v>
      </c>
      <c r="D166" s="179"/>
      <c r="E166" s="179"/>
      <c r="F166" s="176"/>
      <c r="G166" s="176">
        <v>1</v>
      </c>
      <c r="H166" s="176"/>
      <c r="I166" s="179">
        <v>1</v>
      </c>
      <c r="J166" s="153">
        <f t="shared" si="2"/>
        <v>1.3869625520110957E-3</v>
      </c>
      <c r="K166" s="176"/>
    </row>
    <row r="167" spans="1:11">
      <c r="A167" s="177" t="s">
        <v>361</v>
      </c>
      <c r="B167" s="180" t="str">
        <f>VLOOKUP(A167,'[1]Poblacion2012-2015'!H$2:R$1124,2,0)</f>
        <v>San Carlos</v>
      </c>
      <c r="C167" s="180" t="str">
        <f>VLOOKUP(A167,'[1]Poblacion2012-2015'!H$2:R$1124,11,0)</f>
        <v>Córdoba</v>
      </c>
      <c r="D167" s="179"/>
      <c r="E167" s="179"/>
      <c r="F167" s="176">
        <v>1</v>
      </c>
      <c r="G167" s="176"/>
      <c r="H167" s="176"/>
      <c r="I167" s="179">
        <v>1</v>
      </c>
      <c r="J167" s="153">
        <f t="shared" si="2"/>
        <v>1.3869625520110957E-3</v>
      </c>
      <c r="K167" s="176"/>
    </row>
    <row r="168" spans="1:11">
      <c r="A168" s="177" t="s">
        <v>378</v>
      </c>
      <c r="B168" s="180" t="str">
        <f>VLOOKUP(A168,'[1]Poblacion2012-2015'!H$2:R$1124,2,0)</f>
        <v>Chocontá</v>
      </c>
      <c r="C168" s="180" t="str">
        <f>VLOOKUP(A168,'[1]Poblacion2012-2015'!H$2:R$1124,11,0)</f>
        <v>Cundinamarca</v>
      </c>
      <c r="D168" s="179"/>
      <c r="E168" s="179"/>
      <c r="F168" s="176">
        <v>1</v>
      </c>
      <c r="G168" s="176"/>
      <c r="H168" s="176"/>
      <c r="I168" s="179">
        <v>1</v>
      </c>
      <c r="J168" s="153">
        <f t="shared" si="2"/>
        <v>1.3869625520110957E-3</v>
      </c>
      <c r="K168" s="176"/>
    </row>
    <row r="169" spans="1:11">
      <c r="A169" s="177" t="s">
        <v>387</v>
      </c>
      <c r="B169" s="180" t="str">
        <f>VLOOKUP(A169,'[1]Poblacion2012-2015'!H$2:R$1124,2,0)</f>
        <v>Girardot</v>
      </c>
      <c r="C169" s="180" t="str">
        <f>VLOOKUP(A169,'[1]Poblacion2012-2015'!H$2:R$1124,11,0)</f>
        <v>Cundinamarca</v>
      </c>
      <c r="D169" s="179"/>
      <c r="E169" s="179"/>
      <c r="F169" s="176"/>
      <c r="G169" s="176">
        <v>1</v>
      </c>
      <c r="H169" s="176"/>
      <c r="I169" s="179">
        <v>1</v>
      </c>
      <c r="J169" s="153">
        <f t="shared" si="2"/>
        <v>1.3869625520110957E-3</v>
      </c>
      <c r="K169" s="176"/>
    </row>
    <row r="170" spans="1:11">
      <c r="A170" s="177" t="s">
        <v>395</v>
      </c>
      <c r="B170" s="180" t="str">
        <f>VLOOKUP(A170,'[1]Poblacion2012-2015'!H$2:R$1124,2,0)</f>
        <v>Madrid</v>
      </c>
      <c r="C170" s="180" t="str">
        <f>VLOOKUP(A170,'[1]Poblacion2012-2015'!H$2:R$1124,11,0)</f>
        <v>Cundinamarca</v>
      </c>
      <c r="D170" s="179"/>
      <c r="E170" s="179"/>
      <c r="F170" s="176">
        <v>1</v>
      </c>
      <c r="G170" s="176"/>
      <c r="H170" s="176"/>
      <c r="I170" s="179">
        <v>1</v>
      </c>
      <c r="J170" s="153">
        <f t="shared" si="2"/>
        <v>1.3869625520110957E-3</v>
      </c>
      <c r="K170" s="176"/>
    </row>
    <row r="171" spans="1:11">
      <c r="A171" s="177" t="s">
        <v>397</v>
      </c>
      <c r="B171" s="180" t="str">
        <f>VLOOKUP(A171,'[1]Poblacion2012-2015'!H$2:R$1124,2,0)</f>
        <v>Mosquera</v>
      </c>
      <c r="C171" s="180" t="str">
        <f>VLOOKUP(A171,'[1]Poblacion2012-2015'!H$2:R$1124,11,0)</f>
        <v>Cundinamarca</v>
      </c>
      <c r="D171" s="179"/>
      <c r="E171" s="179"/>
      <c r="F171" s="176"/>
      <c r="G171" s="176">
        <v>1</v>
      </c>
      <c r="H171" s="176"/>
      <c r="I171" s="179">
        <v>1</v>
      </c>
      <c r="J171" s="153">
        <f t="shared" si="2"/>
        <v>1.3869625520110957E-3</v>
      </c>
      <c r="K171" s="176"/>
    </row>
    <row r="172" spans="1:11">
      <c r="A172" s="177" t="s">
        <v>404</v>
      </c>
      <c r="B172" s="180" t="str">
        <f>VLOOKUP(A172,'[1]Poblacion2012-2015'!H$2:R$1124,2,0)</f>
        <v>Paratebueno</v>
      </c>
      <c r="C172" s="180" t="str">
        <f>VLOOKUP(A172,'[1]Poblacion2012-2015'!H$2:R$1124,11,0)</f>
        <v>Cundinamarca</v>
      </c>
      <c r="D172" s="179"/>
      <c r="E172" s="179"/>
      <c r="F172" s="176"/>
      <c r="G172" s="176"/>
      <c r="H172" s="176">
        <v>1</v>
      </c>
      <c r="I172" s="179">
        <v>1</v>
      </c>
      <c r="J172" s="153">
        <f t="shared" si="2"/>
        <v>1.3869625520110957E-3</v>
      </c>
      <c r="K172" s="176"/>
    </row>
    <row r="173" spans="1:11">
      <c r="A173" s="177" t="s">
        <v>1785</v>
      </c>
      <c r="B173" s="180" t="str">
        <f>VLOOKUP(A173,'[1]Poblacion2012-2015'!H$2:R$1124,2,0)</f>
        <v>Suesca</v>
      </c>
      <c r="C173" s="180" t="str">
        <f>VLOOKUP(A173,'[1]Poblacion2012-2015'!H$2:R$1124,11,0)</f>
        <v>Cundinamarca</v>
      </c>
      <c r="D173" s="179"/>
      <c r="E173" s="179"/>
      <c r="F173" s="176">
        <v>1</v>
      </c>
      <c r="G173" s="176"/>
      <c r="H173" s="176"/>
      <c r="I173" s="179">
        <v>1</v>
      </c>
      <c r="J173" s="153">
        <f t="shared" si="2"/>
        <v>1.3869625520110957E-3</v>
      </c>
      <c r="K173" s="176"/>
    </row>
    <row r="174" spans="1:11">
      <c r="A174" s="177" t="s">
        <v>418</v>
      </c>
      <c r="B174" s="180" t="str">
        <f>VLOOKUP(A174,'[1]Poblacion2012-2015'!H$2:R$1124,2,0)</f>
        <v>Tenjo</v>
      </c>
      <c r="C174" s="180" t="str">
        <f>VLOOKUP(A174,'[1]Poblacion2012-2015'!H$2:R$1124,11,0)</f>
        <v>Cundinamarca</v>
      </c>
      <c r="D174" s="179">
        <v>1</v>
      </c>
      <c r="E174" s="179"/>
      <c r="F174" s="176"/>
      <c r="G174" s="176"/>
      <c r="H174" s="176"/>
      <c r="I174" s="179">
        <v>1</v>
      </c>
      <c r="J174" s="153">
        <f t="shared" si="2"/>
        <v>1.3869625520110957E-3</v>
      </c>
      <c r="K174" s="176"/>
    </row>
    <row r="175" spans="1:11">
      <c r="A175" s="177" t="s">
        <v>420</v>
      </c>
      <c r="B175" s="180" t="str">
        <f>VLOOKUP(A175,'[1]Poblacion2012-2015'!H$2:R$1124,2,0)</f>
        <v>Tocaima</v>
      </c>
      <c r="C175" s="180" t="str">
        <f>VLOOKUP(A175,'[1]Poblacion2012-2015'!H$2:R$1124,11,0)</f>
        <v>Cundinamarca</v>
      </c>
      <c r="D175" s="179"/>
      <c r="E175" s="179"/>
      <c r="F175" s="176"/>
      <c r="G175" s="176">
        <v>1</v>
      </c>
      <c r="H175" s="176"/>
      <c r="I175" s="179">
        <v>1</v>
      </c>
      <c r="J175" s="153">
        <f t="shared" si="2"/>
        <v>1.3869625520110957E-3</v>
      </c>
      <c r="K175" s="176"/>
    </row>
    <row r="176" spans="1:11">
      <c r="A176" s="177" t="s">
        <v>430</v>
      </c>
      <c r="B176" s="180" t="str">
        <f>VLOOKUP(A176,'[1]Poblacion2012-2015'!H$2:R$1124,2,0)</f>
        <v>Viotá</v>
      </c>
      <c r="C176" s="180" t="str">
        <f>VLOOKUP(A176,'[1]Poblacion2012-2015'!H$2:R$1124,11,0)</f>
        <v>Cundinamarca</v>
      </c>
      <c r="D176" s="179"/>
      <c r="E176" s="179"/>
      <c r="F176" s="176"/>
      <c r="G176" s="176">
        <v>1</v>
      </c>
      <c r="H176" s="176"/>
      <c r="I176" s="179">
        <v>1</v>
      </c>
      <c r="J176" s="153">
        <f t="shared" si="2"/>
        <v>1.3869625520110957E-3</v>
      </c>
      <c r="K176" s="176"/>
    </row>
    <row r="177" spans="1:11">
      <c r="A177" s="177" t="s">
        <v>435</v>
      </c>
      <c r="B177" s="180" t="str">
        <f>VLOOKUP(A177,'[1]Poblacion2012-2015'!H$2:R$1124,2,0)</f>
        <v>Alto Baudo</v>
      </c>
      <c r="C177" s="180" t="str">
        <f>VLOOKUP(A177,'[1]Poblacion2012-2015'!H$2:R$1124,11,0)</f>
        <v>Chocó</v>
      </c>
      <c r="D177" s="179"/>
      <c r="E177" s="179"/>
      <c r="F177" s="176"/>
      <c r="G177" s="176">
        <v>1</v>
      </c>
      <c r="H177" s="176"/>
      <c r="I177" s="179">
        <v>1</v>
      </c>
      <c r="J177" s="153">
        <f t="shared" si="2"/>
        <v>1.3869625520110957E-3</v>
      </c>
      <c r="K177" s="176"/>
    </row>
    <row r="178" spans="1:11">
      <c r="A178" s="177" t="s">
        <v>437</v>
      </c>
      <c r="B178" s="180" t="str">
        <f>VLOOKUP(A178,'[1]Poblacion2012-2015'!H$2:R$1124,2,0)</f>
        <v>Bagadó</v>
      </c>
      <c r="C178" s="180" t="str">
        <f>VLOOKUP(A178,'[1]Poblacion2012-2015'!H$2:R$1124,11,0)</f>
        <v>Chocó</v>
      </c>
      <c r="D178" s="179"/>
      <c r="E178" s="179"/>
      <c r="F178" s="176"/>
      <c r="G178" s="176">
        <v>1</v>
      </c>
      <c r="H178" s="176"/>
      <c r="I178" s="179">
        <v>1</v>
      </c>
      <c r="J178" s="153">
        <f t="shared" si="2"/>
        <v>1.3869625520110957E-3</v>
      </c>
      <c r="K178" s="176"/>
    </row>
    <row r="179" spans="1:11">
      <c r="A179" s="177" t="s">
        <v>438</v>
      </c>
      <c r="B179" s="180" t="str">
        <f>VLOOKUP(A179,'[1]Poblacion2012-2015'!H$2:R$1124,2,0)</f>
        <v>Bahía Solano</v>
      </c>
      <c r="C179" s="180" t="str">
        <f>VLOOKUP(A179,'[1]Poblacion2012-2015'!H$2:R$1124,11,0)</f>
        <v>Chocó</v>
      </c>
      <c r="D179" s="179"/>
      <c r="E179" s="179"/>
      <c r="F179" s="176">
        <v>1</v>
      </c>
      <c r="G179" s="176"/>
      <c r="H179" s="176"/>
      <c r="I179" s="179">
        <v>1</v>
      </c>
      <c r="J179" s="153">
        <f t="shared" si="2"/>
        <v>1.3869625520110957E-3</v>
      </c>
      <c r="K179" s="176"/>
    </row>
    <row r="180" spans="1:11">
      <c r="A180" s="177" t="s">
        <v>444</v>
      </c>
      <c r="B180" s="180" t="str">
        <f>VLOOKUP(A180,'[1]Poblacion2012-2015'!H$2:R$1124,2,0)</f>
        <v>Condoto</v>
      </c>
      <c r="C180" s="180" t="str">
        <f>VLOOKUP(A180,'[1]Poblacion2012-2015'!H$2:R$1124,11,0)</f>
        <v>Chocó</v>
      </c>
      <c r="D180" s="179"/>
      <c r="E180" s="179"/>
      <c r="F180" s="176">
        <v>1</v>
      </c>
      <c r="G180" s="176"/>
      <c r="H180" s="176"/>
      <c r="I180" s="179">
        <v>1</v>
      </c>
      <c r="J180" s="153">
        <f t="shared" si="2"/>
        <v>1.3869625520110957E-3</v>
      </c>
      <c r="K180" s="176"/>
    </row>
    <row r="181" spans="1:11">
      <c r="A181" s="177" t="s">
        <v>449</v>
      </c>
      <c r="B181" s="180" t="str">
        <f>VLOOKUP(A181,'[1]Poblacion2012-2015'!H$2:R$1124,2,0)</f>
        <v>Medio Atrato</v>
      </c>
      <c r="C181" s="180" t="str">
        <f>VLOOKUP(A181,'[1]Poblacion2012-2015'!H$2:R$1124,11,0)</f>
        <v>Chocó</v>
      </c>
      <c r="D181" s="179"/>
      <c r="E181" s="179"/>
      <c r="F181" s="176">
        <v>1</v>
      </c>
      <c r="G181" s="176"/>
      <c r="H181" s="176"/>
      <c r="I181" s="179">
        <v>1</v>
      </c>
      <c r="J181" s="153">
        <f t="shared" si="2"/>
        <v>1.3869625520110957E-3</v>
      </c>
      <c r="K181" s="176"/>
    </row>
    <row r="182" spans="1:11">
      <c r="A182" s="177" t="s">
        <v>452</v>
      </c>
      <c r="B182" s="180" t="str">
        <f>VLOOKUP(A182,'[1]Poblacion2012-2015'!H$2:R$1124,2,0)</f>
        <v>Nóvita</v>
      </c>
      <c r="C182" s="180" t="str">
        <f>VLOOKUP(A182,'[1]Poblacion2012-2015'!H$2:R$1124,11,0)</f>
        <v>Chocó</v>
      </c>
      <c r="D182" s="179"/>
      <c r="E182" s="179"/>
      <c r="F182" s="176"/>
      <c r="G182" s="176">
        <v>1</v>
      </c>
      <c r="H182" s="176"/>
      <c r="I182" s="179">
        <v>1</v>
      </c>
      <c r="J182" s="153">
        <f t="shared" si="2"/>
        <v>1.3869625520110957E-3</v>
      </c>
      <c r="K182" s="176"/>
    </row>
    <row r="183" spans="1:11">
      <c r="A183" s="177" t="s">
        <v>461</v>
      </c>
      <c r="B183" s="180" t="str">
        <f>VLOOKUP(A183,'[1]Poblacion2012-2015'!H$2:R$1124,2,0)</f>
        <v>Neiva</v>
      </c>
      <c r="C183" s="180" t="str">
        <f>VLOOKUP(A183,'[1]Poblacion2012-2015'!H$2:R$1124,11,0)</f>
        <v>Huila</v>
      </c>
      <c r="D183" s="179"/>
      <c r="E183" s="179"/>
      <c r="F183" s="176"/>
      <c r="G183" s="176"/>
      <c r="H183" s="176">
        <v>1</v>
      </c>
      <c r="I183" s="179">
        <v>1</v>
      </c>
      <c r="J183" s="153">
        <f t="shared" si="2"/>
        <v>1.3869625520110957E-3</v>
      </c>
      <c r="K183" s="176"/>
    </row>
    <row r="184" spans="1:11">
      <c r="A184" s="177" t="s">
        <v>465</v>
      </c>
      <c r="B184" s="180" t="str">
        <f>VLOOKUP(A184,'[1]Poblacion2012-2015'!H$2:R$1124,2,0)</f>
        <v>Algeciras</v>
      </c>
      <c r="C184" s="180" t="str">
        <f>VLOOKUP(A184,'[1]Poblacion2012-2015'!H$2:R$1124,11,0)</f>
        <v>Huila</v>
      </c>
      <c r="D184" s="179"/>
      <c r="E184" s="179"/>
      <c r="F184" s="176"/>
      <c r="G184" s="176">
        <v>1</v>
      </c>
      <c r="H184" s="176"/>
      <c r="I184" s="179">
        <v>1</v>
      </c>
      <c r="J184" s="153">
        <f t="shared" si="2"/>
        <v>1.3869625520110957E-3</v>
      </c>
      <c r="K184" s="176"/>
    </row>
    <row r="185" spans="1:11">
      <c r="A185" s="177" t="s">
        <v>468</v>
      </c>
      <c r="B185" s="180" t="str">
        <f>VLOOKUP(A185,'[1]Poblacion2012-2015'!H$2:R$1124,2,0)</f>
        <v>Campoalegre</v>
      </c>
      <c r="C185" s="180" t="str">
        <f>VLOOKUP(A185,'[1]Poblacion2012-2015'!H$2:R$1124,11,0)</f>
        <v>Huila</v>
      </c>
      <c r="D185" s="179"/>
      <c r="E185" s="179"/>
      <c r="F185" s="176"/>
      <c r="G185" s="176">
        <v>1</v>
      </c>
      <c r="H185" s="176"/>
      <c r="I185" s="179">
        <v>1</v>
      </c>
      <c r="J185" s="153">
        <f t="shared" si="2"/>
        <v>1.3869625520110957E-3</v>
      </c>
      <c r="K185" s="176"/>
    </row>
    <row r="186" spans="1:11">
      <c r="A186" s="177" t="s">
        <v>473</v>
      </c>
      <c r="B186" s="180" t="str">
        <f>VLOOKUP(A186,'[1]Poblacion2012-2015'!H$2:R$1124,2,0)</f>
        <v>Hobo</v>
      </c>
      <c r="C186" s="180" t="str">
        <f>VLOOKUP(A186,'[1]Poblacion2012-2015'!H$2:R$1124,11,0)</f>
        <v>Huila</v>
      </c>
      <c r="D186" s="179"/>
      <c r="E186" s="179"/>
      <c r="F186" s="176"/>
      <c r="G186" s="176">
        <v>1</v>
      </c>
      <c r="H186" s="176"/>
      <c r="I186" s="179">
        <v>1</v>
      </c>
      <c r="J186" s="153">
        <f t="shared" si="2"/>
        <v>1.3869625520110957E-3</v>
      </c>
      <c r="K186" s="176"/>
    </row>
    <row r="187" spans="1:11">
      <c r="A187" s="177" t="s">
        <v>475</v>
      </c>
      <c r="B187" s="180" t="str">
        <f>VLOOKUP(A187,'[1]Poblacion2012-2015'!H$2:R$1124,2,0)</f>
        <v>Isnos</v>
      </c>
      <c r="C187" s="180" t="str">
        <f>VLOOKUP(A187,'[1]Poblacion2012-2015'!H$2:R$1124,11,0)</f>
        <v>Huila</v>
      </c>
      <c r="D187" s="179"/>
      <c r="E187" s="179"/>
      <c r="F187" s="176"/>
      <c r="G187" s="176">
        <v>1</v>
      </c>
      <c r="H187" s="176"/>
      <c r="I187" s="179">
        <v>1</v>
      </c>
      <c r="J187" s="153">
        <f t="shared" si="2"/>
        <v>1.3869625520110957E-3</v>
      </c>
      <c r="K187" s="176"/>
    </row>
    <row r="188" spans="1:11">
      <c r="A188" s="177" t="s">
        <v>483</v>
      </c>
      <c r="B188" s="180" t="str">
        <f>VLOOKUP(A188,'[1]Poblacion2012-2015'!H$2:R$1124,2,0)</f>
        <v>Pitalito</v>
      </c>
      <c r="C188" s="180" t="str">
        <f>VLOOKUP(A188,'[1]Poblacion2012-2015'!H$2:R$1124,11,0)</f>
        <v>Huila</v>
      </c>
      <c r="D188" s="179"/>
      <c r="E188" s="179"/>
      <c r="F188" s="176">
        <v>1</v>
      </c>
      <c r="G188" s="176"/>
      <c r="H188" s="176"/>
      <c r="I188" s="179">
        <v>1</v>
      </c>
      <c r="J188" s="153">
        <f t="shared" si="2"/>
        <v>1.3869625520110957E-3</v>
      </c>
      <c r="K188" s="176"/>
    </row>
    <row r="189" spans="1:11">
      <c r="A189" s="177" t="s">
        <v>488</v>
      </c>
      <c r="B189" s="180" t="str">
        <f>VLOOKUP(A189,'[1]Poblacion2012-2015'!H$2:R$1124,2,0)</f>
        <v>Suaza</v>
      </c>
      <c r="C189" s="180" t="str">
        <f>VLOOKUP(A189,'[1]Poblacion2012-2015'!H$2:R$1124,11,0)</f>
        <v>Huila</v>
      </c>
      <c r="D189" s="179"/>
      <c r="E189" s="179"/>
      <c r="F189" s="176">
        <v>1</v>
      </c>
      <c r="G189" s="176"/>
      <c r="H189" s="176"/>
      <c r="I189" s="179">
        <v>1</v>
      </c>
      <c r="J189" s="153">
        <f t="shared" si="2"/>
        <v>1.3869625520110957E-3</v>
      </c>
      <c r="K189" s="176"/>
    </row>
    <row r="190" spans="1:11">
      <c r="A190" s="177" t="s">
        <v>490</v>
      </c>
      <c r="B190" s="180" t="str">
        <f>VLOOKUP(A190,'[1]Poblacion2012-2015'!H$2:R$1124,2,0)</f>
        <v>Tesalia</v>
      </c>
      <c r="C190" s="180" t="str">
        <f>VLOOKUP(A190,'[1]Poblacion2012-2015'!H$2:R$1124,11,0)</f>
        <v>Huila</v>
      </c>
      <c r="D190" s="179"/>
      <c r="E190" s="179"/>
      <c r="F190" s="176"/>
      <c r="G190" s="176">
        <v>1</v>
      </c>
      <c r="H190" s="176"/>
      <c r="I190" s="179">
        <v>1</v>
      </c>
      <c r="J190" s="153">
        <f t="shared" si="2"/>
        <v>1.3869625520110957E-3</v>
      </c>
      <c r="K190" s="176"/>
    </row>
    <row r="191" spans="1:11">
      <c r="A191" s="177" t="s">
        <v>493</v>
      </c>
      <c r="B191" s="180" t="str">
        <f>VLOOKUP(A191,'[1]Poblacion2012-2015'!H$2:R$1124,2,0)</f>
        <v>Timaná</v>
      </c>
      <c r="C191" s="180" t="str">
        <f>VLOOKUP(A191,'[1]Poblacion2012-2015'!H$2:R$1124,11,0)</f>
        <v>Huila</v>
      </c>
      <c r="D191" s="179"/>
      <c r="E191" s="179"/>
      <c r="F191" s="176">
        <v>1</v>
      </c>
      <c r="G191" s="176"/>
      <c r="H191" s="176"/>
      <c r="I191" s="179">
        <v>1</v>
      </c>
      <c r="J191" s="153">
        <f t="shared" si="2"/>
        <v>1.3869625520110957E-3</v>
      </c>
      <c r="K191" s="176"/>
    </row>
    <row r="192" spans="1:11">
      <c r="A192" s="177" t="s">
        <v>497</v>
      </c>
      <c r="B192" s="180" t="str">
        <f>VLOOKUP(A192,'[1]Poblacion2012-2015'!H$2:R$1124,2,0)</f>
        <v>Albania</v>
      </c>
      <c r="C192" s="180" t="str">
        <f>VLOOKUP(A192,'[1]Poblacion2012-2015'!H$2:R$1124,11,0)</f>
        <v>La Guajira</v>
      </c>
      <c r="D192" s="179"/>
      <c r="E192" s="179"/>
      <c r="F192" s="176"/>
      <c r="G192" s="176">
        <v>1</v>
      </c>
      <c r="H192" s="176"/>
      <c r="I192" s="179">
        <v>1</v>
      </c>
      <c r="J192" s="153">
        <f t="shared" si="2"/>
        <v>1.3869625520110957E-3</v>
      </c>
      <c r="K192" s="176"/>
    </row>
    <row r="193" spans="1:11">
      <c r="A193" s="177" t="s">
        <v>516</v>
      </c>
      <c r="B193" s="180" t="str">
        <f>VLOOKUP(A193,'[1]Poblacion2012-2015'!H$2:R$1124,2,0)</f>
        <v>Ciénaga</v>
      </c>
      <c r="C193" s="180" t="str">
        <f>VLOOKUP(A193,'[1]Poblacion2012-2015'!H$2:R$1124,11,0)</f>
        <v>Magdalena</v>
      </c>
      <c r="D193" s="179"/>
      <c r="E193" s="179"/>
      <c r="F193" s="176"/>
      <c r="G193" s="176"/>
      <c r="H193" s="176">
        <v>1</v>
      </c>
      <c r="I193" s="179">
        <v>1</v>
      </c>
      <c r="J193" s="153">
        <f t="shared" si="2"/>
        <v>1.3869625520110957E-3</v>
      </c>
      <c r="K193" s="176"/>
    </row>
    <row r="194" spans="1:11">
      <c r="A194" s="177" t="s">
        <v>531</v>
      </c>
      <c r="B194" s="180" t="str">
        <f>VLOOKUP(A194,'[1]Poblacion2012-2015'!H$2:R$1124,2,0)</f>
        <v>Santa Ana</v>
      </c>
      <c r="C194" s="180" t="str">
        <f>VLOOKUP(A194,'[1]Poblacion2012-2015'!H$2:R$1124,11,0)</f>
        <v>Magdalena</v>
      </c>
      <c r="D194" s="179"/>
      <c r="E194" s="179"/>
      <c r="F194" s="176"/>
      <c r="G194" s="176">
        <v>1</v>
      </c>
      <c r="H194" s="176"/>
      <c r="I194" s="179">
        <v>1</v>
      </c>
      <c r="J194" s="153">
        <f t="shared" si="2"/>
        <v>1.3869625520110957E-3</v>
      </c>
      <c r="K194" s="176"/>
    </row>
    <row r="195" spans="1:11">
      <c r="A195" s="177" t="s">
        <v>543</v>
      </c>
      <c r="B195" s="180" t="str">
        <f>VLOOKUP(A195,'[1]Poblacion2012-2015'!H$2:R$1124,2,0)</f>
        <v>Cumaral</v>
      </c>
      <c r="C195" s="180" t="str">
        <f>VLOOKUP(A195,'[1]Poblacion2012-2015'!H$2:R$1124,11,0)</f>
        <v>Meta</v>
      </c>
      <c r="D195" s="179"/>
      <c r="E195" s="179"/>
      <c r="F195" s="176"/>
      <c r="G195" s="176">
        <v>1</v>
      </c>
      <c r="H195" s="176"/>
      <c r="I195" s="179">
        <v>1</v>
      </c>
      <c r="J195" s="153">
        <f t="shared" si="2"/>
        <v>1.3869625520110957E-3</v>
      </c>
      <c r="K195" s="176"/>
    </row>
    <row r="196" spans="1:11">
      <c r="A196" s="177" t="s">
        <v>549</v>
      </c>
      <c r="B196" s="180" t="str">
        <f>VLOOKUP(A196,'[1]Poblacion2012-2015'!H$2:R$1124,2,0)</f>
        <v>Guamal</v>
      </c>
      <c r="C196" s="180" t="str">
        <f>VLOOKUP(A196,'[1]Poblacion2012-2015'!H$2:R$1124,11,0)</f>
        <v>Meta</v>
      </c>
      <c r="D196" s="179"/>
      <c r="E196" s="179"/>
      <c r="F196" s="176">
        <v>1</v>
      </c>
      <c r="G196" s="176"/>
      <c r="H196" s="176"/>
      <c r="I196" s="179">
        <v>1</v>
      </c>
      <c r="J196" s="153">
        <f t="shared" ref="J196:J239" si="3">I196/$I$2</f>
        <v>1.3869625520110957E-3</v>
      </c>
      <c r="K196" s="176"/>
    </row>
    <row r="197" spans="1:11">
      <c r="A197" s="177" t="s">
        <v>554</v>
      </c>
      <c r="B197" s="180" t="str">
        <f>VLOOKUP(A197,'[1]Poblacion2012-2015'!H$2:R$1124,2,0)</f>
        <v>Lejanías</v>
      </c>
      <c r="C197" s="180" t="str">
        <f>VLOOKUP(A197,'[1]Poblacion2012-2015'!H$2:R$1124,11,0)</f>
        <v>Meta</v>
      </c>
      <c r="D197" s="179"/>
      <c r="E197" s="179"/>
      <c r="F197" s="176"/>
      <c r="G197" s="176"/>
      <c r="H197" s="176">
        <v>1</v>
      </c>
      <c r="I197" s="179">
        <v>1</v>
      </c>
      <c r="J197" s="153">
        <f t="shared" si="3"/>
        <v>1.3869625520110957E-3</v>
      </c>
      <c r="K197" s="176"/>
    </row>
    <row r="198" spans="1:11">
      <c r="A198" s="177" t="s">
        <v>555</v>
      </c>
      <c r="B198" s="180" t="str">
        <f>VLOOKUP(A198,'[1]Poblacion2012-2015'!H$2:R$1124,2,0)</f>
        <v>Puerto Concordia</v>
      </c>
      <c r="C198" s="180" t="str">
        <f>VLOOKUP(A198,'[1]Poblacion2012-2015'!H$2:R$1124,11,0)</f>
        <v>Meta</v>
      </c>
      <c r="D198" s="179"/>
      <c r="E198" s="179"/>
      <c r="F198" s="176"/>
      <c r="G198" s="176">
        <v>1</v>
      </c>
      <c r="H198" s="176"/>
      <c r="I198" s="179">
        <v>1</v>
      </c>
      <c r="J198" s="153">
        <f t="shared" si="3"/>
        <v>1.3869625520110957E-3</v>
      </c>
      <c r="K198" s="176"/>
    </row>
    <row r="199" spans="1:11">
      <c r="A199" s="177" t="s">
        <v>576</v>
      </c>
      <c r="B199" s="180" t="str">
        <f>VLOOKUP(A199,'[1]Poblacion2012-2015'!H$2:R$1124,2,0)</f>
        <v>Córdoba</v>
      </c>
      <c r="C199" s="180" t="str">
        <f>VLOOKUP(A199,'[1]Poblacion2012-2015'!H$2:R$1124,11,0)</f>
        <v>Nariño</v>
      </c>
      <c r="D199" s="179"/>
      <c r="E199" s="179"/>
      <c r="F199" s="176"/>
      <c r="G199" s="176">
        <v>1</v>
      </c>
      <c r="H199" s="176"/>
      <c r="I199" s="179">
        <v>1</v>
      </c>
      <c r="J199" s="153">
        <f t="shared" si="3"/>
        <v>1.3869625520110957E-3</v>
      </c>
      <c r="K199" s="176"/>
    </row>
    <row r="200" spans="1:11">
      <c r="A200" s="177" t="s">
        <v>593</v>
      </c>
      <c r="B200" s="180" t="str">
        <f>VLOOKUP(A200,'[1]Poblacion2012-2015'!H$2:R$1124,2,0)</f>
        <v>La Cruz</v>
      </c>
      <c r="C200" s="180" t="str">
        <f>VLOOKUP(A200,'[1]Poblacion2012-2015'!H$2:R$1124,11,0)</f>
        <v>Nariño</v>
      </c>
      <c r="D200" s="179">
        <v>1</v>
      </c>
      <c r="E200" s="179"/>
      <c r="F200" s="176"/>
      <c r="G200" s="176"/>
      <c r="H200" s="176"/>
      <c r="I200" s="179">
        <v>1</v>
      </c>
      <c r="J200" s="153">
        <f t="shared" si="3"/>
        <v>1.3869625520110957E-3</v>
      </c>
      <c r="K200" s="176"/>
    </row>
    <row r="201" spans="1:11">
      <c r="A201" s="177" t="s">
        <v>597</v>
      </c>
      <c r="B201" s="180" t="str">
        <f>VLOOKUP(A201,'[1]Poblacion2012-2015'!H$2:R$1124,2,0)</f>
        <v>La Unión</v>
      </c>
      <c r="C201" s="180" t="str">
        <f>VLOOKUP(A201,'[1]Poblacion2012-2015'!H$2:R$1124,11,0)</f>
        <v>Nariño</v>
      </c>
      <c r="D201" s="179"/>
      <c r="E201" s="179"/>
      <c r="F201" s="176"/>
      <c r="G201" s="176"/>
      <c r="H201" s="176">
        <v>1</v>
      </c>
      <c r="I201" s="179">
        <v>1</v>
      </c>
      <c r="J201" s="153">
        <f t="shared" si="3"/>
        <v>1.3869625520110957E-3</v>
      </c>
      <c r="K201" s="176"/>
    </row>
    <row r="202" spans="1:11">
      <c r="A202" s="177" t="s">
        <v>619</v>
      </c>
      <c r="B202" s="180" t="str">
        <f>VLOOKUP(A202,'[1]Poblacion2012-2015'!H$2:R$1124,2,0)</f>
        <v>Sapuyes</v>
      </c>
      <c r="C202" s="180" t="str">
        <f>VLOOKUP(A202,'[1]Poblacion2012-2015'!H$2:R$1124,11,0)</f>
        <v>Nariño</v>
      </c>
      <c r="D202" s="179"/>
      <c r="E202" s="179"/>
      <c r="F202" s="176"/>
      <c r="G202" s="176">
        <v>1</v>
      </c>
      <c r="H202" s="176"/>
      <c r="I202" s="179">
        <v>1</v>
      </c>
      <c r="J202" s="153">
        <f t="shared" si="3"/>
        <v>1.3869625520110957E-3</v>
      </c>
      <c r="K202" s="176"/>
    </row>
    <row r="203" spans="1:11">
      <c r="A203" s="177" t="s">
        <v>620</v>
      </c>
      <c r="B203" s="180" t="str">
        <f>VLOOKUP(A203,'[1]Poblacion2012-2015'!H$2:R$1124,2,0)</f>
        <v>Taminango</v>
      </c>
      <c r="C203" s="180" t="str">
        <f>VLOOKUP(A203,'[1]Poblacion2012-2015'!H$2:R$1124,11,0)</f>
        <v>Nariño</v>
      </c>
      <c r="D203" s="179"/>
      <c r="E203" s="179"/>
      <c r="F203" s="176"/>
      <c r="G203" s="176">
        <v>1</v>
      </c>
      <c r="H203" s="176"/>
      <c r="I203" s="179">
        <v>1</v>
      </c>
      <c r="J203" s="153">
        <f t="shared" si="3"/>
        <v>1.3869625520110957E-3</v>
      </c>
      <c r="K203" s="176"/>
    </row>
    <row r="204" spans="1:11">
      <c r="A204" s="177" t="s">
        <v>628</v>
      </c>
      <c r="B204" s="180" t="str">
        <f>VLOOKUP(A204,'[1]Poblacion2012-2015'!H$2:R$1124,2,0)</f>
        <v>Chitagá</v>
      </c>
      <c r="C204" s="180" t="str">
        <f>VLOOKUP(A204,'[1]Poblacion2012-2015'!H$2:R$1124,11,0)</f>
        <v>Norte de Santander</v>
      </c>
      <c r="D204" s="179"/>
      <c r="E204" s="179"/>
      <c r="F204" s="176">
        <v>1</v>
      </c>
      <c r="G204" s="176"/>
      <c r="H204" s="176"/>
      <c r="I204" s="179">
        <v>1</v>
      </c>
      <c r="J204" s="153">
        <f t="shared" si="3"/>
        <v>1.3869625520110957E-3</v>
      </c>
      <c r="K204" s="176"/>
    </row>
    <row r="205" spans="1:11">
      <c r="A205" s="177" t="s">
        <v>631</v>
      </c>
      <c r="B205" s="180" t="str">
        <f>VLOOKUP(A205,'[1]Poblacion2012-2015'!H$2:R$1124,2,0)</f>
        <v>Durania</v>
      </c>
      <c r="C205" s="180" t="str">
        <f>VLOOKUP(A205,'[1]Poblacion2012-2015'!H$2:R$1124,11,0)</f>
        <v>Norte de Santander</v>
      </c>
      <c r="D205" s="179"/>
      <c r="E205" s="179"/>
      <c r="F205" s="176"/>
      <c r="G205" s="176">
        <v>1</v>
      </c>
      <c r="H205" s="176"/>
      <c r="I205" s="179">
        <v>1</v>
      </c>
      <c r="J205" s="153">
        <f t="shared" si="3"/>
        <v>1.3869625520110957E-3</v>
      </c>
      <c r="K205" s="176"/>
    </row>
    <row r="206" spans="1:11">
      <c r="A206" s="177" t="s">
        <v>644</v>
      </c>
      <c r="B206" s="180" t="str">
        <f>VLOOKUP(A206,'[1]Poblacion2012-2015'!H$2:R$1124,2,0)</f>
        <v>Puerto Santander</v>
      </c>
      <c r="C206" s="180" t="str">
        <f>VLOOKUP(A206,'[1]Poblacion2012-2015'!H$2:R$1124,11,0)</f>
        <v>Norte de Santander</v>
      </c>
      <c r="D206" s="179"/>
      <c r="E206" s="179"/>
      <c r="F206" s="176"/>
      <c r="G206" s="176">
        <v>1</v>
      </c>
      <c r="H206" s="176"/>
      <c r="I206" s="179">
        <v>1</v>
      </c>
      <c r="J206" s="153">
        <f t="shared" si="3"/>
        <v>1.3869625520110957E-3</v>
      </c>
      <c r="K206" s="176"/>
    </row>
    <row r="207" spans="1:11">
      <c r="A207" s="177" t="s">
        <v>645</v>
      </c>
      <c r="B207" s="180" t="str">
        <f>VLOOKUP(A207,'[1]Poblacion2012-2015'!H$2:R$1124,2,0)</f>
        <v>Salazar</v>
      </c>
      <c r="C207" s="180" t="str">
        <f>VLOOKUP(A207,'[1]Poblacion2012-2015'!H$2:R$1124,11,0)</f>
        <v>Norte de Santander</v>
      </c>
      <c r="D207" s="179"/>
      <c r="E207" s="179"/>
      <c r="F207" s="176"/>
      <c r="G207" s="176"/>
      <c r="H207" s="176">
        <v>1</v>
      </c>
      <c r="I207" s="179">
        <v>1</v>
      </c>
      <c r="J207" s="153">
        <f t="shared" si="3"/>
        <v>1.3869625520110957E-3</v>
      </c>
      <c r="K207" s="176"/>
    </row>
    <row r="208" spans="1:11">
      <c r="A208" s="177" t="s">
        <v>647</v>
      </c>
      <c r="B208" s="180" t="str">
        <f>VLOOKUP(A208,'[1]Poblacion2012-2015'!H$2:R$1124,2,0)</f>
        <v>San Cayetano</v>
      </c>
      <c r="C208" s="180" t="str">
        <f>VLOOKUP(A208,'[1]Poblacion2012-2015'!H$2:R$1124,11,0)</f>
        <v>Norte de Santander</v>
      </c>
      <c r="D208" s="179"/>
      <c r="E208" s="179"/>
      <c r="F208" s="176"/>
      <c r="G208" s="176"/>
      <c r="H208" s="176">
        <v>1</v>
      </c>
      <c r="I208" s="179">
        <v>1</v>
      </c>
      <c r="J208" s="153">
        <f t="shared" si="3"/>
        <v>1.3869625520110957E-3</v>
      </c>
      <c r="K208" s="176"/>
    </row>
    <row r="209" spans="1:11">
      <c r="A209" s="177" t="s">
        <v>652</v>
      </c>
      <c r="B209" s="180" t="str">
        <f>VLOOKUP(A209,'[1]Poblacion2012-2015'!H$2:R$1124,2,0)</f>
        <v>Toledo</v>
      </c>
      <c r="C209" s="180" t="str">
        <f>VLOOKUP(A209,'[1]Poblacion2012-2015'!H$2:R$1124,11,0)</f>
        <v>Norte de Santander</v>
      </c>
      <c r="D209" s="179"/>
      <c r="E209" s="179"/>
      <c r="F209" s="176"/>
      <c r="G209" s="176">
        <v>1</v>
      </c>
      <c r="H209" s="176"/>
      <c r="I209" s="179">
        <v>1</v>
      </c>
      <c r="J209" s="153">
        <f t="shared" si="3"/>
        <v>1.3869625520110957E-3</v>
      </c>
      <c r="K209" s="176"/>
    </row>
    <row r="210" spans="1:11">
      <c r="A210" s="177" t="s">
        <v>653</v>
      </c>
      <c r="B210" s="180" t="str">
        <f>VLOOKUP(A210,'[1]Poblacion2012-2015'!H$2:R$1124,2,0)</f>
        <v>Villa Caro</v>
      </c>
      <c r="C210" s="180" t="str">
        <f>VLOOKUP(A210,'[1]Poblacion2012-2015'!H$2:R$1124,11,0)</f>
        <v>Norte de Santander</v>
      </c>
      <c r="D210" s="179"/>
      <c r="E210" s="179"/>
      <c r="F210" s="176"/>
      <c r="G210" s="176">
        <v>1</v>
      </c>
      <c r="H210" s="176"/>
      <c r="I210" s="179">
        <v>1</v>
      </c>
      <c r="J210" s="153">
        <f t="shared" si="3"/>
        <v>1.3869625520110957E-3</v>
      </c>
      <c r="K210" s="176"/>
    </row>
    <row r="211" spans="1:11">
      <c r="A211" s="177" t="s">
        <v>654</v>
      </c>
      <c r="B211" s="180" t="str">
        <f>VLOOKUP(A211,'[1]Poblacion2012-2015'!H$2:R$1124,2,0)</f>
        <v>Villa del Rosario</v>
      </c>
      <c r="C211" s="180" t="str">
        <f>VLOOKUP(A211,'[1]Poblacion2012-2015'!H$2:R$1124,11,0)</f>
        <v>Norte de Santander</v>
      </c>
      <c r="D211" s="179"/>
      <c r="E211" s="179"/>
      <c r="F211" s="176"/>
      <c r="G211" s="176">
        <v>1</v>
      </c>
      <c r="H211" s="176"/>
      <c r="I211" s="179">
        <v>1</v>
      </c>
      <c r="J211" s="153">
        <f t="shared" si="3"/>
        <v>1.3869625520110957E-3</v>
      </c>
      <c r="K211" s="176"/>
    </row>
    <row r="212" spans="1:11">
      <c r="A212" s="177" t="s">
        <v>660</v>
      </c>
      <c r="B212" s="180" t="str">
        <f>VLOOKUP(A212,'[1]Poblacion2012-2015'!H$2:R$1124,2,0)</f>
        <v>Filandia</v>
      </c>
      <c r="C212" s="180" t="str">
        <f>VLOOKUP(A212,'[1]Poblacion2012-2015'!H$2:R$1124,11,0)</f>
        <v>Quindío</v>
      </c>
      <c r="D212" s="179"/>
      <c r="E212" s="179"/>
      <c r="F212" s="176"/>
      <c r="G212" s="176">
        <v>1</v>
      </c>
      <c r="H212" s="176"/>
      <c r="I212" s="179">
        <v>1</v>
      </c>
      <c r="J212" s="153">
        <f t="shared" si="3"/>
        <v>1.3869625520110957E-3</v>
      </c>
      <c r="K212" s="176"/>
    </row>
    <row r="213" spans="1:11">
      <c r="A213" s="177" t="s">
        <v>665</v>
      </c>
      <c r="B213" s="180" t="str">
        <f>VLOOKUP(A213,'[1]Poblacion2012-2015'!H$2:R$1124,2,0)</f>
        <v>Quimbaya</v>
      </c>
      <c r="C213" s="180" t="str">
        <f>VLOOKUP(A213,'[1]Poblacion2012-2015'!H$2:R$1124,11,0)</f>
        <v>Quindío</v>
      </c>
      <c r="D213" s="179"/>
      <c r="E213" s="179"/>
      <c r="F213" s="176">
        <v>1</v>
      </c>
      <c r="G213" s="176"/>
      <c r="H213" s="176"/>
      <c r="I213" s="179">
        <v>1</v>
      </c>
      <c r="J213" s="153">
        <f t="shared" si="3"/>
        <v>1.3869625520110957E-3</v>
      </c>
      <c r="K213" s="176"/>
    </row>
    <row r="214" spans="1:11">
      <c r="A214" s="177" t="s">
        <v>671</v>
      </c>
      <c r="B214" s="180" t="str">
        <f>VLOOKUP(A214,'[1]Poblacion2012-2015'!H$2:R$1124,2,0)</f>
        <v>Dosquebradas</v>
      </c>
      <c r="C214" s="180" t="str">
        <f>VLOOKUP(A214,'[1]Poblacion2012-2015'!H$2:R$1124,11,0)</f>
        <v>Risaralda</v>
      </c>
      <c r="D214" s="179"/>
      <c r="E214" s="179"/>
      <c r="F214" s="176">
        <v>1</v>
      </c>
      <c r="G214" s="176"/>
      <c r="H214" s="176"/>
      <c r="I214" s="179">
        <v>1</v>
      </c>
      <c r="J214" s="153">
        <f t="shared" si="3"/>
        <v>1.3869625520110957E-3</v>
      </c>
      <c r="K214" s="176"/>
    </row>
    <row r="215" spans="1:11">
      <c r="A215" s="177" t="s">
        <v>679</v>
      </c>
      <c r="B215" s="180" t="str">
        <f>VLOOKUP(A215,'[1]Poblacion2012-2015'!H$2:R$1124,2,0)</f>
        <v>Santa Rosa de Cabal</v>
      </c>
      <c r="C215" s="180" t="str">
        <f>VLOOKUP(A215,'[1]Poblacion2012-2015'!H$2:R$1124,11,0)</f>
        <v>Risaralda</v>
      </c>
      <c r="D215" s="179"/>
      <c r="E215" s="179"/>
      <c r="F215" s="176">
        <v>1</v>
      </c>
      <c r="G215" s="176"/>
      <c r="H215" s="176"/>
      <c r="I215" s="179">
        <v>1</v>
      </c>
      <c r="J215" s="153">
        <f t="shared" si="3"/>
        <v>1.3869625520110957E-3</v>
      </c>
      <c r="K215" s="176"/>
    </row>
    <row r="216" spans="1:11">
      <c r="A216" s="177" t="s">
        <v>1787</v>
      </c>
      <c r="B216" s="180" t="str">
        <f>VLOOKUP(A216,'[1]Poblacion2012-2015'!H$2:R$1124,2,0)</f>
        <v>Güepsa</v>
      </c>
      <c r="C216" s="180" t="str">
        <f>VLOOKUP(A216,'[1]Poblacion2012-2015'!H$2:R$1124,11,0)</f>
        <v>Santander</v>
      </c>
      <c r="D216" s="179"/>
      <c r="E216" s="179"/>
      <c r="F216" s="176"/>
      <c r="G216" s="176">
        <v>1</v>
      </c>
      <c r="H216" s="176"/>
      <c r="I216" s="179">
        <v>1</v>
      </c>
      <c r="J216" s="153">
        <f t="shared" si="3"/>
        <v>1.3869625520110957E-3</v>
      </c>
      <c r="K216" s="176"/>
    </row>
    <row r="217" spans="1:11">
      <c r="A217" s="177" t="s">
        <v>708</v>
      </c>
      <c r="B217" s="180" t="str">
        <f>VLOOKUP(A217,'[1]Poblacion2012-2015'!H$2:R$1124,2,0)</f>
        <v>La Paz</v>
      </c>
      <c r="C217" s="180" t="str">
        <f>VLOOKUP(A217,'[1]Poblacion2012-2015'!H$2:R$1124,11,0)</f>
        <v>Santander</v>
      </c>
      <c r="D217" s="179"/>
      <c r="E217" s="179"/>
      <c r="F217" s="176">
        <v>1</v>
      </c>
      <c r="G217" s="176"/>
      <c r="H217" s="176"/>
      <c r="I217" s="179">
        <v>1</v>
      </c>
      <c r="J217" s="153">
        <f t="shared" si="3"/>
        <v>1.3869625520110957E-3</v>
      </c>
      <c r="K217" s="176"/>
    </row>
    <row r="218" spans="1:11">
      <c r="A218" s="177" t="s">
        <v>1788</v>
      </c>
      <c r="B218" s="180" t="str">
        <f>VLOOKUP(A218,'[1]Poblacion2012-2015'!H$2:R$1124,2,0)</f>
        <v>San Gil</v>
      </c>
      <c r="C218" s="180" t="str">
        <f>VLOOKUP(A218,'[1]Poblacion2012-2015'!H$2:R$1124,11,0)</f>
        <v>Santander</v>
      </c>
      <c r="D218" s="179"/>
      <c r="E218" s="179"/>
      <c r="F218" s="176"/>
      <c r="G218" s="176">
        <v>1</v>
      </c>
      <c r="H218" s="176"/>
      <c r="I218" s="179">
        <v>1</v>
      </c>
      <c r="J218" s="153">
        <f t="shared" si="3"/>
        <v>1.3869625520110957E-3</v>
      </c>
      <c r="K218" s="176"/>
    </row>
    <row r="219" spans="1:11">
      <c r="A219" s="177" t="s">
        <v>736</v>
      </c>
      <c r="B219" s="180" t="str">
        <f>VLOOKUP(A219,'[1]Poblacion2012-2015'!H$2:R$1124,2,0)</f>
        <v>Corozal</v>
      </c>
      <c r="C219" s="180" t="str">
        <f>VLOOKUP(A219,'[1]Poblacion2012-2015'!H$2:R$1124,11,0)</f>
        <v>Sucre</v>
      </c>
      <c r="D219" s="179"/>
      <c r="E219" s="179"/>
      <c r="F219" s="176">
        <v>1</v>
      </c>
      <c r="G219" s="176"/>
      <c r="H219" s="176"/>
      <c r="I219" s="179">
        <v>1</v>
      </c>
      <c r="J219" s="153">
        <f t="shared" si="3"/>
        <v>1.3869625520110957E-3</v>
      </c>
      <c r="K219" s="176"/>
    </row>
    <row r="220" spans="1:11">
      <c r="A220" s="177" t="s">
        <v>743</v>
      </c>
      <c r="B220" s="180" t="str">
        <f>VLOOKUP(A220,'[1]Poblacion2012-2015'!H$2:R$1124,2,0)</f>
        <v>Morroa</v>
      </c>
      <c r="C220" s="180" t="str">
        <f>VLOOKUP(A220,'[1]Poblacion2012-2015'!H$2:R$1124,11,0)</f>
        <v>Sucre</v>
      </c>
      <c r="D220" s="179"/>
      <c r="E220" s="179"/>
      <c r="F220" s="176"/>
      <c r="G220" s="176">
        <v>1</v>
      </c>
      <c r="H220" s="176"/>
      <c r="I220" s="179">
        <v>1</v>
      </c>
      <c r="J220" s="153">
        <f t="shared" si="3"/>
        <v>1.3869625520110957E-3</v>
      </c>
      <c r="K220" s="176"/>
    </row>
    <row r="221" spans="1:11">
      <c r="A221" s="177" t="s">
        <v>757</v>
      </c>
      <c r="B221" s="180" t="str">
        <f>VLOOKUP(A221,'[1]Poblacion2012-2015'!H$2:R$1124,2,0)</f>
        <v>Alvarado</v>
      </c>
      <c r="C221" s="180" t="str">
        <f>VLOOKUP(A221,'[1]Poblacion2012-2015'!H$2:R$1124,11,0)</f>
        <v>Tolima</v>
      </c>
      <c r="D221" s="179"/>
      <c r="E221" s="179"/>
      <c r="F221" s="176"/>
      <c r="G221" s="176">
        <v>1</v>
      </c>
      <c r="H221" s="176"/>
      <c r="I221" s="179">
        <v>1</v>
      </c>
      <c r="J221" s="153">
        <f t="shared" si="3"/>
        <v>1.3869625520110957E-3</v>
      </c>
      <c r="K221" s="176"/>
    </row>
    <row r="222" spans="1:11">
      <c r="A222" s="177" t="s">
        <v>781</v>
      </c>
      <c r="B222" s="180" t="str">
        <f>VLOOKUP(A222,'[1]Poblacion2012-2015'!H$2:R$1124,2,0)</f>
        <v>Melgar</v>
      </c>
      <c r="C222" s="180" t="str">
        <f>VLOOKUP(A222,'[1]Poblacion2012-2015'!H$2:R$1124,11,0)</f>
        <v>Tolima</v>
      </c>
      <c r="D222" s="179"/>
      <c r="E222" s="179"/>
      <c r="F222" s="176"/>
      <c r="G222" s="176">
        <v>1</v>
      </c>
      <c r="H222" s="176"/>
      <c r="I222" s="179">
        <v>1</v>
      </c>
      <c r="J222" s="153">
        <f t="shared" si="3"/>
        <v>1.3869625520110957E-3</v>
      </c>
      <c r="K222" s="176"/>
    </row>
    <row r="223" spans="1:11">
      <c r="A223" s="177" t="s">
        <v>799</v>
      </c>
      <c r="B223" s="180" t="str">
        <f>VLOOKUP(A223,'[1]Poblacion2012-2015'!H$2:R$1124,2,0)</f>
        <v>Venadillo</v>
      </c>
      <c r="C223" s="180" t="str">
        <f>VLOOKUP(A223,'[1]Poblacion2012-2015'!H$2:R$1124,11,0)</f>
        <v>Tolima</v>
      </c>
      <c r="D223" s="179"/>
      <c r="E223" s="179"/>
      <c r="F223" s="176"/>
      <c r="G223" s="176">
        <v>1</v>
      </c>
      <c r="H223" s="176"/>
      <c r="I223" s="179">
        <v>1</v>
      </c>
      <c r="J223" s="153">
        <f t="shared" si="3"/>
        <v>1.3869625520110957E-3</v>
      </c>
      <c r="K223" s="176"/>
    </row>
    <row r="224" spans="1:11">
      <c r="A224" s="177" t="s">
        <v>807</v>
      </c>
      <c r="B224" s="180" t="str">
        <f>VLOOKUP(A224,'[1]Poblacion2012-2015'!H$2:R$1124,2,0)</f>
        <v>Bolívar</v>
      </c>
      <c r="C224" s="180" t="str">
        <f>VLOOKUP(A224,'[1]Poblacion2012-2015'!H$2:R$1124,11,0)</f>
        <v>Valle del Cauca</v>
      </c>
      <c r="D224" s="179"/>
      <c r="E224" s="179"/>
      <c r="F224" s="176"/>
      <c r="G224" s="176">
        <v>1</v>
      </c>
      <c r="H224" s="176"/>
      <c r="I224" s="179">
        <v>1</v>
      </c>
      <c r="J224" s="153">
        <f t="shared" si="3"/>
        <v>1.3869625520110957E-3</v>
      </c>
      <c r="K224" s="176"/>
    </row>
    <row r="225" spans="1:11">
      <c r="A225" s="177" t="s">
        <v>812</v>
      </c>
      <c r="B225" s="180" t="str">
        <f>VLOOKUP(A225,'[1]Poblacion2012-2015'!H$2:R$1124,2,0)</f>
        <v>Calima</v>
      </c>
      <c r="C225" s="180" t="str">
        <f>VLOOKUP(A225,'[1]Poblacion2012-2015'!H$2:R$1124,11,0)</f>
        <v>Valle del Cauca</v>
      </c>
      <c r="D225" s="179"/>
      <c r="E225" s="179"/>
      <c r="F225" s="176"/>
      <c r="G225" s="176">
        <v>1</v>
      </c>
      <c r="H225" s="176"/>
      <c r="I225" s="179">
        <v>1</v>
      </c>
      <c r="J225" s="153">
        <f t="shared" si="3"/>
        <v>1.3869625520110957E-3</v>
      </c>
      <c r="K225" s="176"/>
    </row>
    <row r="226" spans="1:11">
      <c r="A226" s="177" t="s">
        <v>814</v>
      </c>
      <c r="B226" s="180" t="str">
        <f>VLOOKUP(A226,'[1]Poblacion2012-2015'!H$2:R$1124,2,0)</f>
        <v>Cartago</v>
      </c>
      <c r="C226" s="180" t="str">
        <f>VLOOKUP(A226,'[1]Poblacion2012-2015'!H$2:R$1124,11,0)</f>
        <v>Valle del Cauca</v>
      </c>
      <c r="D226" s="179">
        <v>1</v>
      </c>
      <c r="E226" s="179"/>
      <c r="F226" s="176"/>
      <c r="G226" s="176"/>
      <c r="H226" s="176"/>
      <c r="I226" s="179">
        <v>1</v>
      </c>
      <c r="J226" s="153">
        <f t="shared" si="3"/>
        <v>1.3869625520110957E-3</v>
      </c>
      <c r="K226" s="176"/>
    </row>
    <row r="227" spans="1:11">
      <c r="A227" s="177" t="s">
        <v>821</v>
      </c>
      <c r="B227" s="180" t="str">
        <f>VLOOKUP(A227,'[1]Poblacion2012-2015'!H$2:R$1124,2,0)</f>
        <v>Ginebra</v>
      </c>
      <c r="C227" s="180" t="str">
        <f>VLOOKUP(A227,'[1]Poblacion2012-2015'!H$2:R$1124,11,0)</f>
        <v>Valle del Cauca</v>
      </c>
      <c r="D227" s="179"/>
      <c r="E227" s="179"/>
      <c r="F227" s="176"/>
      <c r="G227" s="176">
        <v>1</v>
      </c>
      <c r="H227" s="176"/>
      <c r="I227" s="179">
        <v>1</v>
      </c>
      <c r="J227" s="153">
        <f t="shared" si="3"/>
        <v>1.3869625520110957E-3</v>
      </c>
      <c r="K227" s="176"/>
    </row>
    <row r="228" spans="1:11">
      <c r="A228" s="177" t="s">
        <v>829</v>
      </c>
      <c r="B228" s="180" t="str">
        <f>VLOOKUP(A228,'[1]Poblacion2012-2015'!H$2:R$1124,2,0)</f>
        <v>Pradera</v>
      </c>
      <c r="C228" s="180" t="str">
        <f>VLOOKUP(A228,'[1]Poblacion2012-2015'!H$2:R$1124,11,0)</f>
        <v>Valle del Cauca</v>
      </c>
      <c r="D228" s="179"/>
      <c r="E228" s="179"/>
      <c r="F228" s="176">
        <v>1</v>
      </c>
      <c r="G228" s="176"/>
      <c r="H228" s="176"/>
      <c r="I228" s="179">
        <v>1</v>
      </c>
      <c r="J228" s="153">
        <f t="shared" si="3"/>
        <v>1.3869625520110957E-3</v>
      </c>
      <c r="K228" s="176"/>
    </row>
    <row r="229" spans="1:11">
      <c r="A229" s="177" t="s">
        <v>830</v>
      </c>
      <c r="B229" s="180" t="str">
        <f>VLOOKUP(A229,'[1]Poblacion2012-2015'!H$2:R$1124,2,0)</f>
        <v>Restrepo</v>
      </c>
      <c r="C229" s="180" t="str">
        <f>VLOOKUP(A229,'[1]Poblacion2012-2015'!H$2:R$1124,11,0)</f>
        <v>Valle del Cauca</v>
      </c>
      <c r="D229" s="179"/>
      <c r="E229" s="179"/>
      <c r="F229" s="176"/>
      <c r="G229" s="176">
        <v>1</v>
      </c>
      <c r="H229" s="176"/>
      <c r="I229" s="179">
        <v>1</v>
      </c>
      <c r="J229" s="153">
        <f t="shared" si="3"/>
        <v>1.3869625520110957E-3</v>
      </c>
      <c r="K229" s="176"/>
    </row>
    <row r="230" spans="1:11">
      <c r="A230" s="177" t="s">
        <v>842</v>
      </c>
      <c r="B230" s="180" t="str">
        <f>VLOOKUP(A230,'[1]Poblacion2012-2015'!H$2:R$1124,2,0)</f>
        <v>Yumbo</v>
      </c>
      <c r="C230" s="180" t="str">
        <f>VLOOKUP(A230,'[1]Poblacion2012-2015'!H$2:R$1124,11,0)</f>
        <v>Valle del Cauca</v>
      </c>
      <c r="D230" s="179"/>
      <c r="E230" s="179"/>
      <c r="F230" s="176"/>
      <c r="G230" s="176">
        <v>1</v>
      </c>
      <c r="H230" s="176"/>
      <c r="I230" s="179">
        <v>1</v>
      </c>
      <c r="J230" s="153">
        <f t="shared" si="3"/>
        <v>1.3869625520110957E-3</v>
      </c>
      <c r="K230" s="176"/>
    </row>
    <row r="231" spans="1:11">
      <c r="A231" s="177" t="s">
        <v>856</v>
      </c>
      <c r="B231" s="180" t="str">
        <f>VLOOKUP(A231,'[1]Poblacion2012-2015'!H$2:R$1124,2,0)</f>
        <v>Maní</v>
      </c>
      <c r="C231" s="180" t="str">
        <f>VLOOKUP(A231,'[1]Poblacion2012-2015'!H$2:R$1124,11,0)</f>
        <v>Casanare</v>
      </c>
      <c r="D231" s="179"/>
      <c r="E231" s="179"/>
      <c r="F231" s="176">
        <v>1</v>
      </c>
      <c r="G231" s="176"/>
      <c r="H231" s="176"/>
      <c r="I231" s="179">
        <v>1</v>
      </c>
      <c r="J231" s="153">
        <f t="shared" si="3"/>
        <v>1.3869625520110957E-3</v>
      </c>
      <c r="K231" s="176"/>
    </row>
    <row r="232" spans="1:11">
      <c r="A232" s="177" t="s">
        <v>860</v>
      </c>
      <c r="B232" s="180" t="str">
        <f>VLOOKUP(A232,'[1]Poblacion2012-2015'!H$2:R$1124,2,0)</f>
        <v>Paz de Ariporo</v>
      </c>
      <c r="C232" s="180" t="str">
        <f>VLOOKUP(A232,'[1]Poblacion2012-2015'!H$2:R$1124,11,0)</f>
        <v>Casanare</v>
      </c>
      <c r="D232" s="179"/>
      <c r="E232" s="179"/>
      <c r="F232" s="176">
        <v>1</v>
      </c>
      <c r="G232" s="176"/>
      <c r="H232" s="176"/>
      <c r="I232" s="179">
        <v>1</v>
      </c>
      <c r="J232" s="153">
        <f t="shared" si="3"/>
        <v>1.3869625520110957E-3</v>
      </c>
      <c r="K232" s="176"/>
    </row>
    <row r="233" spans="1:11">
      <c r="A233" s="177" t="s">
        <v>863</v>
      </c>
      <c r="B233" s="180" t="str">
        <f>VLOOKUP(A233,'[1]Poblacion2012-2015'!H$2:R$1124,2,0)</f>
        <v>San Luis de Palenque</v>
      </c>
      <c r="C233" s="180" t="str">
        <f>VLOOKUP(A233,'[1]Poblacion2012-2015'!H$2:R$1124,11,0)</f>
        <v>Casanare</v>
      </c>
      <c r="D233" s="179"/>
      <c r="E233" s="179"/>
      <c r="F233" s="176"/>
      <c r="G233" s="176">
        <v>1</v>
      </c>
      <c r="H233" s="176"/>
      <c r="I233" s="179">
        <v>1</v>
      </c>
      <c r="J233" s="153">
        <f t="shared" si="3"/>
        <v>1.3869625520110957E-3</v>
      </c>
      <c r="K233" s="176"/>
    </row>
    <row r="234" spans="1:11">
      <c r="A234" s="177" t="s">
        <v>866</v>
      </c>
      <c r="B234" s="180" t="str">
        <f>VLOOKUP(A234,'[1]Poblacion2012-2015'!H$2:R$1124,2,0)</f>
        <v>Trinidad</v>
      </c>
      <c r="C234" s="180" t="str">
        <f>VLOOKUP(A234,'[1]Poblacion2012-2015'!H$2:R$1124,11,0)</f>
        <v>Casanare</v>
      </c>
      <c r="D234" s="179"/>
      <c r="E234" s="179"/>
      <c r="F234" s="176">
        <v>1</v>
      </c>
      <c r="G234" s="176"/>
      <c r="H234" s="176"/>
      <c r="I234" s="179">
        <v>1</v>
      </c>
      <c r="J234" s="153">
        <f t="shared" si="3"/>
        <v>1.3869625520110957E-3</v>
      </c>
      <c r="K234" s="176"/>
    </row>
    <row r="235" spans="1:11">
      <c r="A235" s="177" t="s">
        <v>873</v>
      </c>
      <c r="B235" s="180" t="str">
        <f>VLOOKUP(A235,'[1]Poblacion2012-2015'!H$2:R$1124,2,0)</f>
        <v>Puerto Guzmán</v>
      </c>
      <c r="C235" s="180" t="str">
        <f>VLOOKUP(A235,'[1]Poblacion2012-2015'!H$2:R$1124,11,0)</f>
        <v>Putumayo</v>
      </c>
      <c r="D235" s="179"/>
      <c r="E235" s="179"/>
      <c r="F235" s="176">
        <v>1</v>
      </c>
      <c r="G235" s="176"/>
      <c r="H235" s="176"/>
      <c r="I235" s="179">
        <v>1</v>
      </c>
      <c r="J235" s="153">
        <f t="shared" si="3"/>
        <v>1.3869625520110957E-3</v>
      </c>
      <c r="K235" s="176"/>
    </row>
    <row r="236" spans="1:11">
      <c r="A236" s="177" t="s">
        <v>879</v>
      </c>
      <c r="B236" s="180" t="str">
        <f>VLOOKUP(A236,'[1]Poblacion2012-2015'!H$2:R$1124,2,0)</f>
        <v>Valle del Guamuez</v>
      </c>
      <c r="C236" s="180" t="str">
        <f>VLOOKUP(A236,'[1]Poblacion2012-2015'!H$2:R$1124,11,0)</f>
        <v>Putumayo</v>
      </c>
      <c r="D236" s="179"/>
      <c r="E236" s="179"/>
      <c r="F236" s="176"/>
      <c r="G236" s="176">
        <v>1</v>
      </c>
      <c r="H236" s="176"/>
      <c r="I236" s="179">
        <v>1</v>
      </c>
      <c r="J236" s="153">
        <f t="shared" si="3"/>
        <v>1.3869625520110957E-3</v>
      </c>
      <c r="K236" s="176"/>
    </row>
    <row r="237" spans="1:11">
      <c r="A237" s="177" t="s">
        <v>890</v>
      </c>
      <c r="B237" s="180" t="str">
        <f>VLOOKUP(A237,'[1]Poblacion2012-2015'!H$2:R$1124,2,0)</f>
        <v>San José del Guaviare</v>
      </c>
      <c r="C237" s="180" t="str">
        <f>VLOOKUP(A237,'[1]Poblacion2012-2015'!H$2:R$1124,11,0)</f>
        <v>Guaviare</v>
      </c>
      <c r="D237" s="179"/>
      <c r="E237" s="179"/>
      <c r="F237" s="176">
        <v>1</v>
      </c>
      <c r="G237" s="176"/>
      <c r="H237" s="176"/>
      <c r="I237" s="179">
        <v>1</v>
      </c>
      <c r="J237" s="153">
        <f t="shared" si="3"/>
        <v>1.3869625520110957E-3</v>
      </c>
      <c r="K237" s="176"/>
    </row>
    <row r="238" spans="1:11">
      <c r="A238" s="177" t="s">
        <v>892</v>
      </c>
      <c r="B238" s="180" t="str">
        <f>VLOOKUP(A238,'[1]Poblacion2012-2015'!H$2:R$1124,2,0)</f>
        <v>El Retorno</v>
      </c>
      <c r="C238" s="180" t="str">
        <f>VLOOKUP(A238,'[1]Poblacion2012-2015'!H$2:R$1124,11,0)</f>
        <v>Guaviare</v>
      </c>
      <c r="D238" s="179"/>
      <c r="E238" s="179"/>
      <c r="F238" s="176">
        <v>1</v>
      </c>
      <c r="G238" s="176"/>
      <c r="H238" s="176"/>
      <c r="I238" s="179">
        <v>1</v>
      </c>
      <c r="J238" s="153">
        <f t="shared" si="3"/>
        <v>1.3869625520110957E-3</v>
      </c>
      <c r="K238" s="176"/>
    </row>
    <row r="239" spans="1:11">
      <c r="A239" s="177" t="s">
        <v>899</v>
      </c>
      <c r="B239" s="180" t="str">
        <f>VLOOKUP(A239,'[1]Poblacion2012-2015'!H$2:R$1124,2,0)</f>
        <v>Cumaribo</v>
      </c>
      <c r="C239" s="180" t="str">
        <f>VLOOKUP(A239,'[1]Poblacion2012-2015'!H$2:R$1124,11,0)</f>
        <v>Vichada</v>
      </c>
      <c r="D239" s="179"/>
      <c r="E239" s="179"/>
      <c r="F239" s="176">
        <v>1</v>
      </c>
      <c r="G239" s="176"/>
      <c r="H239" s="176"/>
      <c r="I239" s="179">
        <v>1</v>
      </c>
      <c r="J239" s="153">
        <f t="shared" si="3"/>
        <v>1.3869625520110957E-3</v>
      </c>
      <c r="K239" s="176"/>
    </row>
  </sheetData>
  <autoFilter ref="A1:J239">
    <sortState ref="A2:J291">
      <sortCondition descending="1" ref="I1:I291"/>
    </sortState>
  </autoFilter>
  <sortState ref="A2:I275">
    <sortCondition descending="1" ref="G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selection activeCell="G17" sqref="G17"/>
    </sheetView>
  </sheetViews>
  <sheetFormatPr defaultColWidth="11.42578125" defaultRowHeight="15"/>
  <sheetData>
    <row r="1" spans="1:9">
      <c r="A1" s="202" t="s">
        <v>1950</v>
      </c>
      <c r="B1" s="202"/>
      <c r="C1" s="202"/>
      <c r="D1" s="202"/>
      <c r="F1" s="202" t="s">
        <v>1951</v>
      </c>
      <c r="G1" s="202"/>
      <c r="H1" s="202"/>
      <c r="I1" s="202"/>
    </row>
    <row r="2" spans="1:9">
      <c r="A2" s="2" t="s">
        <v>10</v>
      </c>
      <c r="B2" s="2">
        <v>2013</v>
      </c>
      <c r="C2" s="2">
        <v>2014</v>
      </c>
      <c r="D2" s="2" t="s">
        <v>1650</v>
      </c>
      <c r="F2" s="49" t="s">
        <v>10</v>
      </c>
      <c r="G2" s="2">
        <v>2013</v>
      </c>
      <c r="H2" s="2">
        <v>2014</v>
      </c>
      <c r="I2" s="2" t="s">
        <v>1650</v>
      </c>
    </row>
    <row r="3" spans="1:9">
      <c r="A3" s="138" t="s">
        <v>1941</v>
      </c>
      <c r="B3" s="139">
        <v>8605</v>
      </c>
      <c r="C3" s="139"/>
      <c r="D3" s="139">
        <v>8605</v>
      </c>
      <c r="F3" s="138" t="s">
        <v>1941</v>
      </c>
      <c r="G3" s="139"/>
      <c r="H3" s="139">
        <v>12579</v>
      </c>
      <c r="I3" s="139">
        <v>12579</v>
      </c>
    </row>
    <row r="4" spans="1:9">
      <c r="A4" s="138" t="s">
        <v>1942</v>
      </c>
      <c r="B4" s="139">
        <v>22432</v>
      </c>
      <c r="C4" s="139">
        <v>245</v>
      </c>
      <c r="D4" s="139">
        <v>22677</v>
      </c>
      <c r="F4" s="138" t="s">
        <v>1942</v>
      </c>
      <c r="G4" s="139"/>
      <c r="H4" s="139">
        <v>46070</v>
      </c>
      <c r="I4" s="139">
        <v>46070</v>
      </c>
    </row>
    <row r="5" spans="1:9">
      <c r="A5" s="138" t="s">
        <v>1943</v>
      </c>
      <c r="B5" s="139">
        <v>2545</v>
      </c>
      <c r="C5" s="139"/>
      <c r="D5" s="139">
        <v>2545</v>
      </c>
      <c r="F5" s="138" t="s">
        <v>1943</v>
      </c>
      <c r="G5" s="139"/>
      <c r="H5" s="139">
        <v>4458</v>
      </c>
      <c r="I5" s="139">
        <v>4458</v>
      </c>
    </row>
    <row r="6" spans="1:9">
      <c r="A6" s="138" t="s">
        <v>1944</v>
      </c>
      <c r="B6" s="139">
        <v>4440</v>
      </c>
      <c r="C6" s="139"/>
      <c r="D6" s="139">
        <v>4440</v>
      </c>
      <c r="F6" s="138" t="s">
        <v>1944</v>
      </c>
      <c r="G6" s="139">
        <v>150</v>
      </c>
      <c r="H6" s="139">
        <v>29196</v>
      </c>
      <c r="I6" s="139">
        <v>29346</v>
      </c>
    </row>
    <row r="7" spans="1:9">
      <c r="A7" s="138" t="s">
        <v>1945</v>
      </c>
      <c r="B7" s="139">
        <v>35136</v>
      </c>
      <c r="C7" s="139">
        <v>2531</v>
      </c>
      <c r="D7" s="139">
        <v>37667</v>
      </c>
      <c r="F7" s="138" t="s">
        <v>1945</v>
      </c>
      <c r="G7" s="139">
        <v>2</v>
      </c>
      <c r="H7" s="139">
        <v>117049</v>
      </c>
      <c r="I7" s="139">
        <v>117051</v>
      </c>
    </row>
    <row r="8" spans="1:9">
      <c r="A8" s="138" t="s">
        <v>1946</v>
      </c>
      <c r="B8" s="139">
        <v>17901</v>
      </c>
      <c r="C8" s="139"/>
      <c r="D8" s="139">
        <v>17901</v>
      </c>
      <c r="F8" s="138" t="s">
        <v>1946</v>
      </c>
      <c r="G8" s="139">
        <v>64492</v>
      </c>
      <c r="H8" s="139">
        <v>12942</v>
      </c>
      <c r="I8" s="139">
        <v>77434</v>
      </c>
    </row>
    <row r="9" spans="1:9">
      <c r="A9" s="138" t="s">
        <v>1947</v>
      </c>
      <c r="B9" s="139"/>
      <c r="C9" s="139">
        <v>3621</v>
      </c>
      <c r="D9" s="139">
        <v>3621</v>
      </c>
      <c r="F9" s="138" t="s">
        <v>1947</v>
      </c>
      <c r="G9" s="139">
        <v>56322</v>
      </c>
      <c r="H9" s="139">
        <v>74636</v>
      </c>
      <c r="I9" s="139">
        <v>130958</v>
      </c>
    </row>
    <row r="10" spans="1:9">
      <c r="A10" s="138" t="s">
        <v>1948</v>
      </c>
      <c r="B10" s="139">
        <v>161054</v>
      </c>
      <c r="C10" s="139"/>
      <c r="D10" s="139">
        <v>161054</v>
      </c>
      <c r="F10" s="138" t="s">
        <v>1948</v>
      </c>
      <c r="G10" s="139">
        <v>71211</v>
      </c>
      <c r="H10" s="139">
        <v>30065</v>
      </c>
      <c r="I10" s="139">
        <v>101276</v>
      </c>
    </row>
    <row r="11" spans="1:9">
      <c r="A11" s="138" t="s">
        <v>1949</v>
      </c>
      <c r="B11" s="139">
        <v>3695</v>
      </c>
      <c r="C11" s="139">
        <v>3674</v>
      </c>
      <c r="D11" s="139">
        <v>7369</v>
      </c>
      <c r="F11" s="138" t="s">
        <v>1949</v>
      </c>
      <c r="G11" s="139"/>
      <c r="H11" s="139">
        <v>16948</v>
      </c>
      <c r="I11" s="139">
        <v>16948</v>
      </c>
    </row>
    <row r="12" spans="1:9">
      <c r="A12" s="138" t="s">
        <v>1668</v>
      </c>
      <c r="B12" s="139">
        <v>250</v>
      </c>
      <c r="C12" s="139"/>
      <c r="D12" s="139">
        <v>250</v>
      </c>
      <c r="F12" s="138" t="s">
        <v>1668</v>
      </c>
      <c r="G12" s="139">
        <v>386339</v>
      </c>
      <c r="H12" s="139">
        <v>130231</v>
      </c>
      <c r="I12" s="139">
        <v>516570</v>
      </c>
    </row>
    <row r="13" spans="1:9">
      <c r="A13" s="138" t="s">
        <v>1671</v>
      </c>
      <c r="B13" s="139">
        <v>14319</v>
      </c>
      <c r="C13" s="139">
        <v>2000</v>
      </c>
      <c r="D13" s="139">
        <v>16319</v>
      </c>
      <c r="F13" s="138" t="s">
        <v>1671</v>
      </c>
      <c r="G13" s="139">
        <v>17658</v>
      </c>
      <c r="H13" s="139">
        <v>66894</v>
      </c>
      <c r="I13" s="139">
        <v>84552</v>
      </c>
    </row>
    <row r="14" spans="1:9">
      <c r="A14" s="138" t="s">
        <v>1675</v>
      </c>
      <c r="B14" s="2"/>
      <c r="C14" s="2"/>
      <c r="D14" s="2"/>
      <c r="F14" s="138" t="s">
        <v>1675</v>
      </c>
      <c r="G14" s="139"/>
      <c r="H14" s="139">
        <v>49788</v>
      </c>
      <c r="I14" s="139">
        <v>49788</v>
      </c>
    </row>
    <row r="15" spans="1:9" ht="26.25">
      <c r="A15" s="140" t="s">
        <v>3</v>
      </c>
      <c r="B15" s="141">
        <v>270377</v>
      </c>
      <c r="C15" s="141">
        <v>12071</v>
      </c>
      <c r="D15" s="141">
        <v>282448</v>
      </c>
      <c r="F15" s="140" t="s">
        <v>3</v>
      </c>
      <c r="G15" s="141">
        <v>596174</v>
      </c>
      <c r="H15" s="141">
        <v>590856</v>
      </c>
      <c r="I15" s="141">
        <v>1187030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8"/>
  </sheetPr>
  <dimension ref="A1:W41"/>
  <sheetViews>
    <sheetView workbookViewId="0">
      <selection activeCell="H41" sqref="H41"/>
    </sheetView>
  </sheetViews>
  <sheetFormatPr defaultColWidth="11.42578125" defaultRowHeight="15"/>
  <cols>
    <col min="1" max="1" width="11.42578125" style="54"/>
    <col min="2" max="2" width="16.28515625" style="54" customWidth="1"/>
    <col min="3" max="3" width="26.7109375" style="54" customWidth="1"/>
    <col min="4" max="4" width="24.85546875" style="54" customWidth="1"/>
    <col min="5" max="5" width="13.85546875" style="54" bestFit="1" customWidth="1"/>
    <col min="6" max="6" width="11.42578125" style="54"/>
    <col min="7" max="7" width="27.140625" style="54" bestFit="1" customWidth="1"/>
    <col min="8" max="8" width="13.5703125" style="54" bestFit="1" customWidth="1"/>
    <col min="9" max="9" width="11.42578125" style="54"/>
    <col min="10" max="10" width="15.5703125" style="54" bestFit="1" customWidth="1"/>
    <col min="11" max="12" width="11.42578125" style="54"/>
    <col min="13" max="13" width="32.140625" style="54" customWidth="1"/>
    <col min="14" max="19" width="11.42578125" style="54"/>
    <col min="20" max="20" width="37.28515625" style="54" customWidth="1"/>
    <col min="21" max="16384" width="11.42578125" style="54"/>
  </cols>
  <sheetData>
    <row r="1" spans="1:23" ht="39" thickBot="1">
      <c r="A1" s="55" t="s">
        <v>10</v>
      </c>
      <c r="B1" s="56" t="s">
        <v>1904</v>
      </c>
      <c r="C1" s="56" t="s">
        <v>1905</v>
      </c>
      <c r="D1" s="56" t="s">
        <v>1906</v>
      </c>
      <c r="G1" s="203" t="s">
        <v>1908</v>
      </c>
      <c r="H1" s="204"/>
      <c r="I1" s="204"/>
      <c r="J1" s="205"/>
      <c r="K1" s="60"/>
      <c r="L1" s="60"/>
      <c r="M1" s="213" t="s">
        <v>1927</v>
      </c>
      <c r="N1" s="214"/>
      <c r="O1" s="214"/>
      <c r="P1" s="215"/>
      <c r="Q1" s="60"/>
      <c r="R1" s="60"/>
      <c r="S1" s="60"/>
      <c r="T1" s="209" t="s">
        <v>1916</v>
      </c>
      <c r="U1" s="210"/>
      <c r="V1" s="210"/>
      <c r="W1" s="211"/>
    </row>
    <row r="2" spans="1:23" ht="16.5" thickBot="1">
      <c r="A2" s="57">
        <v>41275</v>
      </c>
      <c r="B2" s="55">
        <v>12975</v>
      </c>
      <c r="C2" s="55">
        <v>12975</v>
      </c>
      <c r="D2" s="58">
        <f>B2/C2</f>
        <v>1</v>
      </c>
      <c r="G2" s="52" t="s">
        <v>1909</v>
      </c>
      <c r="H2" s="51" t="s">
        <v>1910</v>
      </c>
      <c r="I2" s="62" t="s">
        <v>1903</v>
      </c>
      <c r="J2" s="52" t="s">
        <v>1911</v>
      </c>
      <c r="M2" s="96" t="s">
        <v>1649</v>
      </c>
      <c r="N2" s="97" t="s">
        <v>1903</v>
      </c>
      <c r="O2" s="98" t="s">
        <v>1918</v>
      </c>
      <c r="P2" s="99" t="s">
        <v>1911</v>
      </c>
      <c r="T2" s="74" t="s">
        <v>1917</v>
      </c>
      <c r="U2" s="75" t="s">
        <v>1902</v>
      </c>
      <c r="V2" s="74" t="s">
        <v>1918</v>
      </c>
      <c r="W2" s="76" t="s">
        <v>1919</v>
      </c>
    </row>
    <row r="3" spans="1:23" ht="26.25">
      <c r="A3" s="57">
        <v>41306</v>
      </c>
      <c r="B3" s="55">
        <v>22432</v>
      </c>
      <c r="C3" s="55">
        <v>22432</v>
      </c>
      <c r="D3" s="58">
        <f t="shared" ref="D3:D26" si="0">B3/C3</f>
        <v>1</v>
      </c>
      <c r="G3" s="63" t="s">
        <v>1653</v>
      </c>
      <c r="H3" s="64">
        <v>397908</v>
      </c>
      <c r="I3" s="64">
        <v>18</v>
      </c>
      <c r="J3" s="70">
        <f t="shared" ref="J3:J12" si="1">H3/$H$12</f>
        <v>0.6745346668926937</v>
      </c>
      <c r="M3" s="100" t="s">
        <v>1928</v>
      </c>
      <c r="N3" s="78">
        <v>20</v>
      </c>
      <c r="O3" s="101">
        <v>177416</v>
      </c>
      <c r="P3" s="80"/>
      <c r="T3" s="77" t="s">
        <v>953</v>
      </c>
      <c r="U3" s="78">
        <v>22</v>
      </c>
      <c r="V3" s="79">
        <v>321560</v>
      </c>
      <c r="W3" s="80" t="e">
        <f>V3/$D$68</f>
        <v>#DIV/0!</v>
      </c>
    </row>
    <row r="4" spans="1:23" ht="15.75">
      <c r="A4" s="57">
        <v>41334</v>
      </c>
      <c r="B4" s="55">
        <v>2545</v>
      </c>
      <c r="C4" s="55">
        <v>2545</v>
      </c>
      <c r="D4" s="58">
        <f t="shared" si="0"/>
        <v>1</v>
      </c>
      <c r="G4" s="65" t="s">
        <v>1651</v>
      </c>
      <c r="H4" s="66">
        <v>12366</v>
      </c>
      <c r="I4" s="66">
        <v>21</v>
      </c>
      <c r="J4" s="71">
        <f t="shared" si="1"/>
        <v>2.0962875063570096E-2</v>
      </c>
      <c r="M4" s="102" t="s">
        <v>1653</v>
      </c>
      <c r="N4" s="81">
        <v>35</v>
      </c>
      <c r="O4" s="103">
        <v>482754</v>
      </c>
      <c r="P4" s="82"/>
      <c r="T4" s="77" t="s">
        <v>1907</v>
      </c>
      <c r="U4" s="81">
        <v>1</v>
      </c>
      <c r="V4" s="79">
        <v>160000</v>
      </c>
      <c r="W4" s="82" t="e">
        <f t="shared" ref="W4:W17" si="2">V4/$D$68</f>
        <v>#DIV/0!</v>
      </c>
    </row>
    <row r="5" spans="1:23" ht="15.75">
      <c r="A5" s="57">
        <v>41365</v>
      </c>
      <c r="B5" s="55">
        <v>4575</v>
      </c>
      <c r="C5" s="55">
        <v>4725</v>
      </c>
      <c r="D5" s="58">
        <f t="shared" si="0"/>
        <v>0.96825396825396826</v>
      </c>
      <c r="G5" s="67" t="s">
        <v>1912</v>
      </c>
      <c r="H5" s="65">
        <v>90585</v>
      </c>
      <c r="I5" s="65">
        <v>88</v>
      </c>
      <c r="J5" s="72">
        <f t="shared" si="1"/>
        <v>0.15355992541108662</v>
      </c>
      <c r="M5" s="102" t="s">
        <v>1676</v>
      </c>
      <c r="N5" s="81">
        <v>13</v>
      </c>
      <c r="O5" s="103">
        <v>176201</v>
      </c>
      <c r="P5" s="82"/>
      <c r="T5" s="77" t="s">
        <v>902</v>
      </c>
      <c r="U5" s="81">
        <v>18</v>
      </c>
      <c r="V5" s="79">
        <v>133278</v>
      </c>
      <c r="W5" s="82" t="e">
        <f t="shared" si="2"/>
        <v>#DIV/0!</v>
      </c>
    </row>
    <row r="6" spans="1:23" ht="15.75">
      <c r="A6" s="57">
        <v>41395</v>
      </c>
      <c r="B6" s="55">
        <v>35136</v>
      </c>
      <c r="C6" s="55">
        <v>35138</v>
      </c>
      <c r="D6" s="58">
        <f t="shared" si="0"/>
        <v>0.9999430815641186</v>
      </c>
      <c r="G6" s="65" t="s">
        <v>1662</v>
      </c>
      <c r="H6" s="66">
        <v>11438</v>
      </c>
      <c r="I6" s="66">
        <v>18</v>
      </c>
      <c r="J6" s="71">
        <f t="shared" si="1"/>
        <v>1.9389727072385149E-2</v>
      </c>
      <c r="M6" s="102" t="s">
        <v>1660</v>
      </c>
      <c r="N6" s="81">
        <v>7</v>
      </c>
      <c r="O6" s="103">
        <v>9829</v>
      </c>
      <c r="P6" s="82"/>
      <c r="T6" s="77" t="s">
        <v>1622</v>
      </c>
      <c r="U6" s="81">
        <v>10</v>
      </c>
      <c r="V6" s="79">
        <v>124660</v>
      </c>
      <c r="W6" s="82" t="e">
        <f t="shared" si="2"/>
        <v>#DIV/0!</v>
      </c>
    </row>
    <row r="7" spans="1:23" ht="15.75">
      <c r="A7" s="57">
        <v>41426</v>
      </c>
      <c r="B7" s="55">
        <v>18015</v>
      </c>
      <c r="C7" s="55">
        <v>82507</v>
      </c>
      <c r="D7" s="58">
        <f t="shared" si="0"/>
        <v>0.2183451101118693</v>
      </c>
      <c r="G7" s="65" t="s">
        <v>1652</v>
      </c>
      <c r="H7" s="66">
        <v>9398</v>
      </c>
      <c r="I7" s="66">
        <v>26</v>
      </c>
      <c r="J7" s="71">
        <f t="shared" si="1"/>
        <v>1.5931513815901001E-2</v>
      </c>
      <c r="M7" s="102" t="s">
        <v>1929</v>
      </c>
      <c r="N7" s="81">
        <v>13</v>
      </c>
      <c r="O7" s="103">
        <v>8652</v>
      </c>
      <c r="P7" s="82"/>
      <c r="T7" s="77" t="s">
        <v>1420</v>
      </c>
      <c r="U7" s="81">
        <v>14</v>
      </c>
      <c r="V7" s="79">
        <v>103402</v>
      </c>
      <c r="W7" s="82" t="e">
        <f t="shared" si="2"/>
        <v>#DIV/0!</v>
      </c>
    </row>
    <row r="8" spans="1:23" ht="15.75">
      <c r="A8" s="57">
        <v>41456</v>
      </c>
      <c r="B8" s="55">
        <v>0</v>
      </c>
      <c r="C8" s="55">
        <v>56322</v>
      </c>
      <c r="D8" s="58">
        <f t="shared" si="0"/>
        <v>0</v>
      </c>
      <c r="G8" s="65" t="s">
        <v>1913</v>
      </c>
      <c r="H8" s="66">
        <v>8734</v>
      </c>
      <c r="I8" s="66">
        <v>4</v>
      </c>
      <c r="J8" s="71">
        <f t="shared" si="1"/>
        <v>1.4805899304966943E-2</v>
      </c>
      <c r="M8" s="104" t="s">
        <v>1652</v>
      </c>
      <c r="N8" s="81">
        <v>5</v>
      </c>
      <c r="O8" s="103">
        <v>3725</v>
      </c>
      <c r="P8" s="82"/>
      <c r="T8" s="77" t="s">
        <v>1120</v>
      </c>
      <c r="U8" s="81">
        <v>11</v>
      </c>
      <c r="V8" s="79">
        <v>10339</v>
      </c>
      <c r="W8" s="82" t="e">
        <f t="shared" si="2"/>
        <v>#DIV/0!</v>
      </c>
    </row>
    <row r="9" spans="1:23" ht="15.75">
      <c r="A9" s="57">
        <v>41487</v>
      </c>
      <c r="B9" s="55">
        <v>161054</v>
      </c>
      <c r="C9" s="55">
        <v>232265</v>
      </c>
      <c r="D9" s="58">
        <f t="shared" si="0"/>
        <v>0.69340623856370953</v>
      </c>
      <c r="G9" s="68" t="s">
        <v>1914</v>
      </c>
      <c r="H9" s="65">
        <v>8000</v>
      </c>
      <c r="I9" s="65">
        <v>3</v>
      </c>
      <c r="J9" s="72">
        <f t="shared" si="1"/>
        <v>1.3561620613663334E-2</v>
      </c>
      <c r="M9" s="104" t="s">
        <v>1654</v>
      </c>
      <c r="N9" s="81">
        <v>4</v>
      </c>
      <c r="O9" s="103">
        <v>3446</v>
      </c>
      <c r="P9" s="82"/>
      <c r="T9" s="77" t="s">
        <v>1264</v>
      </c>
      <c r="U9" s="81">
        <v>13</v>
      </c>
      <c r="V9" s="79">
        <v>9231</v>
      </c>
      <c r="W9" s="82" t="e">
        <f t="shared" si="2"/>
        <v>#DIV/0!</v>
      </c>
    </row>
    <row r="10" spans="1:23" ht="15.75">
      <c r="A10" s="57">
        <v>41518</v>
      </c>
      <c r="B10" s="55">
        <v>4167</v>
      </c>
      <c r="C10" s="55">
        <v>4167</v>
      </c>
      <c r="D10" s="58">
        <f t="shared" si="0"/>
        <v>1</v>
      </c>
      <c r="G10" s="67" t="s">
        <v>1915</v>
      </c>
      <c r="H10" s="66">
        <v>4552</v>
      </c>
      <c r="I10" s="66">
        <v>2</v>
      </c>
      <c r="J10" s="71">
        <f t="shared" si="1"/>
        <v>7.7165621291744365E-3</v>
      </c>
      <c r="M10" s="104" t="s">
        <v>1662</v>
      </c>
      <c r="N10" s="81">
        <v>4</v>
      </c>
      <c r="O10" s="103">
        <v>3228</v>
      </c>
      <c r="P10" s="82"/>
      <c r="T10" s="77" t="s">
        <v>1566</v>
      </c>
      <c r="U10" s="81">
        <v>7</v>
      </c>
      <c r="V10" s="79">
        <v>2035</v>
      </c>
      <c r="W10" s="82" t="e">
        <f t="shared" si="2"/>
        <v>#DIV/0!</v>
      </c>
    </row>
    <row r="11" spans="1:23" ht="16.5" thickBot="1">
      <c r="A11" s="57">
        <v>41548</v>
      </c>
      <c r="B11" s="55">
        <v>250</v>
      </c>
      <c r="C11" s="55">
        <v>386739</v>
      </c>
      <c r="D11" s="58">
        <f t="shared" si="0"/>
        <v>6.4643079699745819E-4</v>
      </c>
      <c r="G11" s="67" t="s">
        <v>1654</v>
      </c>
      <c r="H11" s="66">
        <v>46919</v>
      </c>
      <c r="I11" s="66">
        <v>10</v>
      </c>
      <c r="J11" s="71">
        <f t="shared" si="1"/>
        <v>7.9537209696558739E-2</v>
      </c>
      <c r="M11" s="102" t="s">
        <v>1930</v>
      </c>
      <c r="N11" s="81">
        <v>1</v>
      </c>
      <c r="O11" s="103">
        <v>1000</v>
      </c>
      <c r="P11" s="82"/>
      <c r="T11" s="77" t="s">
        <v>1704</v>
      </c>
      <c r="U11" s="81">
        <v>1</v>
      </c>
      <c r="V11" s="79">
        <v>1255</v>
      </c>
      <c r="W11" s="82" t="e">
        <f t="shared" si="2"/>
        <v>#DIV/0!</v>
      </c>
    </row>
    <row r="12" spans="1:23" ht="16.5" thickBot="1">
      <c r="A12" s="57">
        <v>41579</v>
      </c>
      <c r="B12" s="55">
        <v>16769</v>
      </c>
      <c r="C12" s="55">
        <v>34595</v>
      </c>
      <c r="D12" s="58">
        <f t="shared" si="0"/>
        <v>0.48472322589969646</v>
      </c>
      <c r="G12" s="69" t="s">
        <v>1650</v>
      </c>
      <c r="H12" s="69">
        <f>SUM(H3:H11)</f>
        <v>589900</v>
      </c>
      <c r="I12" s="69">
        <f>SUM(I3:I11)</f>
        <v>190</v>
      </c>
      <c r="J12" s="73">
        <f t="shared" si="1"/>
        <v>1</v>
      </c>
      <c r="M12" s="104" t="s">
        <v>1931</v>
      </c>
      <c r="N12" s="81">
        <v>1</v>
      </c>
      <c r="O12" s="103">
        <v>300</v>
      </c>
      <c r="P12" s="82"/>
      <c r="T12" s="77" t="s">
        <v>1603</v>
      </c>
      <c r="U12" s="81">
        <v>2</v>
      </c>
      <c r="V12" s="79">
        <v>472</v>
      </c>
      <c r="W12" s="82" t="e">
        <f t="shared" si="2"/>
        <v>#DIV/0!</v>
      </c>
    </row>
    <row r="13" spans="1:23" ht="15.75" thickBot="1">
      <c r="A13" s="57">
        <v>41609</v>
      </c>
      <c r="B13" s="55">
        <v>2057</v>
      </c>
      <c r="C13" s="55">
        <v>5057</v>
      </c>
      <c r="D13" s="58">
        <f t="shared" si="0"/>
        <v>0.40676290290686179</v>
      </c>
      <c r="M13" s="102" t="s">
        <v>1932</v>
      </c>
      <c r="N13" s="81">
        <v>1</v>
      </c>
      <c r="O13" s="103"/>
      <c r="P13" s="82"/>
      <c r="T13" s="77" t="s">
        <v>1355</v>
      </c>
      <c r="U13" s="81">
        <v>1</v>
      </c>
      <c r="V13" s="79">
        <v>319</v>
      </c>
      <c r="W13" s="82" t="e">
        <f t="shared" si="2"/>
        <v>#DIV/0!</v>
      </c>
    </row>
    <row r="14" spans="1:23" ht="16.5" thickBot="1">
      <c r="A14" s="57">
        <v>41640</v>
      </c>
      <c r="B14" s="55">
        <v>0</v>
      </c>
      <c r="C14" s="55">
        <v>12579</v>
      </c>
      <c r="D14" s="58">
        <f t="shared" si="0"/>
        <v>0</v>
      </c>
      <c r="G14" s="206" t="s">
        <v>1940</v>
      </c>
      <c r="H14" s="207"/>
      <c r="I14" s="207"/>
      <c r="J14" s="208"/>
      <c r="M14" s="105" t="s">
        <v>1650</v>
      </c>
      <c r="N14" s="106">
        <f>SUM(N3:N13)</f>
        <v>104</v>
      </c>
      <c r="O14" s="107">
        <f>SUM(O3:O13)</f>
        <v>866551</v>
      </c>
      <c r="P14" s="108"/>
      <c r="T14" s="77" t="s">
        <v>1048</v>
      </c>
      <c r="U14" s="81">
        <v>2</v>
      </c>
      <c r="V14" s="79"/>
      <c r="W14" s="82" t="e">
        <f t="shared" si="2"/>
        <v>#DIV/0!</v>
      </c>
    </row>
    <row r="15" spans="1:23" ht="16.5" thickBot="1">
      <c r="A15" s="57">
        <v>41671</v>
      </c>
      <c r="B15" s="55">
        <v>245</v>
      </c>
      <c r="C15" s="55">
        <v>46070</v>
      </c>
      <c r="D15" s="58">
        <f t="shared" si="0"/>
        <v>5.317994356414152E-3</v>
      </c>
      <c r="G15" s="123" t="s">
        <v>1935</v>
      </c>
      <c r="H15" s="123" t="s">
        <v>1936</v>
      </c>
      <c r="I15" s="124" t="s">
        <v>4</v>
      </c>
      <c r="J15" s="123" t="s">
        <v>1919</v>
      </c>
      <c r="T15" s="77" t="s">
        <v>1636</v>
      </c>
      <c r="U15" s="81">
        <v>1</v>
      </c>
      <c r="V15" s="79"/>
      <c r="W15" s="82" t="e">
        <f t="shared" si="2"/>
        <v>#DIV/0!</v>
      </c>
    </row>
    <row r="16" spans="1:23" ht="16.5" thickBot="1">
      <c r="A16" s="57">
        <v>41699</v>
      </c>
      <c r="B16" s="55">
        <v>0</v>
      </c>
      <c r="C16" s="55">
        <v>4458</v>
      </c>
      <c r="D16" s="58">
        <f t="shared" si="0"/>
        <v>0</v>
      </c>
      <c r="G16" s="125" t="s">
        <v>1937</v>
      </c>
      <c r="H16" s="126">
        <v>1</v>
      </c>
      <c r="I16" s="126">
        <v>3200</v>
      </c>
      <c r="J16" s="132">
        <f t="shared" ref="J16:J21" si="3">I16/$I$22</f>
        <v>0.26509816916576923</v>
      </c>
      <c r="M16" s="137" t="s">
        <v>1649</v>
      </c>
      <c r="N16" s="137" t="s">
        <v>4</v>
      </c>
      <c r="O16" s="137" t="s">
        <v>5</v>
      </c>
      <c r="T16" s="77" t="s">
        <v>1920</v>
      </c>
      <c r="U16" s="83">
        <v>1</v>
      </c>
      <c r="V16" s="79"/>
      <c r="W16" s="82" t="e">
        <f t="shared" si="2"/>
        <v>#DIV/0!</v>
      </c>
    </row>
    <row r="17" spans="1:23" ht="16.5" thickBot="1">
      <c r="A17" s="57">
        <v>41730</v>
      </c>
      <c r="B17" s="55">
        <v>0</v>
      </c>
      <c r="C17" s="55">
        <v>29196</v>
      </c>
      <c r="D17" s="58">
        <f t="shared" si="0"/>
        <v>0</v>
      </c>
      <c r="G17" s="127" t="s">
        <v>1938</v>
      </c>
      <c r="H17" s="128">
        <v>1</v>
      </c>
      <c r="I17" s="129">
        <v>2531</v>
      </c>
      <c r="J17" s="133">
        <f t="shared" si="3"/>
        <v>0.20967608317455058</v>
      </c>
      <c r="M17" s="5" t="s">
        <v>1653</v>
      </c>
      <c r="N17" s="5">
        <f>H3+O4+I21</f>
        <v>881745</v>
      </c>
      <c r="O17" s="136">
        <f>N17/$N$22</f>
        <v>0.60043022848823513</v>
      </c>
      <c r="T17" s="84" t="s">
        <v>1650</v>
      </c>
      <c r="U17" s="75">
        <f>SUM(U3:U16)</f>
        <v>104</v>
      </c>
      <c r="V17" s="85">
        <f>SUM(V3:V16)</f>
        <v>866551</v>
      </c>
      <c r="W17" s="86" t="e">
        <f t="shared" si="2"/>
        <v>#DIV/0!</v>
      </c>
    </row>
    <row r="18" spans="1:23" ht="15.75">
      <c r="A18" s="57">
        <v>41760</v>
      </c>
      <c r="B18" s="55">
        <v>2531</v>
      </c>
      <c r="C18" s="55">
        <v>117049</v>
      </c>
      <c r="D18" s="58">
        <f t="shared" si="0"/>
        <v>2.1623422669138567E-2</v>
      </c>
      <c r="E18" s="59"/>
      <c r="G18" s="127" t="s">
        <v>1662</v>
      </c>
      <c r="H18" s="127">
        <v>2</v>
      </c>
      <c r="I18" s="127">
        <v>2245</v>
      </c>
      <c r="J18" s="130">
        <f t="shared" si="3"/>
        <v>0.18598293430535995</v>
      </c>
      <c r="M18" s="5" t="s">
        <v>1929</v>
      </c>
      <c r="N18" s="5">
        <f>O7</f>
        <v>8652</v>
      </c>
      <c r="O18" s="136">
        <f>N18/$N$22</f>
        <v>5.8916379870373068E-3</v>
      </c>
    </row>
    <row r="19" spans="1:23" ht="15.75">
      <c r="A19" s="57">
        <v>41791</v>
      </c>
      <c r="B19" s="55">
        <v>0</v>
      </c>
      <c r="C19" s="55">
        <v>12942</v>
      </c>
      <c r="D19" s="58">
        <f t="shared" si="0"/>
        <v>0</v>
      </c>
      <c r="G19" s="65" t="s">
        <v>1654</v>
      </c>
      <c r="H19" s="65">
        <v>1</v>
      </c>
      <c r="I19" s="65">
        <v>1648</v>
      </c>
      <c r="J19" s="134">
        <f t="shared" si="3"/>
        <v>0.13652555712037115</v>
      </c>
      <c r="M19" s="5" t="s">
        <v>1654</v>
      </c>
      <c r="N19" s="5">
        <f>H11+O9+I19+I17</f>
        <v>54544</v>
      </c>
      <c r="O19" s="136">
        <f>N19/$N$22</f>
        <v>3.7142106144817714E-2</v>
      </c>
    </row>
    <row r="20" spans="1:23" ht="15.75">
      <c r="A20" s="57">
        <v>41821</v>
      </c>
      <c r="B20" s="55">
        <v>3621</v>
      </c>
      <c r="C20" s="55">
        <v>74636</v>
      </c>
      <c r="D20" s="58">
        <f t="shared" si="0"/>
        <v>4.8515461707487002E-2</v>
      </c>
      <c r="E20" s="59"/>
      <c r="G20" s="65" t="s">
        <v>1686</v>
      </c>
      <c r="H20" s="65">
        <v>1</v>
      </c>
      <c r="I20" s="65">
        <v>1364</v>
      </c>
      <c r="J20" s="134">
        <f t="shared" si="3"/>
        <v>0.11299809460690913</v>
      </c>
      <c r="M20" s="5" t="s">
        <v>1655</v>
      </c>
      <c r="N20" s="5">
        <f>O5+H5+I20</f>
        <v>268150</v>
      </c>
      <c r="O20" s="136">
        <f>N20/$N$22</f>
        <v>0.18259855827832339</v>
      </c>
    </row>
    <row r="21" spans="1:23" ht="16.5" thickBot="1">
      <c r="A21" s="57">
        <v>41852</v>
      </c>
      <c r="B21" s="55">
        <v>0</v>
      </c>
      <c r="C21" s="55">
        <v>30065</v>
      </c>
      <c r="D21" s="58">
        <f t="shared" si="0"/>
        <v>0</v>
      </c>
      <c r="G21" s="65" t="s">
        <v>1939</v>
      </c>
      <c r="H21" s="65">
        <v>2</v>
      </c>
      <c r="I21" s="65">
        <v>1083</v>
      </c>
      <c r="J21" s="134">
        <f t="shared" si="3"/>
        <v>8.9719161627040009E-2</v>
      </c>
      <c r="M21" s="5" t="s">
        <v>1682</v>
      </c>
      <c r="N21" s="5">
        <f>H4+H6+H7+H8+H9+H10+O3+O6+O8+O10+O11+I16+I18+O12</f>
        <v>255431</v>
      </c>
      <c r="O21" s="136">
        <f>N21/$N$22</f>
        <v>0.1739374691015865</v>
      </c>
    </row>
    <row r="22" spans="1:23" ht="16.5" thickBot="1">
      <c r="A22" s="57">
        <v>41883</v>
      </c>
      <c r="B22" s="55">
        <v>3674</v>
      </c>
      <c r="C22" s="55">
        <v>16948</v>
      </c>
      <c r="D22" s="58">
        <f t="shared" si="0"/>
        <v>0.21678074109039414</v>
      </c>
      <c r="E22" s="59"/>
      <c r="G22" s="131" t="s">
        <v>1650</v>
      </c>
      <c r="H22" s="131">
        <f>SUM(H16:H21)</f>
        <v>8</v>
      </c>
      <c r="I22" s="131">
        <f>SUM(I16:I21)</f>
        <v>12071</v>
      </c>
      <c r="J22" s="135">
        <f>I22/I22</f>
        <v>1</v>
      </c>
      <c r="M22" s="5" t="s">
        <v>1650</v>
      </c>
      <c r="N22" s="5">
        <f>SUM(N17:N21)</f>
        <v>1468522</v>
      </c>
      <c r="O22" s="136">
        <f>SUM(O17:O21)</f>
        <v>1</v>
      </c>
    </row>
    <row r="23" spans="1:23">
      <c r="A23" s="57">
        <v>41913</v>
      </c>
      <c r="B23" s="55">
        <v>0</v>
      </c>
      <c r="C23" s="55">
        <v>130231</v>
      </c>
      <c r="D23" s="58">
        <f t="shared" si="0"/>
        <v>0</v>
      </c>
      <c r="E23" s="59"/>
    </row>
    <row r="24" spans="1:23">
      <c r="A24" s="57">
        <v>41944</v>
      </c>
      <c r="B24" s="55">
        <v>2000</v>
      </c>
      <c r="C24" s="55">
        <v>66894</v>
      </c>
      <c r="D24" s="58">
        <f t="shared" si="0"/>
        <v>2.9898047657487967E-2</v>
      </c>
      <c r="E24" s="59"/>
    </row>
    <row r="25" spans="1:23">
      <c r="A25" s="57">
        <v>41974</v>
      </c>
      <c r="B25" s="55">
        <v>0</v>
      </c>
      <c r="C25" s="55">
        <v>48832</v>
      </c>
      <c r="D25" s="58">
        <f t="shared" si="0"/>
        <v>0</v>
      </c>
      <c r="E25" s="59"/>
    </row>
    <row r="26" spans="1:23">
      <c r="A26" s="61" t="s">
        <v>1650</v>
      </c>
      <c r="B26" s="55">
        <f>SUM(B2:B25)</f>
        <v>292046</v>
      </c>
      <c r="C26" s="55">
        <f>SUM(C2:C25)</f>
        <v>1469367</v>
      </c>
      <c r="D26" s="58">
        <f t="shared" si="0"/>
        <v>0.19875633521101263</v>
      </c>
    </row>
    <row r="28" spans="1:23" ht="15.75" thickBot="1"/>
    <row r="29" spans="1:23" ht="16.5" thickBot="1">
      <c r="B29" s="209" t="s">
        <v>1926</v>
      </c>
      <c r="C29" s="210"/>
      <c r="D29" s="212"/>
      <c r="E29" s="211"/>
      <c r="G29" s="216" t="s">
        <v>1933</v>
      </c>
      <c r="H29" s="216"/>
      <c r="I29" s="216"/>
      <c r="J29" s="216"/>
    </row>
    <row r="30" spans="1:23" ht="16.5" thickBot="1">
      <c r="B30" s="87" t="s">
        <v>1921</v>
      </c>
      <c r="C30" s="85" t="s">
        <v>1918</v>
      </c>
      <c r="D30" s="74" t="s">
        <v>1903</v>
      </c>
      <c r="E30" s="88" t="s">
        <v>1922</v>
      </c>
      <c r="G30" s="109" t="s">
        <v>1934</v>
      </c>
      <c r="H30" s="110" t="s">
        <v>1910</v>
      </c>
      <c r="I30" s="111" t="s">
        <v>1903</v>
      </c>
      <c r="J30" s="109" t="s">
        <v>1911</v>
      </c>
    </row>
    <row r="31" spans="1:23" ht="16.5" thickBot="1">
      <c r="B31" s="53" t="s">
        <v>1923</v>
      </c>
      <c r="C31" s="1">
        <v>529535</v>
      </c>
      <c r="D31" s="89">
        <v>74</v>
      </c>
      <c r="E31" s="90">
        <f>C31/$C$34</f>
        <v>0.61108347921818795</v>
      </c>
      <c r="G31" s="112" t="s">
        <v>1657</v>
      </c>
      <c r="H31" s="113">
        <v>506</v>
      </c>
      <c r="I31" s="113">
        <v>2</v>
      </c>
      <c r="J31" s="118">
        <f>H31/$H$34</f>
        <v>4.1918647999337255E-2</v>
      </c>
    </row>
    <row r="32" spans="1:23" ht="16.5" thickBot="1">
      <c r="B32" s="53" t="s">
        <v>1924</v>
      </c>
      <c r="C32" s="91">
        <v>335916</v>
      </c>
      <c r="D32" s="92">
        <v>28</v>
      </c>
      <c r="E32" s="90">
        <f>C32/$C$34</f>
        <v>0.3876471205964796</v>
      </c>
      <c r="G32" s="112" t="s">
        <v>1656</v>
      </c>
      <c r="H32" s="115">
        <v>6365</v>
      </c>
      <c r="I32" s="113">
        <v>5</v>
      </c>
      <c r="J32" s="118">
        <f>H32/$H$34</f>
        <v>0.52729682710628778</v>
      </c>
    </row>
    <row r="33" spans="2:10" ht="16.5" thickBot="1">
      <c r="B33" s="93" t="s">
        <v>1925</v>
      </c>
      <c r="C33" s="94">
        <v>1100</v>
      </c>
      <c r="D33" s="95">
        <v>2</v>
      </c>
      <c r="E33" s="90">
        <f>C33/$C$34</f>
        <v>1.2694001853324271E-3</v>
      </c>
      <c r="G33" s="112" t="s">
        <v>1651</v>
      </c>
      <c r="H33" s="113">
        <v>5200</v>
      </c>
      <c r="I33" s="113">
        <v>1</v>
      </c>
      <c r="J33" s="118">
        <f>H33/$H$34</f>
        <v>0.43078452489437496</v>
      </c>
    </row>
    <row r="34" spans="2:10" ht="16.5" thickBot="1">
      <c r="B34" s="74" t="s">
        <v>1650</v>
      </c>
      <c r="C34" s="50">
        <f>SUM(C31:C33)</f>
        <v>866551</v>
      </c>
      <c r="D34" s="75">
        <f>SUM(D31:D33)</f>
        <v>104</v>
      </c>
      <c r="E34" s="86">
        <v>1</v>
      </c>
      <c r="G34" s="116" t="s">
        <v>1650</v>
      </c>
      <c r="H34" s="117">
        <f>SUM(H31:H33)</f>
        <v>12071</v>
      </c>
      <c r="I34" s="117">
        <f>SUM(I31:I33)</f>
        <v>8</v>
      </c>
      <c r="J34" s="119">
        <f>H34/$H$34</f>
        <v>1</v>
      </c>
    </row>
    <row r="35" spans="2:10" ht="15.75" thickBot="1"/>
    <row r="36" spans="2:10" ht="16.5" thickBot="1">
      <c r="G36" s="203" t="s">
        <v>1933</v>
      </c>
      <c r="H36" s="204"/>
      <c r="I36" s="204"/>
      <c r="J36" s="205"/>
    </row>
    <row r="37" spans="2:10" ht="16.5" thickBot="1">
      <c r="G37" s="52" t="s">
        <v>1934</v>
      </c>
      <c r="H37" s="51" t="s">
        <v>1910</v>
      </c>
      <c r="I37" s="62" t="s">
        <v>1903</v>
      </c>
      <c r="J37" s="52" t="s">
        <v>1911</v>
      </c>
    </row>
    <row r="38" spans="2:10" ht="16.5" thickBot="1">
      <c r="G38" s="112" t="s">
        <v>1657</v>
      </c>
      <c r="H38" s="113">
        <v>57692</v>
      </c>
      <c r="I38" s="113">
        <v>20</v>
      </c>
      <c r="J38" s="114" t="e">
        <f>H38/$U$77</f>
        <v>#DIV/0!</v>
      </c>
    </row>
    <row r="39" spans="2:10" ht="16.5" thickBot="1">
      <c r="G39" s="112" t="s">
        <v>1656</v>
      </c>
      <c r="H39" s="115">
        <v>67357</v>
      </c>
      <c r="I39" s="113">
        <v>16</v>
      </c>
      <c r="J39" s="114" t="e">
        <f>H39/$U$77</f>
        <v>#DIV/0!</v>
      </c>
    </row>
    <row r="40" spans="2:10" ht="16.5" thickBot="1">
      <c r="G40" s="112" t="s">
        <v>1651</v>
      </c>
      <c r="H40" s="113">
        <v>464851</v>
      </c>
      <c r="I40" s="113">
        <v>154</v>
      </c>
      <c r="J40" s="114" t="e">
        <f>H40/$U$77</f>
        <v>#DIV/0!</v>
      </c>
    </row>
    <row r="41" spans="2:10" ht="16.5" thickBot="1">
      <c r="G41" s="120" t="s">
        <v>1650</v>
      </c>
      <c r="H41" s="121">
        <f>SUM(H38:H40)</f>
        <v>589900</v>
      </c>
      <c r="I41" s="121">
        <f>SUM(I38:I40)</f>
        <v>190</v>
      </c>
      <c r="J41" s="122" t="e">
        <f>H41/$U$77</f>
        <v>#DIV/0!</v>
      </c>
    </row>
  </sheetData>
  <mergeCells count="7">
    <mergeCell ref="G36:J36"/>
    <mergeCell ref="G14:J14"/>
    <mergeCell ref="G1:J1"/>
    <mergeCell ref="T1:W1"/>
    <mergeCell ref="B29:E29"/>
    <mergeCell ref="M1:P1"/>
    <mergeCell ref="G29:J29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K35"/>
  <sheetViews>
    <sheetView workbookViewId="0">
      <selection activeCell="F8" sqref="F8"/>
    </sheetView>
  </sheetViews>
  <sheetFormatPr defaultColWidth="11.42578125" defaultRowHeight="15"/>
  <cols>
    <col min="2" max="2" width="17.7109375" customWidth="1"/>
    <col min="11" max="11" width="15" customWidth="1"/>
  </cols>
  <sheetData>
    <row r="1" spans="1:11" ht="75">
      <c r="A1" s="149" t="s">
        <v>11</v>
      </c>
      <c r="B1" s="149" t="s">
        <v>900</v>
      </c>
      <c r="C1" s="149">
        <v>2013</v>
      </c>
      <c r="D1" s="149" t="s">
        <v>1959</v>
      </c>
      <c r="E1" s="149" t="s">
        <v>1960</v>
      </c>
      <c r="F1" s="149" t="s">
        <v>1650</v>
      </c>
      <c r="G1" s="149" t="s">
        <v>5</v>
      </c>
      <c r="J1" s="152" t="s">
        <v>10</v>
      </c>
      <c r="K1" s="152" t="s">
        <v>1961</v>
      </c>
    </row>
    <row r="2" spans="1:11">
      <c r="A2" s="55" t="s">
        <v>1697</v>
      </c>
      <c r="B2" s="150" t="s">
        <v>1632</v>
      </c>
      <c r="C2" s="150"/>
      <c r="D2" s="150">
        <v>0</v>
      </c>
      <c r="E2" s="150">
        <v>0</v>
      </c>
      <c r="F2" s="2">
        <f>SUM(C2:E2)</f>
        <v>0</v>
      </c>
      <c r="G2" s="9">
        <f>F2/$F$35</f>
        <v>0</v>
      </c>
      <c r="J2" s="45">
        <v>41275</v>
      </c>
      <c r="K2" s="2">
        <v>19</v>
      </c>
    </row>
    <row r="3" spans="1:11">
      <c r="A3" s="55" t="s">
        <v>1698</v>
      </c>
      <c r="B3" s="150" t="s">
        <v>902</v>
      </c>
      <c r="C3" s="150">
        <v>37</v>
      </c>
      <c r="D3" s="150">
        <v>19</v>
      </c>
      <c r="E3" s="150">
        <v>6</v>
      </c>
      <c r="F3" s="2">
        <f t="shared" ref="F3:F34" si="0">SUM(C3:E3)</f>
        <v>62</v>
      </c>
      <c r="G3" s="9">
        <f t="shared" ref="G3:G34" si="1">F3/$F$35</f>
        <v>0.11524163568773234</v>
      </c>
      <c r="J3" s="45">
        <v>41306</v>
      </c>
      <c r="K3" s="2">
        <v>27</v>
      </c>
    </row>
    <row r="4" spans="1:11">
      <c r="A4" s="55" t="s">
        <v>1699</v>
      </c>
      <c r="B4" s="150" t="s">
        <v>1603</v>
      </c>
      <c r="C4" s="150">
        <v>10</v>
      </c>
      <c r="D4" s="150">
        <v>5</v>
      </c>
      <c r="E4" s="150">
        <v>0</v>
      </c>
      <c r="F4" s="2">
        <f t="shared" si="0"/>
        <v>15</v>
      </c>
      <c r="G4" s="9">
        <f t="shared" si="1"/>
        <v>2.7881040892193308E-2</v>
      </c>
      <c r="J4" s="45">
        <v>41334</v>
      </c>
      <c r="K4" s="2">
        <v>36</v>
      </c>
    </row>
    <row r="5" spans="1:11">
      <c r="A5" s="55" t="s">
        <v>1700</v>
      </c>
      <c r="B5" s="150" t="s">
        <v>992</v>
      </c>
      <c r="C5" s="150"/>
      <c r="D5" s="150">
        <v>0</v>
      </c>
      <c r="E5" s="150">
        <v>0</v>
      </c>
      <c r="F5" s="2">
        <f t="shared" si="0"/>
        <v>0</v>
      </c>
      <c r="G5" s="9">
        <f t="shared" si="1"/>
        <v>0</v>
      </c>
      <c r="J5" s="45">
        <v>41365</v>
      </c>
      <c r="K5" s="2">
        <v>25</v>
      </c>
    </row>
    <row r="6" spans="1:11">
      <c r="A6" s="55" t="s">
        <v>1701</v>
      </c>
      <c r="B6" s="150" t="s">
        <v>1738</v>
      </c>
      <c r="C6" s="150">
        <v>11</v>
      </c>
      <c r="D6" s="150">
        <v>13</v>
      </c>
      <c r="E6" s="150">
        <v>0</v>
      </c>
      <c r="F6" s="2">
        <f t="shared" si="0"/>
        <v>24</v>
      </c>
      <c r="G6" s="9">
        <f t="shared" si="1"/>
        <v>4.4609665427509292E-2</v>
      </c>
      <c r="J6" s="45">
        <v>41395</v>
      </c>
      <c r="K6" s="2">
        <v>35</v>
      </c>
    </row>
    <row r="7" spans="1:11">
      <c r="A7" s="55" t="s">
        <v>1703</v>
      </c>
      <c r="B7" s="150" t="s">
        <v>1009</v>
      </c>
      <c r="C7" s="150">
        <v>10</v>
      </c>
      <c r="D7" s="150">
        <v>2</v>
      </c>
      <c r="E7" s="150">
        <v>4</v>
      </c>
      <c r="F7" s="2">
        <f t="shared" si="0"/>
        <v>16</v>
      </c>
      <c r="G7" s="9">
        <f t="shared" si="1"/>
        <v>2.9739776951672861E-2</v>
      </c>
      <c r="J7" s="45">
        <v>41426</v>
      </c>
      <c r="K7" s="2">
        <v>36</v>
      </c>
    </row>
    <row r="8" spans="1:11">
      <c r="A8" s="55" t="s">
        <v>1705</v>
      </c>
      <c r="B8" s="150" t="s">
        <v>1048</v>
      </c>
      <c r="C8" s="150"/>
      <c r="D8" s="150">
        <v>1</v>
      </c>
      <c r="E8" s="150">
        <v>0</v>
      </c>
      <c r="F8" s="2">
        <f t="shared" si="0"/>
        <v>1</v>
      </c>
      <c r="G8" s="9">
        <f t="shared" si="1"/>
        <v>1.8587360594795538E-3</v>
      </c>
      <c r="J8" s="45">
        <v>41456</v>
      </c>
      <c r="K8" s="2">
        <v>28</v>
      </c>
    </row>
    <row r="9" spans="1:11">
      <c r="A9" s="55" t="s">
        <v>1706</v>
      </c>
      <c r="B9" s="150" t="s">
        <v>923</v>
      </c>
      <c r="C9" s="150"/>
      <c r="D9" s="150">
        <v>2</v>
      </c>
      <c r="E9" s="150">
        <v>0</v>
      </c>
      <c r="F9" s="2">
        <f t="shared" si="0"/>
        <v>2</v>
      </c>
      <c r="G9" s="9">
        <f t="shared" si="1"/>
        <v>3.7174721189591076E-3</v>
      </c>
      <c r="J9" s="45">
        <v>41487</v>
      </c>
      <c r="K9" s="2">
        <v>27</v>
      </c>
    </row>
    <row r="10" spans="1:11">
      <c r="A10" s="55" t="s">
        <v>1707</v>
      </c>
      <c r="B10" s="150" t="s">
        <v>1105</v>
      </c>
      <c r="C10" s="150">
        <v>37</v>
      </c>
      <c r="D10" s="150">
        <v>23</v>
      </c>
      <c r="E10" s="150">
        <v>1</v>
      </c>
      <c r="F10" s="2">
        <f t="shared" si="0"/>
        <v>61</v>
      </c>
      <c r="G10" s="9">
        <f t="shared" si="1"/>
        <v>0.11338289962825279</v>
      </c>
      <c r="J10" s="45">
        <v>41518</v>
      </c>
      <c r="K10" s="2">
        <v>23</v>
      </c>
    </row>
    <row r="11" spans="1:11">
      <c r="A11" s="55" t="s">
        <v>1708</v>
      </c>
      <c r="B11" s="150" t="s">
        <v>1609</v>
      </c>
      <c r="C11" s="150">
        <v>2</v>
      </c>
      <c r="D11" s="150">
        <v>0</v>
      </c>
      <c r="E11" s="150">
        <v>2</v>
      </c>
      <c r="F11" s="2">
        <f t="shared" si="0"/>
        <v>4</v>
      </c>
      <c r="G11" s="9">
        <f t="shared" si="1"/>
        <v>7.4349442379182153E-3</v>
      </c>
      <c r="J11" s="45">
        <v>41548</v>
      </c>
      <c r="K11" s="2">
        <v>26</v>
      </c>
    </row>
    <row r="12" spans="1:11">
      <c r="A12" s="55" t="s">
        <v>1709</v>
      </c>
      <c r="B12" s="150" t="s">
        <v>1120</v>
      </c>
      <c r="C12" s="150">
        <v>31</v>
      </c>
      <c r="D12" s="150">
        <v>32</v>
      </c>
      <c r="E12" s="150">
        <v>4</v>
      </c>
      <c r="F12" s="2">
        <f t="shared" si="0"/>
        <v>67</v>
      </c>
      <c r="G12" s="9">
        <f t="shared" si="1"/>
        <v>0.12453531598513011</v>
      </c>
      <c r="J12" s="45">
        <v>41579</v>
      </c>
      <c r="K12" s="2">
        <v>32</v>
      </c>
    </row>
    <row r="13" spans="1:11">
      <c r="A13" s="55" t="s">
        <v>1710</v>
      </c>
      <c r="B13" s="150" t="s">
        <v>1157</v>
      </c>
      <c r="C13" s="150">
        <v>6</v>
      </c>
      <c r="D13" s="150">
        <v>6</v>
      </c>
      <c r="E13" s="150">
        <v>0</v>
      </c>
      <c r="F13" s="2">
        <f t="shared" si="0"/>
        <v>12</v>
      </c>
      <c r="G13" s="9">
        <f t="shared" si="1"/>
        <v>2.2304832713754646E-2</v>
      </c>
      <c r="J13" s="45">
        <v>41609</v>
      </c>
      <c r="K13" s="2">
        <v>33</v>
      </c>
    </row>
    <row r="14" spans="1:11">
      <c r="A14" s="55" t="s">
        <v>1711</v>
      </c>
      <c r="B14" s="150" t="s">
        <v>1264</v>
      </c>
      <c r="C14" s="150">
        <v>24</v>
      </c>
      <c r="D14" s="150">
        <v>16</v>
      </c>
      <c r="E14" s="150">
        <v>1</v>
      </c>
      <c r="F14" s="2">
        <f t="shared" si="0"/>
        <v>41</v>
      </c>
      <c r="G14" s="9">
        <f t="shared" si="1"/>
        <v>7.6208178438661706E-2</v>
      </c>
      <c r="J14" s="45">
        <v>41640</v>
      </c>
      <c r="K14" s="2">
        <v>18</v>
      </c>
    </row>
    <row r="15" spans="1:11">
      <c r="A15" s="55" t="s">
        <v>1712</v>
      </c>
      <c r="B15" s="150" t="s">
        <v>1019</v>
      </c>
      <c r="C15" s="150">
        <v>1</v>
      </c>
      <c r="D15" s="150">
        <v>1</v>
      </c>
      <c r="E15" s="150">
        <v>0</v>
      </c>
      <c r="F15" s="2">
        <f t="shared" si="0"/>
        <v>2</v>
      </c>
      <c r="G15" s="9">
        <f t="shared" si="1"/>
        <v>3.7174721189591076E-3</v>
      </c>
      <c r="J15" s="45">
        <v>41671</v>
      </c>
      <c r="K15" s="2">
        <v>23</v>
      </c>
    </row>
    <row r="16" spans="1:11">
      <c r="A16" s="55" t="s">
        <v>1713</v>
      </c>
      <c r="B16" s="150" t="s">
        <v>1207</v>
      </c>
      <c r="C16" s="150"/>
      <c r="D16" s="150">
        <v>0</v>
      </c>
      <c r="E16" s="150">
        <v>0</v>
      </c>
      <c r="F16" s="2">
        <f t="shared" si="0"/>
        <v>0</v>
      </c>
      <c r="G16" s="9">
        <f t="shared" si="1"/>
        <v>0</v>
      </c>
      <c r="J16" s="45">
        <v>41699</v>
      </c>
      <c r="K16" s="2">
        <v>30</v>
      </c>
    </row>
    <row r="17" spans="1:11">
      <c r="A17" s="55" t="s">
        <v>1714</v>
      </c>
      <c r="B17" s="150" t="s">
        <v>1635</v>
      </c>
      <c r="C17" s="150">
        <v>1</v>
      </c>
      <c r="D17" s="150">
        <v>0</v>
      </c>
      <c r="E17" s="150">
        <v>0</v>
      </c>
      <c r="F17" s="2">
        <f t="shared" si="0"/>
        <v>1</v>
      </c>
      <c r="G17" s="9">
        <f t="shared" si="1"/>
        <v>1.8587360594795538E-3</v>
      </c>
      <c r="J17" s="45">
        <v>41730</v>
      </c>
      <c r="K17" s="2">
        <v>17</v>
      </c>
    </row>
    <row r="18" spans="1:11">
      <c r="A18" s="55" t="s">
        <v>1715</v>
      </c>
      <c r="B18" s="151" t="s">
        <v>1636</v>
      </c>
      <c r="C18" s="151">
        <v>4</v>
      </c>
      <c r="D18" s="151">
        <v>9</v>
      </c>
      <c r="E18" s="150">
        <v>3</v>
      </c>
      <c r="F18" s="2">
        <f t="shared" si="0"/>
        <v>16</v>
      </c>
      <c r="G18" s="9">
        <f t="shared" si="1"/>
        <v>2.9739776951672861E-2</v>
      </c>
      <c r="J18" s="45">
        <v>41760</v>
      </c>
      <c r="K18" s="2">
        <v>29</v>
      </c>
    </row>
    <row r="19" spans="1:11">
      <c r="A19" s="55" t="s">
        <v>1716</v>
      </c>
      <c r="B19" s="150" t="s">
        <v>1289</v>
      </c>
      <c r="C19" s="150">
        <v>3</v>
      </c>
      <c r="D19" s="150">
        <v>3</v>
      </c>
      <c r="E19" s="150">
        <v>2</v>
      </c>
      <c r="F19" s="2">
        <f t="shared" si="0"/>
        <v>8</v>
      </c>
      <c r="G19" s="9">
        <f t="shared" si="1"/>
        <v>1.4869888475836431E-2</v>
      </c>
      <c r="J19" s="45">
        <v>41791</v>
      </c>
      <c r="K19" s="2">
        <v>19</v>
      </c>
    </row>
    <row r="20" spans="1:11">
      <c r="A20" s="55" t="s">
        <v>1717</v>
      </c>
      <c r="B20" s="150" t="s">
        <v>1319</v>
      </c>
      <c r="C20" s="150">
        <v>2</v>
      </c>
      <c r="D20" s="150">
        <v>1</v>
      </c>
      <c r="E20" s="150">
        <v>0</v>
      </c>
      <c r="F20" s="2">
        <f t="shared" si="0"/>
        <v>3</v>
      </c>
      <c r="G20" s="9">
        <f t="shared" si="1"/>
        <v>5.5762081784386614E-3</v>
      </c>
      <c r="J20" s="45">
        <v>41821</v>
      </c>
      <c r="K20" s="2">
        <v>23</v>
      </c>
    </row>
    <row r="21" spans="1:11">
      <c r="A21" s="55" t="s">
        <v>1718</v>
      </c>
      <c r="B21" s="150" t="s">
        <v>1332</v>
      </c>
      <c r="C21" s="150">
        <v>1</v>
      </c>
      <c r="D21" s="150">
        <v>0</v>
      </c>
      <c r="E21" s="150">
        <v>0</v>
      </c>
      <c r="F21" s="2">
        <f t="shared" si="0"/>
        <v>1</v>
      </c>
      <c r="G21" s="9">
        <f t="shared" si="1"/>
        <v>1.8587360594795538E-3</v>
      </c>
      <c r="J21" s="45">
        <v>41852</v>
      </c>
      <c r="K21" s="2">
        <v>24</v>
      </c>
    </row>
    <row r="22" spans="1:11">
      <c r="A22" s="55" t="s">
        <v>1719</v>
      </c>
      <c r="B22" s="150" t="s">
        <v>1355</v>
      </c>
      <c r="C22" s="150">
        <v>26</v>
      </c>
      <c r="D22" s="150">
        <v>21</v>
      </c>
      <c r="E22" s="150">
        <v>1</v>
      </c>
      <c r="F22" s="2">
        <f t="shared" si="0"/>
        <v>48</v>
      </c>
      <c r="G22" s="9">
        <f t="shared" si="1"/>
        <v>8.9219330855018583E-2</v>
      </c>
      <c r="J22" s="45">
        <v>41883</v>
      </c>
      <c r="K22" s="2">
        <v>18</v>
      </c>
    </row>
    <row r="23" spans="1:11">
      <c r="A23" s="55" t="s">
        <v>1722</v>
      </c>
      <c r="B23" s="150" t="s">
        <v>953</v>
      </c>
      <c r="C23" s="150">
        <v>11</v>
      </c>
      <c r="D23" s="150">
        <v>24</v>
      </c>
      <c r="E23" s="150">
        <v>2</v>
      </c>
      <c r="F23" s="2">
        <f t="shared" si="0"/>
        <v>37</v>
      </c>
      <c r="G23" s="9">
        <f t="shared" si="1"/>
        <v>6.8773234200743494E-2</v>
      </c>
      <c r="J23" s="45">
        <v>41913</v>
      </c>
      <c r="K23" s="2">
        <v>26</v>
      </c>
    </row>
    <row r="24" spans="1:11">
      <c r="A24" s="55" t="s">
        <v>1723</v>
      </c>
      <c r="B24" s="150" t="s">
        <v>1420</v>
      </c>
      <c r="C24" s="150">
        <v>9</v>
      </c>
      <c r="D24" s="150">
        <v>4</v>
      </c>
      <c r="E24" s="150">
        <v>0</v>
      </c>
      <c r="F24" s="2">
        <f t="shared" si="0"/>
        <v>13</v>
      </c>
      <c r="G24" s="9">
        <f t="shared" si="1"/>
        <v>2.4163568773234202E-2</v>
      </c>
      <c r="J24" s="45">
        <v>41944</v>
      </c>
      <c r="K24" s="2">
        <v>15</v>
      </c>
    </row>
    <row r="25" spans="1:11">
      <c r="A25" s="55" t="s">
        <v>1724</v>
      </c>
      <c r="B25" s="150" t="s">
        <v>1622</v>
      </c>
      <c r="C25" s="150">
        <v>22</v>
      </c>
      <c r="D25" s="150">
        <v>7</v>
      </c>
      <c r="E25" s="150">
        <v>0</v>
      </c>
      <c r="F25" s="2">
        <f t="shared" si="0"/>
        <v>29</v>
      </c>
      <c r="G25" s="9">
        <f t="shared" si="1"/>
        <v>5.3903345724907063E-2</v>
      </c>
      <c r="J25" s="45">
        <v>41974</v>
      </c>
      <c r="K25" s="2">
        <v>14</v>
      </c>
    </row>
    <row r="26" spans="1:11">
      <c r="A26" s="55" t="s">
        <v>1725</v>
      </c>
      <c r="B26" s="150" t="s">
        <v>1447</v>
      </c>
      <c r="C26" s="150"/>
      <c r="D26" s="150">
        <v>4</v>
      </c>
      <c r="E26" s="150">
        <v>0</v>
      </c>
      <c r="F26" s="2">
        <f t="shared" si="0"/>
        <v>4</v>
      </c>
      <c r="G26" s="9">
        <f t="shared" si="1"/>
        <v>7.4349442379182153E-3</v>
      </c>
    </row>
    <row r="27" spans="1:11">
      <c r="A27" s="55" t="s">
        <v>1726</v>
      </c>
      <c r="B27" s="150" t="s">
        <v>1098</v>
      </c>
      <c r="C27" s="150">
        <v>2</v>
      </c>
      <c r="D27" s="150">
        <v>4</v>
      </c>
      <c r="E27" s="150">
        <v>0</v>
      </c>
      <c r="F27" s="2">
        <f t="shared" si="0"/>
        <v>6</v>
      </c>
      <c r="G27" s="9">
        <f t="shared" si="1"/>
        <v>1.1152416356877323E-2</v>
      </c>
    </row>
    <row r="28" spans="1:11">
      <c r="A28" s="55" t="s">
        <v>1727</v>
      </c>
      <c r="B28" s="150" t="s">
        <v>1631</v>
      </c>
      <c r="C28" s="150"/>
      <c r="D28" s="150">
        <v>0</v>
      </c>
      <c r="E28" s="150">
        <v>0</v>
      </c>
      <c r="F28" s="2">
        <f t="shared" si="0"/>
        <v>0</v>
      </c>
      <c r="G28" s="9">
        <f t="shared" si="1"/>
        <v>0</v>
      </c>
    </row>
    <row r="29" spans="1:11">
      <c r="A29" s="55" t="s">
        <v>1728</v>
      </c>
      <c r="B29" s="150" t="s">
        <v>1469</v>
      </c>
      <c r="C29" s="150">
        <v>3</v>
      </c>
      <c r="D29" s="150">
        <v>7</v>
      </c>
      <c r="E29" s="150">
        <v>0</v>
      </c>
      <c r="F29" s="2">
        <f t="shared" si="0"/>
        <v>10</v>
      </c>
      <c r="G29" s="9">
        <f t="shared" si="1"/>
        <v>1.858736059479554E-2</v>
      </c>
    </row>
    <row r="30" spans="1:11">
      <c r="A30" s="55" t="s">
        <v>1729</v>
      </c>
      <c r="B30" s="150" t="s">
        <v>1151</v>
      </c>
      <c r="C30" s="150"/>
      <c r="D30" s="150">
        <v>0</v>
      </c>
      <c r="E30" s="150">
        <v>0</v>
      </c>
      <c r="F30" s="2">
        <f t="shared" si="0"/>
        <v>0</v>
      </c>
      <c r="G30" s="9">
        <f t="shared" si="1"/>
        <v>0</v>
      </c>
    </row>
    <row r="31" spans="1:11">
      <c r="A31" s="55" t="s">
        <v>1730</v>
      </c>
      <c r="B31" s="150" t="s">
        <v>1530</v>
      </c>
      <c r="C31" s="150">
        <v>4</v>
      </c>
      <c r="D31" s="150">
        <v>11</v>
      </c>
      <c r="E31" s="150">
        <v>6</v>
      </c>
      <c r="F31" s="2">
        <f t="shared" si="0"/>
        <v>21</v>
      </c>
      <c r="G31" s="9">
        <f t="shared" si="1"/>
        <v>3.9033457249070633E-2</v>
      </c>
    </row>
    <row r="32" spans="1:11">
      <c r="A32" s="55" t="s">
        <v>1731</v>
      </c>
      <c r="B32" s="150" t="s">
        <v>1566</v>
      </c>
      <c r="C32" s="150">
        <v>20</v>
      </c>
      <c r="D32" s="150">
        <v>9</v>
      </c>
      <c r="E32" s="150">
        <v>1</v>
      </c>
      <c r="F32" s="2">
        <f t="shared" si="0"/>
        <v>30</v>
      </c>
      <c r="G32" s="9">
        <f t="shared" si="1"/>
        <v>5.5762081784386616E-2</v>
      </c>
    </row>
    <row r="33" spans="1:7">
      <c r="A33" s="55" t="s">
        <v>1732</v>
      </c>
      <c r="B33" s="150" t="s">
        <v>1639</v>
      </c>
      <c r="C33" s="150"/>
      <c r="D33" s="150">
        <v>2</v>
      </c>
      <c r="E33" s="150">
        <v>0</v>
      </c>
      <c r="F33" s="2">
        <f t="shared" si="0"/>
        <v>2</v>
      </c>
      <c r="G33" s="9">
        <f t="shared" si="1"/>
        <v>3.7174721189591076E-3</v>
      </c>
    </row>
    <row r="34" spans="1:7">
      <c r="A34" s="55" t="s">
        <v>1733</v>
      </c>
      <c r="B34" s="150" t="s">
        <v>1640</v>
      </c>
      <c r="C34" s="150"/>
      <c r="D34" s="150">
        <v>2</v>
      </c>
      <c r="E34" s="150">
        <v>0</v>
      </c>
      <c r="F34" s="2">
        <f t="shared" si="0"/>
        <v>2</v>
      </c>
      <c r="G34" s="9">
        <f t="shared" si="1"/>
        <v>3.7174721189591076E-3</v>
      </c>
    </row>
    <row r="35" spans="1:7">
      <c r="C35">
        <f>SUM(C2:C34)</f>
        <v>277</v>
      </c>
      <c r="D35">
        <f>SUM(D2:D34)</f>
        <v>228</v>
      </c>
      <c r="E35">
        <f>SUM(E2:E34)</f>
        <v>33</v>
      </c>
      <c r="F35" s="46">
        <f>SUM(F2:F34)</f>
        <v>538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C000"/>
  </sheetPr>
  <dimension ref="B1:G20"/>
  <sheetViews>
    <sheetView workbookViewId="0">
      <selection activeCell="F7" sqref="F7"/>
    </sheetView>
  </sheetViews>
  <sheetFormatPr defaultColWidth="11.42578125" defaultRowHeight="15"/>
  <cols>
    <col min="2" max="2" width="18.85546875" bestFit="1" customWidth="1"/>
    <col min="3" max="3" width="13.28515625" bestFit="1" customWidth="1"/>
  </cols>
  <sheetData>
    <row r="1" spans="2:7">
      <c r="B1" t="s">
        <v>1649</v>
      </c>
      <c r="C1" t="s">
        <v>1962</v>
      </c>
      <c r="D1">
        <v>2013</v>
      </c>
      <c r="E1">
        <v>2014</v>
      </c>
      <c r="F1" s="170" t="s">
        <v>1650</v>
      </c>
      <c r="G1" t="s">
        <v>5</v>
      </c>
    </row>
    <row r="2" spans="2:7">
      <c r="B2" s="171" t="s">
        <v>1644</v>
      </c>
      <c r="C2" s="170">
        <v>0</v>
      </c>
      <c r="D2" s="172">
        <v>2</v>
      </c>
      <c r="E2" s="172">
        <v>1</v>
      </c>
      <c r="F2">
        <f t="shared" ref="F2:F7" si="0">SUM(C2:E2)</f>
        <v>3</v>
      </c>
      <c r="G2" s="48">
        <f>F2/$F$7</f>
        <v>1.6574585635359115E-2</v>
      </c>
    </row>
    <row r="3" spans="2:7">
      <c r="B3" s="171" t="s">
        <v>1645</v>
      </c>
      <c r="C3" s="170">
        <v>0</v>
      </c>
      <c r="D3" s="172">
        <v>0</v>
      </c>
      <c r="E3" s="172">
        <v>1</v>
      </c>
      <c r="F3" s="170">
        <f t="shared" si="0"/>
        <v>1</v>
      </c>
      <c r="G3" s="48">
        <f>F3/$F$7</f>
        <v>5.5248618784530384E-3</v>
      </c>
    </row>
    <row r="4" spans="2:7">
      <c r="B4" s="155" t="s">
        <v>1646</v>
      </c>
      <c r="C4" s="154">
        <v>28</v>
      </c>
      <c r="D4" s="172">
        <v>124</v>
      </c>
      <c r="E4" s="172">
        <v>19</v>
      </c>
      <c r="F4" s="170">
        <f t="shared" si="0"/>
        <v>171</v>
      </c>
      <c r="G4" s="48">
        <f>F4/$F$7</f>
        <v>0.94475138121546964</v>
      </c>
    </row>
    <row r="5" spans="2:7">
      <c r="B5" s="171" t="s">
        <v>1647</v>
      </c>
      <c r="C5" s="172">
        <v>0</v>
      </c>
      <c r="D5" s="172">
        <v>5</v>
      </c>
      <c r="F5" s="170">
        <f t="shared" si="0"/>
        <v>5</v>
      </c>
      <c r="G5" s="48">
        <f>F5/$F$7</f>
        <v>2.7624309392265192E-2</v>
      </c>
    </row>
    <row r="6" spans="2:7">
      <c r="B6" s="171" t="s">
        <v>1648</v>
      </c>
      <c r="C6" s="172">
        <v>0</v>
      </c>
      <c r="D6" s="172">
        <v>1</v>
      </c>
      <c r="F6" s="170">
        <f t="shared" si="0"/>
        <v>1</v>
      </c>
      <c r="G6" s="48">
        <f>F6/$F$7</f>
        <v>5.5248618784530384E-3</v>
      </c>
    </row>
    <row r="7" spans="2:7">
      <c r="B7" s="171" t="s">
        <v>3</v>
      </c>
      <c r="C7" s="170">
        <f>SUM(C2:C6)</f>
        <v>28</v>
      </c>
      <c r="D7" s="172">
        <v>132</v>
      </c>
      <c r="E7" s="170">
        <f>SUM(E2:E4)</f>
        <v>21</v>
      </c>
      <c r="F7" s="170">
        <f t="shared" si="0"/>
        <v>181</v>
      </c>
    </row>
    <row r="8" spans="2:7">
      <c r="B8" s="170"/>
      <c r="C8" s="170"/>
      <c r="D8" s="172"/>
    </row>
    <row r="9" spans="2:7">
      <c r="B9" s="170"/>
      <c r="C9" s="170"/>
      <c r="D9" s="170"/>
    </row>
    <row r="10" spans="2:7">
      <c r="B10" t="s">
        <v>1963</v>
      </c>
      <c r="C10" s="170" t="s">
        <v>1962</v>
      </c>
      <c r="D10">
        <v>2013</v>
      </c>
      <c r="E10">
        <v>2014</v>
      </c>
      <c r="F10" s="170" t="s">
        <v>1650</v>
      </c>
      <c r="G10" s="170" t="s">
        <v>5</v>
      </c>
    </row>
    <row r="11" spans="2:7">
      <c r="B11" s="157" t="s">
        <v>6</v>
      </c>
      <c r="C11" s="156">
        <v>11</v>
      </c>
      <c r="D11" s="168">
        <v>77</v>
      </c>
      <c r="E11" s="172">
        <v>11</v>
      </c>
      <c r="F11">
        <f>SUM(C11:E11)</f>
        <v>99</v>
      </c>
      <c r="G11" s="48">
        <f>F11/$F$14</f>
        <v>0.54696132596685088</v>
      </c>
    </row>
    <row r="12" spans="2:7">
      <c r="B12" s="167" t="s">
        <v>7</v>
      </c>
      <c r="C12" s="168">
        <v>0</v>
      </c>
      <c r="D12" s="168">
        <v>4</v>
      </c>
      <c r="F12" s="170">
        <f>SUM(C12:E12)</f>
        <v>4</v>
      </c>
      <c r="G12" s="48">
        <f>F12/$F$14</f>
        <v>2.2099447513812154E-2</v>
      </c>
    </row>
    <row r="13" spans="2:7">
      <c r="B13" s="157" t="s">
        <v>8</v>
      </c>
      <c r="C13" s="156">
        <v>17</v>
      </c>
      <c r="D13" s="168">
        <v>51</v>
      </c>
      <c r="E13" s="172">
        <v>10</v>
      </c>
      <c r="F13" s="170">
        <f>SUM(C13:E13)</f>
        <v>78</v>
      </c>
      <c r="G13" s="48">
        <f>F13/$F$14</f>
        <v>0.43093922651933703</v>
      </c>
    </row>
    <row r="14" spans="2:7">
      <c r="B14" s="157" t="s">
        <v>1650</v>
      </c>
      <c r="C14">
        <f>SUM(C11:C13)</f>
        <v>28</v>
      </c>
      <c r="D14">
        <f>SUM(D11:D13)</f>
        <v>132</v>
      </c>
      <c r="E14">
        <f>SUM(E11:E13)</f>
        <v>21</v>
      </c>
      <c r="F14" s="170">
        <f>SUM(C14:E14)</f>
        <v>181</v>
      </c>
    </row>
    <row r="16" spans="2:7">
      <c r="B16" s="159" t="s">
        <v>1685</v>
      </c>
      <c r="C16" s="170" t="s">
        <v>1962</v>
      </c>
      <c r="D16">
        <v>2013</v>
      </c>
      <c r="E16">
        <v>2014</v>
      </c>
      <c r="F16" t="s">
        <v>1650</v>
      </c>
      <c r="G16" s="170" t="s">
        <v>5</v>
      </c>
    </row>
    <row r="17" spans="2:7">
      <c r="B17" s="159" t="s">
        <v>0</v>
      </c>
      <c r="C17" s="158">
        <v>3</v>
      </c>
      <c r="D17" s="169">
        <v>1</v>
      </c>
      <c r="F17">
        <f>SUM(C17:E17)</f>
        <v>4</v>
      </c>
      <c r="G17" s="48">
        <f>F17/$F$20</f>
        <v>2.2099447513812154E-2</v>
      </c>
    </row>
    <row r="18" spans="2:7">
      <c r="B18" s="159" t="s">
        <v>1</v>
      </c>
      <c r="C18" s="158">
        <v>4</v>
      </c>
      <c r="D18" s="169">
        <v>4</v>
      </c>
      <c r="E18" s="172">
        <v>3</v>
      </c>
      <c r="F18" s="170">
        <f>SUM(C18:E18)</f>
        <v>11</v>
      </c>
      <c r="G18" s="48">
        <f>F18/$F$20</f>
        <v>6.0773480662983423E-2</v>
      </c>
    </row>
    <row r="19" spans="2:7">
      <c r="B19" s="159" t="s">
        <v>2</v>
      </c>
      <c r="C19" s="158">
        <v>21</v>
      </c>
      <c r="D19" s="169">
        <v>127</v>
      </c>
      <c r="E19" s="172">
        <v>18</v>
      </c>
      <c r="F19" s="170">
        <f>SUM(C19:E19)</f>
        <v>166</v>
      </c>
      <c r="G19" s="48">
        <f>F19/$F$20</f>
        <v>0.91712707182320441</v>
      </c>
    </row>
    <row r="20" spans="2:7">
      <c r="B20" s="159" t="s">
        <v>1650</v>
      </c>
      <c r="C20">
        <f>SUM(C17:C19)</f>
        <v>28</v>
      </c>
      <c r="D20">
        <f>SUM(D17:D19)</f>
        <v>132</v>
      </c>
      <c r="E20" s="170">
        <f>SUM(E17:E19)</f>
        <v>21</v>
      </c>
      <c r="F20" s="170">
        <f>SUM(C20:E20)</f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Hoja5</vt:lpstr>
      <vt:lpstr>Masivos</vt:lpstr>
      <vt:lpstr>AccionesBelicas</vt:lpstr>
      <vt:lpstr>AccionesBelicasGeográfico</vt:lpstr>
      <vt:lpstr>SecuestrosGeográfico</vt:lpstr>
      <vt:lpstr>Hoja1</vt:lpstr>
      <vt:lpstr>Acceso</vt:lpstr>
      <vt:lpstr>Proteccion_niñez</vt:lpstr>
      <vt:lpstr>Vinculacion_RUV</vt:lpstr>
      <vt:lpstr>Vinculacion_Geografico</vt:lpstr>
      <vt:lpstr>ViolenciaSexual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OCHA</dc:creator>
  <cp:lastModifiedBy>OCHA</cp:lastModifiedBy>
  <dcterms:created xsi:type="dcterms:W3CDTF">2015-02-19T19:39:02Z</dcterms:created>
  <dcterms:modified xsi:type="dcterms:W3CDTF">2015-08-27T23:27:56Z</dcterms:modified>
</cp:coreProperties>
</file>