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drawings/vmlDrawing1.vml" ContentType="application/vnd.openxmlformats-officedocument.vmlDrawing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6.xml" ContentType="application/vnd.openxmlformats-officedocument.spreadsheetml.worksheet+xml"/>
  <Override PartName="/xl/worksheets/sheet3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_rels/externalLink2.xml.rels" ContentType="application/vnd.openxmlformats-package.relationship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UMMARY_2024" sheetId="1" state="visible" r:id="rId3"/>
    <sheet name="Summary COVID-Non-COVID" sheetId="2" state="hidden" r:id="rId4"/>
    <sheet name="People Reached &amp; Proj. Q4" sheetId="3" state="hidden" r:id="rId5"/>
    <sheet name="Total" sheetId="4" state="visible" r:id="rId6"/>
    <sheet name="EDU" sheetId="5" state="visible" r:id="rId7"/>
    <sheet name="SHL" sheetId="6" state="visible" r:id="rId8"/>
    <sheet name="FSC" sheetId="7" state="visible" r:id="rId9"/>
    <sheet name="HEA" sheetId="8" state="visible" r:id="rId10"/>
    <sheet name="NUT" sheetId="9" state="visible" r:id="rId11"/>
    <sheet name="PRO" sheetId="10" state="visible" r:id="rId12"/>
    <sheet name="PRO_GENERAL" sheetId="11" state="visible" r:id="rId13"/>
    <sheet name="PRO_CP" sheetId="12" state="visible" r:id="rId14"/>
    <sheet name="PRO_HLP" sheetId="13" state="visible" r:id="rId15"/>
    <sheet name="PRO_GBV" sheetId="14" state="visible" r:id="rId16"/>
    <sheet name="PRO_MA" sheetId="15" state="visible" r:id="rId17"/>
    <sheet name="WAS" sheetId="16" state="visible" r:id="rId18"/>
  </sheets>
  <externalReferences>
    <externalReference r:id="rId19"/>
    <externalReference r:id="rId20"/>
  </externalReferences>
  <definedNames>
    <definedName function="false" hidden="false" name="Library" vbProcedure="false">'[2]Template Library'!$A$6:$S$39</definedName>
    <definedName function="false" hidden="false" name="Organisation" vbProcedure="false">[3]!Table3[name]</definedName>
    <definedName function="false" hidden="false" localSheetId="3" name="Library" vbProcedure="false">'[1]Template Library'!$A$6:$S$39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Y28" authorId="0">
      <text>
        <r>
          <rPr>
            <sz val="10"/>
            <rFont val="Arial"/>
            <family val="2"/>
          </rPr>
          <t xml:space="preserve">OCHA: $10.76M
REACH: $1.2M
DTM: $2.28M+$0.5m
iMMAP: $200,000</t>
        </r>
      </text>
    </comment>
  </commentList>
</comments>
</file>

<file path=xl/sharedStrings.xml><?xml version="1.0" encoding="utf-8"?>
<sst xmlns="http://schemas.openxmlformats.org/spreadsheetml/2006/main" count="4820" uniqueCount="1018">
  <si>
    <t xml:space="preserve">1. People in need 2024</t>
  </si>
  <si>
    <t xml:space="preserve">1.1 Overall people in need</t>
  </si>
  <si>
    <t xml:space="preserve">In Millions</t>
  </si>
  <si>
    <t xml:space="preserve">By population group</t>
  </si>
  <si>
    <t xml:space="preserve">By Location</t>
  </si>
  <si>
    <t xml:space="preserve">By Age, Sex and Disability</t>
  </si>
  <si>
    <t xml:space="preserve">Cluster</t>
  </si>
  <si>
    <t xml:space="preserve">A. Internally displaced people</t>
  </si>
  <si>
    <t xml:space="preserve">B. Cross-border returnees</t>
  </si>
  <si>
    <t xml:space="preserve">C. Shock-affected non-displaced</t>
  </si>
  <si>
    <t xml:space="preserve">D. Refugees &amp; asylum seekers</t>
  </si>
  <si>
    <t xml:space="preserve">Urban</t>
  </si>
  <si>
    <t xml:space="preserve">Rural</t>
  </si>
  <si>
    <t xml:space="preserve">% 
Women</t>
  </si>
  <si>
    <t xml:space="preserve">%
Children</t>
  </si>
  <si>
    <t xml:space="preserve">%
Adults</t>
  </si>
  <si>
    <t xml:space="preserve">% 
Elderly</t>
  </si>
  <si>
    <t xml:space="preserve">% 
Disabilities</t>
  </si>
  <si>
    <t xml:space="preserve">Total</t>
  </si>
  <si>
    <t xml:space="preserve">Education in Emergencies</t>
  </si>
  <si>
    <t xml:space="preserve">Emergency Shelter &amp; NFI</t>
  </si>
  <si>
    <t xml:space="preserve">Food Security &amp; Agriculture</t>
  </si>
  <si>
    <t xml:space="preserve">Health</t>
  </si>
  <si>
    <t xml:space="preserve">Nutrition</t>
  </si>
  <si>
    <t xml:space="preserve">Protection</t>
  </si>
  <si>
    <t xml:space="preserve">General Protection</t>
  </si>
  <si>
    <t xml:space="preserve">Child Protection</t>
  </si>
  <si>
    <t xml:space="preserve">Housing, Land and Property</t>
  </si>
  <si>
    <t xml:space="preserve">Gender-Based Violence</t>
  </si>
  <si>
    <t xml:space="preserve">Mine Action</t>
  </si>
  <si>
    <t xml:space="preserve">Water, Sanitation &amp; Hygiene</t>
  </si>
  <si>
    <t xml:space="preserve">1.2 People in need by province</t>
  </si>
  <si>
    <t xml:space="preserve">Badakhshan</t>
  </si>
  <si>
    <t xml:space="preserve">Badghis</t>
  </si>
  <si>
    <t xml:space="preserve">Baghlan</t>
  </si>
  <si>
    <t xml:space="preserve">Balkh</t>
  </si>
  <si>
    <t xml:space="preserve">Bamyan</t>
  </si>
  <si>
    <t xml:space="preserve">Daykundi</t>
  </si>
  <si>
    <t xml:space="preserve">Farah</t>
  </si>
  <si>
    <t xml:space="preserve">Faryab</t>
  </si>
  <si>
    <t xml:space="preserve">Ghazni</t>
  </si>
  <si>
    <t xml:space="preserve">Ghor</t>
  </si>
  <si>
    <t xml:space="preserve">Hilmand</t>
  </si>
  <si>
    <t xml:space="preserve">Hirat</t>
  </si>
  <si>
    <t xml:space="preserve">Jawzjan</t>
  </si>
  <si>
    <t xml:space="preserve">Kabul</t>
  </si>
  <si>
    <t xml:space="preserve">Kandahar</t>
  </si>
  <si>
    <t xml:space="preserve">Kapisa</t>
  </si>
  <si>
    <t xml:space="preserve">Khost</t>
  </si>
  <si>
    <t xml:space="preserve">Kunar</t>
  </si>
  <si>
    <t xml:space="preserve">Kunduz</t>
  </si>
  <si>
    <t xml:space="preserve">Laghman</t>
  </si>
  <si>
    <t xml:space="preserve">Logar</t>
  </si>
  <si>
    <t xml:space="preserve">Maidan Wardak</t>
  </si>
  <si>
    <t xml:space="preserve">Nangarhar</t>
  </si>
  <si>
    <t xml:space="preserve">Nimroz</t>
  </si>
  <si>
    <t xml:space="preserve">Nuristan</t>
  </si>
  <si>
    <t xml:space="preserve">Paktika</t>
  </si>
  <si>
    <t xml:space="preserve">Paktya</t>
  </si>
  <si>
    <t xml:space="preserve">Panjsher</t>
  </si>
  <si>
    <t xml:space="preserve">Parwan</t>
  </si>
  <si>
    <t xml:space="preserve">Samangan</t>
  </si>
  <si>
    <t xml:space="preserve">Sar-e-Pul</t>
  </si>
  <si>
    <t xml:space="preserve">Takhar</t>
  </si>
  <si>
    <t xml:space="preserve">Uruzgan</t>
  </si>
  <si>
    <t xml:space="preserve">Zabul</t>
  </si>
  <si>
    <t xml:space="preserve">By Age &amp; Sex</t>
  </si>
  <si>
    <t xml:space="preserve">D. Vul. people with humanitarian needs</t>
  </si>
  <si>
    <t xml:space="preserve">E. Refugees &amp; asylum seekers</t>
  </si>
  <si>
    <t xml:space="preserve">% 
Children</t>
  </si>
  <si>
    <t xml:space="preserve">%
Women</t>
  </si>
  <si>
    <t xml:space="preserve">%
Men</t>
  </si>
  <si>
    <t xml:space="preserve">Non COVID</t>
  </si>
  <si>
    <t xml:space="preserve">COVID</t>
  </si>
  <si>
    <t xml:space="preserve">TOTAL</t>
  </si>
  <si>
    <t xml:space="preserve">Non-COVID</t>
  </si>
  <si>
    <t xml:space="preserve">2.1 Overall people to be assisted</t>
  </si>
  <si>
    <t xml:space="preserve">Totals</t>
  </si>
  <si>
    <t xml:space="preserve">Requirements</t>
  </si>
  <si>
    <t xml:space="preserve">People in need</t>
  </si>
  <si>
    <t xml:space="preserve">People to be assisted</t>
  </si>
  <si>
    <t xml:space="preserve">Total (US$)</t>
  </si>
  <si>
    <t xml:space="preserve">Refugee response</t>
  </si>
  <si>
    <t xml:space="preserve">Regular Response</t>
  </si>
  <si>
    <t xml:space="preserve">COVID-19 Response</t>
  </si>
  <si>
    <t xml:space="preserve">Aviation</t>
  </si>
  <si>
    <t xml:space="preserve">-</t>
  </si>
  <si>
    <t xml:space="preserve">Coordination</t>
  </si>
  <si>
    <t xml:space="preserve">2019 PiN, Target &amp; People Reached</t>
  </si>
  <si>
    <t xml:space="preserve">PIN</t>
  </si>
  <si>
    <t xml:space="preserve">Target</t>
  </si>
  <si>
    <t xml:space="preserve">Reached Q3</t>
  </si>
  <si>
    <t xml:space="preserve">Projected Q4</t>
  </si>
  <si>
    <t xml:space="preserve">% reached Q4</t>
  </si>
  <si>
    <t xml:space="preserve">Health*</t>
  </si>
  <si>
    <t xml:space="preserve">* Estimated with OPD consultations divided by a factor of 2.1. Total 1..23M services provided in Q3.</t>
  </si>
  <si>
    <t xml:space="preserve">Total projected needs 2024</t>
  </si>
  <si>
    <t xml:space="preserve">Total People in Need</t>
  </si>
  <si>
    <t xml:space="preserve">New IDPs in 2024 (Conflict + Natural Disaster)</t>
  </si>
  <si>
    <t xml:space="preserve">New Cross Border Returnees in 2024 (From Iran and Pakistan)</t>
  </si>
  <si>
    <t xml:space="preserve">Natural Disaster-Affected in 2024 (Sudden Onset)</t>
  </si>
  <si>
    <t xml:space="preserve">Refugees and Asylum Seekers</t>
  </si>
  <si>
    <t xml:space="preserve">Children</t>
  </si>
  <si>
    <t xml:space="preserve">Adults</t>
  </si>
  <si>
    <t xml:space="preserve">Elderly</t>
  </si>
  <si>
    <t xml:space="preserve">With Disabilities</t>
  </si>
  <si>
    <t xml:space="preserve">Total Households</t>
  </si>
  <si>
    <t xml:space="preserve">Female-Headed Households</t>
  </si>
  <si>
    <t xml:space="preserve">Region</t>
  </si>
  <si>
    <t xml:space="preserve">Province Name</t>
  </si>
  <si>
    <t xml:space="preserve">Province Code</t>
  </si>
  <si>
    <t xml:space="preserve">District Name</t>
  </si>
  <si>
    <t xml:space="preserve">District Code</t>
  </si>
  <si>
    <t xml:space="preserve">Sector</t>
  </si>
  <si>
    <t xml:space="preserve">Boys</t>
  </si>
  <si>
    <t xml:space="preserve">Girls</t>
  </si>
  <si>
    <t xml:space="preserve">Men</t>
  </si>
  <si>
    <t xml:space="preserve">Women</t>
  </si>
  <si>
    <t xml:space="preserve">#region</t>
  </si>
  <si>
    <t xml:space="preserve">#adm1+name</t>
  </si>
  <si>
    <t xml:space="preserve">#adm1+code</t>
  </si>
  <si>
    <t xml:space="preserve">#adm2+name</t>
  </si>
  <si>
    <t xml:space="preserve">#adm2+code</t>
  </si>
  <si>
    <t xml:space="preserve">#sector</t>
  </si>
  <si>
    <t xml:space="preserve">#inneed+m+children+urban</t>
  </si>
  <si>
    <t xml:space="preserve">#inneed+f+children+urban</t>
  </si>
  <si>
    <t xml:space="preserve">#inneed+m+adult+urban</t>
  </si>
  <si>
    <t xml:space="preserve">#inneed+f+adult+urban</t>
  </si>
  <si>
    <t xml:space="preserve">#inneed+m+children+rural</t>
  </si>
  <si>
    <t xml:space="preserve">#inneed+f+children+rural</t>
  </si>
  <si>
    <t xml:space="preserve">#inneed+m+adult+rural</t>
  </si>
  <si>
    <t xml:space="preserve">#inneed+f+adult+rural</t>
  </si>
  <si>
    <t xml:space="preserve">#inneed+urban</t>
  </si>
  <si>
    <t xml:space="preserve">#inneed+rural</t>
  </si>
  <si>
    <t xml:space="preserve">#inneed</t>
  </si>
  <si>
    <t xml:space="preserve">#inneed+m+children+idps</t>
  </si>
  <si>
    <t xml:space="preserve">#inneed+f+children+idps</t>
  </si>
  <si>
    <t xml:space="preserve">#inneed+m+adult+idps</t>
  </si>
  <si>
    <t xml:space="preserve">#inneed+f+adult+idps</t>
  </si>
  <si>
    <t xml:space="preserve">#inneed+idps</t>
  </si>
  <si>
    <t xml:space="preserve">#inneed+m+children+returnees</t>
  </si>
  <si>
    <t xml:space="preserve">#inneed+f+children+returnees</t>
  </si>
  <si>
    <t xml:space="preserve">#inneed+m+adult+returnees</t>
  </si>
  <si>
    <t xml:space="preserve">#inneed+f+adult+returnees</t>
  </si>
  <si>
    <t xml:space="preserve">#inneed+returnees</t>
  </si>
  <si>
    <t xml:space="preserve">#inneed+m+children+nd_affected</t>
  </si>
  <si>
    <t xml:space="preserve">#inneed+f+children+nd_affected</t>
  </si>
  <si>
    <t xml:space="preserve">#inneed+m+adult+nd_affected</t>
  </si>
  <si>
    <t xml:space="preserve">#inneed+f+adult+nd_affected</t>
  </si>
  <si>
    <t xml:space="preserve">#inneed+refugees</t>
  </si>
  <si>
    <t xml:space="preserve">#inneed+m+children+refugees</t>
  </si>
  <si>
    <t xml:space="preserve">#inneed+f+children+refugees</t>
  </si>
  <si>
    <t xml:space="preserve">#inneed+m+adult+refugees</t>
  </si>
  <si>
    <t xml:space="preserve">#inneed+f+adult+refugees</t>
  </si>
  <si>
    <t xml:space="preserve">#inneed+children</t>
  </si>
  <si>
    <t xml:space="preserve">#inneed+adults</t>
  </si>
  <si>
    <t xml:space="preserve">#inneed+elderly</t>
  </si>
  <si>
    <t xml:space="preserve">#inneed+disability</t>
  </si>
  <si>
    <t xml:space="preserve">#inneed+households</t>
  </si>
  <si>
    <t xml:space="preserve">#inneed+f</t>
  </si>
  <si>
    <t xml:space="preserve">North Eastern</t>
  </si>
  <si>
    <t xml:space="preserve">AF17</t>
  </si>
  <si>
    <t xml:space="preserve">All</t>
  </si>
  <si>
    <t xml:space="preserve">Western</t>
  </si>
  <si>
    <t xml:space="preserve">AF31</t>
  </si>
  <si>
    <t xml:space="preserve">AF09</t>
  </si>
  <si>
    <t xml:space="preserve">Northern</t>
  </si>
  <si>
    <t xml:space="preserve">AF21</t>
  </si>
  <si>
    <t xml:space="preserve">Central Highland</t>
  </si>
  <si>
    <t xml:space="preserve">AF10</t>
  </si>
  <si>
    <t xml:space="preserve">AF24</t>
  </si>
  <si>
    <t xml:space="preserve">AF33</t>
  </si>
  <si>
    <t xml:space="preserve">AF29</t>
  </si>
  <si>
    <t xml:space="preserve">South Eastern</t>
  </si>
  <si>
    <t xml:space="preserve">AF11</t>
  </si>
  <si>
    <t xml:space="preserve">AF23</t>
  </si>
  <si>
    <t xml:space="preserve">Southern</t>
  </si>
  <si>
    <t xml:space="preserve">AF30</t>
  </si>
  <si>
    <t xml:space="preserve">AF32</t>
  </si>
  <si>
    <t xml:space="preserve">AF28</t>
  </si>
  <si>
    <t xml:space="preserve">Capital</t>
  </si>
  <si>
    <t xml:space="preserve">AF01</t>
  </si>
  <si>
    <t xml:space="preserve">AF27</t>
  </si>
  <si>
    <t xml:space="preserve">AF02</t>
  </si>
  <si>
    <t xml:space="preserve">AF14</t>
  </si>
  <si>
    <t xml:space="preserve">Eastern</t>
  </si>
  <si>
    <t xml:space="preserve">AF15</t>
  </si>
  <si>
    <t xml:space="preserve">AF19</t>
  </si>
  <si>
    <t xml:space="preserve">AF07</t>
  </si>
  <si>
    <t xml:space="preserve">AF05</t>
  </si>
  <si>
    <t xml:space="preserve">AF04</t>
  </si>
  <si>
    <t xml:space="preserve">AF06</t>
  </si>
  <si>
    <t xml:space="preserve">AF34</t>
  </si>
  <si>
    <t xml:space="preserve">AF16</t>
  </si>
  <si>
    <t xml:space="preserve">AF12</t>
  </si>
  <si>
    <t xml:space="preserve">AF13</t>
  </si>
  <si>
    <t xml:space="preserve">AF08</t>
  </si>
  <si>
    <t xml:space="preserve">AF03</t>
  </si>
  <si>
    <t xml:space="preserve">AF20</t>
  </si>
  <si>
    <t xml:space="preserve">AF22</t>
  </si>
  <si>
    <t xml:space="preserve">AF18</t>
  </si>
  <si>
    <t xml:space="preserve">AF25</t>
  </si>
  <si>
    <t xml:space="preserve">AF26</t>
  </si>
  <si>
    <t xml:space="preserve">Arghanj Khwah</t>
  </si>
  <si>
    <t xml:space="preserve">AF1703</t>
  </si>
  <si>
    <t xml:space="preserve">Argo</t>
  </si>
  <si>
    <t xml:space="preserve">AF1702</t>
  </si>
  <si>
    <t xml:space="preserve">Baharak</t>
  </si>
  <si>
    <t xml:space="preserve">AF1706</t>
  </si>
  <si>
    <t xml:space="preserve">Darayem</t>
  </si>
  <si>
    <t xml:space="preserve">AF1707</t>
  </si>
  <si>
    <t xml:space="preserve">Darwaz-e-Balla</t>
  </si>
  <si>
    <t xml:space="preserve">AF1727</t>
  </si>
  <si>
    <t xml:space="preserve">Darwaz-e-Payin</t>
  </si>
  <si>
    <t xml:space="preserve">AF1722</t>
  </si>
  <si>
    <t xml:space="preserve">Eshkashem</t>
  </si>
  <si>
    <t xml:space="preserve">AF1723</t>
  </si>
  <si>
    <t xml:space="preserve">Fayzabad</t>
  </si>
  <si>
    <t xml:space="preserve">AF1701</t>
  </si>
  <si>
    <t xml:space="preserve">Jorm</t>
  </si>
  <si>
    <t xml:space="preserve">AF1710</t>
  </si>
  <si>
    <t xml:space="preserve">Keshem</t>
  </si>
  <si>
    <t xml:space="preserve">AF1715</t>
  </si>
  <si>
    <t xml:space="preserve">Khash</t>
  </si>
  <si>
    <t xml:space="preserve">AF1705</t>
  </si>
  <si>
    <t xml:space="preserve">Khwahan</t>
  </si>
  <si>
    <t xml:space="preserve">AF1720</t>
  </si>
  <si>
    <t xml:space="preserve">Kofab</t>
  </si>
  <si>
    <t xml:space="preserve">AF1721</t>
  </si>
  <si>
    <t xml:space="preserve">Kohistan</t>
  </si>
  <si>
    <t xml:space="preserve">AF1708</t>
  </si>
  <si>
    <t xml:space="preserve">Koran Wa Monjan</t>
  </si>
  <si>
    <t xml:space="preserve">AF1726</t>
  </si>
  <si>
    <t xml:space="preserve">Raghestan</t>
  </si>
  <si>
    <t xml:space="preserve">AF1714</t>
  </si>
  <si>
    <t xml:space="preserve">Shahr-e-Buzorg</t>
  </si>
  <si>
    <t xml:space="preserve">AF1713</t>
  </si>
  <si>
    <t xml:space="preserve">Shaki</t>
  </si>
  <si>
    <t xml:space="preserve">AF1724</t>
  </si>
  <si>
    <t xml:space="preserve">Shighnan</t>
  </si>
  <si>
    <t xml:space="preserve">AF1719</t>
  </si>
  <si>
    <t xml:space="preserve">Shuhada</t>
  </si>
  <si>
    <t xml:space="preserve">AF1712</t>
  </si>
  <si>
    <t xml:space="preserve">Tagab</t>
  </si>
  <si>
    <t xml:space="preserve">AF1717</t>
  </si>
  <si>
    <t xml:space="preserve">Teshkan</t>
  </si>
  <si>
    <t xml:space="preserve">AF1711</t>
  </si>
  <si>
    <t xml:space="preserve">Wakhan</t>
  </si>
  <si>
    <t xml:space="preserve">AF1728</t>
  </si>
  <si>
    <t xml:space="preserve">Warduj</t>
  </si>
  <si>
    <t xml:space="preserve">AF1716</t>
  </si>
  <si>
    <t xml:space="preserve">Yaftal-e-Sufla</t>
  </si>
  <si>
    <t xml:space="preserve">AF1704</t>
  </si>
  <si>
    <t xml:space="preserve">Yamgan</t>
  </si>
  <si>
    <t xml:space="preserve">AF1718</t>
  </si>
  <si>
    <t xml:space="preserve">Yawan</t>
  </si>
  <si>
    <t xml:space="preserve">AF1709</t>
  </si>
  <si>
    <t xml:space="preserve">Zebak</t>
  </si>
  <si>
    <t xml:space="preserve">AF1725</t>
  </si>
  <si>
    <t xml:space="preserve">Ab Kamari</t>
  </si>
  <si>
    <t xml:space="preserve">AF3102</t>
  </si>
  <si>
    <t xml:space="preserve">Bala Murghab</t>
  </si>
  <si>
    <t xml:space="preserve">AF3105</t>
  </si>
  <si>
    <t xml:space="preserve">Ghormach</t>
  </si>
  <si>
    <t xml:space="preserve">AF3107</t>
  </si>
  <si>
    <t xml:space="preserve">Jawand</t>
  </si>
  <si>
    <t xml:space="preserve">AF3106</t>
  </si>
  <si>
    <t xml:space="preserve">Muqur</t>
  </si>
  <si>
    <t xml:space="preserve">AF3103</t>
  </si>
  <si>
    <t xml:space="preserve">Qadis</t>
  </si>
  <si>
    <t xml:space="preserve">AF3104</t>
  </si>
  <si>
    <t xml:space="preserve">Qala-e-Naw</t>
  </si>
  <si>
    <t xml:space="preserve">AF3101</t>
  </si>
  <si>
    <t xml:space="preserve">Andarab</t>
  </si>
  <si>
    <t xml:space="preserve">AF0907</t>
  </si>
  <si>
    <t xml:space="preserve">Baghlan-e-Jadid</t>
  </si>
  <si>
    <t xml:space="preserve">AF0905</t>
  </si>
  <si>
    <t xml:space="preserve">Burka</t>
  </si>
  <si>
    <t xml:space="preserve">AF0910</t>
  </si>
  <si>
    <t xml:space="preserve">Dahana-e-Ghori</t>
  </si>
  <si>
    <t xml:space="preserve">AF0902</t>
  </si>
  <si>
    <t xml:space="preserve">Deh Salah</t>
  </si>
  <si>
    <t xml:space="preserve">AF0908</t>
  </si>
  <si>
    <t xml:space="preserve">Doshi</t>
  </si>
  <si>
    <t xml:space="preserve">AF0903</t>
  </si>
  <si>
    <t xml:space="preserve">Fereng Wa Gharu</t>
  </si>
  <si>
    <t xml:space="preserve">AF0915</t>
  </si>
  <si>
    <t xml:space="preserve">Guzargah-e-Nur</t>
  </si>
  <si>
    <t xml:space="preserve">AF0914</t>
  </si>
  <si>
    <t xml:space="preserve">Khinjan</t>
  </si>
  <si>
    <t xml:space="preserve">AF0906</t>
  </si>
  <si>
    <t xml:space="preserve">Khost Wa Fereng</t>
  </si>
  <si>
    <t xml:space="preserve">AF0913</t>
  </si>
  <si>
    <t xml:space="preserve">Khwaja Hejran</t>
  </si>
  <si>
    <t xml:space="preserve">AF0909</t>
  </si>
  <si>
    <t xml:space="preserve">Nahrin</t>
  </si>
  <si>
    <t xml:space="preserve">AF0904</t>
  </si>
  <si>
    <t xml:space="preserve">Pul-e-Hisar</t>
  </si>
  <si>
    <t xml:space="preserve">AF0912</t>
  </si>
  <si>
    <t xml:space="preserve">Pul-e-Khumri</t>
  </si>
  <si>
    <t xml:space="preserve">AF0901</t>
  </si>
  <si>
    <t xml:space="preserve">Tala Wa Barfak</t>
  </si>
  <si>
    <t xml:space="preserve">AF0911</t>
  </si>
  <si>
    <t xml:space="preserve">AF2106</t>
  </si>
  <si>
    <t xml:space="preserve">Char Bolak</t>
  </si>
  <si>
    <t xml:space="preserve">AF2111</t>
  </si>
  <si>
    <t xml:space="preserve">Charkent</t>
  </si>
  <si>
    <t xml:space="preserve">AF2104</t>
  </si>
  <si>
    <t xml:space="preserve">Chemtal</t>
  </si>
  <si>
    <t xml:space="preserve">AF2108</t>
  </si>
  <si>
    <t xml:space="preserve">Dawlat Abad</t>
  </si>
  <si>
    <t xml:space="preserve">AF2109</t>
  </si>
  <si>
    <t xml:space="preserve">Dehdadi</t>
  </si>
  <si>
    <t xml:space="preserve">AF2103</t>
  </si>
  <si>
    <t xml:space="preserve">Kaldar</t>
  </si>
  <si>
    <t xml:space="preserve">AF2113</t>
  </si>
  <si>
    <t xml:space="preserve">Keshendeh</t>
  </si>
  <si>
    <t xml:space="preserve">AF2114</t>
  </si>
  <si>
    <t xml:space="preserve">Khulm</t>
  </si>
  <si>
    <t xml:space="preserve">AF2110</t>
  </si>
  <si>
    <t xml:space="preserve">Marmul</t>
  </si>
  <si>
    <t xml:space="preserve">AF2105</t>
  </si>
  <si>
    <t xml:space="preserve">Mazar-e-Sharif</t>
  </si>
  <si>
    <t xml:space="preserve">AF2101</t>
  </si>
  <si>
    <t xml:space="preserve">Nahr-e-Shahi</t>
  </si>
  <si>
    <t xml:space="preserve">AF2102</t>
  </si>
  <si>
    <t xml:space="preserve">Sharak-e-Hayratan</t>
  </si>
  <si>
    <t xml:space="preserve">AF2116</t>
  </si>
  <si>
    <t xml:space="preserve">Sholgareh</t>
  </si>
  <si>
    <t xml:space="preserve">AF2107</t>
  </si>
  <si>
    <t xml:space="preserve">Shortepa</t>
  </si>
  <si>
    <t xml:space="preserve">AF2112</t>
  </si>
  <si>
    <t xml:space="preserve">Zari</t>
  </si>
  <si>
    <t xml:space="preserve">AF2115</t>
  </si>
  <si>
    <t xml:space="preserve">AF1001</t>
  </si>
  <si>
    <t xml:space="preserve">Kahmard</t>
  </si>
  <si>
    <t xml:space="preserve">AF1004</t>
  </si>
  <si>
    <t xml:space="preserve">Panjab</t>
  </si>
  <si>
    <t xml:space="preserve">AF1006</t>
  </si>
  <si>
    <t xml:space="preserve">Sayghan</t>
  </si>
  <si>
    <t xml:space="preserve">AF1003</t>
  </si>
  <si>
    <t xml:space="preserve">Shibar</t>
  </si>
  <si>
    <t xml:space="preserve">AF1002</t>
  </si>
  <si>
    <t xml:space="preserve">Waras</t>
  </si>
  <si>
    <t xml:space="preserve">AF1007</t>
  </si>
  <si>
    <t xml:space="preserve">Yakawlang</t>
  </si>
  <si>
    <t xml:space="preserve">AF1005</t>
  </si>
  <si>
    <t xml:space="preserve">Ashtarlay</t>
  </si>
  <si>
    <t xml:space="preserve">AF2403</t>
  </si>
  <si>
    <t xml:space="preserve">Kajran</t>
  </si>
  <si>
    <t xml:space="preserve">AF2408</t>
  </si>
  <si>
    <t xml:space="preserve">Khadir</t>
  </si>
  <si>
    <t xml:space="preserve">AF2404</t>
  </si>
  <si>
    <t xml:space="preserve">Kiti</t>
  </si>
  <si>
    <t xml:space="preserve">AF2405</t>
  </si>
  <si>
    <t xml:space="preserve">Miramor</t>
  </si>
  <si>
    <t xml:space="preserve">AF2406</t>
  </si>
  <si>
    <t xml:space="preserve">Nili</t>
  </si>
  <si>
    <t xml:space="preserve">AF2401</t>
  </si>
  <si>
    <t xml:space="preserve">Patoo</t>
  </si>
  <si>
    <t xml:space="preserve">AF2409</t>
  </si>
  <si>
    <t xml:space="preserve">Sang-e-Takht</t>
  </si>
  <si>
    <t xml:space="preserve">AF2407</t>
  </si>
  <si>
    <t xml:space="preserve">Shahrestan</t>
  </si>
  <si>
    <t xml:space="preserve">AF2402</t>
  </si>
  <si>
    <t xml:space="preserve">Anar Dara</t>
  </si>
  <si>
    <t xml:space="preserve">AF3307</t>
  </si>
  <si>
    <t xml:space="preserve">Bakwa</t>
  </si>
  <si>
    <t xml:space="preserve">AF3308</t>
  </si>
  <si>
    <t xml:space="preserve">Bala Buluk</t>
  </si>
  <si>
    <t xml:space="preserve">AF3306</t>
  </si>
  <si>
    <t xml:space="preserve">AF3301</t>
  </si>
  <si>
    <t xml:space="preserve">Gulistan</t>
  </si>
  <si>
    <t xml:space="preserve">AF3310</t>
  </si>
  <si>
    <t xml:space="preserve">Khak-e-Safed</t>
  </si>
  <si>
    <t xml:space="preserve">AF3303</t>
  </si>
  <si>
    <t xml:space="preserve">Lash-e-Juwayn</t>
  </si>
  <si>
    <t xml:space="preserve">AF3309</t>
  </si>
  <si>
    <t xml:space="preserve">Pur Chaman</t>
  </si>
  <si>
    <t xml:space="preserve">AF3311</t>
  </si>
  <si>
    <t xml:space="preserve">Pushtrod</t>
  </si>
  <si>
    <t xml:space="preserve">AF3302</t>
  </si>
  <si>
    <t xml:space="preserve">Qala-e-Kah</t>
  </si>
  <si>
    <t xml:space="preserve">AF3304</t>
  </si>
  <si>
    <t xml:space="preserve">Shibkoh</t>
  </si>
  <si>
    <t xml:space="preserve">AF3305</t>
  </si>
  <si>
    <t xml:space="preserve">Almar</t>
  </si>
  <si>
    <t xml:space="preserve">AF2904</t>
  </si>
  <si>
    <t xml:space="preserve">Andkhoy</t>
  </si>
  <si>
    <t xml:space="preserve">AF2913</t>
  </si>
  <si>
    <t xml:space="preserve">Bilcheragh</t>
  </si>
  <si>
    <t xml:space="preserve">AF2905</t>
  </si>
  <si>
    <t xml:space="preserve">AF2909</t>
  </si>
  <si>
    <t xml:space="preserve">Garzewan</t>
  </si>
  <si>
    <t xml:space="preserve">AF2908</t>
  </si>
  <si>
    <t xml:space="preserve">Khan-e-Char Bagh</t>
  </si>
  <si>
    <t xml:space="preserve">AF2914</t>
  </si>
  <si>
    <t xml:space="preserve">Khwaja Sabz Posh</t>
  </si>
  <si>
    <t xml:space="preserve">AF2903</t>
  </si>
  <si>
    <t xml:space="preserve">AF2910</t>
  </si>
  <si>
    <t xml:space="preserve">Maymana</t>
  </si>
  <si>
    <t xml:space="preserve">AF2901</t>
  </si>
  <si>
    <t xml:space="preserve">Pashtun Kot</t>
  </si>
  <si>
    <t xml:space="preserve">AF2902</t>
  </si>
  <si>
    <t xml:space="preserve">Qaram Qul</t>
  </si>
  <si>
    <t xml:space="preserve">AF2911</t>
  </si>
  <si>
    <t xml:space="preserve">Qaysar</t>
  </si>
  <si>
    <t xml:space="preserve">AF2907</t>
  </si>
  <si>
    <t xml:space="preserve">Qurghan</t>
  </si>
  <si>
    <t xml:space="preserve">AF2912</t>
  </si>
  <si>
    <t xml:space="preserve">Shirin Tagab</t>
  </si>
  <si>
    <t xml:space="preserve">AF2906</t>
  </si>
  <si>
    <t xml:space="preserve">Ab Band</t>
  </si>
  <si>
    <t xml:space="preserve">AF1113</t>
  </si>
  <si>
    <t xml:space="preserve">Ajristan</t>
  </si>
  <si>
    <t xml:space="preserve">AF1118</t>
  </si>
  <si>
    <t xml:space="preserve">Andar</t>
  </si>
  <si>
    <t xml:space="preserve">AF1107</t>
  </si>
  <si>
    <t xml:space="preserve">Deh Yak</t>
  </si>
  <si>
    <t xml:space="preserve">AF1105</t>
  </si>
  <si>
    <t xml:space="preserve">Gelan</t>
  </si>
  <si>
    <t xml:space="preserve">AF1117</t>
  </si>
  <si>
    <t xml:space="preserve">AF1101</t>
  </si>
  <si>
    <t xml:space="preserve">Giro</t>
  </si>
  <si>
    <t xml:space="preserve">AF1112</t>
  </si>
  <si>
    <t xml:space="preserve">Jaghatu</t>
  </si>
  <si>
    <t xml:space="preserve">AF1106</t>
  </si>
  <si>
    <t xml:space="preserve">Jaghuri</t>
  </si>
  <si>
    <t xml:space="preserve">AF1114</t>
  </si>
  <si>
    <t xml:space="preserve">Khwaja Umari</t>
  </si>
  <si>
    <t xml:space="preserve">AF1103</t>
  </si>
  <si>
    <t xml:space="preserve">Malistan</t>
  </si>
  <si>
    <t xml:space="preserve">AF1116</t>
  </si>
  <si>
    <t xml:space="preserve">AF1115</t>
  </si>
  <si>
    <t xml:space="preserve">Nawa</t>
  </si>
  <si>
    <t xml:space="preserve">AF1119</t>
  </si>
  <si>
    <t xml:space="preserve">Nawur</t>
  </si>
  <si>
    <t xml:space="preserve">AF1110</t>
  </si>
  <si>
    <t xml:space="preserve">Qara Bagh</t>
  </si>
  <si>
    <t xml:space="preserve">AF1111</t>
  </si>
  <si>
    <t xml:space="preserve">Rashidan</t>
  </si>
  <si>
    <t xml:space="preserve">AF1109</t>
  </si>
  <si>
    <t xml:space="preserve">Waghaz</t>
  </si>
  <si>
    <t xml:space="preserve">AF1104</t>
  </si>
  <si>
    <t xml:space="preserve">Wal-e-Muhammad-e-Shahid</t>
  </si>
  <si>
    <t xml:space="preserve">AF1102</t>
  </si>
  <si>
    <t xml:space="preserve">Zanakhan</t>
  </si>
  <si>
    <t xml:space="preserve">AF1108</t>
  </si>
  <si>
    <t xml:space="preserve">Charsadra</t>
  </si>
  <si>
    <t xml:space="preserve">AF2304</t>
  </si>
  <si>
    <t xml:space="preserve">Dawlatyar</t>
  </si>
  <si>
    <t xml:space="preserve">AF2303</t>
  </si>
  <si>
    <t xml:space="preserve">DoLayna</t>
  </si>
  <si>
    <t xml:space="preserve">AF2302</t>
  </si>
  <si>
    <t xml:space="preserve">Feroz Koh</t>
  </si>
  <si>
    <t xml:space="preserve">AF2301</t>
  </si>
  <si>
    <t xml:space="preserve">Lal Wa Sarjangal</t>
  </si>
  <si>
    <t xml:space="preserve">AF2307</t>
  </si>
  <si>
    <t xml:space="preserve">Pasaband</t>
  </si>
  <si>
    <t xml:space="preserve">AF2305</t>
  </si>
  <si>
    <t xml:space="preserve">Saghar</t>
  </si>
  <si>
    <t xml:space="preserve">AF2310</t>
  </si>
  <si>
    <t xml:space="preserve">Shahrak</t>
  </si>
  <si>
    <t xml:space="preserve">AF2306</t>
  </si>
  <si>
    <t xml:space="preserve">Taywarah</t>
  </si>
  <si>
    <t xml:space="preserve">AF2308</t>
  </si>
  <si>
    <t xml:space="preserve">Tolak</t>
  </si>
  <si>
    <t xml:space="preserve">AF2309</t>
  </si>
  <si>
    <t xml:space="preserve">Baghran</t>
  </si>
  <si>
    <t xml:space="preserve">AF3012</t>
  </si>
  <si>
    <t xml:space="preserve">Deh-e-Shu</t>
  </si>
  <si>
    <t xml:space="preserve">AF3013</t>
  </si>
  <si>
    <t xml:space="preserve">Garmser</t>
  </si>
  <si>
    <t xml:space="preserve">AF3006</t>
  </si>
  <si>
    <t xml:space="preserve">Kajaki</t>
  </si>
  <si>
    <t xml:space="preserve">AF3010</t>
  </si>
  <si>
    <t xml:space="preserve">Lashkargah</t>
  </si>
  <si>
    <t xml:space="preserve">AF3001</t>
  </si>
  <si>
    <t xml:space="preserve">Musa Qala</t>
  </si>
  <si>
    <t xml:space="preserve">AF3009</t>
  </si>
  <si>
    <t xml:space="preserve">Nad-e-Ali</t>
  </si>
  <si>
    <t xml:space="preserve">AF3002</t>
  </si>
  <si>
    <t xml:space="preserve">Nahr-e-Saraj</t>
  </si>
  <si>
    <t xml:space="preserve">AF3004</t>
  </si>
  <si>
    <t xml:space="preserve">Nawa-e-Barakzaiy</t>
  </si>
  <si>
    <t xml:space="preserve">AF3003</t>
  </si>
  <si>
    <t xml:space="preserve">Nawzad</t>
  </si>
  <si>
    <t xml:space="preserve">AF3007</t>
  </si>
  <si>
    <t xml:space="preserve">Reg-i-Khan Nishin</t>
  </si>
  <si>
    <t xml:space="preserve">AF3011</t>
  </si>
  <si>
    <t xml:space="preserve">Sangin</t>
  </si>
  <si>
    <t xml:space="preserve">AF3008</t>
  </si>
  <si>
    <t xml:space="preserve">Washer</t>
  </si>
  <si>
    <t xml:space="preserve">AF3005</t>
  </si>
  <si>
    <t xml:space="preserve">Adraskan</t>
  </si>
  <si>
    <t xml:space="preserve">AF3209</t>
  </si>
  <si>
    <t xml:space="preserve">Chisht-e-Sharif</t>
  </si>
  <si>
    <t xml:space="preserve">AF3216</t>
  </si>
  <si>
    <t xml:space="preserve">Farsi</t>
  </si>
  <si>
    <t xml:space="preserve">AF3215</t>
  </si>
  <si>
    <t xml:space="preserve">Ghoryan</t>
  </si>
  <si>
    <t xml:space="preserve">AF3211</t>
  </si>
  <si>
    <t xml:space="preserve">Gulran</t>
  </si>
  <si>
    <t xml:space="preserve">AF3208</t>
  </si>
  <si>
    <t xml:space="preserve">Guzara</t>
  </si>
  <si>
    <t xml:space="preserve">AF3203</t>
  </si>
  <si>
    <t xml:space="preserve">AF3201</t>
  </si>
  <si>
    <t xml:space="preserve">Injil</t>
  </si>
  <si>
    <t xml:space="preserve">AF3202</t>
  </si>
  <si>
    <t xml:space="preserve">Karukh</t>
  </si>
  <si>
    <t xml:space="preserve">AF3204</t>
  </si>
  <si>
    <t xml:space="preserve">Kohsan</t>
  </si>
  <si>
    <t xml:space="preserve">AF3213</t>
  </si>
  <si>
    <t xml:space="preserve">Kushk</t>
  </si>
  <si>
    <t xml:space="preserve">AF3207</t>
  </si>
  <si>
    <t xml:space="preserve">Kushk-e-Kuhna</t>
  </si>
  <si>
    <t xml:space="preserve">AF3210</t>
  </si>
  <si>
    <t xml:space="preserve">Obe</t>
  </si>
  <si>
    <t xml:space="preserve">AF3212</t>
  </si>
  <si>
    <t xml:space="preserve">Pashtun Zarghun</t>
  </si>
  <si>
    <t xml:space="preserve">AF3206</t>
  </si>
  <si>
    <t xml:space="preserve">Shindand</t>
  </si>
  <si>
    <t xml:space="preserve">AF3214</t>
  </si>
  <si>
    <t xml:space="preserve">Zindajan</t>
  </si>
  <si>
    <t xml:space="preserve">AF3205</t>
  </si>
  <si>
    <t xml:space="preserve">Aqcha</t>
  </si>
  <si>
    <t xml:space="preserve">AF2807</t>
  </si>
  <si>
    <t xml:space="preserve">Darzab</t>
  </si>
  <si>
    <t xml:space="preserve">AF2811</t>
  </si>
  <si>
    <t xml:space="preserve">AF2808</t>
  </si>
  <si>
    <t xml:space="preserve">Khamyab</t>
  </si>
  <si>
    <t xml:space="preserve">AF2806</t>
  </si>
  <si>
    <t xml:space="preserve">Khanaqa</t>
  </si>
  <si>
    <t xml:space="preserve">AF2803</t>
  </si>
  <si>
    <t xml:space="preserve">Khwaja Dukoh</t>
  </si>
  <si>
    <t xml:space="preserve">AF2802</t>
  </si>
  <si>
    <t xml:space="preserve">Mardyan</t>
  </si>
  <si>
    <t xml:space="preserve">AF2809</t>
  </si>
  <si>
    <t xml:space="preserve">Mingajik</t>
  </si>
  <si>
    <t xml:space="preserve">AF2804</t>
  </si>
  <si>
    <t xml:space="preserve">Qarqin</t>
  </si>
  <si>
    <t xml:space="preserve">AF2810</t>
  </si>
  <si>
    <t xml:space="preserve">Qush Tepa</t>
  </si>
  <si>
    <t xml:space="preserve">AF2805</t>
  </si>
  <si>
    <t xml:space="preserve">Shiberghan</t>
  </si>
  <si>
    <t xml:space="preserve">AF2801</t>
  </si>
  <si>
    <t xml:space="preserve">Bagrami</t>
  </si>
  <si>
    <t xml:space="preserve">AF0104</t>
  </si>
  <si>
    <t xml:space="preserve">Chahar Asyab</t>
  </si>
  <si>
    <t xml:space="preserve">AF0103</t>
  </si>
  <si>
    <t xml:space="preserve">Deh Sabz</t>
  </si>
  <si>
    <t xml:space="preserve">AF0105</t>
  </si>
  <si>
    <t xml:space="preserve">Estalef</t>
  </si>
  <si>
    <t xml:space="preserve">AF0113</t>
  </si>
  <si>
    <t xml:space="preserve">Farza</t>
  </si>
  <si>
    <t xml:space="preserve">AF0112</t>
  </si>
  <si>
    <t xml:space="preserve">Guldara</t>
  </si>
  <si>
    <t xml:space="preserve">AF0111</t>
  </si>
  <si>
    <t xml:space="preserve">AF0101</t>
  </si>
  <si>
    <t xml:space="preserve">Kalakan</t>
  </si>
  <si>
    <t xml:space="preserve">AF0110</t>
  </si>
  <si>
    <t xml:space="preserve">Khak-e-Jabbar</t>
  </si>
  <si>
    <t xml:space="preserve">AF0109</t>
  </si>
  <si>
    <t xml:space="preserve">Mir Bacha Kot</t>
  </si>
  <si>
    <t xml:space="preserve">AF0108</t>
  </si>
  <si>
    <t xml:space="preserve">Musahi</t>
  </si>
  <si>
    <t xml:space="preserve">AF0107</t>
  </si>
  <si>
    <t xml:space="preserve">Paghman</t>
  </si>
  <si>
    <t xml:space="preserve">AF0102</t>
  </si>
  <si>
    <t xml:space="preserve">AF0114</t>
  </si>
  <si>
    <t xml:space="preserve">Shakar Dara</t>
  </si>
  <si>
    <t xml:space="preserve">AF0106</t>
  </si>
  <si>
    <t xml:space="preserve">Surobi</t>
  </si>
  <si>
    <t xml:space="preserve">AF0115</t>
  </si>
  <si>
    <t xml:space="preserve">Arghandab</t>
  </si>
  <si>
    <t xml:space="preserve">AF2702</t>
  </si>
  <si>
    <t xml:space="preserve">Arghestan</t>
  </si>
  <si>
    <t xml:space="preserve">AF2708</t>
  </si>
  <si>
    <t xml:space="preserve">Daman</t>
  </si>
  <si>
    <t xml:space="preserve">AF2703</t>
  </si>
  <si>
    <t xml:space="preserve">Ghorak</t>
  </si>
  <si>
    <t xml:space="preserve">AF2709</t>
  </si>
  <si>
    <t xml:space="preserve">AF2701</t>
  </si>
  <si>
    <t xml:space="preserve">Khakrez</t>
  </si>
  <si>
    <t xml:space="preserve">AF2707</t>
  </si>
  <si>
    <t xml:space="preserve">Maruf</t>
  </si>
  <si>
    <t xml:space="preserve">AF2715</t>
  </si>
  <si>
    <t xml:space="preserve">Maywand</t>
  </si>
  <si>
    <t xml:space="preserve">AF2710</t>
  </si>
  <si>
    <t xml:space="preserve">Miyanshin</t>
  </si>
  <si>
    <t xml:space="preserve">AF2713</t>
  </si>
  <si>
    <t xml:space="preserve">Nesh</t>
  </si>
  <si>
    <t xml:space="preserve">AF2712</t>
  </si>
  <si>
    <t xml:space="preserve">Panjwayi</t>
  </si>
  <si>
    <t xml:space="preserve">AF2704</t>
  </si>
  <si>
    <t xml:space="preserve">Reg</t>
  </si>
  <si>
    <t xml:space="preserve">AF2716</t>
  </si>
  <si>
    <t xml:space="preserve">Shah Wali Kot</t>
  </si>
  <si>
    <t xml:space="preserve">AF2706</t>
  </si>
  <si>
    <t xml:space="preserve">Shorabak</t>
  </si>
  <si>
    <t xml:space="preserve">AF2714</t>
  </si>
  <si>
    <t xml:space="preserve">Spin Boldak</t>
  </si>
  <si>
    <t xml:space="preserve">AF2711</t>
  </si>
  <si>
    <t xml:space="preserve">Zheray</t>
  </si>
  <si>
    <t xml:space="preserve">AF2705</t>
  </si>
  <si>
    <t xml:space="preserve">Alasay</t>
  </si>
  <si>
    <t xml:space="preserve">AF0207</t>
  </si>
  <si>
    <t xml:space="preserve">Hisa-e-Awal-e-Kohistan</t>
  </si>
  <si>
    <t xml:space="preserve">AF0204</t>
  </si>
  <si>
    <t xml:space="preserve">Hisa-e-Duwum-e-Kohistan</t>
  </si>
  <si>
    <t xml:space="preserve">AF0202</t>
  </si>
  <si>
    <t xml:space="preserve">Koh Band</t>
  </si>
  <si>
    <t xml:space="preserve">AF0203</t>
  </si>
  <si>
    <t xml:space="preserve">Mahmood-e-Raqi</t>
  </si>
  <si>
    <t xml:space="preserve">AF0201</t>
  </si>
  <si>
    <t xml:space="preserve">Nijrab</t>
  </si>
  <si>
    <t xml:space="preserve">AF0205</t>
  </si>
  <si>
    <t xml:space="preserve">AF0206</t>
  </si>
  <si>
    <t xml:space="preserve">Bak</t>
  </si>
  <si>
    <t xml:space="preserve">AF1409</t>
  </si>
  <si>
    <t xml:space="preserve">Gurbuz</t>
  </si>
  <si>
    <t xml:space="preserve">AF1403</t>
  </si>
  <si>
    <t xml:space="preserve">Jaji Maydan</t>
  </si>
  <si>
    <t xml:space="preserve">AF1413</t>
  </si>
  <si>
    <t xml:space="preserve">Mandozayi</t>
  </si>
  <si>
    <t xml:space="preserve">AF1402</t>
  </si>
  <si>
    <t xml:space="preserve">Matun</t>
  </si>
  <si>
    <t xml:space="preserve">AF1401</t>
  </si>
  <si>
    <t xml:space="preserve">Musa Khel</t>
  </si>
  <si>
    <t xml:space="preserve">AF1405</t>
  </si>
  <si>
    <t xml:space="preserve">Nadir Shah Kot</t>
  </si>
  <si>
    <t xml:space="preserve">AF1406</t>
  </si>
  <si>
    <t xml:space="preserve">Qalandar</t>
  </si>
  <si>
    <t xml:space="preserve">AF1410</t>
  </si>
  <si>
    <t xml:space="preserve">Sabari</t>
  </si>
  <si>
    <t xml:space="preserve">AF1407</t>
  </si>
  <si>
    <t xml:space="preserve">Shamal</t>
  </si>
  <si>
    <t xml:space="preserve">AF1412</t>
  </si>
  <si>
    <t xml:space="preserve">Spera</t>
  </si>
  <si>
    <t xml:space="preserve">AF1411</t>
  </si>
  <si>
    <t xml:space="preserve">Tani</t>
  </si>
  <si>
    <t xml:space="preserve">AF1404</t>
  </si>
  <si>
    <t xml:space="preserve">Terezayi</t>
  </si>
  <si>
    <t xml:space="preserve">AF1408</t>
  </si>
  <si>
    <t xml:space="preserve">Asad Abad</t>
  </si>
  <si>
    <t xml:space="preserve">AF1501</t>
  </si>
  <si>
    <t xml:space="preserve">Bar Kunar</t>
  </si>
  <si>
    <t xml:space="preserve">AF1508</t>
  </si>
  <si>
    <t xml:space="preserve">Chapa Dara</t>
  </si>
  <si>
    <t xml:space="preserve">AF1513</t>
  </si>
  <si>
    <t xml:space="preserve">Chawkay</t>
  </si>
  <si>
    <t xml:space="preserve">AF1509</t>
  </si>
  <si>
    <t xml:space="preserve">Dangam</t>
  </si>
  <si>
    <t xml:space="preserve">AF1512</t>
  </si>
  <si>
    <t xml:space="preserve">Dara-e-Pech</t>
  </si>
  <si>
    <t xml:space="preserve">AF1507</t>
  </si>
  <si>
    <t xml:space="preserve">Ghazi Abad</t>
  </si>
  <si>
    <t xml:space="preserve">AF1511</t>
  </si>
  <si>
    <t xml:space="preserve">Khas Kunar</t>
  </si>
  <si>
    <t xml:space="preserve">AF1510</t>
  </si>
  <si>
    <t xml:space="preserve">Marawara</t>
  </si>
  <si>
    <t xml:space="preserve">AF1502</t>
  </si>
  <si>
    <t xml:space="preserve">Narang</t>
  </si>
  <si>
    <t xml:space="preserve">AF1504</t>
  </si>
  <si>
    <t xml:space="preserve">Nari</t>
  </si>
  <si>
    <t xml:space="preserve">AF1515</t>
  </si>
  <si>
    <t xml:space="preserve">Nurgal</t>
  </si>
  <si>
    <t xml:space="preserve">AF1514</t>
  </si>
  <si>
    <t xml:space="preserve">Sar Kani</t>
  </si>
  <si>
    <t xml:space="preserve">AF1505</t>
  </si>
  <si>
    <t xml:space="preserve">Shigal</t>
  </si>
  <si>
    <t xml:space="preserve">AF1506</t>
  </si>
  <si>
    <t xml:space="preserve">Watapur</t>
  </si>
  <si>
    <t xml:space="preserve">AF1503</t>
  </si>
  <si>
    <t xml:space="preserve">Ali Abad</t>
  </si>
  <si>
    <t xml:space="preserve">AF1903</t>
  </si>
  <si>
    <t xml:space="preserve">Chahar Darah</t>
  </si>
  <si>
    <t xml:space="preserve">AF1902</t>
  </si>
  <si>
    <t xml:space="preserve">Dasht-e-Archi</t>
  </si>
  <si>
    <t xml:space="preserve">AF1906</t>
  </si>
  <si>
    <t xml:space="preserve">Imam Sahib</t>
  </si>
  <si>
    <t xml:space="preserve">AF1905</t>
  </si>
  <si>
    <t xml:space="preserve">Khan Abad</t>
  </si>
  <si>
    <t xml:space="preserve">AF1904</t>
  </si>
  <si>
    <t xml:space="preserve">AF1901</t>
  </si>
  <si>
    <t xml:space="preserve">Qala-e-Zal</t>
  </si>
  <si>
    <t xml:space="preserve">AF1907</t>
  </si>
  <si>
    <t xml:space="preserve">Alingar</t>
  </si>
  <si>
    <t xml:space="preserve">AF0704</t>
  </si>
  <si>
    <t xml:space="preserve">Alishang</t>
  </si>
  <si>
    <t xml:space="preserve">AF0703</t>
  </si>
  <si>
    <t xml:space="preserve">Dawlatshah</t>
  </si>
  <si>
    <t xml:space="preserve">AF0705</t>
  </si>
  <si>
    <t xml:space="preserve">Mehtarlam</t>
  </si>
  <si>
    <t xml:space="preserve">AF0701</t>
  </si>
  <si>
    <t xml:space="preserve">Qarghayi</t>
  </si>
  <si>
    <t xml:space="preserve">AF0702</t>
  </si>
  <si>
    <t xml:space="preserve">Azra</t>
  </si>
  <si>
    <t xml:space="preserve">AF0507</t>
  </si>
  <si>
    <t xml:space="preserve">Baraki Barak</t>
  </si>
  <si>
    <t xml:space="preserve">AF0502</t>
  </si>
  <si>
    <t xml:space="preserve">Charkh</t>
  </si>
  <si>
    <t xml:space="preserve">AF0503</t>
  </si>
  <si>
    <t xml:space="preserve">Kharwar</t>
  </si>
  <si>
    <t xml:space="preserve">AF0506</t>
  </si>
  <si>
    <t xml:space="preserve">Khoshi</t>
  </si>
  <si>
    <t xml:space="preserve">AF0504</t>
  </si>
  <si>
    <t xml:space="preserve">Mohammad Agha</t>
  </si>
  <si>
    <t xml:space="preserve">AF0505</t>
  </si>
  <si>
    <t xml:space="preserve">Pul-e-Alam</t>
  </si>
  <si>
    <t xml:space="preserve">AF0501</t>
  </si>
  <si>
    <t xml:space="preserve">Chak-e-Wardak</t>
  </si>
  <si>
    <t xml:space="preserve">AF0404</t>
  </si>
  <si>
    <t xml:space="preserve">Daymirdad</t>
  </si>
  <si>
    <t xml:space="preserve">AF0406</t>
  </si>
  <si>
    <t xml:space="preserve">Hesa-e-Awal-e-Behsud</t>
  </si>
  <si>
    <t xml:space="preserve">AF0407</t>
  </si>
  <si>
    <t xml:space="preserve">AF0408</t>
  </si>
  <si>
    <t xml:space="preserve">Jalrez</t>
  </si>
  <si>
    <t xml:space="preserve">AF0403</t>
  </si>
  <si>
    <t xml:space="preserve">Markaz-e-Behsud</t>
  </si>
  <si>
    <t xml:space="preserve">AF0409</t>
  </si>
  <si>
    <t xml:space="preserve">Maydan Shahr</t>
  </si>
  <si>
    <t xml:space="preserve">AF0401</t>
  </si>
  <si>
    <t xml:space="preserve">Nerkh</t>
  </si>
  <si>
    <t xml:space="preserve">AF0402</t>
  </si>
  <si>
    <t xml:space="preserve">Saydabad</t>
  </si>
  <si>
    <t xml:space="preserve">AF0405</t>
  </si>
  <si>
    <t xml:space="preserve">Achin</t>
  </si>
  <si>
    <t xml:space="preserve">AF0615</t>
  </si>
  <si>
    <t xml:space="preserve">Bati Kot</t>
  </si>
  <si>
    <t xml:space="preserve">AF0609</t>
  </si>
  <si>
    <t xml:space="preserve">Behsud</t>
  </si>
  <si>
    <t xml:space="preserve">AF0602</t>
  </si>
  <si>
    <t xml:space="preserve">Chaparhar</t>
  </si>
  <si>
    <t xml:space="preserve">AF0604</t>
  </si>
  <si>
    <t xml:space="preserve">Dara-e-Nur</t>
  </si>
  <si>
    <t xml:space="preserve">AF0612</t>
  </si>
  <si>
    <t xml:space="preserve">Deh Bala</t>
  </si>
  <si>
    <t xml:space="preserve">AF0610</t>
  </si>
  <si>
    <t xml:space="preserve">Dur Baba</t>
  </si>
  <si>
    <t xml:space="preserve">AF0622</t>
  </si>
  <si>
    <t xml:space="preserve">Goshta</t>
  </si>
  <si>
    <t xml:space="preserve">AF0614</t>
  </si>
  <si>
    <t xml:space="preserve">Hesarak</t>
  </si>
  <si>
    <t xml:space="preserve">AF0621</t>
  </si>
  <si>
    <t xml:space="preserve">Jalalabad</t>
  </si>
  <si>
    <t xml:space="preserve">AF0601</t>
  </si>
  <si>
    <t xml:space="preserve">Kama</t>
  </si>
  <si>
    <t xml:space="preserve">AF0605</t>
  </si>
  <si>
    <t xml:space="preserve">Khogyani</t>
  </si>
  <si>
    <t xml:space="preserve">AF0608</t>
  </si>
  <si>
    <t xml:space="preserve">Kot</t>
  </si>
  <si>
    <t xml:space="preserve">AF0613</t>
  </si>
  <si>
    <t xml:space="preserve">Kuz Kunar</t>
  </si>
  <si>
    <t xml:space="preserve">AF0606</t>
  </si>
  <si>
    <t xml:space="preserve">Lalpur</t>
  </si>
  <si>
    <t xml:space="preserve">AF0618</t>
  </si>
  <si>
    <t xml:space="preserve">Muhmand Dara</t>
  </si>
  <si>
    <t xml:space="preserve">AF0617</t>
  </si>
  <si>
    <t xml:space="preserve">Nazyan</t>
  </si>
  <si>
    <t xml:space="preserve">AF0620</t>
  </si>
  <si>
    <t xml:space="preserve">Pachir Wa Agam</t>
  </si>
  <si>
    <t xml:space="preserve">AF0611</t>
  </si>
  <si>
    <t xml:space="preserve">Rodat</t>
  </si>
  <si>
    <t xml:space="preserve">AF0607</t>
  </si>
  <si>
    <t xml:space="preserve">Sherzad</t>
  </si>
  <si>
    <t xml:space="preserve">AF0619</t>
  </si>
  <si>
    <t xml:space="preserve">Shinwar</t>
  </si>
  <si>
    <t xml:space="preserve">AF0616</t>
  </si>
  <si>
    <t xml:space="preserve">Surkh Rod</t>
  </si>
  <si>
    <t xml:space="preserve">AF0603</t>
  </si>
  <si>
    <t xml:space="preserve">Chakhansur</t>
  </si>
  <si>
    <t xml:space="preserve">AF3403</t>
  </si>
  <si>
    <t xml:space="preserve">Char Burjak</t>
  </si>
  <si>
    <t xml:space="preserve">AF3404</t>
  </si>
  <si>
    <t xml:space="preserve">Kang</t>
  </si>
  <si>
    <t xml:space="preserve">AF3402</t>
  </si>
  <si>
    <t xml:space="preserve">Khashrod</t>
  </si>
  <si>
    <t xml:space="preserve">AF3405</t>
  </si>
  <si>
    <t xml:space="preserve">Zaranj</t>
  </si>
  <si>
    <t xml:space="preserve">AF3401</t>
  </si>
  <si>
    <t xml:space="preserve">Barg-e-Matal</t>
  </si>
  <si>
    <t xml:space="preserve">AF1608</t>
  </si>
  <si>
    <t xml:space="preserve">Duab</t>
  </si>
  <si>
    <t xml:space="preserve">AF1605</t>
  </si>
  <si>
    <t xml:space="preserve">Kamdesh</t>
  </si>
  <si>
    <t xml:space="preserve">AF1606</t>
  </si>
  <si>
    <t xml:space="preserve">Mandol</t>
  </si>
  <si>
    <t xml:space="preserve">AF1607</t>
  </si>
  <si>
    <t xml:space="preserve">Nurgaram</t>
  </si>
  <si>
    <t xml:space="preserve">AF1604</t>
  </si>
  <si>
    <t xml:space="preserve">Parun</t>
  </si>
  <si>
    <t xml:space="preserve">AF1601</t>
  </si>
  <si>
    <t xml:space="preserve">Wama</t>
  </si>
  <si>
    <t xml:space="preserve">AF1603</t>
  </si>
  <si>
    <t xml:space="preserve">Waygal</t>
  </si>
  <si>
    <t xml:space="preserve">AF1602</t>
  </si>
  <si>
    <t xml:space="preserve">Barmal</t>
  </si>
  <si>
    <t xml:space="preserve">AF1214</t>
  </si>
  <si>
    <t xml:space="preserve">Dila</t>
  </si>
  <si>
    <t xml:space="preserve">AF1216</t>
  </si>
  <si>
    <t xml:space="preserve">Giyan</t>
  </si>
  <si>
    <t xml:space="preserve">AF1215</t>
  </si>
  <si>
    <t xml:space="preserve">Gomal</t>
  </si>
  <si>
    <t xml:space="preserve">AF1208</t>
  </si>
  <si>
    <t xml:space="preserve">Jani Khel</t>
  </si>
  <si>
    <t xml:space="preserve">AF1209</t>
  </si>
  <si>
    <t xml:space="preserve">Mata Khan</t>
  </si>
  <si>
    <t xml:space="preserve">AF1202</t>
  </si>
  <si>
    <t xml:space="preserve">Nika</t>
  </si>
  <si>
    <t xml:space="preserve">AF1213</t>
  </si>
  <si>
    <t xml:space="preserve">Omna</t>
  </si>
  <si>
    <t xml:space="preserve">AF1206</t>
  </si>
  <si>
    <t xml:space="preserve">Sar Rawzah</t>
  </si>
  <si>
    <t xml:space="preserve">AF1205</t>
  </si>
  <si>
    <t xml:space="preserve">Sharan</t>
  </si>
  <si>
    <t xml:space="preserve">AF1201</t>
  </si>
  <si>
    <t xml:space="preserve">AF1210</t>
  </si>
  <si>
    <t xml:space="preserve">Turwo</t>
  </si>
  <si>
    <t xml:space="preserve">AF1219</t>
  </si>
  <si>
    <t xml:space="preserve">Urgun</t>
  </si>
  <si>
    <t xml:space="preserve">AF1211</t>
  </si>
  <si>
    <t xml:space="preserve">Wazakhah</t>
  </si>
  <si>
    <t xml:space="preserve">AF1217</t>
  </si>
  <si>
    <t xml:space="preserve">Wormamay</t>
  </si>
  <si>
    <t xml:space="preserve">AF1218</t>
  </si>
  <si>
    <t xml:space="preserve">Yahya Khel</t>
  </si>
  <si>
    <t xml:space="preserve">AF1204</t>
  </si>
  <si>
    <t xml:space="preserve">Yosuf Khel</t>
  </si>
  <si>
    <t xml:space="preserve">AF1203</t>
  </si>
  <si>
    <t xml:space="preserve">Zarghun Shahr</t>
  </si>
  <si>
    <t xml:space="preserve">AF1207</t>
  </si>
  <si>
    <t xml:space="preserve">Ziruk</t>
  </si>
  <si>
    <t xml:space="preserve">AF1212</t>
  </si>
  <si>
    <t xml:space="preserve">Ahmadaba</t>
  </si>
  <si>
    <t xml:space="preserve">AF1302</t>
  </si>
  <si>
    <t xml:space="preserve">Chamkani</t>
  </si>
  <si>
    <t xml:space="preserve">AF1310</t>
  </si>
  <si>
    <t xml:space="preserve">Dand Wa Patan</t>
  </si>
  <si>
    <t xml:space="preserve">AF1311</t>
  </si>
  <si>
    <t xml:space="preserve">Gardez</t>
  </si>
  <si>
    <t xml:space="preserve">AF1301</t>
  </si>
  <si>
    <t xml:space="preserve">Jaji</t>
  </si>
  <si>
    <t xml:space="preserve">AF1307</t>
  </si>
  <si>
    <t xml:space="preserve">AF1309</t>
  </si>
  <si>
    <t xml:space="preserve">Lija Ahmad Khel</t>
  </si>
  <si>
    <t xml:space="preserve">AF1308</t>
  </si>
  <si>
    <t xml:space="preserve">Sayed Karam</t>
  </si>
  <si>
    <t xml:space="preserve">AF1306</t>
  </si>
  <si>
    <t xml:space="preserve">Shawak</t>
  </si>
  <si>
    <t xml:space="preserve">AF1304</t>
  </si>
  <si>
    <t xml:space="preserve">Zadran</t>
  </si>
  <si>
    <t xml:space="preserve">AF1305</t>
  </si>
  <si>
    <t xml:space="preserve">Zurmat</t>
  </si>
  <si>
    <t xml:space="preserve">AF1303</t>
  </si>
  <si>
    <t xml:space="preserve">Anawa</t>
  </si>
  <si>
    <t xml:space="preserve">AF0805</t>
  </si>
  <si>
    <t xml:space="preserve">Bazarak</t>
  </si>
  <si>
    <t xml:space="preserve">AF0801</t>
  </si>
  <si>
    <t xml:space="preserve">Dara</t>
  </si>
  <si>
    <t xml:space="preserve">AF0803</t>
  </si>
  <si>
    <t xml:space="preserve">Khenj</t>
  </si>
  <si>
    <t xml:space="preserve">AF0804</t>
  </si>
  <si>
    <t xml:space="preserve">Paryan</t>
  </si>
  <si>
    <t xml:space="preserve">AF0807</t>
  </si>
  <si>
    <t xml:space="preserve">Rukha</t>
  </si>
  <si>
    <t xml:space="preserve">AF0802</t>
  </si>
  <si>
    <t xml:space="preserve">Shutul</t>
  </si>
  <si>
    <t xml:space="preserve">AF0806</t>
  </si>
  <si>
    <t xml:space="preserve">Bagram</t>
  </si>
  <si>
    <t xml:space="preserve">AF0302</t>
  </si>
  <si>
    <t xml:space="preserve">Charikar</t>
  </si>
  <si>
    <t xml:space="preserve">AF0301</t>
  </si>
  <si>
    <t xml:space="preserve">Ghorband</t>
  </si>
  <si>
    <t xml:space="preserve">AF0307</t>
  </si>
  <si>
    <t xml:space="preserve">Jabal Saraj</t>
  </si>
  <si>
    <t xml:space="preserve">AF0305</t>
  </si>
  <si>
    <t xml:space="preserve">Koh-e-Safi</t>
  </si>
  <si>
    <t xml:space="preserve">AF0308</t>
  </si>
  <si>
    <t xml:space="preserve">Salang</t>
  </si>
  <si>
    <t xml:space="preserve">AF0306</t>
  </si>
  <si>
    <t xml:space="preserve">Sayed Khel</t>
  </si>
  <si>
    <t xml:space="preserve">AF0304</t>
  </si>
  <si>
    <t xml:space="preserve">Shekh Ali</t>
  </si>
  <si>
    <t xml:space="preserve">AF0310</t>
  </si>
  <si>
    <t xml:space="preserve">Shinwari</t>
  </si>
  <si>
    <t xml:space="preserve">AF0303</t>
  </si>
  <si>
    <t xml:space="preserve">Surkh-e-Parsa</t>
  </si>
  <si>
    <t xml:space="preserve">AF0309</t>
  </si>
  <si>
    <t xml:space="preserve">Aybak</t>
  </si>
  <si>
    <t xml:space="preserve">AF2001</t>
  </si>
  <si>
    <t xml:space="preserve">Dara-e-Suf-e-Bala</t>
  </si>
  <si>
    <t xml:space="preserve">AF2007</t>
  </si>
  <si>
    <t xml:space="preserve">Dara-e-Suf-e-Payin</t>
  </si>
  <si>
    <t xml:space="preserve">AF2006</t>
  </si>
  <si>
    <t xml:space="preserve">Feroz Nakhchir</t>
  </si>
  <si>
    <t xml:space="preserve">AF2004</t>
  </si>
  <si>
    <t xml:space="preserve">Hazrat-e-Sultan</t>
  </si>
  <si>
    <t xml:space="preserve">AF2002</t>
  </si>
  <si>
    <t xml:space="preserve">Khuram Wa Sarbagh</t>
  </si>
  <si>
    <t xml:space="preserve">AF2003</t>
  </si>
  <si>
    <t xml:space="preserve">Ruy-e-Duab</t>
  </si>
  <si>
    <t xml:space="preserve">AF2005</t>
  </si>
  <si>
    <t xml:space="preserve">Balkhab</t>
  </si>
  <si>
    <t xml:space="preserve">AF2207</t>
  </si>
  <si>
    <t xml:space="preserve">Gosfandi</t>
  </si>
  <si>
    <t xml:space="preserve">AF2206</t>
  </si>
  <si>
    <t xml:space="preserve">Kohestanat</t>
  </si>
  <si>
    <t xml:space="preserve">AF2203</t>
  </si>
  <si>
    <t xml:space="preserve">Sancharak</t>
  </si>
  <si>
    <t xml:space="preserve">AF2205</t>
  </si>
  <si>
    <t xml:space="preserve">AF2201</t>
  </si>
  <si>
    <t xml:space="preserve">Sayad</t>
  </si>
  <si>
    <t xml:space="preserve">AF2202</t>
  </si>
  <si>
    <t xml:space="preserve">Sozmaqala</t>
  </si>
  <si>
    <t xml:space="preserve">AF2204</t>
  </si>
  <si>
    <t xml:space="preserve">AF1803</t>
  </si>
  <si>
    <t xml:space="preserve">Bangi</t>
  </si>
  <si>
    <t xml:space="preserve">AF1804</t>
  </si>
  <si>
    <t xml:space="preserve">Chahab</t>
  </si>
  <si>
    <t xml:space="preserve">AF1816</t>
  </si>
  <si>
    <t xml:space="preserve">Chal</t>
  </si>
  <si>
    <t xml:space="preserve">AF1805</t>
  </si>
  <si>
    <t xml:space="preserve">Darqad</t>
  </si>
  <si>
    <t xml:space="preserve">AF1815</t>
  </si>
  <si>
    <t xml:space="preserve">Dasht-e-Qala</t>
  </si>
  <si>
    <t xml:space="preserve">AF1812</t>
  </si>
  <si>
    <t xml:space="preserve">Eshkmesh</t>
  </si>
  <si>
    <t xml:space="preserve">AF1811</t>
  </si>
  <si>
    <t xml:space="preserve">Farkhar</t>
  </si>
  <si>
    <t xml:space="preserve">AF1808</t>
  </si>
  <si>
    <t xml:space="preserve">Hazar Sumuch</t>
  </si>
  <si>
    <t xml:space="preserve">AF1802</t>
  </si>
  <si>
    <t xml:space="preserve">Kalafgan</t>
  </si>
  <si>
    <t xml:space="preserve">AF1807</t>
  </si>
  <si>
    <t xml:space="preserve">Khwaja Bahawuddin</t>
  </si>
  <si>
    <t xml:space="preserve">AF1814</t>
  </si>
  <si>
    <t xml:space="preserve">Khwaja Ghar</t>
  </si>
  <si>
    <t xml:space="preserve">AF1809</t>
  </si>
  <si>
    <t xml:space="preserve">Namak Ab</t>
  </si>
  <si>
    <t xml:space="preserve">AF1806</t>
  </si>
  <si>
    <t xml:space="preserve">Rostaq</t>
  </si>
  <si>
    <t xml:space="preserve">AF1810</t>
  </si>
  <si>
    <t xml:space="preserve">Taloqan</t>
  </si>
  <si>
    <t xml:space="preserve">AF1801</t>
  </si>
  <si>
    <t xml:space="preserve">Warsaj</t>
  </si>
  <si>
    <t xml:space="preserve">AF1813</t>
  </si>
  <si>
    <t xml:space="preserve">Yangi Qala</t>
  </si>
  <si>
    <t xml:space="preserve">AF1817</t>
  </si>
  <si>
    <t xml:space="preserve">Chinarto</t>
  </si>
  <si>
    <t xml:space="preserve">AF2506</t>
  </si>
  <si>
    <t xml:space="preserve">Chora</t>
  </si>
  <si>
    <t xml:space="preserve">AF2503</t>
  </si>
  <si>
    <t xml:space="preserve">Dehrawud</t>
  </si>
  <si>
    <t xml:space="preserve">AF2502</t>
  </si>
  <si>
    <t xml:space="preserve">Gizab</t>
  </si>
  <si>
    <t xml:space="preserve">AF2507</t>
  </si>
  <si>
    <t xml:space="preserve">Khas Uruzgan</t>
  </si>
  <si>
    <t xml:space="preserve">AF2505</t>
  </si>
  <si>
    <t xml:space="preserve">Shahid-e-Hassas</t>
  </si>
  <si>
    <t xml:space="preserve">AF2504</t>
  </si>
  <si>
    <t xml:space="preserve">Tirinkot</t>
  </si>
  <si>
    <t xml:space="preserve">AF2501</t>
  </si>
  <si>
    <t xml:space="preserve">AF2605</t>
  </si>
  <si>
    <t xml:space="preserve">Atghar</t>
  </si>
  <si>
    <t xml:space="preserve">AF2608</t>
  </si>
  <si>
    <t xml:space="preserve">Daychopan</t>
  </si>
  <si>
    <t xml:space="preserve">AF2607</t>
  </si>
  <si>
    <t xml:space="preserve">Kakar</t>
  </si>
  <si>
    <t xml:space="preserve">AF2611</t>
  </si>
  <si>
    <t xml:space="preserve">Mizan</t>
  </si>
  <si>
    <t xml:space="preserve">AF2604</t>
  </si>
  <si>
    <t xml:space="preserve">Nawbahar</t>
  </si>
  <si>
    <t xml:space="preserve">AF2609</t>
  </si>
  <si>
    <t xml:space="preserve">Qalat</t>
  </si>
  <si>
    <t xml:space="preserve">AF2601</t>
  </si>
  <si>
    <t xml:space="preserve">Shah Joi</t>
  </si>
  <si>
    <t xml:space="preserve">AF2606</t>
  </si>
  <si>
    <t xml:space="preserve">Shamul Zayi</t>
  </si>
  <si>
    <t xml:space="preserve">AF2610</t>
  </si>
  <si>
    <t xml:space="preserve">Shinkay</t>
  </si>
  <si>
    <t xml:space="preserve">AF2603</t>
  </si>
  <si>
    <t xml:space="preserve">Tarnak Wa Jaldak</t>
  </si>
  <si>
    <t xml:space="preserve">AF2602</t>
  </si>
  <si>
    <t xml:space="preserve">2. Total projected needs for sector: Education Cluster</t>
  </si>
  <si>
    <t xml:space="preserve">(Automatically calculated as maximum people in need from the tables below, please adjust the formulas if the sectoral areas of need do not have overlapping population types)</t>
  </si>
  <si>
    <t xml:space="preserve">A. New IDPs in 2024</t>
  </si>
  <si>
    <t xml:space="preserve">B. New Cross-Border Returnees in 2024</t>
  </si>
  <si>
    <t xml:space="preserve">C. Sudden-Onset Natural Disaster-Affected in 2024</t>
  </si>
  <si>
    <t xml:space="preserve">D.  Refugees and Asylum Seekers</t>
  </si>
  <si>
    <t xml:space="preserve">F. Age, Sex and People with Disabilities</t>
  </si>
  <si>
    <t xml:space="preserve">#inneed+m+children+idps+urban</t>
  </si>
  <si>
    <t xml:space="preserve">#inneed+f+children+idps+urban</t>
  </si>
  <si>
    <t xml:space="preserve">#inneed+m+adult+idps+urban</t>
  </si>
  <si>
    <t xml:space="preserve">#inneed+f+adult+idps+urban</t>
  </si>
  <si>
    <t xml:space="preserve">#inneed+m+children+returnees+urban</t>
  </si>
  <si>
    <t xml:space="preserve">#inneed+f+children+returnees+urban</t>
  </si>
  <si>
    <t xml:space="preserve">#inneed+m+adult+returnees+urban</t>
  </si>
  <si>
    <t xml:space="preserve">#inneed+f+adult+returnees+urban</t>
  </si>
  <si>
    <t xml:space="preserve">#inneed+m+children+nd_affected+urban</t>
  </si>
  <si>
    <t xml:space="preserve">#inneed+f+children+nd_affected+urban</t>
  </si>
  <si>
    <t xml:space="preserve">#inneed+m+adult+nd_affected+urban</t>
  </si>
  <si>
    <t xml:space="preserve">#inneed+f+adult+nd_affected+urban</t>
  </si>
  <si>
    <t xml:space="preserve">#inneed+nd_affected</t>
  </si>
  <si>
    <t xml:space="preserve">Wardak</t>
  </si>
  <si>
    <t xml:space="preserve">AF</t>
  </si>
  <si>
    <t xml:space="preserve">2. Total projected needs for sector: ES/NFI Cluster</t>
  </si>
  <si>
    <t xml:space="preserve">2. Total projected needs for sector: FSAC Cluster</t>
  </si>
  <si>
    <t xml:space="preserve">2. Total projected needs for sector: Health Cluster</t>
  </si>
  <si>
    <t xml:space="preserve">2. Total projected needs for sector: Nutrition Cluster</t>
  </si>
  <si>
    <t xml:space="preserve">2. Total projected needs for sector: Protection Cluster</t>
  </si>
  <si>
    <t xml:space="preserve">2. Total projected needs for sector 1: General Protection</t>
  </si>
  <si>
    <t xml:space="preserve">2. Total projected needs for sector 2: Child Protection</t>
  </si>
  <si>
    <t xml:space="preserve">2. Total projected needs for sector 3: HLP</t>
  </si>
  <si>
    <t xml:space="preserve">2. Total projected needs for sector 4: GBV</t>
  </si>
  <si>
    <t xml:space="preserve">2. Total projected needs for sector 5: Mine Action</t>
  </si>
  <si>
    <t xml:space="preserve">2. Total projected needs for sector: WASH</t>
  </si>
</sst>
</file>

<file path=xl/styles.xml><?xml version="1.0" encoding="utf-8"?>
<styleSheet xmlns="http://schemas.openxmlformats.org/spreadsheetml/2006/main">
  <numFmts count="12">
    <numFmt numFmtId="164" formatCode="_-* #,##0.00,,,\B_-;\-* #,##0.00,,,\B_-;_-* \-??_-;_-@_-"/>
    <numFmt numFmtId="165" formatCode="_-* #,##0.0,,\M_-;\-* #,##0.0,,\M_-;_-* \-??_-;_-@_-"/>
    <numFmt numFmtId="166" formatCode="_-* #,##0.0,\K_-;\-* #,##0.0,\K_-;_-* \-??_-;_-@_-"/>
    <numFmt numFmtId="167" formatCode="General"/>
    <numFmt numFmtId="168" formatCode="_(* #,##0.00_);_(* \(#,##0.00\);_(* \-??_);_(@_)"/>
    <numFmt numFmtId="169" formatCode="_-* #,##0.00_-;\-* #,##0.00_-;_-* \-??_-;_-@_-"/>
    <numFmt numFmtId="170" formatCode="_-* #,##0_-;\-* #,##0_-;_-* \-??_-;_-@_-"/>
    <numFmt numFmtId="171" formatCode="0%"/>
    <numFmt numFmtId="172" formatCode="0.0%"/>
    <numFmt numFmtId="173" formatCode="_-* #,##0.0_-;\-* #,##0.0_-;_-* \-?_-;_-@_-"/>
    <numFmt numFmtId="174" formatCode="_-* #,##0.00,,\M_-;\-* #,##0.00,,\M_-;_-* \-??_-;_-@_-"/>
    <numFmt numFmtId="175" formatCode="0"/>
  </numFmts>
  <fonts count="2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theme="1"/>
      <name val="Arial"/>
      <family val="2"/>
      <charset val="1"/>
    </font>
    <font>
      <b val="true"/>
      <sz val="20"/>
      <color theme="1"/>
      <name val="Arial"/>
      <family val="2"/>
      <charset val="1"/>
    </font>
    <font>
      <sz val="18"/>
      <color rgb="FF40BAD2"/>
      <name val="Arial Narrow"/>
      <family val="2"/>
      <charset val="1"/>
    </font>
    <font>
      <b val="true"/>
      <sz val="16"/>
      <color rgb="FF40BAD2"/>
      <name val="Arial Narrow"/>
      <family val="2"/>
      <charset val="1"/>
    </font>
    <font>
      <sz val="11"/>
      <color theme="1"/>
      <name val="Arial Narrow"/>
      <family val="2"/>
      <charset val="1"/>
    </font>
    <font>
      <sz val="11"/>
      <color theme="0"/>
      <name val="Arial Narrow"/>
      <family val="2"/>
      <charset val="1"/>
    </font>
    <font>
      <b val="true"/>
      <sz val="11"/>
      <color rgb="FFDE8A5B"/>
      <name val="Arial Narrow"/>
      <family val="2"/>
      <charset val="1"/>
    </font>
    <font>
      <sz val="11"/>
      <color theme="1" tint="0.4999"/>
      <name val="Arial Narrow"/>
      <family val="2"/>
      <charset val="1"/>
    </font>
    <font>
      <b val="true"/>
      <sz val="11"/>
      <color theme="1"/>
      <name val="Arial"/>
      <family val="2"/>
      <charset val="1"/>
    </font>
    <font>
      <b val="true"/>
      <sz val="11"/>
      <color theme="1"/>
      <name val="Arial Narrow"/>
      <family val="2"/>
      <charset val="1"/>
    </font>
    <font>
      <sz val="10"/>
      <color theme="1"/>
      <name val="Calibri"/>
      <family val="2"/>
      <charset val="1"/>
    </font>
    <font>
      <sz val="10"/>
      <color theme="0"/>
      <name val="Arial Narrow"/>
      <family val="2"/>
      <charset val="1"/>
    </font>
    <font>
      <sz val="10"/>
      <name val="Arial"/>
      <family val="2"/>
    </font>
    <font>
      <sz val="18"/>
      <color theme="5"/>
      <name val="Arial Narrow"/>
      <family val="2"/>
      <charset val="1"/>
    </font>
    <font>
      <sz val="10"/>
      <color theme="1"/>
      <name val="Arial"/>
      <family val="2"/>
      <charset val="1"/>
    </font>
    <font>
      <b val="true"/>
      <sz val="10"/>
      <color theme="0"/>
      <name val="Arial Narrow"/>
      <family val="2"/>
      <charset val="1"/>
    </font>
    <font>
      <sz val="10"/>
      <color theme="1" tint="0.15"/>
      <name val="Arial"/>
      <family val="2"/>
      <charset val="1"/>
    </font>
    <font>
      <sz val="10"/>
      <color theme="0" tint="-0.05"/>
      <name val="Arial Narrow"/>
      <family val="2"/>
      <charset val="1"/>
    </font>
    <font>
      <sz val="10"/>
      <color theme="1"/>
      <name val="Arial Narrow"/>
      <family val="2"/>
      <charset val="1"/>
    </font>
    <font>
      <sz val="9"/>
      <color theme="0" tint="-0.5"/>
      <name val="Arial"/>
      <family val="2"/>
      <charset val="1"/>
    </font>
    <font>
      <sz val="10"/>
      <color theme="0" tint="-0.5"/>
      <name val="Arial Narrow"/>
      <family val="2"/>
      <charset val="1"/>
    </font>
    <font>
      <b val="true"/>
      <sz val="10"/>
      <color theme="1"/>
      <name val="Arial"/>
      <family val="2"/>
      <charset val="1"/>
    </font>
    <font>
      <sz val="11"/>
      <color theme="0" tint="-0.05"/>
      <name val="Arial Narrow"/>
      <family val="2"/>
      <charset val="1"/>
    </font>
    <font>
      <b val="true"/>
      <sz val="10"/>
      <color theme="1"/>
      <name val="Arial Narrow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rgb="FFF2F2F2"/>
      </patternFill>
    </fill>
    <fill>
      <patternFill patternType="solid">
        <fgColor rgb="FFDE8A5B"/>
        <bgColor rgb="FFED7D31"/>
      </patternFill>
    </fill>
    <fill>
      <patternFill patternType="solid">
        <fgColor rgb="FF40BAD2"/>
        <bgColor rgb="FF5B9BD5"/>
      </patternFill>
    </fill>
    <fill>
      <patternFill patternType="solid">
        <fgColor theme="5"/>
        <bgColor rgb="FFDE8A5B"/>
      </patternFill>
    </fill>
    <fill>
      <patternFill patternType="solid">
        <fgColor theme="0" tint="-0.15"/>
        <bgColor rgb="FFF8CBAD"/>
      </patternFill>
    </fill>
    <fill>
      <patternFill patternType="solid">
        <fgColor theme="1" tint="0.3499"/>
        <bgColor rgb="FF548235"/>
      </patternFill>
    </fill>
  </fills>
  <borders count="46">
    <border diagonalUp="false" diagonalDown="false">
      <left/>
      <right/>
      <top/>
      <bottom/>
      <diagonal/>
    </border>
    <border diagonalUp="false" diagonalDown="false">
      <left style="thick">
        <color rgb="FFDE8A5B"/>
      </left>
      <right/>
      <top/>
      <bottom/>
      <diagonal/>
    </border>
    <border diagonalUp="false" diagonalDown="false">
      <left style="medium">
        <color rgb="FFDE8A5B"/>
      </left>
      <right/>
      <top/>
      <bottom/>
      <diagonal/>
    </border>
    <border diagonalUp="false" diagonalDown="false">
      <left/>
      <right/>
      <top/>
      <bottom style="medium">
        <color rgb="FFDE8A5B"/>
      </bottom>
      <diagonal/>
    </border>
    <border diagonalUp="false" diagonalDown="false">
      <left style="medium">
        <color rgb="FFDE8A5B"/>
      </left>
      <right/>
      <top/>
      <bottom style="medium">
        <color rgb="FFDE8A5B"/>
      </bottom>
      <diagonal/>
    </border>
    <border diagonalUp="false" diagonalDown="false">
      <left style="medium">
        <color rgb="FFDE8A5B"/>
      </left>
      <right style="medium">
        <color rgb="FFDE8A5B"/>
      </right>
      <top/>
      <bottom style="medium">
        <color rgb="FFDE8A5B"/>
      </bottom>
      <diagonal/>
    </border>
    <border diagonalUp="false" diagonalDown="false">
      <left style="medium">
        <color rgb="FFDE8A5B"/>
      </left>
      <right/>
      <top style="thick">
        <color rgb="FFDE8A5B"/>
      </top>
      <bottom/>
      <diagonal/>
    </border>
    <border diagonalUp="false" diagonalDown="false">
      <left/>
      <right/>
      <top style="thick">
        <color rgb="FFDE8A5B"/>
      </top>
      <bottom/>
      <diagonal/>
    </border>
    <border diagonalUp="false" diagonalDown="false">
      <left/>
      <right style="medium">
        <color rgb="FFDE8A5B"/>
      </right>
      <top/>
      <bottom style="medium">
        <color rgb="FFDE8A5B"/>
      </bottom>
      <diagonal/>
    </border>
    <border diagonalUp="false" diagonalDown="false">
      <left/>
      <right style="medium">
        <color rgb="FFDE8A5B"/>
      </right>
      <top/>
      <bottom/>
      <diagonal/>
    </border>
    <border diagonalUp="false" diagonalDown="false">
      <left/>
      <right/>
      <top style="medium">
        <color rgb="FFDE8A5B"/>
      </top>
      <bottom/>
      <diagonal/>
    </border>
    <border diagonalUp="false" diagonalDown="false">
      <left/>
      <right/>
      <top/>
      <bottom style="thick">
        <color rgb="FFDE8A5B"/>
      </bottom>
      <diagonal/>
    </border>
    <border diagonalUp="false" diagonalDown="false">
      <left style="medium">
        <color rgb="FFDE8A5B"/>
      </left>
      <right/>
      <top/>
      <bottom style="thick">
        <color rgb="FFDE8A5B"/>
      </bottom>
      <diagonal/>
    </border>
    <border diagonalUp="false" diagonalDown="false">
      <left style="thick">
        <color theme="0" tint="-0.25"/>
      </left>
      <right/>
      <top/>
      <bottom/>
      <diagonal/>
    </border>
    <border diagonalUp="false" diagonalDown="false">
      <left style="thick">
        <color theme="0" tint="-0.25"/>
      </left>
      <right style="thick">
        <color theme="0" tint="-0.25"/>
      </right>
      <top/>
      <bottom/>
      <diagonal/>
    </border>
    <border diagonalUp="false" diagonalDown="false">
      <left style="thick">
        <color theme="0" tint="-0.25"/>
      </left>
      <right style="thick">
        <color theme="0" tint="-0.25"/>
      </right>
      <top/>
      <bottom style="thin">
        <color theme="0" tint="-0.15"/>
      </bottom>
      <diagonal/>
    </border>
    <border diagonalUp="false" diagonalDown="false">
      <left/>
      <right style="thick">
        <color theme="0" tint="-0.25"/>
      </right>
      <top/>
      <bottom/>
      <diagonal/>
    </border>
    <border diagonalUp="false" diagonalDown="false">
      <left style="thick">
        <color theme="0" tint="-0.25"/>
      </left>
      <right style="thin">
        <color theme="0" tint="-0.25"/>
      </right>
      <top/>
      <bottom style="thin">
        <color theme="0" tint="-0.25"/>
      </bottom>
      <diagonal/>
    </border>
    <border diagonalUp="false" diagonalDown="false">
      <left style="thin">
        <color theme="0" tint="-0.25"/>
      </left>
      <right style="thin">
        <color theme="0" tint="-0.25"/>
      </right>
      <top/>
      <bottom style="thin">
        <color theme="0" tint="-0.25"/>
      </bottom>
      <diagonal/>
    </border>
    <border diagonalUp="false" diagonalDown="false">
      <left style="thin">
        <color theme="0" tint="-0.25"/>
      </left>
      <right/>
      <top/>
      <bottom style="thin">
        <color theme="0" tint="-0.25"/>
      </bottom>
      <diagonal/>
    </border>
    <border diagonalUp="false" diagonalDown="false">
      <left style="thick">
        <color theme="0" tint="-0.25"/>
      </left>
      <right style="thick">
        <color theme="0" tint="-0.25"/>
      </right>
      <top/>
      <bottom style="thin">
        <color theme="0" tint="-0.25"/>
      </bottom>
      <diagonal/>
    </border>
    <border diagonalUp="false" diagonalDown="false">
      <left style="thick">
        <color theme="0" tint="-0.25"/>
      </left>
      <right style="thick">
        <color theme="0" tint="-0.25"/>
      </right>
      <top style="thin">
        <color theme="0" tint="-0.15"/>
      </top>
      <bottom style="thin">
        <color theme="0" tint="-0.25"/>
      </bottom>
      <diagonal/>
    </border>
    <border diagonalUp="false" diagonalDown="false">
      <left style="thick">
        <color theme="0" tint="-0.25"/>
      </left>
      <right/>
      <top/>
      <bottom style="thin">
        <color theme="0" tint="-0.25"/>
      </bottom>
      <diagonal/>
    </border>
    <border diagonalUp="false" diagonalDown="false">
      <left/>
      <right/>
      <top/>
      <bottom style="thin">
        <color theme="0" tint="-0.25"/>
      </bottom>
      <diagonal/>
    </border>
    <border diagonalUp="false" diagonalDown="false">
      <left style="thick">
        <color theme="0" tint="-0.25"/>
      </left>
      <right/>
      <top style="thin">
        <color theme="0" tint="-0.25"/>
      </top>
      <bottom style="thin">
        <color theme="0" tint="-0.25"/>
      </bottom>
      <diagonal/>
    </border>
    <border diagonalUp="false" diagonalDown="false">
      <left/>
      <right/>
      <top style="thin">
        <color theme="0" tint="-0.25"/>
      </top>
      <bottom style="thin">
        <color theme="0" tint="-0.25"/>
      </bottom>
      <diagonal/>
    </border>
    <border diagonalUp="false" diagonalDown="false">
      <left/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 diagonalUp="false" diagonalDown="false">
      <left style="thin">
        <color theme="0" tint="-0.25"/>
      </left>
      <right/>
      <top style="thin">
        <color theme="0" tint="-0.25"/>
      </top>
      <bottom style="thin">
        <color theme="0" tint="-0.25"/>
      </bottom>
      <diagonal/>
    </border>
    <border diagonalUp="false" diagonalDown="false">
      <left style="thick">
        <color theme="0" tint="-0.35"/>
      </left>
      <right/>
      <top/>
      <bottom/>
      <diagonal/>
    </border>
    <border diagonalUp="false" diagonalDown="false">
      <left/>
      <right style="thick">
        <color theme="0" tint="-0.35"/>
      </right>
      <top/>
      <bottom/>
      <diagonal/>
    </border>
    <border diagonalUp="false" diagonalDown="false">
      <left/>
      <right/>
      <top/>
      <bottom style="thin">
        <color theme="0" tint="-0.15"/>
      </bottom>
      <diagonal/>
    </border>
    <border diagonalUp="false" diagonalDown="false">
      <left style="thin">
        <color theme="0" tint="-0.25"/>
      </left>
      <right style="thick">
        <color theme="0" tint="-0.25"/>
      </right>
      <top style="thin">
        <color theme="0" tint="-0.25"/>
      </top>
      <bottom style="thin">
        <color theme="0" tint="-0.25"/>
      </bottom>
      <diagonal/>
    </border>
    <border diagonalUp="false" diagonalDown="false">
      <left style="thin">
        <color theme="0" tint="-0.15"/>
      </left>
      <right style="thick">
        <color theme="0" tint="-0.25"/>
      </right>
      <top/>
      <bottom style="thin">
        <color theme="0" tint="-0.15"/>
      </bottom>
      <diagonal/>
    </border>
    <border diagonalUp="false" diagonalDown="false">
      <left/>
      <right/>
      <top style="thin">
        <color theme="0" tint="-0.15"/>
      </top>
      <bottom style="thin">
        <color theme="0" tint="-0.15"/>
      </bottom>
      <diagonal/>
    </border>
    <border diagonalUp="false" diagonalDown="false">
      <left style="thin">
        <color theme="0" tint="-0.15"/>
      </left>
      <right style="thick">
        <color theme="0" tint="-0.25"/>
      </right>
      <top style="thin">
        <color theme="0" tint="-0.15"/>
      </top>
      <bottom style="thin">
        <color theme="0" tint="-0.15"/>
      </bottom>
      <diagonal/>
    </border>
    <border diagonalUp="false" diagonalDown="false">
      <left style="thick">
        <color theme="0" tint="-0.25"/>
      </left>
      <right/>
      <top style="thin">
        <color theme="0" tint="-0.25"/>
      </top>
      <bottom/>
      <diagonal/>
    </border>
    <border diagonalUp="false" diagonalDown="false">
      <left/>
      <right/>
      <top style="thin">
        <color theme="0" tint="-0.25"/>
      </top>
      <bottom/>
      <diagonal/>
    </border>
    <border diagonalUp="false" diagonalDown="false">
      <left/>
      <right style="thin">
        <color theme="0" tint="-0.25"/>
      </right>
      <top style="thin">
        <color theme="0" tint="-0.25"/>
      </top>
      <bottom/>
      <diagonal/>
    </border>
    <border diagonalUp="false" diagonalDown="false">
      <left style="thin">
        <color theme="0" tint="-0.25"/>
      </left>
      <right/>
      <top style="thin">
        <color theme="0" tint="-0.25"/>
      </top>
      <bottom/>
      <diagonal/>
    </border>
    <border diagonalUp="false" diagonalDown="false">
      <left style="thin">
        <color theme="0" tint="-0.25"/>
      </left>
      <right style="thick">
        <color theme="0" tint="-0.25"/>
      </right>
      <top style="thin">
        <color theme="0" tint="-0.25"/>
      </top>
      <bottom/>
      <diagonal/>
    </border>
    <border diagonalUp="false" diagonalDown="false">
      <left style="thin">
        <color theme="0" tint="-0.15"/>
      </left>
      <right style="thick">
        <color theme="0" tint="-0.25"/>
      </right>
      <top style="thin">
        <color theme="0" tint="-0.15"/>
      </top>
      <bottom/>
      <diagonal/>
    </border>
    <border diagonalUp="false" diagonalDown="false">
      <left style="thin">
        <color theme="0" tint="-0.15"/>
      </left>
      <right style="thin">
        <color theme="0" tint="-0.15"/>
      </right>
      <top style="thin">
        <color theme="0" tint="-0.15"/>
      </top>
      <bottom style="thin">
        <color theme="0" tint="-0.15"/>
      </bottom>
      <diagonal/>
    </border>
    <border diagonalUp="false" diagonalDown="false">
      <left style="thin">
        <color theme="0" tint="-0.15"/>
      </left>
      <right/>
      <top style="thin">
        <color theme="0" tint="-0.15"/>
      </top>
      <bottom style="thin">
        <color theme="0" tint="-0.15"/>
      </bottom>
      <diagonal/>
    </border>
    <border diagonalUp="false" diagonalDown="false">
      <left style="thin">
        <color theme="0" tint="-0.25"/>
      </left>
      <right style="thick">
        <color theme="0" tint="-0.25"/>
      </right>
      <top/>
      <bottom style="thin">
        <color theme="0" tint="-0.25"/>
      </bottom>
      <diagonal/>
    </border>
    <border diagonalUp="false" diagonalDown="false">
      <left/>
      <right style="thick">
        <color theme="0" tint="-0.25"/>
      </right>
      <top style="thin">
        <color theme="0" tint="-0.15"/>
      </top>
      <bottom/>
      <diagonal/>
    </border>
    <border diagonalUp="false" diagonalDown="false">
      <left style="thin">
        <color theme="0" tint="-0.15"/>
      </left>
      <right style="thin">
        <color theme="0" tint="-0.15"/>
      </right>
      <top style="thin">
        <color theme="0" tint="-0.15"/>
      </top>
      <bottom/>
      <diagonal/>
    </border>
  </borders>
  <cellStyleXfs count="23">
    <xf numFmtId="16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81"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8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9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9" fillId="3" borderId="1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1" fontId="9" fillId="3" borderId="2" xfId="1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9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9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9" fillId="4" borderId="4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9" fillId="4" borderId="3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9" fillId="4" borderId="4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9" fillId="4" borderId="3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9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9" fillId="4" borderId="3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9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8" fillId="2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8" fillId="2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8" fillId="2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8" fillId="2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2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1" fillId="2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7" fontId="8" fillId="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8" fillId="2" borderId="5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8" fillId="2" borderId="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8" fillId="2" borderId="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8" fillId="2" borderId="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8" fillId="2" borderId="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2" borderId="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2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0" fontId="13" fillId="2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3" fillId="2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3" fillId="2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3" fillId="2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9" fillId="3" borderId="4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8" fillId="2" borderId="6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8" fillId="2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8" fillId="2" borderId="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8" fillId="2" borderId="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0" fillId="2" borderId="6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0" fillId="2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0" fillId="2" borderId="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9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9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9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9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5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15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5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4" fontId="8" fillId="2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8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4" fontId="8" fillId="2" borderId="9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8" fillId="2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10" fillId="2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8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4" fontId="8" fillId="2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4" fontId="8" fillId="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4" fontId="8" fillId="2" borderId="8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8" fillId="2" borderId="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8" fillId="2" borderId="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10" fillId="2" borderId="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13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4" fontId="13" fillId="2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4" fontId="13" fillId="2" borderId="9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9" fillId="4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9" fillId="4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9" fillId="4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9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9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9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6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2" borderId="7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2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2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10" fillId="2" borderId="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13" fillId="2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3" fillId="2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8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70" fontId="8" fillId="0" borderId="0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18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70" fontId="19" fillId="5" borderId="13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19" fillId="5" borderId="14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19" fillId="5" borderId="15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19" fillId="5" borderId="16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19" fillId="5" borderId="13" xfId="15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7" fontId="20" fillId="6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0" fontId="21" fillId="7" borderId="17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21" fillId="7" borderId="18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21" fillId="7" borderId="19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21" fillId="7" borderId="20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21" fillId="7" borderId="21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22" fillId="6" borderId="22" xfId="15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70" fontId="22" fillId="6" borderId="23" xfId="15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70" fontId="22" fillId="6" borderId="24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22" fillId="6" borderId="25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22" fillId="6" borderId="26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22" fillId="6" borderId="27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1" fontId="23" fillId="6" borderId="28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23" fillId="6" borderId="0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24" fillId="6" borderId="26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24" fillId="6" borderId="27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24" fillId="6" borderId="24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24" fillId="6" borderId="25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1" fontId="23" fillId="6" borderId="29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8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8" fillId="0" borderId="2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18" fillId="0" borderId="2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18" fillId="0" borderId="2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18" fillId="0" borderId="2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18" fillId="0" borderId="24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5" fontId="18" fillId="0" borderId="25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5" fontId="18" fillId="0" borderId="26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5" fontId="8" fillId="0" borderId="3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8" fillId="0" borderId="3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8" fillId="0" borderId="2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8" fillId="0" borderId="25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5" fontId="8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18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8" fillId="0" borderId="3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18" fillId="0" borderId="3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18" fillId="0" borderId="3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18" fillId="0" borderId="3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18" fillId="0" borderId="3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18" fillId="0" borderId="35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5" fontId="18" fillId="0" borderId="36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5" fontId="18" fillId="0" borderId="37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5" fontId="8" fillId="0" borderId="3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8" fillId="0" borderId="4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8" fillId="0" borderId="3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8" fillId="0" borderId="36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5" fontId="25" fillId="0" borderId="3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25" fillId="0" borderId="3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25" fillId="0" borderId="3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25" fillId="0" borderId="3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25" fillId="0" borderId="3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25" fillId="0" borderId="4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9" fillId="5" borderId="41" xfId="15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7" fontId="19" fillId="5" borderId="42" xfId="15" applyFont="true" applyBorder="true" applyAlignment="true" applyProtection="true">
      <alignment horizontal="left" vertical="top" textRotation="0" wrapText="true" indent="0" shrinkToFit="false"/>
      <protection locked="false" hidden="false"/>
    </xf>
    <xf numFmtId="170" fontId="26" fillId="7" borderId="43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26" fillId="7" borderId="44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26" fillId="7" borderId="22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22" fillId="0" borderId="42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22" fillId="0" borderId="41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18" fillId="0" borderId="2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8" fillId="0" borderId="2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8" fillId="0" borderId="2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8" fillId="0" borderId="2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8" fillId="0" borderId="24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18" fillId="0" borderId="25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18" fillId="0" borderId="26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8" fillId="0" borderId="3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8" fillId="0" borderId="3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8" fillId="0" borderId="2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8" fillId="0" borderId="25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9" fontId="8" fillId="0" borderId="25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8" fillId="0" borderId="3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22" fillId="0" borderId="45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27" fillId="0" borderId="45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27" fillId="0" borderId="40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25" fillId="0" borderId="3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25" fillId="0" borderId="3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25" fillId="0" borderId="3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25" fillId="0" borderId="3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25" fillId="0" borderId="3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25" fillId="0" borderId="4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25" fillId="0" borderId="36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  <cellStyle name="Comma 2 2" xfId="21"/>
    <cellStyle name="Normal 3" xfId="22"/>
  </cellStyles>
  <dxfs count="155">
    <dxf>
      <fill>
        <patternFill patternType="solid">
          <fgColor rgb="FFFFFFF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numFmt numFmtId="164" formatCode="_-* #,##0.00,,,\B_-;\-* #,##0.00,,,\B_-;_-* \-??_-;_-@_-"/>
    </dxf>
    <dxf>
      <numFmt numFmtId="165" formatCode="_-* #,##0.0,,\M_-;\-* #,##0.0,,\M_-;_-* \-??_-;_-@_-"/>
    </dxf>
    <dxf>
      <numFmt numFmtId="166" formatCode="_-* #,##0.0,\K_-;\-* #,##0.0,\K_-;_-* \-??_-;_-@_-"/>
    </dxf>
    <dxf>
      <numFmt numFmtId="164" formatCode="_-* #,##0.00,,,\B_-;\-* #,##0.00,,,\B_-;_-* \-??_-;_-@_-"/>
    </dxf>
    <dxf>
      <numFmt numFmtId="165" formatCode="_-* #,##0.0,,\M_-;\-* #,##0.0,,\M_-;_-* \-??_-;_-@_-"/>
    </dxf>
    <dxf>
      <numFmt numFmtId="166" formatCode="_-* #,##0.0,\K_-;\-* #,##0.0,\K_-;_-* \-??_-;_-@_-"/>
    </dxf>
    <dxf>
      <numFmt numFmtId="164" formatCode="_-* #,##0.00,,,\B_-;\-* #,##0.00,,,\B_-;_-* \-??_-;_-@_-"/>
    </dxf>
    <dxf>
      <numFmt numFmtId="165" formatCode="_-* #,##0.0,,\M_-;\-* #,##0.0,,\M_-;_-* \-??_-;_-@_-"/>
    </dxf>
    <dxf>
      <numFmt numFmtId="166" formatCode="_-* #,##0.0,\K_-;\-* #,##0.0,\K_-;_-* \-??_-;_-@_-"/>
    </dxf>
    <dxf>
      <numFmt numFmtId="164" formatCode="_-* #,##0.00,,,\B_-;\-* #,##0.00,,,\B_-;_-* \-??_-;_-@_-"/>
    </dxf>
    <dxf>
      <numFmt numFmtId="165" formatCode="_-* #,##0.0,,\M_-;\-* #,##0.0,,\M_-;_-* \-??_-;_-@_-"/>
    </dxf>
    <dxf>
      <numFmt numFmtId="166" formatCode="_-* #,##0.0,\K_-;\-* #,##0.0,\K_-;_-* \-??_-;_-@_-"/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5" tint="0.5999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5" tint="0.5999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5" tint="0.5999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5" tint="0.5999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5" tint="0.5999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5" tint="0.5999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5" tint="0.5999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5" tint="0.5999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5" tint="0.5999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5" tint="0.5999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5" tint="0.5999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0" tint="-0.05"/>
        </patternFill>
      </fill>
    </dxf>
    <dxf>
      <fill>
        <patternFill>
          <bgColor theme="5" tint="0.5999"/>
        </patternFill>
      </fill>
    </dxf>
    <dxf>
      <fill>
        <patternFill>
          <bgColor theme="0" tint="-0.0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BFBFBF"/>
      <rgbColor rgb="FF808080"/>
      <rgbColor rgb="FF5B9BD5"/>
      <rgbColor rgb="FF993366"/>
      <rgbColor rgb="FFF2F2F2"/>
      <rgbColor rgb="FFCCFFFF"/>
      <rgbColor rgb="FF660066"/>
      <rgbColor rgb="FFDE8A5B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40BAD2"/>
      <rgbColor rgb="FF99CC00"/>
      <rgbColor rgb="FFFFC000"/>
      <rgbColor rgb="FFFF9900"/>
      <rgbColor rgb="FFED7D31"/>
      <rgbColor rgb="FF595959"/>
      <rgbColor rgb="FFA6A6A6"/>
      <rgbColor rgb="FF003366"/>
      <rgbColor rgb="FF7F7F7F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externalLink" Target="externalLinks/externalLink1.xml"/><Relationship Id="rId20" Type="http://schemas.openxmlformats.org/officeDocument/2006/relationships/externalLink" Target="externalLinks/externalLink2.xml"/><Relationship Id="rId21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C:/Users/Maureen/Desktop/Afghanistan/INFORMATION%20MANAGEMENT/2020/CLUSTER/data/01%20HNO_HRP/2020%20HRP%20revision/Data/01%20Working%20folder/Maureen/08052020_ESNFI_Returnees%20needs%20(version%203).xlsx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file://7BFAA61B/08052020_ESNFI_Returnees%20needs%20(version%203)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eighting thresholds"/>
      <sheetName val="Template Library"/>
      <sheetName val="Shock_affected"/>
      <sheetName val="2. PiN"/>
      <sheetName val="3. Targe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Weighting thresholds"/>
      <sheetName val="Template Library"/>
      <sheetName val="Shock_affected"/>
      <sheetName val="2. PiN"/>
      <sheetName val="3. Targets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548235"/>
    <pageSetUpPr fitToPage="false"/>
  </sheetPr>
  <dimension ref="A1:X62"/>
  <sheetViews>
    <sheetView showFormulas="false" showGridLines="fals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D4" activeCellId="1" sqref="E6:E7 D4"/>
    </sheetView>
  </sheetViews>
  <sheetFormatPr defaultColWidth="8.59765625" defaultRowHeight="14.25" zeroHeight="false" outlineLevelRow="0" outlineLevelCol="0"/>
  <cols>
    <col collapsed="false" customWidth="true" hidden="false" outlineLevel="0" max="1" min="1" style="0" width="22.26"/>
    <col collapsed="false" customWidth="true" hidden="false" outlineLevel="0" max="2" min="2" style="0" width="1.26"/>
    <col collapsed="false" customWidth="true" hidden="false" outlineLevel="0" max="8" min="3" style="0" width="15.16"/>
    <col collapsed="false" customWidth="true" hidden="false" outlineLevel="0" max="12" min="9" style="0" width="8.74"/>
    <col collapsed="false" customWidth="true" hidden="false" outlineLevel="0" max="13" min="13" style="0" width="9.74"/>
    <col collapsed="false" customWidth="true" hidden="false" outlineLevel="0" max="14" min="14" style="0" width="7.78"/>
    <col collapsed="false" customWidth="true" hidden="false" outlineLevel="0" max="15" min="15" style="0" width="9.74"/>
    <col collapsed="false" customWidth="true" hidden="false" outlineLevel="0" max="16" min="16" style="0" width="12.48"/>
    <col collapsed="false" customWidth="true" hidden="false" outlineLevel="0" max="18" min="17" style="0" width="9.74"/>
    <col collapsed="false" customWidth="true" hidden="false" outlineLevel="0" max="19" min="19" style="0" width="10.16"/>
    <col collapsed="false" customWidth="true" hidden="false" outlineLevel="0" max="24" min="24" style="0" width="12.74"/>
  </cols>
  <sheetData>
    <row r="1" customFormat="false" ht="14.25" hidden="false" customHeight="false" outlineLevel="0" collapsed="false">
      <c r="N1" s="1"/>
      <c r="O1" s="1"/>
      <c r="X1" s="2"/>
    </row>
    <row r="2" customFormat="false" ht="24.75" hidden="false" customHeight="false" outlineLevel="0" collapsed="false">
      <c r="A2" s="3" t="s">
        <v>0</v>
      </c>
      <c r="B2" s="4"/>
    </row>
    <row r="4" customFormat="false" ht="21.75" hidden="false" customHeight="false" outlineLevel="0" collapsed="false">
      <c r="A4" s="5" t="s">
        <v>1</v>
      </c>
      <c r="B4" s="6"/>
    </row>
    <row r="6" customFormat="false" ht="16.5" hidden="false" customHeight="true" outlineLevel="0" collapsed="false">
      <c r="A6" s="7" t="s">
        <v>2</v>
      </c>
      <c r="B6" s="7"/>
      <c r="C6" s="8" t="s">
        <v>3</v>
      </c>
      <c r="D6" s="8"/>
      <c r="G6" s="9" t="s">
        <v>4</v>
      </c>
      <c r="H6" s="9"/>
      <c r="I6" s="10" t="s">
        <v>5</v>
      </c>
      <c r="J6" s="10"/>
      <c r="K6" s="10"/>
    </row>
    <row r="7" customFormat="false" ht="28.5" hidden="false" customHeight="false" outlineLevel="0" collapsed="false">
      <c r="A7" s="11" t="s">
        <v>6</v>
      </c>
      <c r="B7" s="11"/>
      <c r="C7" s="12" t="s">
        <v>7</v>
      </c>
      <c r="D7" s="12" t="s">
        <v>8</v>
      </c>
      <c r="E7" s="12" t="s">
        <v>9</v>
      </c>
      <c r="F7" s="12" t="s">
        <v>10</v>
      </c>
      <c r="G7" s="13" t="s">
        <v>11</v>
      </c>
      <c r="H7" s="14" t="s">
        <v>12</v>
      </c>
      <c r="I7" s="15" t="s">
        <v>13</v>
      </c>
      <c r="J7" s="16" t="s">
        <v>14</v>
      </c>
      <c r="K7" s="16" t="s">
        <v>15</v>
      </c>
      <c r="L7" s="17" t="s">
        <v>16</v>
      </c>
      <c r="M7" s="18" t="s">
        <v>17</v>
      </c>
      <c r="N7" s="19" t="s">
        <v>18</v>
      </c>
    </row>
    <row r="8" customFormat="false" ht="14.25" hidden="false" customHeight="false" outlineLevel="0" collapsed="false">
      <c r="A8" s="7" t="s">
        <v>19</v>
      </c>
      <c r="B8" s="7"/>
      <c r="C8" s="20" t="n">
        <v>0</v>
      </c>
      <c r="D8" s="20" t="n">
        <v>137416.395112304</v>
      </c>
      <c r="E8" s="20" t="n">
        <v>0</v>
      </c>
      <c r="F8" s="20" t="n">
        <v>0</v>
      </c>
      <c r="G8" s="20" t="n">
        <v>2347667.32168712</v>
      </c>
      <c r="H8" s="20" t="n">
        <v>5682703.38710272</v>
      </c>
      <c r="I8" s="21" t="n">
        <v>0</v>
      </c>
      <c r="J8" s="22" t="n">
        <v>1</v>
      </c>
      <c r="K8" s="22" t="n">
        <v>2.55960540371687E-017</v>
      </c>
      <c r="L8" s="22" t="n">
        <v>0</v>
      </c>
      <c r="M8" s="23" t="n">
        <v>0.03</v>
      </c>
      <c r="N8" s="24" t="n">
        <v>8030370.70878984</v>
      </c>
    </row>
    <row r="9" customFormat="false" ht="14.25" hidden="false" customHeight="false" outlineLevel="0" collapsed="false">
      <c r="A9" s="7" t="s">
        <v>20</v>
      </c>
      <c r="B9" s="7"/>
      <c r="C9" s="20" t="n">
        <v>83933.1080432604</v>
      </c>
      <c r="D9" s="20" t="n">
        <v>953153.993808926</v>
      </c>
      <c r="E9" s="20" t="n">
        <v>137029.476181306</v>
      </c>
      <c r="F9" s="20" t="n">
        <v>25798</v>
      </c>
      <c r="G9" s="20" t="n">
        <v>1812118.02286619</v>
      </c>
      <c r="H9" s="20" t="n">
        <v>4797471.96503392</v>
      </c>
      <c r="I9" s="21" t="n">
        <v>0.21195199196272</v>
      </c>
      <c r="J9" s="22" t="n">
        <v>0.485483925142494</v>
      </c>
      <c r="K9" s="22" t="n">
        <v>0.497788594786518</v>
      </c>
      <c r="L9" s="22" t="n">
        <v>0.0167274800709879</v>
      </c>
      <c r="M9" s="23" t="n">
        <v>0.0811530928776435</v>
      </c>
      <c r="N9" s="24" t="n">
        <v>6609589.98790011</v>
      </c>
    </row>
    <row r="10" customFormat="false" ht="14.25" hidden="false" customHeight="false" outlineLevel="0" collapsed="false">
      <c r="A10" s="7" t="s">
        <v>21</v>
      </c>
      <c r="B10" s="7"/>
      <c r="C10" s="20" t="n">
        <v>68280.0591778812</v>
      </c>
      <c r="D10" s="20" t="n">
        <v>696378.244761562</v>
      </c>
      <c r="E10" s="20" t="n">
        <v>181748</v>
      </c>
      <c r="F10" s="20" t="n">
        <v>50434</v>
      </c>
      <c r="G10" s="20" t="n">
        <v>4711112.23800913</v>
      </c>
      <c r="H10" s="20" t="n">
        <v>11112565.0619909</v>
      </c>
      <c r="I10" s="21" t="n">
        <v>0.235857381232024</v>
      </c>
      <c r="J10" s="22" t="n">
        <v>0.519076400038342</v>
      </c>
      <c r="K10" s="22" t="n">
        <v>0.461250422706583</v>
      </c>
      <c r="L10" s="22" t="n">
        <v>0.0196731772550746</v>
      </c>
      <c r="M10" s="23" t="n">
        <v>0.0850160543960124</v>
      </c>
      <c r="N10" s="24" t="n">
        <v>15823677.3</v>
      </c>
    </row>
    <row r="11" customFormat="false" ht="14.25" hidden="false" customHeight="false" outlineLevel="0" collapsed="false">
      <c r="A11" s="7" t="s">
        <v>22</v>
      </c>
      <c r="B11" s="7"/>
      <c r="C11" s="20" t="n">
        <v>0</v>
      </c>
      <c r="D11" s="20" t="n">
        <v>1379619.4262977</v>
      </c>
      <c r="E11" s="20" t="n">
        <v>0</v>
      </c>
      <c r="F11" s="20" t="n">
        <v>0</v>
      </c>
      <c r="G11" s="20" t="n">
        <v>5245505</v>
      </c>
      <c r="H11" s="20" t="n">
        <v>12690728</v>
      </c>
      <c r="I11" s="21" t="n">
        <v>0.23482854467825</v>
      </c>
      <c r="J11" s="22" t="n">
        <v>0.522862637940754</v>
      </c>
      <c r="K11" s="22" t="n">
        <v>0.457278147189546</v>
      </c>
      <c r="L11" s="22" t="n">
        <v>0.0198592148696998</v>
      </c>
      <c r="M11" s="23" t="n">
        <v>0.0845034009316003</v>
      </c>
      <c r="N11" s="24" t="n">
        <v>17936233</v>
      </c>
    </row>
    <row r="12" customFormat="false" ht="14.25" hidden="false" customHeight="false" outlineLevel="0" collapsed="false">
      <c r="A12" s="7" t="s">
        <v>23</v>
      </c>
      <c r="B12" s="7"/>
      <c r="C12" s="20" t="n">
        <v>0</v>
      </c>
      <c r="D12" s="20" t="n">
        <v>234067.705910429</v>
      </c>
      <c r="E12" s="20" t="n">
        <v>0</v>
      </c>
      <c r="F12" s="20" t="n">
        <v>0</v>
      </c>
      <c r="G12" s="20" t="n">
        <v>2202176.38121226</v>
      </c>
      <c r="H12" s="20" t="n">
        <v>5197455.76326899</v>
      </c>
      <c r="I12" s="21" t="n">
        <v>0.312422099621663</v>
      </c>
      <c r="J12" s="22" t="n">
        <v>0.687577900378338</v>
      </c>
      <c r="K12" s="22" t="n">
        <v>0.312422099621663</v>
      </c>
      <c r="L12" s="22" t="n">
        <v>0</v>
      </c>
      <c r="M12" s="23" t="n">
        <v>0.0846568383418983</v>
      </c>
      <c r="N12" s="24" t="n">
        <v>7399632.14448124</v>
      </c>
    </row>
    <row r="13" customFormat="false" ht="14.25" hidden="false" customHeight="false" outlineLevel="0" collapsed="false">
      <c r="A13" s="7" t="s">
        <v>24</v>
      </c>
      <c r="B13" s="7"/>
      <c r="C13" s="20" t="n">
        <v>136550.98743346</v>
      </c>
      <c r="D13" s="20" t="n">
        <v>1333515.51479292</v>
      </c>
      <c r="E13" s="20" t="n">
        <v>164398.361083454</v>
      </c>
      <c r="F13" s="20" t="n">
        <v>50424.3</v>
      </c>
      <c r="G13" s="20" t="n">
        <v>6082711.71585393</v>
      </c>
      <c r="H13" s="20" t="n">
        <v>14723296.9132307</v>
      </c>
      <c r="I13" s="21" t="n">
        <v>0.276889532681217</v>
      </c>
      <c r="J13" s="22" t="n">
        <v>0.533241305474653</v>
      </c>
      <c r="K13" s="22" t="n">
        <v>0.462577019820778</v>
      </c>
      <c r="L13" s="22" t="n">
        <v>0.00418167470456871</v>
      </c>
      <c r="M13" s="23" t="n">
        <v>0.128414456159529</v>
      </c>
      <c r="N13" s="24" t="n">
        <v>20806008.6290847</v>
      </c>
    </row>
    <row r="14" customFormat="false" ht="14.25" hidden="false" customHeight="false" outlineLevel="0" collapsed="false">
      <c r="A14" s="25" t="s">
        <v>25</v>
      </c>
      <c r="B14" s="7"/>
      <c r="C14" s="20" t="n">
        <v>108200.543367448</v>
      </c>
      <c r="D14" s="20" t="n">
        <v>1172792.06741185</v>
      </c>
      <c r="E14" s="20" t="n">
        <v>136520</v>
      </c>
      <c r="F14" s="20" t="n">
        <v>50406</v>
      </c>
      <c r="G14" s="20" t="n">
        <v>4922690.34395166</v>
      </c>
      <c r="H14" s="20" t="n">
        <v>9887213.83508269</v>
      </c>
      <c r="I14" s="21" t="n">
        <v>0.235360261944301</v>
      </c>
      <c r="J14" s="22" t="n">
        <v>0.51908910826924</v>
      </c>
      <c r="K14" s="22" t="n">
        <v>0.476101782813453</v>
      </c>
      <c r="L14" s="22" t="n">
        <v>0.00480910891730761</v>
      </c>
      <c r="M14" s="23" t="n">
        <v>0.15</v>
      </c>
      <c r="N14" s="24" t="n">
        <v>14809904.1790344</v>
      </c>
    </row>
    <row r="15" customFormat="false" ht="14.25" hidden="false" customHeight="false" outlineLevel="0" collapsed="false">
      <c r="A15" s="25" t="s">
        <v>26</v>
      </c>
      <c r="B15" s="7"/>
      <c r="C15" s="20" t="n">
        <v>62838</v>
      </c>
      <c r="D15" s="20" t="n">
        <v>886110.899036417</v>
      </c>
      <c r="E15" s="20" t="n">
        <v>96861</v>
      </c>
      <c r="F15" s="20" t="n">
        <v>34295</v>
      </c>
      <c r="G15" s="20" t="n">
        <v>2853661</v>
      </c>
      <c r="H15" s="20" t="n">
        <v>6360091</v>
      </c>
      <c r="I15" s="21" t="n">
        <v>0.13769189793691</v>
      </c>
      <c r="J15" s="22" t="n">
        <v>0.743681618519795</v>
      </c>
      <c r="K15" s="22" t="n">
        <v>0.253755197665403</v>
      </c>
      <c r="L15" s="22" t="n">
        <v>0.00256318381480205</v>
      </c>
      <c r="M15" s="23" t="n">
        <v>0.15</v>
      </c>
      <c r="N15" s="24" t="n">
        <v>9213752</v>
      </c>
    </row>
    <row r="16" customFormat="false" ht="14.25" hidden="false" customHeight="false" outlineLevel="0" collapsed="false">
      <c r="A16" s="25" t="s">
        <v>27</v>
      </c>
      <c r="B16" s="7"/>
      <c r="C16" s="20" t="n">
        <v>22268.3500290714</v>
      </c>
      <c r="D16" s="20" t="n">
        <v>757381.299459538</v>
      </c>
      <c r="E16" s="20" t="n">
        <v>27206.1703463271</v>
      </c>
      <c r="F16" s="20" t="n">
        <v>0</v>
      </c>
      <c r="G16" s="20" t="n">
        <v>2344870.91293567</v>
      </c>
      <c r="H16" s="20" t="n">
        <v>3951933.43352532</v>
      </c>
      <c r="I16" s="21" t="n">
        <v>0.238162554227932</v>
      </c>
      <c r="J16" s="22" t="n">
        <v>0.517774767001812</v>
      </c>
      <c r="K16" s="22" t="n">
        <v>0.477402980668207</v>
      </c>
      <c r="L16" s="22" t="n">
        <v>0.00482225232998189</v>
      </c>
      <c r="M16" s="23" t="n">
        <v>0.15</v>
      </c>
      <c r="N16" s="24" t="n">
        <v>6296804.34646098</v>
      </c>
    </row>
    <row r="17" customFormat="false" ht="14.25" hidden="false" customHeight="false" outlineLevel="0" collapsed="false">
      <c r="A17" s="25" t="s">
        <v>28</v>
      </c>
      <c r="B17" s="7"/>
      <c r="C17" s="20" t="n">
        <v>44329.309694469</v>
      </c>
      <c r="D17" s="20" t="n">
        <v>317305.354621186</v>
      </c>
      <c r="E17" s="20" t="n">
        <v>60623.909731</v>
      </c>
      <c r="F17" s="20" t="n">
        <v>15886.71</v>
      </c>
      <c r="G17" s="20" t="n">
        <v>3608922.17139</v>
      </c>
      <c r="H17" s="20" t="n">
        <v>9645029.03731</v>
      </c>
      <c r="I17" s="21" t="n">
        <v>0.429740443080948</v>
      </c>
      <c r="J17" s="22" t="n">
        <v>0.525816094762096</v>
      </c>
      <c r="K17" s="22" t="n">
        <v>0.469442066185525</v>
      </c>
      <c r="L17" s="22" t="n">
        <v>0.00474183905237904</v>
      </c>
      <c r="M17" s="23" t="n">
        <v>0.15</v>
      </c>
      <c r="N17" s="24" t="n">
        <v>13253951.2087</v>
      </c>
    </row>
    <row r="18" customFormat="false" ht="14.25" hidden="false" customHeight="false" outlineLevel="0" collapsed="false">
      <c r="A18" s="25" t="s">
        <v>29</v>
      </c>
      <c r="B18" s="7"/>
      <c r="C18" s="20" t="n">
        <v>136431.221125357</v>
      </c>
      <c r="D18" s="20" t="n">
        <v>0</v>
      </c>
      <c r="E18" s="20" t="n">
        <v>0</v>
      </c>
      <c r="F18" s="20" t="n">
        <v>0</v>
      </c>
      <c r="G18" s="20" t="n">
        <v>462260.999978712</v>
      </c>
      <c r="H18" s="20" t="n">
        <v>2259077.10767689</v>
      </c>
      <c r="I18" s="21" t="n">
        <v>0.151830617553501</v>
      </c>
      <c r="J18" s="22" t="n">
        <v>0.340867125652825</v>
      </c>
      <c r="K18" s="22" t="n">
        <v>0.306625435469099</v>
      </c>
      <c r="L18" s="22" t="n">
        <v>0.00309722662089999</v>
      </c>
      <c r="M18" s="23" t="n">
        <v>0.0975884681614235</v>
      </c>
      <c r="N18" s="24" t="n">
        <v>4182878.6109556</v>
      </c>
    </row>
    <row r="19" customFormat="false" ht="14.25" hidden="false" customHeight="false" outlineLevel="0" collapsed="false">
      <c r="A19" s="26" t="s">
        <v>30</v>
      </c>
      <c r="B19" s="26"/>
      <c r="C19" s="27" t="n">
        <v>0</v>
      </c>
      <c r="D19" s="27" t="n">
        <v>1432309.69323783</v>
      </c>
      <c r="E19" s="27" t="n">
        <v>0</v>
      </c>
      <c r="F19" s="27" t="n">
        <v>0</v>
      </c>
      <c r="G19" s="28" t="n">
        <v>2962834.39989805</v>
      </c>
      <c r="H19" s="28" t="n">
        <v>18143102.7033627</v>
      </c>
      <c r="I19" s="29" t="n">
        <v>0.22816228661395</v>
      </c>
      <c r="J19" s="30" t="n">
        <v>0.529669761569518</v>
      </c>
      <c r="K19" s="30" t="n">
        <v>0.452839547854228</v>
      </c>
      <c r="L19" s="30" t="n">
        <v>0.0174906905762534</v>
      </c>
      <c r="M19" s="31" t="n">
        <v>0.0829056141407067</v>
      </c>
      <c r="N19" s="32" t="n">
        <v>21105937.1032607</v>
      </c>
    </row>
    <row r="20" customFormat="false" ht="14.25" hidden="false" customHeight="false" outlineLevel="0" collapsed="false">
      <c r="A20" s="33" t="s">
        <v>18</v>
      </c>
      <c r="B20" s="33"/>
      <c r="C20" s="34" t="n">
        <v>136554.647401057</v>
      </c>
      <c r="D20" s="34" t="n">
        <v>1460295.68863099</v>
      </c>
      <c r="E20" s="34" t="n">
        <v>181748.1978517</v>
      </c>
      <c r="F20" s="34" t="n">
        <v>50434</v>
      </c>
      <c r="G20" s="34" t="n">
        <v>6759308.11564351</v>
      </c>
      <c r="H20" s="34" t="n">
        <v>16907080.8694711</v>
      </c>
      <c r="I20" s="35" t="n">
        <v>0.247505486035891</v>
      </c>
      <c r="J20" s="36" t="n">
        <v>0.522146373843825</v>
      </c>
      <c r="K20" s="36" t="n">
        <v>0.459572535565849</v>
      </c>
      <c r="L20" s="36" t="n">
        <v>0.0182810905903259</v>
      </c>
      <c r="M20" s="37" t="n">
        <v>0.112644778349547</v>
      </c>
      <c r="N20" s="24" t="n">
        <v>23666388.9851146</v>
      </c>
    </row>
    <row r="21" customFormat="false" ht="14.25" hidden="false" customHeight="false" outlineLevel="0" collapsed="false">
      <c r="C21" s="38"/>
      <c r="D21" s="38"/>
      <c r="E21" s="38"/>
      <c r="F21" s="38"/>
      <c r="G21" s="38"/>
      <c r="H21" s="38"/>
      <c r="I21" s="39"/>
      <c r="J21" s="39"/>
      <c r="K21" s="39"/>
      <c r="L21" s="39"/>
      <c r="M21" s="39"/>
      <c r="N21" s="40"/>
    </row>
    <row r="23" customFormat="false" ht="21.75" hidden="false" customHeight="false" outlineLevel="0" collapsed="false">
      <c r="A23" s="5" t="s">
        <v>31</v>
      </c>
      <c r="B23" s="6"/>
    </row>
    <row r="25" customFormat="false" ht="16.5" hidden="false" customHeight="true" outlineLevel="0" collapsed="false">
      <c r="A25" s="7" t="s">
        <v>2</v>
      </c>
      <c r="B25" s="7"/>
      <c r="C25" s="9" t="s">
        <v>3</v>
      </c>
      <c r="D25" s="9"/>
      <c r="E25" s="2"/>
      <c r="F25" s="2"/>
      <c r="G25" s="9" t="s">
        <v>4</v>
      </c>
      <c r="H25" s="9"/>
      <c r="I25" s="10" t="s">
        <v>5</v>
      </c>
      <c r="J25" s="10"/>
      <c r="K25" s="10"/>
      <c r="L25" s="40"/>
      <c r="M25" s="38"/>
      <c r="N25" s="2"/>
    </row>
    <row r="26" customFormat="false" ht="28.5" hidden="false" customHeight="false" outlineLevel="0" collapsed="false">
      <c r="A26" s="11" t="s">
        <v>6</v>
      </c>
      <c r="B26" s="11"/>
      <c r="C26" s="13" t="s">
        <v>7</v>
      </c>
      <c r="D26" s="13" t="s">
        <v>8</v>
      </c>
      <c r="E26" s="13" t="s">
        <v>9</v>
      </c>
      <c r="F26" s="13" t="s">
        <v>10</v>
      </c>
      <c r="G26" s="13" t="s">
        <v>11</v>
      </c>
      <c r="H26" s="14" t="s">
        <v>12</v>
      </c>
      <c r="I26" s="15" t="s">
        <v>13</v>
      </c>
      <c r="J26" s="16" t="s">
        <v>14</v>
      </c>
      <c r="K26" s="16" t="s">
        <v>15</v>
      </c>
      <c r="L26" s="16" t="s">
        <v>16</v>
      </c>
      <c r="M26" s="18" t="s">
        <v>17</v>
      </c>
      <c r="N26" s="41" t="s">
        <v>18</v>
      </c>
    </row>
    <row r="27" customFormat="false" ht="14.25" hidden="false" customHeight="false" outlineLevel="0" collapsed="false">
      <c r="A27" s="7" t="s">
        <v>32</v>
      </c>
      <c r="B27" s="7"/>
      <c r="C27" s="42" t="n">
        <v>1274.1291055478</v>
      </c>
      <c r="D27" s="42" t="n">
        <v>33586.6226810445</v>
      </c>
      <c r="E27" s="42" t="n">
        <v>7434</v>
      </c>
      <c r="F27" s="42" t="n">
        <v>0</v>
      </c>
      <c r="G27" s="42" t="n">
        <v>66523.836114034</v>
      </c>
      <c r="H27" s="42" t="n">
        <v>597010.135063569</v>
      </c>
      <c r="I27" s="43" t="n">
        <v>0.272651300662007</v>
      </c>
      <c r="J27" s="44" t="n">
        <v>0.544898802444874</v>
      </c>
      <c r="K27" s="44" t="n">
        <v>0.440969428605306</v>
      </c>
      <c r="L27" s="44" t="n">
        <v>0.0141317689498197</v>
      </c>
      <c r="M27" s="45" t="n">
        <v>0.101077647179949</v>
      </c>
      <c r="N27" s="46" t="n">
        <v>663533.971177603</v>
      </c>
    </row>
    <row r="28" customFormat="false" ht="14.25" hidden="false" customHeight="false" outlineLevel="0" collapsed="false">
      <c r="A28" s="7" t="s">
        <v>33</v>
      </c>
      <c r="B28" s="7"/>
      <c r="C28" s="20" t="n">
        <v>2549.19659326605</v>
      </c>
      <c r="D28" s="20" t="n">
        <v>37000.3146155762</v>
      </c>
      <c r="E28" s="20" t="n">
        <v>12938</v>
      </c>
      <c r="F28" s="20" t="n">
        <v>0</v>
      </c>
      <c r="G28" s="20" t="n">
        <v>29716.9177708687</v>
      </c>
      <c r="H28" s="20" t="n">
        <v>513667.283648957</v>
      </c>
      <c r="I28" s="21" t="n">
        <v>0.26432971783997</v>
      </c>
      <c r="J28" s="22" t="n">
        <v>0.487515529467493</v>
      </c>
      <c r="K28" s="22" t="n">
        <v>0.494225505194624</v>
      </c>
      <c r="L28" s="22" t="n">
        <v>0.018258965337883</v>
      </c>
      <c r="M28" s="23" t="n">
        <v>0.0905878370555232</v>
      </c>
      <c r="N28" s="47" t="n">
        <v>543384.201419826</v>
      </c>
    </row>
    <row r="29" customFormat="false" ht="14.25" hidden="false" customHeight="false" outlineLevel="0" collapsed="false">
      <c r="A29" s="7" t="s">
        <v>34</v>
      </c>
      <c r="B29" s="7"/>
      <c r="C29" s="20" t="n">
        <v>2722.48804144751</v>
      </c>
      <c r="D29" s="20" t="n">
        <v>71800.1113056725</v>
      </c>
      <c r="E29" s="20" t="n">
        <v>5956</v>
      </c>
      <c r="F29" s="20" t="n">
        <v>0</v>
      </c>
      <c r="G29" s="20" t="n">
        <v>82403</v>
      </c>
      <c r="H29" s="20" t="n">
        <v>570869.698991719</v>
      </c>
      <c r="I29" s="21" t="n">
        <v>0.230277301349928</v>
      </c>
      <c r="J29" s="22" t="n">
        <v>0.540979215495025</v>
      </c>
      <c r="K29" s="22" t="n">
        <v>0.441863957589815</v>
      </c>
      <c r="L29" s="22" t="n">
        <v>0.0171568269151595</v>
      </c>
      <c r="M29" s="23" t="n">
        <v>0.123312081481064</v>
      </c>
      <c r="N29" s="47" t="n">
        <v>653272.698991719</v>
      </c>
    </row>
    <row r="30" customFormat="false" ht="14.25" hidden="false" customHeight="false" outlineLevel="0" collapsed="false">
      <c r="A30" s="7" t="s">
        <v>35</v>
      </c>
      <c r="B30" s="7"/>
      <c r="C30" s="20" t="n">
        <v>15803.1813952686</v>
      </c>
      <c r="D30" s="20" t="n">
        <v>78024.0111348632</v>
      </c>
      <c r="E30" s="20" t="n">
        <v>7334</v>
      </c>
      <c r="F30" s="20" t="n">
        <v>0</v>
      </c>
      <c r="G30" s="20" t="n">
        <v>504605.176313813</v>
      </c>
      <c r="H30" s="20" t="n">
        <v>626786.572613634</v>
      </c>
      <c r="I30" s="21" t="n">
        <v>0.249064088956928</v>
      </c>
      <c r="J30" s="22" t="n">
        <v>0.517211273697888</v>
      </c>
      <c r="K30" s="22" t="n">
        <v>0.458088095749969</v>
      </c>
      <c r="L30" s="22" t="n">
        <v>0.0247006305521432</v>
      </c>
      <c r="M30" s="23" t="n">
        <v>0.132459681332486</v>
      </c>
      <c r="N30" s="47" t="n">
        <v>1131391.74892745</v>
      </c>
    </row>
    <row r="31" customFormat="false" ht="14.25" hidden="false" customHeight="false" outlineLevel="0" collapsed="false">
      <c r="A31" s="7" t="s">
        <v>36</v>
      </c>
      <c r="B31" s="7"/>
      <c r="C31" s="20" t="n">
        <v>108.307173961983</v>
      </c>
      <c r="D31" s="20" t="n">
        <v>12828.6166826092</v>
      </c>
      <c r="E31" s="20" t="n">
        <v>5334</v>
      </c>
      <c r="F31" s="20" t="n">
        <v>0</v>
      </c>
      <c r="G31" s="20" t="n">
        <v>20959.5</v>
      </c>
      <c r="H31" s="20" t="n">
        <v>180010.1840158</v>
      </c>
      <c r="I31" s="21" t="n">
        <v>0.258250837454268</v>
      </c>
      <c r="J31" s="22" t="n">
        <v>0.497157241553544</v>
      </c>
      <c r="K31" s="22" t="n">
        <v>0.481340484751981</v>
      </c>
      <c r="L31" s="22" t="n">
        <v>0.0215022736944755</v>
      </c>
      <c r="M31" s="23" t="n">
        <v>0.130991639887708</v>
      </c>
      <c r="N31" s="47" t="n">
        <v>200969.6840158</v>
      </c>
    </row>
    <row r="32" customFormat="false" ht="14.25" hidden="false" customHeight="false" outlineLevel="0" collapsed="false">
      <c r="A32" s="7" t="s">
        <v>37</v>
      </c>
      <c r="B32" s="7"/>
      <c r="C32" s="20" t="n">
        <v>69.4702742284885</v>
      </c>
      <c r="D32" s="20" t="n">
        <v>30381.9308843126</v>
      </c>
      <c r="E32" s="20" t="n">
        <v>3277</v>
      </c>
      <c r="F32" s="20" t="n">
        <v>0</v>
      </c>
      <c r="G32" s="20" t="n">
        <v>10558.5</v>
      </c>
      <c r="H32" s="20" t="n">
        <v>215751.933296403</v>
      </c>
      <c r="I32" s="21" t="n">
        <v>0.25878649648156</v>
      </c>
      <c r="J32" s="22" t="n">
        <v>0.496549013767433</v>
      </c>
      <c r="K32" s="22" t="n">
        <v>0.481688785683939</v>
      </c>
      <c r="L32" s="22" t="n">
        <v>0.0217622005486274</v>
      </c>
      <c r="M32" s="23" t="n">
        <v>0.123790800791025</v>
      </c>
      <c r="N32" s="47" t="n">
        <v>226310.433296403</v>
      </c>
    </row>
    <row r="33" customFormat="false" ht="14.25" hidden="false" customHeight="false" outlineLevel="0" collapsed="false">
      <c r="A33" s="7" t="s">
        <v>38</v>
      </c>
      <c r="B33" s="7"/>
      <c r="C33" s="20" t="n">
        <v>4743</v>
      </c>
      <c r="D33" s="20" t="n">
        <v>27197.2443079552</v>
      </c>
      <c r="E33" s="20" t="n">
        <v>10625</v>
      </c>
      <c r="F33" s="20" t="n">
        <v>0</v>
      </c>
      <c r="G33" s="20" t="n">
        <v>68605</v>
      </c>
      <c r="H33" s="20" t="n">
        <v>331632.5</v>
      </c>
      <c r="I33" s="21" t="n">
        <v>0.247822084387395</v>
      </c>
      <c r="J33" s="22" t="n">
        <v>0.47777563134389</v>
      </c>
      <c r="K33" s="22" t="n">
        <v>0.502324368656111</v>
      </c>
      <c r="L33" s="22" t="n">
        <v>0.0199</v>
      </c>
      <c r="M33" s="23" t="n">
        <v>0.12850878284176</v>
      </c>
      <c r="N33" s="47" t="n">
        <v>400237.5</v>
      </c>
    </row>
    <row r="34" customFormat="false" ht="14.25" hidden="false" customHeight="false" outlineLevel="0" collapsed="false">
      <c r="A34" s="7" t="s">
        <v>39</v>
      </c>
      <c r="B34" s="7"/>
      <c r="C34" s="20" t="n">
        <v>5374</v>
      </c>
      <c r="D34" s="20" t="n">
        <v>60289.4608857431</v>
      </c>
      <c r="E34" s="20" t="n">
        <v>15336</v>
      </c>
      <c r="F34" s="20" t="n">
        <v>0</v>
      </c>
      <c r="G34" s="20" t="n">
        <v>66759.5</v>
      </c>
      <c r="H34" s="20" t="n">
        <v>713589.710398161</v>
      </c>
      <c r="I34" s="21" t="n">
        <v>0.232363555167157</v>
      </c>
      <c r="J34" s="22" t="n">
        <v>0.538968558833154</v>
      </c>
      <c r="K34" s="22" t="n">
        <v>0.435646598411777</v>
      </c>
      <c r="L34" s="22" t="n">
        <v>0.0253848427550696</v>
      </c>
      <c r="M34" s="23" t="n">
        <v>0.125492847436557</v>
      </c>
      <c r="N34" s="47" t="n">
        <v>780349.210398161</v>
      </c>
    </row>
    <row r="35" customFormat="false" ht="14.25" hidden="false" customHeight="false" outlineLevel="0" collapsed="false">
      <c r="A35" s="7" t="s">
        <v>40</v>
      </c>
      <c r="B35" s="7"/>
      <c r="C35" s="20" t="n">
        <v>1911.05727038055</v>
      </c>
      <c r="D35" s="20" t="n">
        <v>32936.9414945875</v>
      </c>
      <c r="E35" s="20" t="n">
        <v>4659</v>
      </c>
      <c r="F35" s="20" t="n">
        <v>0</v>
      </c>
      <c r="G35" s="20" t="n">
        <v>219139.41063794</v>
      </c>
      <c r="H35" s="20" t="n">
        <v>1034939.45878946</v>
      </c>
      <c r="I35" s="21" t="n">
        <v>0.225037361329481</v>
      </c>
      <c r="J35" s="22" t="n">
        <v>0.540982273080317</v>
      </c>
      <c r="K35" s="22" t="n">
        <v>0.437917936810723</v>
      </c>
      <c r="L35" s="22" t="n">
        <v>0.0210997901089601</v>
      </c>
      <c r="M35" s="23" t="n">
        <v>0.127020615734547</v>
      </c>
      <c r="N35" s="47" t="n">
        <v>1254078.8694274</v>
      </c>
    </row>
    <row r="36" customFormat="false" ht="14.25" hidden="false" customHeight="false" outlineLevel="0" collapsed="false">
      <c r="A36" s="7" t="s">
        <v>41</v>
      </c>
      <c r="B36" s="7"/>
      <c r="C36" s="20" t="n">
        <v>7216.84845615766</v>
      </c>
      <c r="D36" s="20" t="n">
        <v>42712.2394883282</v>
      </c>
      <c r="E36" s="20" t="n">
        <v>1169</v>
      </c>
      <c r="F36" s="20" t="n">
        <v>0</v>
      </c>
      <c r="G36" s="20" t="n">
        <v>32972.68775</v>
      </c>
      <c r="H36" s="20" t="n">
        <v>552957.444704125</v>
      </c>
      <c r="I36" s="21" t="n">
        <v>0.254041306147801</v>
      </c>
      <c r="J36" s="22" t="n">
        <v>0.487202452361461</v>
      </c>
      <c r="K36" s="22" t="n">
        <v>0.493777671747667</v>
      </c>
      <c r="L36" s="22" t="n">
        <v>0.0190198758908726</v>
      </c>
      <c r="M36" s="23" t="n">
        <v>0.0870263038019997</v>
      </c>
      <c r="N36" s="47" t="n">
        <v>585930.132454125</v>
      </c>
    </row>
    <row r="37" customFormat="false" ht="14.25" hidden="false" customHeight="false" outlineLevel="0" collapsed="false">
      <c r="A37" s="7" t="s">
        <v>42</v>
      </c>
      <c r="B37" s="7"/>
      <c r="C37" s="20" t="n">
        <v>4676.8881755261</v>
      </c>
      <c r="D37" s="20" t="n">
        <v>30521.6827413339</v>
      </c>
      <c r="E37" s="20" t="n">
        <v>5597</v>
      </c>
      <c r="F37" s="20" t="n">
        <v>0</v>
      </c>
      <c r="G37" s="20" t="n">
        <v>114556.718978071</v>
      </c>
      <c r="H37" s="20" t="n">
        <v>1152595.60340355</v>
      </c>
      <c r="I37" s="21" t="n">
        <v>0.219644968630834</v>
      </c>
      <c r="J37" s="22" t="n">
        <v>0.554798425267691</v>
      </c>
      <c r="K37" s="22" t="n">
        <v>0.439384403923557</v>
      </c>
      <c r="L37" s="22" t="n">
        <v>0.00581717080875147</v>
      </c>
      <c r="M37" s="23" t="n">
        <v>0.0839076257831922</v>
      </c>
      <c r="N37" s="47" t="n">
        <v>1267152.32238162</v>
      </c>
    </row>
    <row r="38" customFormat="false" ht="14.25" hidden="false" customHeight="false" outlineLevel="0" collapsed="false">
      <c r="A38" s="7" t="s">
        <v>43</v>
      </c>
      <c r="B38" s="7"/>
      <c r="C38" s="20" t="n">
        <v>15388.3701743291</v>
      </c>
      <c r="D38" s="20" t="n">
        <v>129975.360578299</v>
      </c>
      <c r="E38" s="20" t="n">
        <v>6470</v>
      </c>
      <c r="F38" s="20" t="n">
        <v>25</v>
      </c>
      <c r="G38" s="20" t="n">
        <v>478095.293511591</v>
      </c>
      <c r="H38" s="20" t="n">
        <v>1259586.26469579</v>
      </c>
      <c r="I38" s="21" t="n">
        <v>0.254728376298904</v>
      </c>
      <c r="J38" s="22" t="n">
        <v>0.471418989126822</v>
      </c>
      <c r="K38" s="22" t="n">
        <v>0.509222332322834</v>
      </c>
      <c r="L38" s="22" t="n">
        <v>0.0193586785503437</v>
      </c>
      <c r="M38" s="23" t="n">
        <v>0.0876796824007722</v>
      </c>
      <c r="N38" s="47" t="n">
        <v>1737681.55820739</v>
      </c>
    </row>
    <row r="39" customFormat="false" ht="14.25" hidden="false" customHeight="false" outlineLevel="0" collapsed="false">
      <c r="A39" s="7" t="s">
        <v>44</v>
      </c>
      <c r="B39" s="7"/>
      <c r="C39" s="20" t="n">
        <v>1554.71891711868</v>
      </c>
      <c r="D39" s="20" t="n">
        <v>22995.0132785</v>
      </c>
      <c r="E39" s="20" t="n">
        <v>7443</v>
      </c>
      <c r="F39" s="20" t="n">
        <v>0</v>
      </c>
      <c r="G39" s="20" t="n">
        <v>178571.79296</v>
      </c>
      <c r="H39" s="20" t="n">
        <v>484669.271783899</v>
      </c>
      <c r="I39" s="21" t="n">
        <v>0.241786225468295</v>
      </c>
      <c r="J39" s="22" t="n">
        <v>0.528419075220152</v>
      </c>
      <c r="K39" s="22" t="n">
        <v>0.446059067072596</v>
      </c>
      <c r="L39" s="22" t="n">
        <v>0.0255218577072519</v>
      </c>
      <c r="M39" s="23" t="n">
        <v>0.0868310931739994</v>
      </c>
      <c r="N39" s="47" t="n">
        <v>663241.064743899</v>
      </c>
    </row>
    <row r="40" customFormat="false" ht="14.25" hidden="false" customHeight="false" outlineLevel="0" collapsed="false">
      <c r="A40" s="7" t="s">
        <v>45</v>
      </c>
      <c r="B40" s="7"/>
      <c r="C40" s="20" t="n">
        <v>35891.0031050482</v>
      </c>
      <c r="D40" s="20" t="n">
        <v>143021.664563893</v>
      </c>
      <c r="E40" s="20" t="n">
        <v>4707</v>
      </c>
      <c r="F40" s="20" t="n">
        <v>409</v>
      </c>
      <c r="G40" s="20" t="n">
        <v>2961121.48113404</v>
      </c>
      <c r="H40" s="20" t="n">
        <v>432123.426474678</v>
      </c>
      <c r="I40" s="21" t="n">
        <v>0.280127502532632</v>
      </c>
      <c r="J40" s="22" t="n">
        <v>0.495532166846634</v>
      </c>
      <c r="K40" s="22" t="n">
        <v>0.478690275658514</v>
      </c>
      <c r="L40" s="22" t="n">
        <v>0.0257775574948527</v>
      </c>
      <c r="M40" s="23" t="n">
        <v>0.136388176788637</v>
      </c>
      <c r="N40" s="47" t="n">
        <v>3393244.90760872</v>
      </c>
    </row>
    <row r="41" customFormat="false" ht="14.25" hidden="false" customHeight="false" outlineLevel="0" collapsed="false">
      <c r="A41" s="7" t="s">
        <v>46</v>
      </c>
      <c r="B41" s="7"/>
      <c r="C41" s="20" t="n">
        <v>8849.45208424021</v>
      </c>
      <c r="D41" s="20" t="n">
        <v>69919.1720977736</v>
      </c>
      <c r="E41" s="20" t="n">
        <v>7584</v>
      </c>
      <c r="F41" s="20" t="n">
        <v>0</v>
      </c>
      <c r="G41" s="20" t="n">
        <v>554591.955917048</v>
      </c>
      <c r="H41" s="20" t="n">
        <v>1038347.72055038</v>
      </c>
      <c r="I41" s="21" t="n">
        <v>0.219853157113587</v>
      </c>
      <c r="J41" s="22" t="n">
        <v>0.549424447045885</v>
      </c>
      <c r="K41" s="22" t="n">
        <v>0.444684640926103</v>
      </c>
      <c r="L41" s="22" t="n">
        <v>0.00589091202801231</v>
      </c>
      <c r="M41" s="23" t="n">
        <v>0.127627197596851</v>
      </c>
      <c r="N41" s="47" t="n">
        <v>1592939.67646743</v>
      </c>
    </row>
    <row r="42" customFormat="false" ht="14.25" hidden="false" customHeight="false" outlineLevel="0" collapsed="false">
      <c r="A42" s="7" t="s">
        <v>47</v>
      </c>
      <c r="B42" s="7"/>
      <c r="C42" s="20" t="n">
        <v>811.252483383492</v>
      </c>
      <c r="D42" s="20" t="n">
        <v>26362.3186185587</v>
      </c>
      <c r="E42" s="20" t="n">
        <v>2476</v>
      </c>
      <c r="F42" s="20" t="n">
        <v>0</v>
      </c>
      <c r="G42" s="20" t="n">
        <v>26171.7270324027</v>
      </c>
      <c r="H42" s="20" t="n">
        <v>225467.178967317</v>
      </c>
      <c r="I42" s="21" t="n">
        <v>0.260710839165996</v>
      </c>
      <c r="J42" s="22" t="n">
        <v>0.496906455060243</v>
      </c>
      <c r="K42" s="22" t="n">
        <v>0.475230613243465</v>
      </c>
      <c r="L42" s="22" t="n">
        <v>0.0278629316962927</v>
      </c>
      <c r="M42" s="23" t="n">
        <v>0.13149036943156</v>
      </c>
      <c r="N42" s="47" t="n">
        <v>251638.905999719</v>
      </c>
    </row>
    <row r="43" customFormat="false" ht="14.25" hidden="false" customHeight="false" outlineLevel="0" collapsed="false">
      <c r="A43" s="7" t="s">
        <v>48</v>
      </c>
      <c r="B43" s="7"/>
      <c r="C43" s="20" t="n">
        <v>47.2493220792979</v>
      </c>
      <c r="D43" s="20" t="n">
        <v>6157.70430262515</v>
      </c>
      <c r="E43" s="20" t="n">
        <v>2176</v>
      </c>
      <c r="F43" s="20" t="n">
        <v>19721</v>
      </c>
      <c r="G43" s="20" t="n">
        <v>123857.772828909</v>
      </c>
      <c r="H43" s="20" t="n">
        <v>436869.858401519</v>
      </c>
      <c r="I43" s="21" t="n">
        <v>0.236387077910077</v>
      </c>
      <c r="J43" s="22" t="n">
        <v>0.539528752711258</v>
      </c>
      <c r="K43" s="22" t="n">
        <v>0.441280457856113</v>
      </c>
      <c r="L43" s="22" t="n">
        <v>0.019190789432629</v>
      </c>
      <c r="M43" s="23" t="n">
        <v>0.134907508620814</v>
      </c>
      <c r="N43" s="47" t="n">
        <v>560727.631230428</v>
      </c>
    </row>
    <row r="44" customFormat="false" ht="14.25" hidden="false" customHeight="false" outlineLevel="0" collapsed="false">
      <c r="A44" s="7" t="s">
        <v>49</v>
      </c>
      <c r="B44" s="7"/>
      <c r="C44" s="20" t="n">
        <v>1396.98425634595</v>
      </c>
      <c r="D44" s="20" t="n">
        <v>45010.853179446</v>
      </c>
      <c r="E44" s="20" t="n">
        <v>5949</v>
      </c>
      <c r="F44" s="20" t="n">
        <v>0</v>
      </c>
      <c r="G44" s="20" t="n">
        <v>21875.499121378</v>
      </c>
      <c r="H44" s="20" t="n">
        <v>232508.561507227</v>
      </c>
      <c r="I44" s="21" t="n">
        <v>0.220550575355762</v>
      </c>
      <c r="J44" s="22" t="n">
        <v>0.53799271964524</v>
      </c>
      <c r="K44" s="22" t="n">
        <v>0.452525412852802</v>
      </c>
      <c r="L44" s="22" t="n">
        <v>0.009481867501958</v>
      </c>
      <c r="M44" s="23" t="n">
        <v>0.124934435493364</v>
      </c>
      <c r="N44" s="47" t="n">
        <v>254384.060628605</v>
      </c>
    </row>
    <row r="45" customFormat="false" ht="14.25" hidden="false" customHeight="false" outlineLevel="0" collapsed="false">
      <c r="A45" s="7" t="s">
        <v>50</v>
      </c>
      <c r="B45" s="7"/>
      <c r="C45" s="20" t="n">
        <v>973</v>
      </c>
      <c r="D45" s="20" t="n">
        <v>90239.580310165</v>
      </c>
      <c r="E45" s="20" t="n">
        <v>1063</v>
      </c>
      <c r="F45" s="20" t="n">
        <v>0</v>
      </c>
      <c r="G45" s="20" t="n">
        <v>225351</v>
      </c>
      <c r="H45" s="20" t="n">
        <v>873475.098259396</v>
      </c>
      <c r="I45" s="21" t="n">
        <v>0.250693218605162</v>
      </c>
      <c r="J45" s="22" t="n">
        <v>0.541344724495812</v>
      </c>
      <c r="K45" s="22" t="n">
        <v>0.442545112367679</v>
      </c>
      <c r="L45" s="22" t="n">
        <v>0.0161101631365084</v>
      </c>
      <c r="M45" s="23" t="n">
        <v>0.0924921980407976</v>
      </c>
      <c r="N45" s="47" t="n">
        <v>1098826.0982594</v>
      </c>
    </row>
    <row r="46" customFormat="false" ht="14.25" hidden="false" customHeight="false" outlineLevel="0" collapsed="false">
      <c r="A46" s="7" t="s">
        <v>51</v>
      </c>
      <c r="B46" s="7"/>
      <c r="C46" s="20" t="n">
        <v>0</v>
      </c>
      <c r="D46" s="20" t="n">
        <v>42463.5159596728</v>
      </c>
      <c r="E46" s="20" t="n">
        <v>3614</v>
      </c>
      <c r="F46" s="20" t="n">
        <v>0</v>
      </c>
      <c r="G46" s="20" t="n">
        <v>46078.8840500821</v>
      </c>
      <c r="H46" s="20" t="n">
        <v>174172.793029849</v>
      </c>
      <c r="I46" s="21" t="n">
        <v>0.231663717143466</v>
      </c>
      <c r="J46" s="22" t="n">
        <v>0.52600419541926</v>
      </c>
      <c r="K46" s="22" t="n">
        <v>0.465415049532441</v>
      </c>
      <c r="L46" s="22" t="n">
        <v>0.00858075504829926</v>
      </c>
      <c r="M46" s="23" t="n">
        <v>0.127200753010424</v>
      </c>
      <c r="N46" s="47" t="n">
        <v>220251.677079931</v>
      </c>
    </row>
    <row r="47" customFormat="false" ht="14.25" hidden="false" customHeight="false" outlineLevel="0" collapsed="false">
      <c r="A47" s="7" t="s">
        <v>52</v>
      </c>
      <c r="B47" s="7"/>
      <c r="C47" s="20" t="n">
        <v>157</v>
      </c>
      <c r="D47" s="20" t="n">
        <v>17198.2854144063</v>
      </c>
      <c r="E47" s="20" t="n">
        <v>5223</v>
      </c>
      <c r="F47" s="20" t="n">
        <v>0</v>
      </c>
      <c r="G47" s="20" t="n">
        <v>40900.5</v>
      </c>
      <c r="H47" s="20" t="n">
        <v>391360.44888</v>
      </c>
      <c r="I47" s="21" t="n">
        <v>0.300161429655352</v>
      </c>
      <c r="J47" s="22" t="n">
        <v>0.497083295372236</v>
      </c>
      <c r="K47" s="22" t="n">
        <v>0.480368158719895</v>
      </c>
      <c r="L47" s="22" t="n">
        <v>0.0225485459078697</v>
      </c>
      <c r="M47" s="23" t="n">
        <v>0.101881195276837</v>
      </c>
      <c r="N47" s="47" t="n">
        <v>432260.94888</v>
      </c>
    </row>
    <row r="48" customFormat="false" ht="14.25" hidden="false" customHeight="false" outlineLevel="0" collapsed="false">
      <c r="A48" s="7" t="s">
        <v>53</v>
      </c>
      <c r="B48" s="7"/>
      <c r="C48" s="20" t="n">
        <v>308</v>
      </c>
      <c r="D48" s="20" t="n">
        <v>12462.9859308203</v>
      </c>
      <c r="E48" s="20" t="n">
        <v>3230</v>
      </c>
      <c r="F48" s="20" t="n">
        <v>0</v>
      </c>
      <c r="G48" s="20" t="n">
        <v>10748.5</v>
      </c>
      <c r="H48" s="20" t="n">
        <v>397190.99999738</v>
      </c>
      <c r="I48" s="21" t="n">
        <v>0.25210332476865</v>
      </c>
      <c r="J48" s="22" t="n">
        <v>0.499284913993541</v>
      </c>
      <c r="K48" s="22" t="n">
        <v>0.47209263218653</v>
      </c>
      <c r="L48" s="22" t="n">
        <v>0.0286224538199292</v>
      </c>
      <c r="M48" s="23" t="n">
        <v>0.126505978651816</v>
      </c>
      <c r="N48" s="47" t="n">
        <v>407939.49999738</v>
      </c>
    </row>
    <row r="49" customFormat="false" ht="14.25" hidden="false" customHeight="false" outlineLevel="0" collapsed="false">
      <c r="A49" s="7" t="s">
        <v>54</v>
      </c>
      <c r="B49" s="7"/>
      <c r="C49" s="20" t="n">
        <v>111.589937636498</v>
      </c>
      <c r="D49" s="20" t="n">
        <v>177207.37214141</v>
      </c>
      <c r="E49" s="20" t="n">
        <v>9249</v>
      </c>
      <c r="F49" s="20" t="n">
        <v>0</v>
      </c>
      <c r="G49" s="20" t="n">
        <v>370142.31759384</v>
      </c>
      <c r="H49" s="20" t="n">
        <v>754251.936383064</v>
      </c>
      <c r="I49" s="21" t="n">
        <v>0.22854741575845</v>
      </c>
      <c r="J49" s="22" t="n">
        <v>0.529530800130581</v>
      </c>
      <c r="K49" s="22" t="n">
        <v>0.461042328941695</v>
      </c>
      <c r="L49" s="22" t="n">
        <v>0.00942687092772417</v>
      </c>
      <c r="M49" s="23" t="n">
        <v>0.0878194654354717</v>
      </c>
      <c r="N49" s="47" t="n">
        <v>1124394.2539769</v>
      </c>
    </row>
    <row r="50" customFormat="false" ht="14.25" hidden="false" customHeight="false" outlineLevel="0" collapsed="false">
      <c r="A50" s="7" t="s">
        <v>55</v>
      </c>
      <c r="B50" s="7"/>
      <c r="C50" s="20" t="n">
        <v>4331.9253287391</v>
      </c>
      <c r="D50" s="20" t="n">
        <v>23325.137594147</v>
      </c>
      <c r="E50" s="20" t="n">
        <v>1711</v>
      </c>
      <c r="F50" s="20" t="n">
        <v>0</v>
      </c>
      <c r="G50" s="20" t="n">
        <v>94321.5</v>
      </c>
      <c r="H50" s="20" t="n">
        <v>85870.2209531383</v>
      </c>
      <c r="I50" s="21" t="n">
        <v>0.218784636116843</v>
      </c>
      <c r="J50" s="22" t="n">
        <v>0.547633524048883</v>
      </c>
      <c r="K50" s="22" t="n">
        <v>0.44638036851902</v>
      </c>
      <c r="L50" s="22" t="n">
        <v>0.00598610743209739</v>
      </c>
      <c r="M50" s="23" t="n">
        <v>0.115267444888859</v>
      </c>
      <c r="N50" s="47" t="n">
        <v>180191.720953138</v>
      </c>
    </row>
    <row r="51" customFormat="false" ht="14.25" hidden="false" customHeight="false" outlineLevel="0" collapsed="false">
      <c r="A51" s="7" t="s">
        <v>56</v>
      </c>
      <c r="B51" s="7"/>
      <c r="C51" s="20" t="n">
        <v>26.3002475977344</v>
      </c>
      <c r="D51" s="20" t="n">
        <v>1175.20784249049</v>
      </c>
      <c r="E51" s="20" t="n">
        <v>1910</v>
      </c>
      <c r="F51" s="20" t="n">
        <v>0</v>
      </c>
      <c r="G51" s="20" t="n">
        <v>420.399393961866</v>
      </c>
      <c r="H51" s="20" t="n">
        <v>45742.302871071</v>
      </c>
      <c r="I51" s="21" t="n">
        <v>0.249594688669853</v>
      </c>
      <c r="J51" s="22" t="n">
        <v>0.539351675695709</v>
      </c>
      <c r="K51" s="22" t="n">
        <v>0.452543632252546</v>
      </c>
      <c r="L51" s="22" t="n">
        <v>0.00810469205174518</v>
      </c>
      <c r="M51" s="23" t="n">
        <v>0.104919958893918</v>
      </c>
      <c r="N51" s="47" t="n">
        <v>46162.7022650329</v>
      </c>
    </row>
    <row r="52" customFormat="false" ht="14.25" hidden="false" customHeight="false" outlineLevel="0" collapsed="false">
      <c r="A52" s="7" t="s">
        <v>57</v>
      </c>
      <c r="B52" s="7"/>
      <c r="C52" s="20" t="n">
        <v>107.156649472978</v>
      </c>
      <c r="D52" s="20" t="n">
        <v>5607.63207537405</v>
      </c>
      <c r="E52" s="20" t="n">
        <v>1595.19785169943</v>
      </c>
      <c r="F52" s="20" t="n">
        <v>30279</v>
      </c>
      <c r="G52" s="20" t="n">
        <v>12618.5</v>
      </c>
      <c r="H52" s="20" t="n">
        <v>539302.258297733</v>
      </c>
      <c r="I52" s="21" t="n">
        <v>0.257599736760226</v>
      </c>
      <c r="J52" s="22" t="n">
        <v>0.551730537094264</v>
      </c>
      <c r="K52" s="22" t="n">
        <v>0.429998997361356</v>
      </c>
      <c r="L52" s="22" t="n">
        <v>0.0182704655443804</v>
      </c>
      <c r="M52" s="23" t="n">
        <v>0.0980895104423092</v>
      </c>
      <c r="N52" s="47" t="n">
        <v>551920.758297733</v>
      </c>
    </row>
    <row r="53" customFormat="false" ht="14.25" hidden="false" customHeight="false" outlineLevel="0" collapsed="false">
      <c r="A53" s="7" t="s">
        <v>58</v>
      </c>
      <c r="B53" s="7"/>
      <c r="C53" s="20" t="n">
        <v>355.58735986872</v>
      </c>
      <c r="D53" s="20" t="n">
        <v>13136.8900983409</v>
      </c>
      <c r="E53" s="20" t="n">
        <v>3306</v>
      </c>
      <c r="F53" s="20" t="n">
        <v>0</v>
      </c>
      <c r="G53" s="20" t="n">
        <v>65457</v>
      </c>
      <c r="H53" s="20" t="n">
        <v>285680.496376498</v>
      </c>
      <c r="I53" s="21" t="n">
        <v>0.226563350314201</v>
      </c>
      <c r="J53" s="22" t="n">
        <v>0.540201039841541</v>
      </c>
      <c r="K53" s="22" t="n">
        <v>0.438819990165173</v>
      </c>
      <c r="L53" s="22" t="n">
        <v>0.0209789699932856</v>
      </c>
      <c r="M53" s="23" t="n">
        <v>0.129157899976411</v>
      </c>
      <c r="N53" s="47" t="n">
        <v>351137.496376498</v>
      </c>
    </row>
    <row r="54" customFormat="false" ht="14.25" hidden="false" customHeight="false" outlineLevel="0" collapsed="false">
      <c r="A54" s="7" t="s">
        <v>59</v>
      </c>
      <c r="B54" s="7"/>
      <c r="C54" s="20" t="n">
        <v>25.3345640708575</v>
      </c>
      <c r="D54" s="20" t="n">
        <v>4056.89010963946</v>
      </c>
      <c r="E54" s="20" t="n">
        <v>3272</v>
      </c>
      <c r="F54" s="20" t="n">
        <v>0</v>
      </c>
      <c r="G54" s="20" t="n">
        <v>2408</v>
      </c>
      <c r="H54" s="20" t="n">
        <v>48506.5</v>
      </c>
      <c r="I54" s="21" t="n">
        <v>0.254062810201416</v>
      </c>
      <c r="J54" s="22" t="n">
        <v>0.497062164020073</v>
      </c>
      <c r="K54" s="22" t="n">
        <v>0.471393331958479</v>
      </c>
      <c r="L54" s="22" t="n">
        <v>0.0315445040214477</v>
      </c>
      <c r="M54" s="23" t="n">
        <v>0.0946916146559428</v>
      </c>
      <c r="N54" s="47" t="n">
        <v>50914.5</v>
      </c>
    </row>
    <row r="55" customFormat="false" ht="14.25" hidden="false" customHeight="false" outlineLevel="0" collapsed="false">
      <c r="A55" s="7" t="s">
        <v>60</v>
      </c>
      <c r="B55" s="7"/>
      <c r="C55" s="20" t="n">
        <v>312.834938169961</v>
      </c>
      <c r="D55" s="20" t="n">
        <v>35544.9982857776</v>
      </c>
      <c r="E55" s="20" t="n">
        <v>3710</v>
      </c>
      <c r="F55" s="20" t="n">
        <v>0</v>
      </c>
      <c r="G55" s="20" t="n">
        <v>75893.49706967</v>
      </c>
      <c r="H55" s="20" t="n">
        <v>353169.046812376</v>
      </c>
      <c r="I55" s="21" t="n">
        <v>0.269437783718034</v>
      </c>
      <c r="J55" s="22" t="n">
        <v>0.496775596883981</v>
      </c>
      <c r="K55" s="22" t="n">
        <v>0.476994543249495</v>
      </c>
      <c r="L55" s="22" t="n">
        <v>0.0262298598665232</v>
      </c>
      <c r="M55" s="23" t="n">
        <v>0.135441319985449</v>
      </c>
      <c r="N55" s="47" t="n">
        <v>429062.543882046</v>
      </c>
    </row>
    <row r="56" customFormat="false" ht="14.25" hidden="false" customHeight="false" outlineLevel="0" collapsed="false">
      <c r="A56" s="7" t="s">
        <v>61</v>
      </c>
      <c r="B56" s="7"/>
      <c r="C56" s="20" t="n">
        <v>10000.6663722167</v>
      </c>
      <c r="D56" s="20" t="n">
        <v>12108.9026518276</v>
      </c>
      <c r="E56" s="20" t="n">
        <v>4733</v>
      </c>
      <c r="F56" s="20" t="n">
        <v>0</v>
      </c>
      <c r="G56" s="20" t="n">
        <v>29477.838747829</v>
      </c>
      <c r="H56" s="20" t="n">
        <v>308113.37766181</v>
      </c>
      <c r="I56" s="21" t="n">
        <v>0.242005996879566</v>
      </c>
      <c r="J56" s="22" t="n">
        <v>0.539765711606035</v>
      </c>
      <c r="K56" s="22" t="n">
        <v>0.435689231185055</v>
      </c>
      <c r="L56" s="22" t="n">
        <v>0.0245450572089097</v>
      </c>
      <c r="M56" s="23" t="n">
        <v>0.0921520217393658</v>
      </c>
      <c r="N56" s="47" t="n">
        <v>337591.216409639</v>
      </c>
    </row>
    <row r="57" customFormat="false" ht="14.25" hidden="false" customHeight="false" outlineLevel="0" collapsed="false">
      <c r="A57" s="7" t="s">
        <v>62</v>
      </c>
      <c r="B57" s="7"/>
      <c r="C57" s="20" t="n">
        <v>4799.79231568168</v>
      </c>
      <c r="D57" s="20" t="n">
        <v>36399.7583231565</v>
      </c>
      <c r="E57" s="20" t="n">
        <v>4706</v>
      </c>
      <c r="F57" s="20" t="n">
        <v>0</v>
      </c>
      <c r="G57" s="20" t="n">
        <v>26294.5</v>
      </c>
      <c r="H57" s="20" t="n">
        <v>401882.725867026</v>
      </c>
      <c r="I57" s="21" t="n">
        <v>0.234708606106972</v>
      </c>
      <c r="J57" s="22" t="n">
        <v>0.540876002889934</v>
      </c>
      <c r="K57" s="22" t="n">
        <v>0.434106418773376</v>
      </c>
      <c r="L57" s="22" t="n">
        <v>0.0250175783366898</v>
      </c>
      <c r="M57" s="23" t="n">
        <v>0.13026647701038</v>
      </c>
      <c r="N57" s="47" t="n">
        <v>428177.225867026</v>
      </c>
    </row>
    <row r="58" customFormat="false" ht="14.25" hidden="false" customHeight="false" outlineLevel="0" collapsed="false">
      <c r="A58" s="7" t="s">
        <v>63</v>
      </c>
      <c r="B58" s="7"/>
      <c r="C58" s="20" t="n">
        <v>1112.34115273099</v>
      </c>
      <c r="D58" s="20" t="n">
        <v>69329.2090763213</v>
      </c>
      <c r="E58" s="20" t="n">
        <v>2851</v>
      </c>
      <c r="F58" s="20" t="n">
        <v>0</v>
      </c>
      <c r="G58" s="20" t="n">
        <v>123356.876974923</v>
      </c>
      <c r="H58" s="20" t="n">
        <v>1088238.49059027</v>
      </c>
      <c r="I58" s="21" t="n">
        <v>0.248366396909989</v>
      </c>
      <c r="J58" s="22" t="n">
        <v>0.547215100142806</v>
      </c>
      <c r="K58" s="22" t="n">
        <v>0.437355534210635</v>
      </c>
      <c r="L58" s="22" t="n">
        <v>0.0154293656465592</v>
      </c>
      <c r="M58" s="23" t="n">
        <v>0.0961308070782908</v>
      </c>
      <c r="N58" s="47" t="n">
        <v>1211595.36756519</v>
      </c>
    </row>
    <row r="59" customFormat="false" ht="14.25" hidden="false" customHeight="false" outlineLevel="0" collapsed="false">
      <c r="A59" s="7" t="s">
        <v>64</v>
      </c>
      <c r="B59" s="7"/>
      <c r="C59" s="20" t="n">
        <v>1109</v>
      </c>
      <c r="D59" s="20" t="n">
        <v>7638.7818296318</v>
      </c>
      <c r="E59" s="20" t="n">
        <v>7463</v>
      </c>
      <c r="F59" s="20" t="n">
        <v>0</v>
      </c>
      <c r="G59" s="20" t="n">
        <v>29741.7817431052</v>
      </c>
      <c r="H59" s="20" t="n">
        <v>308758.636079906</v>
      </c>
      <c r="I59" s="21" t="n">
        <v>0.22609538266513</v>
      </c>
      <c r="J59" s="22" t="n">
        <v>0.557982512872291</v>
      </c>
      <c r="K59" s="22" t="n">
        <v>0.436731369575749</v>
      </c>
      <c r="L59" s="22" t="n">
        <v>0.00528611755195996</v>
      </c>
      <c r="M59" s="23" t="n">
        <v>0.123247596103722</v>
      </c>
      <c r="N59" s="47" t="n">
        <v>338500.417823011</v>
      </c>
    </row>
    <row r="60" customFormat="false" ht="14.25" hidden="false" customHeight="false" outlineLevel="0" collapsed="false">
      <c r="A60" s="26" t="s">
        <v>65</v>
      </c>
      <c r="B60" s="26"/>
      <c r="C60" s="28" t="n">
        <v>2436.52170654247</v>
      </c>
      <c r="D60" s="28" t="n">
        <v>11679.2781466866</v>
      </c>
      <c r="E60" s="28" t="n">
        <v>7648</v>
      </c>
      <c r="F60" s="28" t="n">
        <v>0</v>
      </c>
      <c r="G60" s="28" t="n">
        <v>45011.25</v>
      </c>
      <c r="H60" s="28" t="n">
        <v>251982.730105362</v>
      </c>
      <c r="I60" s="29" t="n">
        <v>0.220499482604892</v>
      </c>
      <c r="J60" s="30" t="n">
        <v>0.552085236448878</v>
      </c>
      <c r="K60" s="30" t="n">
        <v>0.442075281554265</v>
      </c>
      <c r="L60" s="30" t="n">
        <v>0.00583948199685643</v>
      </c>
      <c r="M60" s="31" t="n">
        <v>0.0846841977159856</v>
      </c>
      <c r="N60" s="48" t="n">
        <v>296993.980105363</v>
      </c>
    </row>
    <row r="61" customFormat="false" ht="14.25" hidden="false" customHeight="false" outlineLevel="0" collapsed="false">
      <c r="A61" s="33" t="s">
        <v>18</v>
      </c>
      <c r="B61" s="33"/>
      <c r="C61" s="34" t="n">
        <v>136554.647401057</v>
      </c>
      <c r="D61" s="34" t="n">
        <v>1460295.68863099</v>
      </c>
      <c r="E61" s="34" t="n">
        <v>181748.1978517</v>
      </c>
      <c r="F61" s="34" t="n">
        <v>50434</v>
      </c>
      <c r="G61" s="34" t="n">
        <v>6759308.11564351</v>
      </c>
      <c r="H61" s="34" t="n">
        <v>16907080.8694711</v>
      </c>
      <c r="I61" s="35" t="n">
        <v>0.247505486035891</v>
      </c>
      <c r="J61" s="36" t="n">
        <v>0.522146373843825</v>
      </c>
      <c r="K61" s="36" t="n">
        <v>0.459572535565849</v>
      </c>
      <c r="L61" s="37" t="n">
        <v>0.0182810905903259</v>
      </c>
      <c r="M61" s="37" t="n">
        <v>0.112644778349547</v>
      </c>
      <c r="N61" s="47" t="n">
        <v>23666388.9851146</v>
      </c>
    </row>
    <row r="62" customFormat="false" ht="14.25" hidden="false" customHeight="false" outlineLevel="0" collapsed="false">
      <c r="N62" s="1"/>
      <c r="O62" s="1"/>
    </row>
  </sheetData>
  <mergeCells count="6">
    <mergeCell ref="C6:D6"/>
    <mergeCell ref="G6:H6"/>
    <mergeCell ref="I6:K6"/>
    <mergeCell ref="C25:D25"/>
    <mergeCell ref="G25:H25"/>
    <mergeCell ref="I25:K25"/>
  </mergeCells>
  <conditionalFormatting sqref="N25:N61">
    <cfRule type="expression" priority="2" aboveAverage="0" equalAverage="0" bottom="0" percent="0" rank="0" text="" dxfId="3">
      <formula>N25&gt;=999950000</formula>
    </cfRule>
    <cfRule type="expression" priority="3" aboveAverage="0" equalAverage="0" bottom="0" percent="0" rank="0" text="" dxfId="4">
      <formula>N25&gt;=999950</formula>
    </cfRule>
    <cfRule type="expression" priority="4" aboveAverage="0" equalAverage="0" bottom="0" percent="0" rank="0" text="" dxfId="5">
      <formula>N25&gt;999</formula>
    </cfRule>
  </conditionalFormatting>
  <conditionalFormatting sqref="G6 G7:H7">
    <cfRule type="expression" priority="5" aboveAverage="0" equalAverage="0" bottom="0" percent="0" rank="0" text="" dxfId="6">
      <formula>G6&gt;=999950000</formula>
    </cfRule>
    <cfRule type="expression" priority="6" aboveAverage="0" equalAverage="0" bottom="0" percent="0" rank="0" text="" dxfId="7">
      <formula>G6&gt;=999950</formula>
    </cfRule>
    <cfRule type="expression" priority="7" aboveAverage="0" equalAverage="0" bottom="0" percent="0" rank="0" text="" dxfId="8">
      <formula>G6&gt;999</formula>
    </cfRule>
  </conditionalFormatting>
  <conditionalFormatting sqref="C8:H20">
    <cfRule type="expression" priority="8" aboveAverage="0" equalAverage="0" bottom="0" percent="0" rank="0" text="" dxfId="9">
      <formula>C8&gt;=999950000</formula>
    </cfRule>
    <cfRule type="expression" priority="9" aboveAverage="0" equalAverage="0" bottom="0" percent="0" rank="0" text="" dxfId="10">
      <formula>C8&gt;=999950</formula>
    </cfRule>
    <cfRule type="expression" priority="10" aboveAverage="0" equalAverage="0" bottom="0" percent="0" rank="0" text="" dxfId="11">
      <formula>C8&gt;999</formula>
    </cfRule>
  </conditionalFormatting>
  <conditionalFormatting sqref="C25:G25 C26:H61">
    <cfRule type="expression" priority="11" aboveAverage="0" equalAverage="0" bottom="0" percent="0" rank="0" text="" dxfId="12">
      <formula>C25&gt;=999950000</formula>
    </cfRule>
    <cfRule type="expression" priority="12" aboveAverage="0" equalAverage="0" bottom="0" percent="0" rank="0" text="" dxfId="13">
      <formula>C25&gt;=999950</formula>
    </cfRule>
    <cfRule type="expression" priority="13" aboveAverage="0" equalAverage="0" bottom="0" percent="0" rank="0" text="" dxfId="14">
      <formula>C25&gt;999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5B9BD5"/>
    <pageSetUpPr fitToPage="false"/>
  </sheetPr>
  <dimension ref="A1:AL44"/>
  <sheetViews>
    <sheetView showFormulas="false" showGridLines="fals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3" ySplit="0" topLeftCell="D1" activePane="topRight" state="frozen"/>
      <selection pane="topLeft" activeCell="A1" activeCellId="0" sqref="A1"/>
      <selection pane="topRight" activeCell="A1" activeCellId="1" sqref="E6:E7 A1"/>
    </sheetView>
  </sheetViews>
  <sheetFormatPr defaultColWidth="8.7890625" defaultRowHeight="13.5" zeroHeight="false" outlineLevelRow="0" outlineLevelCol="0"/>
  <cols>
    <col collapsed="false" customWidth="true" hidden="false" outlineLevel="0" max="1" min="1" style="90" width="13.53"/>
    <col collapsed="false" customWidth="true" hidden="false" outlineLevel="0" max="2" min="2" style="90" width="7.52"/>
    <col collapsed="false" customWidth="true" hidden="false" outlineLevel="0" max="3" min="3" style="90" width="12.16"/>
    <col collapsed="false" customWidth="true" hidden="false" outlineLevel="0" max="8" min="4" style="91" width="13.79"/>
    <col collapsed="false" customWidth="true" hidden="false" outlineLevel="0" max="9" min="9" style="91" width="13.16"/>
    <col collapsed="false" customWidth="true" hidden="false" outlineLevel="0" max="10" min="10" style="91" width="13.79"/>
    <col collapsed="false" customWidth="true" hidden="false" outlineLevel="0" max="11" min="11" style="91" width="13.16"/>
    <col collapsed="false" customWidth="true" hidden="false" outlineLevel="0" max="12" min="12" style="91" width="13.48"/>
    <col collapsed="false" customWidth="true" hidden="false" outlineLevel="0" max="13" min="13" style="91" width="14.52"/>
    <col collapsed="false" customWidth="true" hidden="false" outlineLevel="0" max="14" min="14" style="91" width="15.16"/>
    <col collapsed="false" customWidth="true" hidden="false" outlineLevel="0" max="15" min="15" style="91" width="10.79"/>
    <col collapsed="false" customWidth="true" hidden="false" outlineLevel="0" max="16" min="16" style="91" width="11"/>
    <col collapsed="false" customWidth="true" hidden="false" outlineLevel="0" max="18" min="17" style="91" width="10.16"/>
    <col collapsed="false" customWidth="true" hidden="false" outlineLevel="0" max="19" min="19" style="91" width="11.78"/>
    <col collapsed="false" customWidth="true" hidden="false" outlineLevel="0" max="20" min="20" style="91" width="10.79"/>
    <col collapsed="false" customWidth="true" hidden="false" outlineLevel="0" max="21" min="21" style="91" width="10.52"/>
    <col collapsed="false" customWidth="true" hidden="false" outlineLevel="0" max="22" min="22" style="91" width="11.78"/>
    <col collapsed="false" customWidth="true" hidden="false" outlineLevel="0" max="23" min="23" style="91" width="9.79"/>
    <col collapsed="false" customWidth="true" hidden="false" outlineLevel="0" max="24" min="24" style="91" width="13"/>
    <col collapsed="false" customWidth="true" hidden="false" outlineLevel="0" max="25" min="25" style="91" width="10.16"/>
    <col collapsed="false" customWidth="true" hidden="false" outlineLevel="0" max="28" min="26" style="91" width="9.79"/>
    <col collapsed="false" customWidth="true" hidden="false" outlineLevel="0" max="29" min="29" style="91" width="12.16"/>
    <col collapsed="false" customWidth="true" hidden="false" outlineLevel="0" max="33" min="30" style="91" width="10.16"/>
    <col collapsed="false" customWidth="true" hidden="false" outlineLevel="0" max="34" min="34" style="91" width="10.52"/>
    <col collapsed="false" customWidth="true" hidden="false" outlineLevel="0" max="35" min="35" style="91" width="15.78"/>
    <col collapsed="false" customWidth="true" hidden="false" outlineLevel="0" max="36" min="36" style="91" width="17.26"/>
    <col collapsed="false" customWidth="true" hidden="false" outlineLevel="0" max="37" min="37" style="91" width="13"/>
    <col collapsed="false" customWidth="true" hidden="false" outlineLevel="0" max="38" min="38" style="91" width="16.16"/>
    <col collapsed="false" customWidth="false" hidden="false" outlineLevel="0" max="16384" min="39" style="90" width="8.79"/>
  </cols>
  <sheetData>
    <row r="1" customFormat="false" ht="21.75" hidden="false" customHeight="false" outlineLevel="0" collapsed="false">
      <c r="A1" s="89" t="s">
        <v>1011</v>
      </c>
    </row>
    <row r="2" customFormat="false" ht="13.5" hidden="false" customHeight="false" outlineLevel="0" collapsed="false">
      <c r="A2" s="92" t="s">
        <v>986</v>
      </c>
    </row>
    <row r="4" customFormat="false" ht="13.5" hidden="false" customHeight="false" outlineLevel="0" collapsed="false">
      <c r="D4" s="93" t="s">
        <v>97</v>
      </c>
      <c r="E4" s="93"/>
      <c r="F4" s="93"/>
      <c r="G4" s="93"/>
      <c r="H4" s="93"/>
      <c r="I4" s="93"/>
      <c r="J4" s="93"/>
      <c r="K4" s="93"/>
      <c r="L4" s="93"/>
      <c r="M4" s="93"/>
      <c r="N4" s="93"/>
      <c r="O4" s="94" t="s">
        <v>987</v>
      </c>
      <c r="P4" s="94"/>
      <c r="Q4" s="94"/>
      <c r="R4" s="94"/>
      <c r="S4" s="94"/>
      <c r="T4" s="95" t="s">
        <v>988</v>
      </c>
      <c r="U4" s="95"/>
      <c r="V4" s="95"/>
      <c r="W4" s="95"/>
      <c r="X4" s="95"/>
      <c r="Y4" s="94" t="s">
        <v>989</v>
      </c>
      <c r="Z4" s="94"/>
      <c r="AA4" s="94"/>
      <c r="AB4" s="94"/>
      <c r="AC4" s="94"/>
      <c r="AD4" s="94" t="s">
        <v>990</v>
      </c>
      <c r="AE4" s="94"/>
      <c r="AF4" s="94"/>
      <c r="AG4" s="94"/>
      <c r="AH4" s="94"/>
      <c r="AI4" s="93" t="s">
        <v>991</v>
      </c>
      <c r="AJ4" s="93"/>
      <c r="AK4" s="93"/>
      <c r="AL4" s="93"/>
    </row>
    <row r="5" customFormat="false" ht="13.5" hidden="false" customHeight="true" outlineLevel="0" collapsed="false">
      <c r="A5" s="151" t="s">
        <v>108</v>
      </c>
      <c r="B5" s="151" t="s">
        <v>110</v>
      </c>
      <c r="C5" s="152" t="s">
        <v>109</v>
      </c>
      <c r="D5" s="99" t="s">
        <v>11</v>
      </c>
      <c r="E5" s="99"/>
      <c r="F5" s="99"/>
      <c r="G5" s="99"/>
      <c r="H5" s="100" t="s">
        <v>12</v>
      </c>
      <c r="I5" s="100"/>
      <c r="J5" s="100"/>
      <c r="K5" s="100"/>
      <c r="L5" s="101" t="s">
        <v>18</v>
      </c>
      <c r="M5" s="101"/>
      <c r="N5" s="101"/>
      <c r="O5" s="99"/>
      <c r="P5" s="99"/>
      <c r="Q5" s="99"/>
      <c r="R5" s="99"/>
      <c r="S5" s="153" t="s">
        <v>18</v>
      </c>
      <c r="T5" s="99"/>
      <c r="U5" s="99"/>
      <c r="V5" s="99"/>
      <c r="W5" s="99"/>
      <c r="X5" s="154" t="s">
        <v>18</v>
      </c>
      <c r="Y5" s="99"/>
      <c r="Z5" s="99"/>
      <c r="AA5" s="99"/>
      <c r="AB5" s="99"/>
      <c r="AC5" s="153" t="s">
        <v>18</v>
      </c>
      <c r="AD5" s="99" t="s">
        <v>18</v>
      </c>
      <c r="AE5" s="99"/>
      <c r="AF5" s="99"/>
      <c r="AG5" s="99"/>
      <c r="AH5" s="153" t="s">
        <v>18</v>
      </c>
      <c r="AI5" s="155" t="s">
        <v>18</v>
      </c>
      <c r="AJ5" s="155"/>
      <c r="AK5" s="155"/>
      <c r="AL5" s="155"/>
    </row>
    <row r="6" customFormat="false" ht="13.5" hidden="false" customHeight="false" outlineLevel="0" collapsed="false">
      <c r="A6" s="151"/>
      <c r="B6" s="151"/>
      <c r="C6" s="152"/>
      <c r="D6" s="106" t="s">
        <v>114</v>
      </c>
      <c r="E6" s="107" t="s">
        <v>115</v>
      </c>
      <c r="F6" s="107" t="s">
        <v>116</v>
      </c>
      <c r="G6" s="108" t="s">
        <v>117</v>
      </c>
      <c r="H6" s="109" t="s">
        <v>114</v>
      </c>
      <c r="I6" s="107" t="s">
        <v>115</v>
      </c>
      <c r="J6" s="107" t="s">
        <v>116</v>
      </c>
      <c r="K6" s="108" t="s">
        <v>117</v>
      </c>
      <c r="L6" s="109" t="s">
        <v>11</v>
      </c>
      <c r="M6" s="107" t="s">
        <v>12</v>
      </c>
      <c r="N6" s="107" t="s">
        <v>18</v>
      </c>
      <c r="O6" s="106" t="s">
        <v>114</v>
      </c>
      <c r="P6" s="107" t="s">
        <v>115</v>
      </c>
      <c r="Q6" s="107" t="s">
        <v>116</v>
      </c>
      <c r="R6" s="108" t="s">
        <v>117</v>
      </c>
      <c r="S6" s="153"/>
      <c r="T6" s="106" t="s">
        <v>114</v>
      </c>
      <c r="U6" s="107" t="s">
        <v>115</v>
      </c>
      <c r="V6" s="107" t="s">
        <v>116</v>
      </c>
      <c r="W6" s="108" t="s">
        <v>117</v>
      </c>
      <c r="X6" s="154"/>
      <c r="Y6" s="106" t="s">
        <v>114</v>
      </c>
      <c r="Z6" s="107" t="s">
        <v>115</v>
      </c>
      <c r="AA6" s="107" t="s">
        <v>116</v>
      </c>
      <c r="AB6" s="108" t="s">
        <v>117</v>
      </c>
      <c r="AC6" s="153"/>
      <c r="AD6" s="106" t="s">
        <v>114</v>
      </c>
      <c r="AE6" s="107" t="s">
        <v>115</v>
      </c>
      <c r="AF6" s="107" t="s">
        <v>116</v>
      </c>
      <c r="AG6" s="108" t="s">
        <v>117</v>
      </c>
      <c r="AH6" s="153"/>
      <c r="AI6" s="106" t="s">
        <v>102</v>
      </c>
      <c r="AJ6" s="107" t="s">
        <v>103</v>
      </c>
      <c r="AK6" s="107" t="s">
        <v>104</v>
      </c>
      <c r="AL6" s="107" t="s">
        <v>105</v>
      </c>
    </row>
    <row r="7" customFormat="false" ht="13.5" hidden="false" customHeight="false" outlineLevel="0" collapsed="false">
      <c r="A7" s="111" t="s">
        <v>118</v>
      </c>
      <c r="B7" s="111" t="s">
        <v>120</v>
      </c>
      <c r="C7" s="111" t="s">
        <v>119</v>
      </c>
      <c r="D7" s="110" t="s">
        <v>124</v>
      </c>
      <c r="E7" s="111" t="s">
        <v>125</v>
      </c>
      <c r="F7" s="111" t="s">
        <v>126</v>
      </c>
      <c r="G7" s="112" t="s">
        <v>127</v>
      </c>
      <c r="H7" s="113" t="s">
        <v>128</v>
      </c>
      <c r="I7" s="111" t="s">
        <v>129</v>
      </c>
      <c r="J7" s="111" t="s">
        <v>130</v>
      </c>
      <c r="K7" s="112" t="s">
        <v>131</v>
      </c>
      <c r="L7" s="113" t="s">
        <v>132</v>
      </c>
      <c r="M7" s="113" t="s">
        <v>133</v>
      </c>
      <c r="N7" s="113" t="s">
        <v>134</v>
      </c>
      <c r="O7" s="114" t="s">
        <v>992</v>
      </c>
      <c r="P7" s="115" t="s">
        <v>993</v>
      </c>
      <c r="Q7" s="115" t="s">
        <v>994</v>
      </c>
      <c r="R7" s="112" t="s">
        <v>995</v>
      </c>
      <c r="S7" s="116" t="s">
        <v>139</v>
      </c>
      <c r="T7" s="110" t="s">
        <v>996</v>
      </c>
      <c r="U7" s="111" t="s">
        <v>997</v>
      </c>
      <c r="V7" s="111" t="s">
        <v>998</v>
      </c>
      <c r="W7" s="111" t="s">
        <v>999</v>
      </c>
      <c r="X7" s="116" t="s">
        <v>144</v>
      </c>
      <c r="Y7" s="110" t="s">
        <v>1000</v>
      </c>
      <c r="Z7" s="111" t="s">
        <v>1001</v>
      </c>
      <c r="AA7" s="111" t="s">
        <v>1002</v>
      </c>
      <c r="AB7" s="112" t="s">
        <v>1003</v>
      </c>
      <c r="AC7" s="111" t="s">
        <v>1004</v>
      </c>
      <c r="AD7" s="110" t="s">
        <v>150</v>
      </c>
      <c r="AE7" s="111" t="s">
        <v>151</v>
      </c>
      <c r="AF7" s="111" t="s">
        <v>152</v>
      </c>
      <c r="AG7" s="111" t="s">
        <v>153</v>
      </c>
      <c r="AH7" s="116" t="s">
        <v>149</v>
      </c>
      <c r="AI7" s="110" t="s">
        <v>154</v>
      </c>
      <c r="AJ7" s="111" t="s">
        <v>155</v>
      </c>
      <c r="AK7" s="111" t="s">
        <v>156</v>
      </c>
      <c r="AL7" s="111" t="s">
        <v>157</v>
      </c>
    </row>
    <row r="8" customFormat="false" ht="13.5" hidden="false" customHeight="false" outlineLevel="0" collapsed="false">
      <c r="A8" s="156" t="s">
        <v>160</v>
      </c>
      <c r="B8" s="157" t="s">
        <v>161</v>
      </c>
      <c r="C8" s="156" t="s">
        <v>32</v>
      </c>
      <c r="D8" s="158" t="n">
        <v>7335</v>
      </c>
      <c r="E8" s="159" t="n">
        <v>19400.1228</v>
      </c>
      <c r="F8" s="159" t="n">
        <v>4436.97300256186</v>
      </c>
      <c r="G8" s="160" t="n">
        <v>17023.69944</v>
      </c>
      <c r="H8" s="161" t="n">
        <v>83802.9584838008</v>
      </c>
      <c r="I8" s="159" t="n">
        <v>212498.97728</v>
      </c>
      <c r="J8" s="159" t="n">
        <v>45707.4748394633</v>
      </c>
      <c r="K8" s="160" t="n">
        <v>171032.32728</v>
      </c>
      <c r="L8" s="161" t="n">
        <v>48195.7952425619</v>
      </c>
      <c r="M8" s="159" t="n">
        <v>513041.737883264</v>
      </c>
      <c r="N8" s="159" t="n">
        <v>561237.533125826</v>
      </c>
      <c r="O8" s="162" t="n">
        <v>313.120273316849</v>
      </c>
      <c r="P8" s="163" t="n">
        <v>343.339656175142</v>
      </c>
      <c r="Q8" s="163" t="n">
        <v>290.981350559148</v>
      </c>
      <c r="R8" s="164" t="n">
        <v>324.35160599924</v>
      </c>
      <c r="S8" s="165" t="n">
        <v>1271.79288605038</v>
      </c>
      <c r="T8" s="162" t="n">
        <v>5219.36082849994</v>
      </c>
      <c r="U8" s="163" t="n">
        <v>2835.3309134894</v>
      </c>
      <c r="V8" s="163" t="n">
        <v>21495.9041366427</v>
      </c>
      <c r="W8" s="164" t="n">
        <v>3079.49421374275</v>
      </c>
      <c r="X8" s="166" t="n">
        <v>32630.0900923747</v>
      </c>
      <c r="Y8" s="162" t="n">
        <v>1603.01189909219</v>
      </c>
      <c r="Z8" s="163" t="n">
        <v>1723.76519229809</v>
      </c>
      <c r="AA8" s="163" t="n">
        <v>359.984046323319</v>
      </c>
      <c r="AB8" s="164" t="n">
        <v>1325.03616</v>
      </c>
      <c r="AC8" s="165" t="n">
        <v>5011.79729771361</v>
      </c>
      <c r="AD8" s="158" t="n">
        <v>0</v>
      </c>
      <c r="AE8" s="159" t="n">
        <v>0</v>
      </c>
      <c r="AF8" s="159" t="n">
        <v>0</v>
      </c>
      <c r="AG8" s="160" t="n">
        <v>0</v>
      </c>
      <c r="AH8" s="165" t="n">
        <v>0</v>
      </c>
      <c r="AI8" s="167" t="n">
        <v>323037.058563801</v>
      </c>
      <c r="AJ8" s="168" t="n">
        <v>236120.308924505</v>
      </c>
      <c r="AK8" s="169" t="n">
        <v>2080.16563752</v>
      </c>
      <c r="AL8" s="168" t="n">
        <v>69494.425344</v>
      </c>
    </row>
    <row r="9" customFormat="false" ht="13.5" hidden="false" customHeight="false" outlineLevel="0" collapsed="false">
      <c r="A9" s="156" t="s">
        <v>163</v>
      </c>
      <c r="B9" s="157" t="s">
        <v>164</v>
      </c>
      <c r="C9" s="156" t="s">
        <v>33</v>
      </c>
      <c r="D9" s="158" t="n">
        <v>3891.41446016312</v>
      </c>
      <c r="E9" s="159" t="n">
        <v>7348.42368</v>
      </c>
      <c r="F9" s="159" t="n">
        <v>5672.23124701742</v>
      </c>
      <c r="G9" s="160" t="n">
        <v>9984.42432</v>
      </c>
      <c r="H9" s="161" t="n">
        <v>75537.8956851256</v>
      </c>
      <c r="I9" s="159" t="n">
        <v>134148.51504</v>
      </c>
      <c r="J9" s="159" t="n">
        <v>80773.9763354625</v>
      </c>
      <c r="K9" s="160" t="n">
        <v>133648.16832</v>
      </c>
      <c r="L9" s="161" t="n">
        <v>26896.4937071805</v>
      </c>
      <c r="M9" s="159" t="n">
        <v>424108.555380588</v>
      </c>
      <c r="N9" s="159" t="n">
        <v>451005.049087769</v>
      </c>
      <c r="O9" s="162" t="n">
        <v>626.337602965468</v>
      </c>
      <c r="P9" s="163" t="n">
        <v>685.733883588567</v>
      </c>
      <c r="Q9" s="163" t="n">
        <v>588.864413044457</v>
      </c>
      <c r="R9" s="164" t="n">
        <v>648.260693667556</v>
      </c>
      <c r="S9" s="165" t="n">
        <v>2549.19659326605</v>
      </c>
      <c r="T9" s="162" t="n">
        <v>5841.83415687307</v>
      </c>
      <c r="U9" s="163" t="n">
        <v>3217.10105238289</v>
      </c>
      <c r="V9" s="163" t="n">
        <v>19311.9326506277</v>
      </c>
      <c r="W9" s="164" t="n">
        <v>2854.77897849798</v>
      </c>
      <c r="X9" s="170" t="n">
        <v>31225.6468383816</v>
      </c>
      <c r="Y9" s="162" t="n">
        <v>3119.13648672483</v>
      </c>
      <c r="Z9" s="163" t="n">
        <v>3032.17409185099</v>
      </c>
      <c r="AA9" s="163" t="n">
        <v>3491.28438243493</v>
      </c>
      <c r="AB9" s="164" t="n">
        <v>3145.99252043587</v>
      </c>
      <c r="AC9" s="165" t="n">
        <v>12788.5874814466</v>
      </c>
      <c r="AD9" s="158" t="n">
        <v>0</v>
      </c>
      <c r="AE9" s="159" t="n">
        <v>0</v>
      </c>
      <c r="AF9" s="159" t="n">
        <v>0</v>
      </c>
      <c r="AG9" s="160" t="n">
        <v>0</v>
      </c>
      <c r="AH9" s="165" t="n">
        <v>0</v>
      </c>
      <c r="AI9" s="167" t="n">
        <v>220926.248865289</v>
      </c>
      <c r="AJ9" s="168" t="n">
        <v>228437.020019914</v>
      </c>
      <c r="AK9" s="169" t="n">
        <v>1641.78020256579</v>
      </c>
      <c r="AL9" s="168" t="n">
        <v>48148.3216293146</v>
      </c>
    </row>
    <row r="10" customFormat="false" ht="13.5" hidden="false" customHeight="false" outlineLevel="0" collapsed="false">
      <c r="A10" s="156" t="s">
        <v>160</v>
      </c>
      <c r="B10" s="157" t="s">
        <v>165</v>
      </c>
      <c r="C10" s="156" t="s">
        <v>34</v>
      </c>
      <c r="D10" s="158" t="n">
        <v>18877.6594574412</v>
      </c>
      <c r="E10" s="159" t="n">
        <v>21795.5935</v>
      </c>
      <c r="F10" s="159" t="n">
        <v>16660.9111142712</v>
      </c>
      <c r="G10" s="160" t="n">
        <v>19125.7363</v>
      </c>
      <c r="H10" s="161" t="n">
        <v>128090.569453762</v>
      </c>
      <c r="I10" s="159" t="n">
        <v>153827.426696833</v>
      </c>
      <c r="J10" s="159" t="n">
        <v>113510.247149277</v>
      </c>
      <c r="K10" s="160" t="n">
        <v>124011.159494397</v>
      </c>
      <c r="L10" s="161" t="n">
        <v>76459.9003717125</v>
      </c>
      <c r="M10" s="159" t="n">
        <v>519439.402794269</v>
      </c>
      <c r="N10" s="159" t="n">
        <v>595899.303165981</v>
      </c>
      <c r="O10" s="162" t="n">
        <v>668.915311783655</v>
      </c>
      <c r="P10" s="163" t="n">
        <v>732.349283149381</v>
      </c>
      <c r="Q10" s="163" t="n">
        <v>628.894737574376</v>
      </c>
      <c r="R10" s="164" t="n">
        <v>692.328708940103</v>
      </c>
      <c r="S10" s="165" t="n">
        <v>2722.48804144751</v>
      </c>
      <c r="T10" s="162" t="n">
        <v>14722.828295009</v>
      </c>
      <c r="U10" s="163" t="n">
        <v>10464.3569875767</v>
      </c>
      <c r="V10" s="163" t="n">
        <v>34270.7845808503</v>
      </c>
      <c r="W10" s="164" t="n">
        <v>7844.68367493645</v>
      </c>
      <c r="X10" s="170" t="n">
        <v>67302.6535383724</v>
      </c>
      <c r="Y10" s="162" t="n">
        <v>1571.29849565941</v>
      </c>
      <c r="Z10" s="163" t="n">
        <v>1613.09774376425</v>
      </c>
      <c r="AA10" s="163" t="n">
        <v>1391.1496235456</v>
      </c>
      <c r="AB10" s="164" t="n">
        <v>1311.67217996597</v>
      </c>
      <c r="AC10" s="165" t="n">
        <v>5887.21804293523</v>
      </c>
      <c r="AD10" s="158" t="n">
        <v>0</v>
      </c>
      <c r="AE10" s="159" t="n">
        <v>0</v>
      </c>
      <c r="AF10" s="159" t="n">
        <v>0</v>
      </c>
      <c r="AG10" s="160" t="n">
        <v>0</v>
      </c>
      <c r="AH10" s="165" t="n">
        <v>0</v>
      </c>
      <c r="AI10" s="167" t="n">
        <v>322591.249108036</v>
      </c>
      <c r="AJ10" s="168" t="n">
        <v>270777.510111043</v>
      </c>
      <c r="AK10" s="169" t="n">
        <v>2530.5439469018</v>
      </c>
      <c r="AL10" s="168" t="n">
        <v>82617.4746547618</v>
      </c>
    </row>
    <row r="11" customFormat="false" ht="13.5" hidden="false" customHeight="false" outlineLevel="0" collapsed="false">
      <c r="A11" s="156" t="s">
        <v>166</v>
      </c>
      <c r="B11" s="157" t="s">
        <v>167</v>
      </c>
      <c r="C11" s="156" t="s">
        <v>35</v>
      </c>
      <c r="D11" s="158" t="n">
        <v>107190.736390012</v>
      </c>
      <c r="E11" s="159" t="n">
        <v>132040.4644</v>
      </c>
      <c r="F11" s="159" t="n">
        <v>118416.330750141</v>
      </c>
      <c r="G11" s="160" t="n">
        <v>137260.2972</v>
      </c>
      <c r="H11" s="161" t="n">
        <v>144559.031951222</v>
      </c>
      <c r="I11" s="159" t="n">
        <v>178952.1117</v>
      </c>
      <c r="J11" s="159" t="n">
        <v>125463.232499679</v>
      </c>
      <c r="K11" s="160" t="n">
        <v>144528.41855</v>
      </c>
      <c r="L11" s="161" t="n">
        <v>494907.828740154</v>
      </c>
      <c r="M11" s="159" t="n">
        <v>593502.7947009</v>
      </c>
      <c r="N11" s="159" t="n">
        <v>1088410.62344105</v>
      </c>
      <c r="O11" s="162" t="n">
        <v>3882.84166881748</v>
      </c>
      <c r="P11" s="163" t="n">
        <v>4251.05579532724</v>
      </c>
      <c r="Q11" s="163" t="n">
        <v>3650.53490230704</v>
      </c>
      <c r="R11" s="164" t="n">
        <v>4018.74902881679</v>
      </c>
      <c r="S11" s="165" t="n">
        <v>15803.1813952686</v>
      </c>
      <c r="T11" s="162" t="n">
        <v>13488.1855679268</v>
      </c>
      <c r="U11" s="163" t="n">
        <v>8309.16602234517</v>
      </c>
      <c r="V11" s="163" t="n">
        <v>41016.2795321592</v>
      </c>
      <c r="W11" s="164" t="n">
        <v>6770.13184392829</v>
      </c>
      <c r="X11" s="170" t="n">
        <v>69583.7629663595</v>
      </c>
      <c r="Y11" s="162" t="n">
        <v>1872.49533174528</v>
      </c>
      <c r="Z11" s="163" t="n">
        <v>1984.13461981682</v>
      </c>
      <c r="AA11" s="163" t="n">
        <v>1706.48626052203</v>
      </c>
      <c r="AB11" s="164" t="n">
        <v>1686.18820814539</v>
      </c>
      <c r="AC11" s="165" t="n">
        <v>7249.30442022952</v>
      </c>
      <c r="AD11" s="158" t="n">
        <v>0</v>
      </c>
      <c r="AE11" s="159" t="n">
        <v>0</v>
      </c>
      <c r="AF11" s="159" t="n">
        <v>0</v>
      </c>
      <c r="AG11" s="160" t="n">
        <v>0</v>
      </c>
      <c r="AH11" s="165" t="n">
        <v>0</v>
      </c>
      <c r="AI11" s="167" t="n">
        <v>562742.344441234</v>
      </c>
      <c r="AJ11" s="168" t="n">
        <v>520815.316311678</v>
      </c>
      <c r="AK11" s="169" t="n">
        <v>4852.96268814236</v>
      </c>
      <c r="AL11" s="168" t="n">
        <v>150522.382709564</v>
      </c>
    </row>
    <row r="12" customFormat="false" ht="13.5" hidden="false" customHeight="false" outlineLevel="0" collapsed="false">
      <c r="A12" s="156" t="s">
        <v>168</v>
      </c>
      <c r="B12" s="157" t="s">
        <v>169</v>
      </c>
      <c r="C12" s="156" t="s">
        <v>36</v>
      </c>
      <c r="D12" s="158" t="n">
        <v>4446.05959638282</v>
      </c>
      <c r="E12" s="159" t="n">
        <v>4657.9477354673</v>
      </c>
      <c r="F12" s="159" t="n">
        <v>4183.89291582066</v>
      </c>
      <c r="G12" s="160" t="n">
        <v>4668.72170864108</v>
      </c>
      <c r="H12" s="161" t="n">
        <v>37480.122321027</v>
      </c>
      <c r="I12" s="159" t="n">
        <v>47425.7468</v>
      </c>
      <c r="J12" s="159" t="n">
        <v>39638.4984277864</v>
      </c>
      <c r="K12" s="160" t="n">
        <v>46451.1192</v>
      </c>
      <c r="L12" s="161" t="n">
        <v>17956.6219563119</v>
      </c>
      <c r="M12" s="159" t="n">
        <v>170995.486748813</v>
      </c>
      <c r="N12" s="159" t="n">
        <v>188952.108705125</v>
      </c>
      <c r="O12" s="162" t="n">
        <v>26.6110726424592</v>
      </c>
      <c r="P12" s="163" t="n">
        <v>29.1346297957734</v>
      </c>
      <c r="Q12" s="163" t="n">
        <v>25.018957185218</v>
      </c>
      <c r="R12" s="164" t="n">
        <v>27.5425143385322</v>
      </c>
      <c r="S12" s="165" t="n">
        <v>108.307173961983</v>
      </c>
      <c r="T12" s="162" t="n">
        <v>2044.68690940121</v>
      </c>
      <c r="U12" s="163" t="n">
        <v>1174.24824969281</v>
      </c>
      <c r="V12" s="163" t="n">
        <v>7712.92132556334</v>
      </c>
      <c r="W12" s="164" t="n">
        <v>1143.03647614906</v>
      </c>
      <c r="X12" s="170" t="n">
        <v>12074.8929608064</v>
      </c>
      <c r="Y12" s="162" t="n">
        <v>1256.41318570756</v>
      </c>
      <c r="Z12" s="163" t="n">
        <v>1360.27948767332</v>
      </c>
      <c r="AA12" s="163" t="n">
        <v>1322.31819964522</v>
      </c>
      <c r="AB12" s="164" t="n">
        <v>1333.39024198675</v>
      </c>
      <c r="AC12" s="165" t="n">
        <v>5272.40111501285</v>
      </c>
      <c r="AD12" s="158" t="n">
        <v>0</v>
      </c>
      <c r="AE12" s="159" t="n">
        <v>0</v>
      </c>
      <c r="AF12" s="159" t="n">
        <v>0</v>
      </c>
      <c r="AG12" s="160" t="n">
        <v>0</v>
      </c>
      <c r="AH12" s="165" t="n">
        <v>0</v>
      </c>
      <c r="AI12" s="167" t="n">
        <v>94009.8764528771</v>
      </c>
      <c r="AJ12" s="168" t="n">
        <v>94059.3606804356</v>
      </c>
      <c r="AK12" s="169" t="n">
        <v>882.871571812579</v>
      </c>
      <c r="AL12" s="168" t="n">
        <v>26325.3484769442</v>
      </c>
    </row>
    <row r="13" customFormat="false" ht="13.5" hidden="false" customHeight="false" outlineLevel="0" collapsed="false">
      <c r="A13" s="156" t="s">
        <v>168</v>
      </c>
      <c r="B13" s="157" t="s">
        <v>170</v>
      </c>
      <c r="C13" s="156" t="s">
        <v>37</v>
      </c>
      <c r="D13" s="158" t="n">
        <v>2239.73473834815</v>
      </c>
      <c r="E13" s="159" t="n">
        <v>2738.8749</v>
      </c>
      <c r="F13" s="159" t="n">
        <v>2107.66637332439</v>
      </c>
      <c r="G13" s="160" t="n">
        <v>2745.21</v>
      </c>
      <c r="H13" s="161" t="n">
        <v>42165.1376111553</v>
      </c>
      <c r="I13" s="159" t="n">
        <v>53353.96515</v>
      </c>
      <c r="J13" s="159" t="n">
        <v>44593.3107312597</v>
      </c>
      <c r="K13" s="160" t="n">
        <v>52257.5091</v>
      </c>
      <c r="L13" s="161" t="n">
        <v>9831.48601167253</v>
      </c>
      <c r="M13" s="159" t="n">
        <v>192369.922592415</v>
      </c>
      <c r="N13" s="159" t="n">
        <v>202201.408604088</v>
      </c>
      <c r="O13" s="162" t="n">
        <v>17.0688463779396</v>
      </c>
      <c r="P13" s="163" t="n">
        <v>18.6875037674634</v>
      </c>
      <c r="Q13" s="163" t="n">
        <v>16.0476333467808</v>
      </c>
      <c r="R13" s="164" t="n">
        <v>17.6662907363046</v>
      </c>
      <c r="S13" s="165" t="n">
        <v>69.4702742284885</v>
      </c>
      <c r="T13" s="162" t="n">
        <v>4661.072172158</v>
      </c>
      <c r="U13" s="163" t="n">
        <v>2554.75851526254</v>
      </c>
      <c r="V13" s="163" t="n">
        <v>15486.5154209056</v>
      </c>
      <c r="W13" s="164" t="n">
        <v>2224.7106767631</v>
      </c>
      <c r="X13" s="170" t="n">
        <v>24927.0567850892</v>
      </c>
      <c r="Y13" s="162" t="n">
        <v>771.890890431886</v>
      </c>
      <c r="Z13" s="163" t="n">
        <v>835.702264924157</v>
      </c>
      <c r="AA13" s="163" t="n">
        <v>812.380341251855</v>
      </c>
      <c r="AB13" s="164" t="n">
        <v>819.18256898961</v>
      </c>
      <c r="AC13" s="165" t="n">
        <v>3239.15606559751</v>
      </c>
      <c r="AD13" s="158" t="n">
        <v>0</v>
      </c>
      <c r="AE13" s="159" t="n">
        <v>0</v>
      </c>
      <c r="AF13" s="159" t="n">
        <v>0</v>
      </c>
      <c r="AG13" s="160" t="n">
        <v>0</v>
      </c>
      <c r="AH13" s="165" t="n">
        <v>0</v>
      </c>
      <c r="AI13" s="167" t="n">
        <v>100497.712399503</v>
      </c>
      <c r="AJ13" s="168" t="n">
        <v>100765.461913179</v>
      </c>
      <c r="AK13" s="169" t="n">
        <v>938.234291405541</v>
      </c>
      <c r="AL13" s="168" t="n">
        <v>27942.7038453774</v>
      </c>
    </row>
    <row r="14" customFormat="false" ht="13.5" hidden="false" customHeight="false" outlineLevel="0" collapsed="false">
      <c r="A14" s="156" t="s">
        <v>163</v>
      </c>
      <c r="B14" s="157" t="s">
        <v>171</v>
      </c>
      <c r="C14" s="156" t="s">
        <v>38</v>
      </c>
      <c r="D14" s="158" t="n">
        <v>12137.2289979765</v>
      </c>
      <c r="E14" s="159" t="n">
        <v>12272.4136308837</v>
      </c>
      <c r="F14" s="159" t="n">
        <v>17691.5541326437</v>
      </c>
      <c r="G14" s="160" t="n">
        <v>16674.7305894718</v>
      </c>
      <c r="H14" s="161" t="n">
        <v>70858.9375371579</v>
      </c>
      <c r="I14" s="159" t="n">
        <v>80022.43965</v>
      </c>
      <c r="J14" s="159" t="n">
        <v>76399.2313702556</v>
      </c>
      <c r="K14" s="160" t="n">
        <v>79723.9722</v>
      </c>
      <c r="L14" s="161" t="n">
        <v>58775.9273509757</v>
      </c>
      <c r="M14" s="159" t="n">
        <v>307004.580757413</v>
      </c>
      <c r="N14" s="159" t="n">
        <v>365780.508108389</v>
      </c>
      <c r="O14" s="162" t="n">
        <v>1165.31411488876</v>
      </c>
      <c r="P14" s="163" t="n">
        <v>1275.82212822579</v>
      </c>
      <c r="Q14" s="163" t="n">
        <v>1095.59446698943</v>
      </c>
      <c r="R14" s="164" t="n">
        <v>1206.10248032646</v>
      </c>
      <c r="S14" s="165" t="n">
        <v>4742.83319043044</v>
      </c>
      <c r="T14" s="162" t="n">
        <v>4755.22087411063</v>
      </c>
      <c r="U14" s="163" t="n">
        <v>3005.04349113423</v>
      </c>
      <c r="V14" s="163" t="n">
        <v>13972.1581601464</v>
      </c>
      <c r="W14" s="164" t="n">
        <v>2402.92153150386</v>
      </c>
      <c r="X14" s="170" t="n">
        <v>24135.3440568951</v>
      </c>
      <c r="Y14" s="162" t="n">
        <v>2561.51067950621</v>
      </c>
      <c r="Z14" s="163" t="n">
        <v>2490.09504760526</v>
      </c>
      <c r="AA14" s="163" t="n">
        <v>2867.12757484705</v>
      </c>
      <c r="AB14" s="164" t="n">
        <v>2583.56550700503</v>
      </c>
      <c r="AC14" s="165" t="n">
        <v>10502.2988089635</v>
      </c>
      <c r="AD14" s="158" t="n">
        <v>0</v>
      </c>
      <c r="AE14" s="159" t="n">
        <v>0</v>
      </c>
      <c r="AF14" s="159" t="n">
        <v>0</v>
      </c>
      <c r="AG14" s="160" t="n">
        <v>0</v>
      </c>
      <c r="AH14" s="165" t="n">
        <v>0</v>
      </c>
      <c r="AI14" s="167" t="n">
        <v>175291.019816018</v>
      </c>
      <c r="AJ14" s="168" t="n">
        <v>188698.814342998</v>
      </c>
      <c r="AK14" s="169" t="n">
        <v>1790.6739493733</v>
      </c>
      <c r="AL14" s="168" t="n">
        <v>51434.033972629</v>
      </c>
    </row>
    <row r="15" customFormat="false" ht="13.5" hidden="false" customHeight="false" outlineLevel="0" collapsed="false">
      <c r="A15" s="156" t="s">
        <v>166</v>
      </c>
      <c r="B15" s="157" t="s">
        <v>172</v>
      </c>
      <c r="C15" s="156" t="s">
        <v>39</v>
      </c>
      <c r="D15" s="158" t="n">
        <v>13435.0662854727</v>
      </c>
      <c r="E15" s="159" t="n">
        <v>16549.68005</v>
      </c>
      <c r="F15" s="159" t="n">
        <v>14842.0591787151</v>
      </c>
      <c r="G15" s="160" t="n">
        <v>17203.92315</v>
      </c>
      <c r="H15" s="161" t="n">
        <v>160061.813376623</v>
      </c>
      <c r="I15" s="159" t="n">
        <v>195543.55297563</v>
      </c>
      <c r="J15" s="159" t="n">
        <v>139481.892516058</v>
      </c>
      <c r="K15" s="160" t="n">
        <v>158412.537841352</v>
      </c>
      <c r="L15" s="161" t="n">
        <v>62030.7286641877</v>
      </c>
      <c r="M15" s="159" t="n">
        <v>653499.796709662</v>
      </c>
      <c r="N15" s="159" t="n">
        <v>715530.52537385</v>
      </c>
      <c r="O15" s="162" t="n">
        <v>1320.32512177896</v>
      </c>
      <c r="P15" s="163" t="n">
        <v>1445.53299861025</v>
      </c>
      <c r="Q15" s="163" t="n">
        <v>1241.33131107423</v>
      </c>
      <c r="R15" s="164" t="n">
        <v>1366.53918790553</v>
      </c>
      <c r="S15" s="165" t="n">
        <v>5373.72861936898</v>
      </c>
      <c r="T15" s="162" t="n">
        <v>9920.35136655908</v>
      </c>
      <c r="U15" s="163" t="n">
        <v>5672.0991328674</v>
      </c>
      <c r="V15" s="163" t="n">
        <v>36760.0239769067</v>
      </c>
      <c r="W15" s="164" t="n">
        <v>5323.38452587673</v>
      </c>
      <c r="X15" s="170" t="n">
        <v>57675.8590022099</v>
      </c>
      <c r="Y15" s="162" t="n">
        <v>3915.54246081888</v>
      </c>
      <c r="Z15" s="163" t="n">
        <v>4148.98943680266</v>
      </c>
      <c r="AA15" s="163" t="n">
        <v>3568.40377575209</v>
      </c>
      <c r="AB15" s="164" t="n">
        <v>3525.95887102777</v>
      </c>
      <c r="AC15" s="165" t="n">
        <v>15158.8945444014</v>
      </c>
      <c r="AD15" s="158" t="n">
        <v>0</v>
      </c>
      <c r="AE15" s="159" t="n">
        <v>0</v>
      </c>
      <c r="AF15" s="159" t="n">
        <v>0</v>
      </c>
      <c r="AG15" s="160" t="n">
        <v>0</v>
      </c>
      <c r="AH15" s="165" t="n">
        <v>0</v>
      </c>
      <c r="AI15" s="167" t="n">
        <v>385590.112687725</v>
      </c>
      <c r="AJ15" s="168" t="n">
        <v>326878.253533805</v>
      </c>
      <c r="AK15" s="169" t="n">
        <v>3062.15915231928</v>
      </c>
      <c r="AL15" s="168" t="n">
        <v>99466.7468317076</v>
      </c>
    </row>
    <row r="16" customFormat="false" ht="13.5" hidden="false" customHeight="false" outlineLevel="0" collapsed="false">
      <c r="A16" s="156" t="s">
        <v>173</v>
      </c>
      <c r="B16" s="157" t="s">
        <v>174</v>
      </c>
      <c r="C16" s="156" t="s">
        <v>40</v>
      </c>
      <c r="D16" s="158" t="n">
        <v>46185.8741042569</v>
      </c>
      <c r="E16" s="159" t="n">
        <v>52396.8065</v>
      </c>
      <c r="F16" s="159" t="n">
        <v>48045.3297920655</v>
      </c>
      <c r="G16" s="160" t="n">
        <v>56847.24655</v>
      </c>
      <c r="H16" s="161" t="n">
        <v>257679.649016157</v>
      </c>
      <c r="I16" s="159" t="n">
        <v>277359.2621</v>
      </c>
      <c r="J16" s="159" t="n">
        <v>211347.821934906</v>
      </c>
      <c r="K16" s="160" t="n">
        <v>223074.31875</v>
      </c>
      <c r="L16" s="161" t="n">
        <v>203475.256946322</v>
      </c>
      <c r="M16" s="159" t="n">
        <v>969461.051801063</v>
      </c>
      <c r="N16" s="159" t="n">
        <v>1172936.30874739</v>
      </c>
      <c r="O16" s="162" t="n">
        <v>469.546771332502</v>
      </c>
      <c r="P16" s="163" t="n">
        <v>514.074405732369</v>
      </c>
      <c r="Q16" s="163" t="n">
        <v>441.454229457908</v>
      </c>
      <c r="R16" s="164" t="n">
        <v>485.981863857775</v>
      </c>
      <c r="S16" s="165" t="n">
        <v>1911.05727038055</v>
      </c>
      <c r="T16" s="162" t="n">
        <v>5801.01107887048</v>
      </c>
      <c r="U16" s="163" t="n">
        <v>3693.89878219453</v>
      </c>
      <c r="V16" s="163" t="n">
        <v>14487.0552783423</v>
      </c>
      <c r="W16" s="164" t="n">
        <v>2845.38922585556</v>
      </c>
      <c r="X16" s="170" t="n">
        <v>26827.3543652629</v>
      </c>
      <c r="Y16" s="162" t="n">
        <v>1307.41521523368</v>
      </c>
      <c r="Z16" s="163" t="n">
        <v>1212.08765286899</v>
      </c>
      <c r="AA16" s="163" t="n">
        <v>1089.12891300728</v>
      </c>
      <c r="AB16" s="164" t="n">
        <v>996.564468392282</v>
      </c>
      <c r="AC16" s="165" t="n">
        <v>4605.19624950223</v>
      </c>
      <c r="AD16" s="158" t="n">
        <v>0</v>
      </c>
      <c r="AE16" s="159" t="n">
        <v>0</v>
      </c>
      <c r="AF16" s="159" t="n">
        <v>0</v>
      </c>
      <c r="AG16" s="160" t="n">
        <v>0</v>
      </c>
      <c r="AH16" s="165" t="n">
        <v>0</v>
      </c>
      <c r="AI16" s="167" t="n">
        <v>633621.591720414</v>
      </c>
      <c r="AJ16" s="168" t="n">
        <v>534321.206502075</v>
      </c>
      <c r="AK16" s="169" t="n">
        <v>4993.51052489677</v>
      </c>
      <c r="AL16" s="168" t="n">
        <v>162885.476520004</v>
      </c>
    </row>
    <row r="17" customFormat="false" ht="13.5" hidden="false" customHeight="false" outlineLevel="0" collapsed="false">
      <c r="A17" s="156" t="s">
        <v>163</v>
      </c>
      <c r="B17" s="157" t="s">
        <v>175</v>
      </c>
      <c r="C17" s="156" t="s">
        <v>41</v>
      </c>
      <c r="D17" s="158" t="n">
        <v>3765.27432058791</v>
      </c>
      <c r="E17" s="159" t="n">
        <v>7110.22464</v>
      </c>
      <c r="F17" s="159" t="n">
        <v>5488.36595882305</v>
      </c>
      <c r="G17" s="160" t="n">
        <v>9660.77936</v>
      </c>
      <c r="H17" s="161" t="n">
        <v>77320.1612233233</v>
      </c>
      <c r="I17" s="159" t="n">
        <v>139710.7696</v>
      </c>
      <c r="J17" s="159" t="n">
        <v>83365.6429548983</v>
      </c>
      <c r="K17" s="160" t="n">
        <v>139189.6768</v>
      </c>
      <c r="L17" s="161" t="n">
        <v>26024.644279411</v>
      </c>
      <c r="M17" s="159" t="n">
        <v>439586.250578222</v>
      </c>
      <c r="N17" s="159" t="n">
        <v>465610.894857633</v>
      </c>
      <c r="O17" s="162" t="n">
        <v>1773.17966567794</v>
      </c>
      <c r="P17" s="163" t="n">
        <v>1941.33223470641</v>
      </c>
      <c r="Q17" s="163" t="n">
        <v>1667.09199337242</v>
      </c>
      <c r="R17" s="164" t="n">
        <v>1835.24456240089</v>
      </c>
      <c r="S17" s="165" t="n">
        <v>7216.84845615766</v>
      </c>
      <c r="T17" s="162" t="n">
        <v>6633.191392047</v>
      </c>
      <c r="U17" s="163" t="n">
        <v>3592.69092025814</v>
      </c>
      <c r="V17" s="163" t="n">
        <v>26390.3437543782</v>
      </c>
      <c r="W17" s="164" t="n">
        <v>3771.22806039614</v>
      </c>
      <c r="X17" s="170" t="n">
        <v>40387.4541270795</v>
      </c>
      <c r="Y17" s="162" t="n">
        <v>281.826445585201</v>
      </c>
      <c r="Z17" s="163" t="n">
        <v>273.969045708286</v>
      </c>
      <c r="AA17" s="163" t="n">
        <v>315.451495058466</v>
      </c>
      <c r="AB17" s="164" t="n">
        <v>284.252995547189</v>
      </c>
      <c r="AC17" s="165" t="n">
        <v>1155.49998189914</v>
      </c>
      <c r="AD17" s="158" t="n">
        <v>0</v>
      </c>
      <c r="AE17" s="159" t="n">
        <v>0</v>
      </c>
      <c r="AF17" s="159" t="n">
        <v>0</v>
      </c>
      <c r="AG17" s="160" t="n">
        <v>0</v>
      </c>
      <c r="AH17" s="165" t="n">
        <v>0</v>
      </c>
      <c r="AI17" s="167" t="n">
        <v>227906.429783911</v>
      </c>
      <c r="AJ17" s="168" t="n">
        <v>236018.896379032</v>
      </c>
      <c r="AK17" s="169" t="n">
        <v>1685.5686946889</v>
      </c>
      <c r="AL17" s="168" t="n">
        <v>49240.3936751471</v>
      </c>
    </row>
    <row r="18" customFormat="false" ht="13.5" hidden="false" customHeight="false" outlineLevel="0" collapsed="false">
      <c r="A18" s="156" t="s">
        <v>176</v>
      </c>
      <c r="B18" s="157" t="s">
        <v>177</v>
      </c>
      <c r="C18" s="156" t="s">
        <v>42</v>
      </c>
      <c r="D18" s="158" t="n">
        <v>21234</v>
      </c>
      <c r="E18" s="159" t="n">
        <v>32106.5865</v>
      </c>
      <c r="F18" s="159" t="n">
        <v>7464.2389255328</v>
      </c>
      <c r="G18" s="160" t="n">
        <v>27601.2675</v>
      </c>
      <c r="H18" s="161" t="n">
        <v>176725</v>
      </c>
      <c r="I18" s="159" t="n">
        <v>318568.4865</v>
      </c>
      <c r="J18" s="159" t="n">
        <v>74372.7616482213</v>
      </c>
      <c r="K18" s="160" t="n">
        <v>244667.874</v>
      </c>
      <c r="L18" s="161" t="n">
        <v>88406.0929255328</v>
      </c>
      <c r="M18" s="159" t="n">
        <v>814334.122148221</v>
      </c>
      <c r="N18" s="159" t="n">
        <v>902740.215073754</v>
      </c>
      <c r="O18" s="162" t="n">
        <v>1149.11142472676</v>
      </c>
      <c r="P18" s="163" t="n">
        <v>1258.08291921652</v>
      </c>
      <c r="Q18" s="163" t="n">
        <v>1080.36116854653</v>
      </c>
      <c r="R18" s="164" t="n">
        <v>1189.33266303629</v>
      </c>
      <c r="S18" s="165" t="n">
        <v>4676.8881755261</v>
      </c>
      <c r="T18" s="162" t="n">
        <v>6897.44084914896</v>
      </c>
      <c r="U18" s="163" t="n">
        <v>5312.10734551991</v>
      </c>
      <c r="V18" s="163" t="n">
        <v>12479.1077197421</v>
      </c>
      <c r="W18" s="164" t="n">
        <v>3527.05836707249</v>
      </c>
      <c r="X18" s="170" t="n">
        <v>28215.7142814835</v>
      </c>
      <c r="Y18" s="162" t="n">
        <v>1303</v>
      </c>
      <c r="Z18" s="163" t="n">
        <v>1320</v>
      </c>
      <c r="AA18" s="163" t="n">
        <v>259</v>
      </c>
      <c r="AB18" s="164" t="n">
        <v>605.31555</v>
      </c>
      <c r="AC18" s="165" t="n">
        <v>3487.31555</v>
      </c>
      <c r="AD18" s="158" t="n">
        <v>0</v>
      </c>
      <c r="AE18" s="159" t="n">
        <v>0</v>
      </c>
      <c r="AF18" s="159" t="n">
        <v>0</v>
      </c>
      <c r="AG18" s="160" t="n">
        <v>0</v>
      </c>
      <c r="AH18" s="165" t="n">
        <v>0</v>
      </c>
      <c r="AI18" s="167" t="n">
        <v>548634.073</v>
      </c>
      <c r="AJ18" s="168" t="n">
        <v>351068.253811304</v>
      </c>
      <c r="AK18" s="169" t="n">
        <v>3037.88826245</v>
      </c>
      <c r="AL18" s="168" t="n">
        <v>104081.2249335</v>
      </c>
    </row>
    <row r="19" customFormat="false" ht="14.25" hidden="false" customHeight="true" outlineLevel="0" collapsed="false">
      <c r="A19" s="156" t="s">
        <v>163</v>
      </c>
      <c r="B19" s="157" t="s">
        <v>178</v>
      </c>
      <c r="C19" s="156" t="s">
        <v>43</v>
      </c>
      <c r="D19" s="158" t="n">
        <v>61809</v>
      </c>
      <c r="E19" s="159" t="n">
        <v>104441.4468</v>
      </c>
      <c r="F19" s="159" t="n">
        <v>30112</v>
      </c>
      <c r="G19" s="160" t="n">
        <v>141906.31445</v>
      </c>
      <c r="H19" s="161" t="n">
        <v>180666</v>
      </c>
      <c r="I19" s="159" t="n">
        <v>306278.4705</v>
      </c>
      <c r="J19" s="159" t="n">
        <v>74606.6984994321</v>
      </c>
      <c r="K19" s="160" t="n">
        <v>305136.114</v>
      </c>
      <c r="L19" s="161" t="n">
        <v>338268.76125</v>
      </c>
      <c r="M19" s="159" t="n">
        <v>866687.282999432</v>
      </c>
      <c r="N19" s="159" t="n">
        <v>1204956.04424943</v>
      </c>
      <c r="O19" s="162" t="n">
        <v>3780.92255183266</v>
      </c>
      <c r="P19" s="163" t="n">
        <v>4139.47157689453</v>
      </c>
      <c r="Q19" s="163" t="n">
        <v>3554.71351027002</v>
      </c>
      <c r="R19" s="164" t="n">
        <v>3913.26253533189</v>
      </c>
      <c r="S19" s="165" t="n">
        <v>15388.3701743291</v>
      </c>
      <c r="T19" s="162" t="n">
        <v>21231.9538064272</v>
      </c>
      <c r="U19" s="163" t="n">
        <v>12490.5738739761</v>
      </c>
      <c r="V19" s="163" t="n">
        <v>75103.6356969667</v>
      </c>
      <c r="W19" s="164" t="n">
        <v>11610.6766407485</v>
      </c>
      <c r="X19" s="170" t="n">
        <v>120436.840018119</v>
      </c>
      <c r="Y19" s="162" t="n">
        <v>1340</v>
      </c>
      <c r="Z19" s="163" t="n">
        <v>1304</v>
      </c>
      <c r="AA19" s="163" t="n">
        <v>353</v>
      </c>
      <c r="AB19" s="164" t="n">
        <v>795.81</v>
      </c>
      <c r="AC19" s="165" t="n">
        <v>3792.81</v>
      </c>
      <c r="AD19" s="162" t="n">
        <v>6</v>
      </c>
      <c r="AE19" s="163" t="n">
        <v>7</v>
      </c>
      <c r="AF19" s="163" t="n">
        <v>2</v>
      </c>
      <c r="AG19" s="164" t="n">
        <v>3.3</v>
      </c>
      <c r="AH19" s="165" t="n">
        <v>18.3</v>
      </c>
      <c r="AI19" s="167" t="n">
        <v>653194.9173</v>
      </c>
      <c r="AJ19" s="168" t="n">
        <v>546798.832179932</v>
      </c>
      <c r="AK19" s="169" t="n">
        <v>4962.2947695</v>
      </c>
      <c r="AL19" s="168" t="n">
        <v>142340.16917625</v>
      </c>
    </row>
    <row r="20" customFormat="false" ht="13.5" hidden="false" customHeight="false" outlineLevel="0" collapsed="false">
      <c r="A20" s="156" t="s">
        <v>166</v>
      </c>
      <c r="B20" s="157" t="s">
        <v>179</v>
      </c>
      <c r="C20" s="156" t="s">
        <v>44</v>
      </c>
      <c r="D20" s="158" t="n">
        <v>23176.6691457058</v>
      </c>
      <c r="E20" s="159" t="n">
        <v>45679.44224</v>
      </c>
      <c r="F20" s="159" t="n">
        <v>25603.8554419356</v>
      </c>
      <c r="G20" s="160" t="n">
        <v>47485.24512</v>
      </c>
      <c r="H20" s="161" t="n">
        <v>81208.3585407706</v>
      </c>
      <c r="I20" s="159" t="n">
        <v>141955.14816</v>
      </c>
      <c r="J20" s="159" t="n">
        <v>62202.9253697136</v>
      </c>
      <c r="K20" s="160" t="n">
        <v>114648.28704</v>
      </c>
      <c r="L20" s="161" t="n">
        <v>141945.211947641</v>
      </c>
      <c r="M20" s="159" t="n">
        <v>400014.719110484</v>
      </c>
      <c r="N20" s="159" t="n">
        <v>541959.931058126</v>
      </c>
      <c r="O20" s="162" t="n">
        <v>381.994437936061</v>
      </c>
      <c r="P20" s="163" t="n">
        <v>418.219388704926</v>
      </c>
      <c r="Q20" s="163" t="n">
        <v>359.140069854416</v>
      </c>
      <c r="R20" s="164" t="n">
        <v>395.365020623281</v>
      </c>
      <c r="S20" s="165" t="n">
        <v>1554.71891711868</v>
      </c>
      <c r="T20" s="162" t="n">
        <v>4157.11665571403</v>
      </c>
      <c r="U20" s="163" t="n">
        <v>2782.23304612794</v>
      </c>
      <c r="V20" s="163" t="n">
        <v>11594.2196982541</v>
      </c>
      <c r="W20" s="164" t="n">
        <v>2103.41993421142</v>
      </c>
      <c r="X20" s="170" t="n">
        <v>20636.9893343075</v>
      </c>
      <c r="Y20" s="162" t="n">
        <v>1900.32489148898</v>
      </c>
      <c r="Z20" s="163" t="n">
        <v>2013.62339450458</v>
      </c>
      <c r="AA20" s="163" t="n">
        <v>1731.84854609564</v>
      </c>
      <c r="AB20" s="164" t="n">
        <v>1711.24881827463</v>
      </c>
      <c r="AC20" s="165" t="n">
        <v>7357.04565036382</v>
      </c>
      <c r="AD20" s="158" t="n">
        <v>0</v>
      </c>
      <c r="AE20" s="159" t="n">
        <v>0</v>
      </c>
      <c r="AF20" s="159" t="n">
        <v>0</v>
      </c>
      <c r="AG20" s="160" t="n">
        <v>0</v>
      </c>
      <c r="AH20" s="165" t="n">
        <v>0</v>
      </c>
      <c r="AI20" s="167" t="n">
        <v>292019.618086476</v>
      </c>
      <c r="AJ20" s="168" t="n">
        <v>248154.992577409</v>
      </c>
      <c r="AK20" s="169" t="n">
        <v>1785.32039424</v>
      </c>
      <c r="AL20" s="168" t="n">
        <v>58238.6011656</v>
      </c>
    </row>
    <row r="21" customFormat="false" ht="13.5" hidden="false" customHeight="false" outlineLevel="0" collapsed="false">
      <c r="A21" s="156" t="s">
        <v>180</v>
      </c>
      <c r="B21" s="157" t="s">
        <v>181</v>
      </c>
      <c r="C21" s="156" t="s">
        <v>45</v>
      </c>
      <c r="D21" s="158" t="n">
        <v>674589.869784906</v>
      </c>
      <c r="E21" s="159" t="n">
        <v>781395.3684</v>
      </c>
      <c r="F21" s="159" t="n">
        <v>645342.296145094</v>
      </c>
      <c r="G21" s="160" t="n">
        <v>838925.2863</v>
      </c>
      <c r="H21" s="161" t="n">
        <v>92870.2276151502</v>
      </c>
      <c r="I21" s="159" t="n">
        <v>110470.2664</v>
      </c>
      <c r="J21" s="159" t="n">
        <v>94077.314245404</v>
      </c>
      <c r="K21" s="160" t="n">
        <v>111615.036</v>
      </c>
      <c r="L21" s="161" t="n">
        <v>2940252.82063</v>
      </c>
      <c r="M21" s="159" t="n">
        <v>409032.844260554</v>
      </c>
      <c r="N21" s="159" t="n">
        <v>3349285.66489055</v>
      </c>
      <c r="O21" s="162" t="n">
        <v>8818.41946291035</v>
      </c>
      <c r="P21" s="163" t="n">
        <v>9654.67983525798</v>
      </c>
      <c r="Q21" s="163" t="n">
        <v>8290.82171726614</v>
      </c>
      <c r="R21" s="164" t="n">
        <v>9127.08208961377</v>
      </c>
      <c r="S21" s="165" t="n">
        <v>35891.0031050482</v>
      </c>
      <c r="T21" s="162" t="n">
        <v>29884.8191259123</v>
      </c>
      <c r="U21" s="163" t="n">
        <v>22356.6956709573</v>
      </c>
      <c r="V21" s="163" t="n">
        <v>55285.1685496509</v>
      </c>
      <c r="W21" s="164" t="n">
        <v>15561.453564197</v>
      </c>
      <c r="X21" s="170" t="n">
        <v>123088.136910717</v>
      </c>
      <c r="Y21" s="162" t="n">
        <v>1153.38993415632</v>
      </c>
      <c r="Z21" s="163" t="n">
        <v>1157.11204769938</v>
      </c>
      <c r="AA21" s="163" t="n">
        <v>1129.19619612642</v>
      </c>
      <c r="AB21" s="164" t="n">
        <v>1212.94375084531</v>
      </c>
      <c r="AC21" s="165" t="n">
        <v>4652.64192882743</v>
      </c>
      <c r="AD21" s="162" t="n">
        <v>110</v>
      </c>
      <c r="AE21" s="163" t="n">
        <v>118</v>
      </c>
      <c r="AF21" s="163" t="n">
        <v>81</v>
      </c>
      <c r="AG21" s="164" t="n">
        <v>97</v>
      </c>
      <c r="AH21" s="165" t="n">
        <v>406</v>
      </c>
      <c r="AI21" s="167" t="n">
        <v>1659325.73220006</v>
      </c>
      <c r="AJ21" s="168" t="n">
        <v>1674422.17723557</v>
      </c>
      <c r="AK21" s="169" t="n">
        <v>15537.7554549257</v>
      </c>
      <c r="AL21" s="168" t="n">
        <v>462798.48634608</v>
      </c>
    </row>
    <row r="22" customFormat="false" ht="13.5" hidden="false" customHeight="false" outlineLevel="0" collapsed="false">
      <c r="A22" s="156" t="s">
        <v>176</v>
      </c>
      <c r="B22" s="157" t="s">
        <v>182</v>
      </c>
      <c r="C22" s="156" t="s">
        <v>46</v>
      </c>
      <c r="D22" s="158" t="n">
        <v>136377.638117253</v>
      </c>
      <c r="E22" s="159" t="n">
        <v>144026.2729</v>
      </c>
      <c r="F22" s="159" t="n">
        <v>109834.658672039</v>
      </c>
      <c r="G22" s="160" t="n">
        <v>123815.9555</v>
      </c>
      <c r="H22" s="161" t="n">
        <v>244180.042788311</v>
      </c>
      <c r="I22" s="159" t="n">
        <v>290205.2383</v>
      </c>
      <c r="J22" s="159" t="n">
        <v>210480.723925052</v>
      </c>
      <c r="K22" s="160" t="n">
        <v>223796.86496286</v>
      </c>
      <c r="L22" s="161" t="n">
        <v>514054.525189292</v>
      </c>
      <c r="M22" s="159" t="n">
        <v>968662.869976223</v>
      </c>
      <c r="N22" s="159" t="n">
        <v>1482717.39516552</v>
      </c>
      <c r="O22" s="162" t="n">
        <v>2174.31037709782</v>
      </c>
      <c r="P22" s="163" t="n">
        <v>2380.50261066062</v>
      </c>
      <c r="Q22" s="163" t="n">
        <v>2044.22343145949</v>
      </c>
      <c r="R22" s="164" t="n">
        <v>2250.41566502228</v>
      </c>
      <c r="S22" s="165" t="n">
        <v>8849.45208424021</v>
      </c>
      <c r="T22" s="162" t="n">
        <v>21503.7811385055</v>
      </c>
      <c r="U22" s="163" t="n">
        <v>19422.0841175602</v>
      </c>
      <c r="V22" s="163" t="n">
        <v>14933.1002893346</v>
      </c>
      <c r="W22" s="164" t="n">
        <v>12418.7946078909</v>
      </c>
      <c r="X22" s="170" t="n">
        <v>68277.7601532912</v>
      </c>
      <c r="Y22" s="162" t="n">
        <v>2052.51906587988</v>
      </c>
      <c r="Z22" s="163" t="n">
        <v>2079.50616828006</v>
      </c>
      <c r="AA22" s="163" t="n">
        <v>1742.91703001122</v>
      </c>
      <c r="AB22" s="164" t="n">
        <v>1621.47506921044</v>
      </c>
      <c r="AC22" s="165" t="n">
        <v>7496.4173333816</v>
      </c>
      <c r="AD22" s="158" t="n">
        <v>0</v>
      </c>
      <c r="AE22" s="159" t="n">
        <v>0</v>
      </c>
      <c r="AF22" s="159" t="n">
        <v>0</v>
      </c>
      <c r="AG22" s="160" t="n">
        <v>0</v>
      </c>
      <c r="AH22" s="165" t="n">
        <v>0</v>
      </c>
      <c r="AI22" s="167" t="n">
        <v>814789.192105564</v>
      </c>
      <c r="AJ22" s="168" t="n">
        <v>661714.99037929</v>
      </c>
      <c r="AK22" s="169" t="n">
        <v>6213.21268066115</v>
      </c>
      <c r="AL22" s="168" t="n">
        <v>206275.67024695</v>
      </c>
    </row>
    <row r="23" customFormat="false" ht="13.5" hidden="false" customHeight="false" outlineLevel="0" collapsed="false">
      <c r="A23" s="156" t="s">
        <v>180</v>
      </c>
      <c r="B23" s="157" t="s">
        <v>183</v>
      </c>
      <c r="C23" s="156" t="s">
        <v>47</v>
      </c>
      <c r="D23" s="158" t="n">
        <v>6004.64756192351</v>
      </c>
      <c r="E23" s="159" t="n">
        <v>6955.3428</v>
      </c>
      <c r="F23" s="159" t="n">
        <v>5744.30957047921</v>
      </c>
      <c r="G23" s="160" t="n">
        <v>7467.4271</v>
      </c>
      <c r="H23" s="161" t="n">
        <v>48373.8475165451</v>
      </c>
      <c r="I23" s="159" t="n">
        <v>57541.28055</v>
      </c>
      <c r="J23" s="159" t="n">
        <v>49002.5896451111</v>
      </c>
      <c r="K23" s="160" t="n">
        <v>58137.56325</v>
      </c>
      <c r="L23" s="161" t="n">
        <v>26171.7270324027</v>
      </c>
      <c r="M23" s="159" t="n">
        <v>213055.280961656</v>
      </c>
      <c r="N23" s="159" t="n">
        <v>239227.007994059</v>
      </c>
      <c r="O23" s="162" t="n">
        <v>199.324735167324</v>
      </c>
      <c r="P23" s="163" t="n">
        <v>218.226918030159</v>
      </c>
      <c r="Q23" s="163" t="n">
        <v>187.399323661587</v>
      </c>
      <c r="R23" s="164" t="n">
        <v>206.301506524422</v>
      </c>
      <c r="S23" s="165" t="n">
        <v>811.252483383492</v>
      </c>
      <c r="T23" s="162" t="n">
        <v>4072.33831499976</v>
      </c>
      <c r="U23" s="163" t="n">
        <v>2334.38333959235</v>
      </c>
      <c r="V23" s="163" t="n">
        <v>12513.7919131964</v>
      </c>
      <c r="W23" s="164" t="n">
        <v>1941.37665058022</v>
      </c>
      <c r="X23" s="170" t="n">
        <v>20861.8902183688</v>
      </c>
      <c r="Y23" s="162" t="n">
        <v>606.712019751656</v>
      </c>
      <c r="Z23" s="163" t="n">
        <v>608.669944785143</v>
      </c>
      <c r="AA23" s="163" t="n">
        <v>593.985507033993</v>
      </c>
      <c r="AB23" s="164" t="n">
        <v>638.038820287441</v>
      </c>
      <c r="AC23" s="165" t="n">
        <v>2447.40629185823</v>
      </c>
      <c r="AD23" s="158" t="n">
        <v>0</v>
      </c>
      <c r="AE23" s="159" t="n">
        <v>0</v>
      </c>
      <c r="AF23" s="159" t="n">
        <v>0</v>
      </c>
      <c r="AG23" s="160" t="n">
        <v>0</v>
      </c>
      <c r="AH23" s="165" t="n">
        <v>0</v>
      </c>
      <c r="AI23" s="167" t="n">
        <v>118875.118428469</v>
      </c>
      <c r="AJ23" s="168" t="n">
        <v>119242.363267601</v>
      </c>
      <c r="AK23" s="169" t="n">
        <v>1109.52629798974</v>
      </c>
      <c r="AL23" s="168" t="n">
        <v>33088.0927132566</v>
      </c>
    </row>
    <row r="24" customFormat="false" ht="13.5" hidden="false" customHeight="false" outlineLevel="0" collapsed="false">
      <c r="A24" s="156" t="s">
        <v>173</v>
      </c>
      <c r="B24" s="157" t="s">
        <v>184</v>
      </c>
      <c r="C24" s="156" t="s">
        <v>48</v>
      </c>
      <c r="D24" s="158" t="n">
        <v>28113.882683135</v>
      </c>
      <c r="E24" s="159" t="n">
        <v>31894.55</v>
      </c>
      <c r="F24" s="159" t="n">
        <v>29245.7551457744</v>
      </c>
      <c r="G24" s="160" t="n">
        <v>34603.585</v>
      </c>
      <c r="H24" s="161" t="n">
        <v>118285.769181168</v>
      </c>
      <c r="I24" s="159" t="n">
        <v>126104.6482</v>
      </c>
      <c r="J24" s="159" t="n">
        <v>93564.6499255987</v>
      </c>
      <c r="K24" s="160" t="n">
        <v>98881.24375</v>
      </c>
      <c r="L24" s="161" t="n">
        <v>123857.772828909</v>
      </c>
      <c r="M24" s="159" t="n">
        <v>436836.311056767</v>
      </c>
      <c r="N24" s="159" t="n">
        <v>560694.083885676</v>
      </c>
      <c r="O24" s="162" t="n">
        <v>11.6091584348835</v>
      </c>
      <c r="P24" s="163" t="n">
        <v>12.7100676393311</v>
      </c>
      <c r="Q24" s="163" t="n">
        <v>10.9145934003178</v>
      </c>
      <c r="R24" s="164" t="n">
        <v>12.0155026047654</v>
      </c>
      <c r="S24" s="165" t="n">
        <v>47.2493220792979</v>
      </c>
      <c r="T24" s="162" t="n">
        <v>1464.89476349961</v>
      </c>
      <c r="U24" s="163" t="n">
        <v>1167.65627336029</v>
      </c>
      <c r="V24" s="163" t="n">
        <v>2229.95886001262</v>
      </c>
      <c r="W24" s="164" t="n">
        <v>816.75054282997</v>
      </c>
      <c r="X24" s="170" t="n">
        <v>5679.26043970249</v>
      </c>
      <c r="Y24" s="162" t="n">
        <v>610.632219005901</v>
      </c>
      <c r="Z24" s="163" t="n">
        <v>566.109193527133</v>
      </c>
      <c r="AA24" s="163" t="n">
        <v>508.680943271911</v>
      </c>
      <c r="AB24" s="164" t="n">
        <v>465.448440270789</v>
      </c>
      <c r="AC24" s="165" t="n">
        <v>2150.87079607573</v>
      </c>
      <c r="AD24" s="162" t="n">
        <v>5324.67</v>
      </c>
      <c r="AE24" s="163" t="n">
        <v>5719.09</v>
      </c>
      <c r="AF24" s="163" t="n">
        <v>3944.2</v>
      </c>
      <c r="AG24" s="164" t="n">
        <v>4733.04</v>
      </c>
      <c r="AH24" s="165" t="n">
        <v>19721</v>
      </c>
      <c r="AI24" s="167" t="n">
        <v>304398.850064303</v>
      </c>
      <c r="AJ24" s="168" t="n">
        <v>253923.525864666</v>
      </c>
      <c r="AK24" s="169" t="n">
        <v>2371.70795670709</v>
      </c>
      <c r="AL24" s="168" t="n">
        <v>77030.0648222901</v>
      </c>
    </row>
    <row r="25" customFormat="false" ht="13.5" hidden="false" customHeight="false" outlineLevel="0" collapsed="false">
      <c r="A25" s="156" t="s">
        <v>185</v>
      </c>
      <c r="B25" s="157" t="s">
        <v>186</v>
      </c>
      <c r="C25" s="156" t="s">
        <v>49</v>
      </c>
      <c r="D25" s="158" t="n">
        <v>3121.79708716818</v>
      </c>
      <c r="E25" s="159" t="n">
        <v>3872.24355</v>
      </c>
      <c r="F25" s="159" t="n">
        <v>3306.03012650045</v>
      </c>
      <c r="G25" s="160" t="n">
        <v>3455.5065</v>
      </c>
      <c r="H25" s="161" t="n">
        <v>54169.8612275137</v>
      </c>
      <c r="I25" s="159" t="n">
        <v>61903.4388207459</v>
      </c>
      <c r="J25" s="159" t="n">
        <v>48970.1742457333</v>
      </c>
      <c r="K25" s="160" t="n">
        <v>49542.718232974</v>
      </c>
      <c r="L25" s="161" t="n">
        <v>13755.5772636686</v>
      </c>
      <c r="M25" s="159" t="n">
        <v>214586.192526967</v>
      </c>
      <c r="N25" s="159" t="n">
        <v>228341.769790636</v>
      </c>
      <c r="O25" s="162" t="n">
        <v>343.2390317842</v>
      </c>
      <c r="P25" s="163" t="n">
        <v>375.788764957061</v>
      </c>
      <c r="Q25" s="163" t="n">
        <v>322.703363215915</v>
      </c>
      <c r="R25" s="164" t="n">
        <v>355.253096388776</v>
      </c>
      <c r="S25" s="165" t="n">
        <v>1396.98425634595</v>
      </c>
      <c r="T25" s="162" t="n">
        <v>13991.035674175</v>
      </c>
      <c r="U25" s="163" t="n">
        <v>11797.0095185849</v>
      </c>
      <c r="V25" s="163" t="n">
        <v>10021.9561212008</v>
      </c>
      <c r="W25" s="164" t="n">
        <v>7790.24764246021</v>
      </c>
      <c r="X25" s="170" t="n">
        <v>43600.248956421</v>
      </c>
      <c r="Y25" s="162" t="n">
        <v>1507.70863318249</v>
      </c>
      <c r="Z25" s="163" t="n">
        <v>1643.54353734207</v>
      </c>
      <c r="AA25" s="163" t="n">
        <v>1439.49716615864</v>
      </c>
      <c r="AB25" s="164" t="n">
        <v>1289.54954468378</v>
      </c>
      <c r="AC25" s="165" t="n">
        <v>5880.29888136697</v>
      </c>
      <c r="AD25" s="158" t="n">
        <v>0</v>
      </c>
      <c r="AE25" s="159" t="n">
        <v>0</v>
      </c>
      <c r="AF25" s="159" t="n">
        <v>0</v>
      </c>
      <c r="AG25" s="160" t="n">
        <v>0</v>
      </c>
      <c r="AH25" s="165" t="n">
        <v>0</v>
      </c>
      <c r="AI25" s="167" t="n">
        <v>123067.340685428</v>
      </c>
      <c r="AJ25" s="168" t="n">
        <v>104269.445021942</v>
      </c>
      <c r="AK25" s="169" t="n">
        <v>1004.98408326543</v>
      </c>
      <c r="AL25" s="168" t="n">
        <v>32380.1964702826</v>
      </c>
    </row>
    <row r="26" customFormat="false" ht="13.5" hidden="false" customHeight="false" outlineLevel="0" collapsed="false">
      <c r="A26" s="156" t="s">
        <v>160</v>
      </c>
      <c r="B26" s="157" t="s">
        <v>187</v>
      </c>
      <c r="C26" s="156" t="s">
        <v>50</v>
      </c>
      <c r="D26" s="158" t="n">
        <v>34417.0271826174</v>
      </c>
      <c r="E26" s="159" t="n">
        <v>39736.893</v>
      </c>
      <c r="F26" s="159" t="n">
        <v>30375.5363317042</v>
      </c>
      <c r="G26" s="160" t="n">
        <v>34869.3114</v>
      </c>
      <c r="H26" s="161" t="n">
        <v>143803.203511021</v>
      </c>
      <c r="I26" s="159" t="n">
        <v>277017.64096</v>
      </c>
      <c r="J26" s="159" t="n">
        <v>127363.93174533</v>
      </c>
      <c r="K26" s="160" t="n">
        <v>223164.28416</v>
      </c>
      <c r="L26" s="161" t="n">
        <v>139398.767914322</v>
      </c>
      <c r="M26" s="159" t="n">
        <v>771349.060376351</v>
      </c>
      <c r="N26" s="159" t="n">
        <v>910747.828290673</v>
      </c>
      <c r="O26" s="162" t="n">
        <v>238.985900637067</v>
      </c>
      <c r="P26" s="163" t="n">
        <v>261.649195243675</v>
      </c>
      <c r="Q26" s="163" t="n">
        <v>224.68759888955</v>
      </c>
      <c r="R26" s="164" t="n">
        <v>247.350893496158</v>
      </c>
      <c r="S26" s="165" t="n">
        <v>972.673588266449</v>
      </c>
      <c r="T26" s="162" t="n">
        <v>19704.9199107356</v>
      </c>
      <c r="U26" s="163" t="n">
        <v>14989.7753572394</v>
      </c>
      <c r="V26" s="163" t="n">
        <v>36198.845257664</v>
      </c>
      <c r="W26" s="164" t="n">
        <v>10294.7240452278</v>
      </c>
      <c r="X26" s="170" t="n">
        <v>81188.2645708668</v>
      </c>
      <c r="Y26" s="162" t="n">
        <v>280.438264084278</v>
      </c>
      <c r="Z26" s="163" t="n">
        <v>287.898405242008</v>
      </c>
      <c r="AA26" s="163" t="n">
        <v>248.286106418564</v>
      </c>
      <c r="AB26" s="164" t="n">
        <v>234.101330977808</v>
      </c>
      <c r="AC26" s="165" t="n">
        <v>1050.72410672266</v>
      </c>
      <c r="AD26" s="158" t="n">
        <v>0</v>
      </c>
      <c r="AE26" s="159" t="n">
        <v>0</v>
      </c>
      <c r="AF26" s="159" t="n">
        <v>0</v>
      </c>
      <c r="AG26" s="160" t="n">
        <v>0</v>
      </c>
      <c r="AH26" s="165" t="n">
        <v>0</v>
      </c>
      <c r="AI26" s="167" t="n">
        <v>494974.764653638</v>
      </c>
      <c r="AJ26" s="168" t="n">
        <v>412701.222779182</v>
      </c>
      <c r="AK26" s="169" t="n">
        <v>3071.84085785218</v>
      </c>
      <c r="AL26" s="168" t="n">
        <v>101632.841092605</v>
      </c>
    </row>
    <row r="27" customFormat="false" ht="13.5" hidden="false" customHeight="false" outlineLevel="0" collapsed="false">
      <c r="A27" s="156" t="s">
        <v>185</v>
      </c>
      <c r="B27" s="157" t="s">
        <v>188</v>
      </c>
      <c r="C27" s="156" t="s">
        <v>51</v>
      </c>
      <c r="D27" s="158" t="n">
        <v>11365.2287226824</v>
      </c>
      <c r="E27" s="159" t="n">
        <v>11523.51795</v>
      </c>
      <c r="F27" s="159" t="n">
        <v>11314.4861536248</v>
      </c>
      <c r="G27" s="160" t="n">
        <v>11706.0798273997</v>
      </c>
      <c r="H27" s="161" t="n">
        <v>45724.3529694895</v>
      </c>
      <c r="I27" s="159" t="n">
        <v>47240.076</v>
      </c>
      <c r="J27" s="159" t="n">
        <v>41890.1216683403</v>
      </c>
      <c r="K27" s="160" t="n">
        <v>39318.2423920195</v>
      </c>
      <c r="L27" s="161" t="n">
        <v>45909.3126537069</v>
      </c>
      <c r="M27" s="159" t="n">
        <v>174172.793029849</v>
      </c>
      <c r="N27" s="159" t="n">
        <v>220082.105683556</v>
      </c>
      <c r="O27" s="162" t="n">
        <v>0</v>
      </c>
      <c r="P27" s="163" t="n">
        <v>0</v>
      </c>
      <c r="Q27" s="163" t="n">
        <v>0</v>
      </c>
      <c r="R27" s="164" t="n">
        <v>0</v>
      </c>
      <c r="S27" s="165" t="n">
        <v>0</v>
      </c>
      <c r="T27" s="162" t="n">
        <v>11072.3264332681</v>
      </c>
      <c r="U27" s="163" t="n">
        <v>8749.30136372852</v>
      </c>
      <c r="V27" s="163" t="n">
        <v>14532.0913411936</v>
      </c>
      <c r="W27" s="164" t="n">
        <v>5696.98147642487</v>
      </c>
      <c r="X27" s="170" t="n">
        <v>40050.700614615</v>
      </c>
      <c r="Y27" s="162" t="n">
        <v>788</v>
      </c>
      <c r="Z27" s="163" t="n">
        <v>859</v>
      </c>
      <c r="AA27" s="163" t="n">
        <v>463.249305636181</v>
      </c>
      <c r="AB27" s="164" t="n">
        <v>479.282335771591</v>
      </c>
      <c r="AC27" s="165" t="n">
        <v>2589.53164140777</v>
      </c>
      <c r="AD27" s="158" t="n">
        <v>0</v>
      </c>
      <c r="AE27" s="159" t="n">
        <v>0</v>
      </c>
      <c r="AF27" s="159" t="n">
        <v>0</v>
      </c>
      <c r="AG27" s="160" t="n">
        <v>0</v>
      </c>
      <c r="AH27" s="165" t="n">
        <v>0</v>
      </c>
      <c r="AI27" s="167" t="n">
        <v>115853.175642172</v>
      </c>
      <c r="AJ27" s="168" t="n">
        <v>103186.64074097</v>
      </c>
      <c r="AK27" s="169" t="n">
        <v>1042.28930041384</v>
      </c>
      <c r="AL27" s="168" t="n">
        <v>32844</v>
      </c>
    </row>
    <row r="28" customFormat="false" ht="13.5" hidden="false" customHeight="false" outlineLevel="0" collapsed="false">
      <c r="A28" s="156" t="s">
        <v>180</v>
      </c>
      <c r="B28" s="157" t="s">
        <v>189</v>
      </c>
      <c r="C28" s="156" t="s">
        <v>52</v>
      </c>
      <c r="D28" s="158" t="n">
        <v>8789.6481155394</v>
      </c>
      <c r="E28" s="159" t="n">
        <v>10110.6036</v>
      </c>
      <c r="F28" s="159" t="n">
        <v>8350.19044967871</v>
      </c>
      <c r="G28" s="160" t="n">
        <v>10854.9927</v>
      </c>
      <c r="H28" s="161" t="n">
        <v>68580.8461623629</v>
      </c>
      <c r="I28" s="159" t="n">
        <v>130524.40232</v>
      </c>
      <c r="J28" s="159" t="n">
        <v>69472.2300279989</v>
      </c>
      <c r="K28" s="160" t="n">
        <v>131876.9868</v>
      </c>
      <c r="L28" s="161" t="n">
        <v>38105.4348652181</v>
      </c>
      <c r="M28" s="159" t="n">
        <v>400454.465310362</v>
      </c>
      <c r="N28" s="159" t="n">
        <v>438559.90017558</v>
      </c>
      <c r="O28" s="162" t="n">
        <v>38.5442993150006</v>
      </c>
      <c r="P28" s="163" t="n">
        <v>42.1994974185395</v>
      </c>
      <c r="Q28" s="163" t="n">
        <v>36.2382301252142</v>
      </c>
      <c r="R28" s="164" t="n">
        <v>39.8934282287531</v>
      </c>
      <c r="S28" s="165" t="n">
        <v>156.875455087507</v>
      </c>
      <c r="T28" s="162" t="n">
        <v>3604.65715279109</v>
      </c>
      <c r="U28" s="163" t="n">
        <v>2930.72417846276</v>
      </c>
      <c r="V28" s="163" t="n">
        <v>6849.99081215164</v>
      </c>
      <c r="W28" s="164" t="n">
        <v>1989.56591454004</v>
      </c>
      <c r="X28" s="170" t="n">
        <v>15374.9380579455</v>
      </c>
      <c r="Y28" s="162" t="n">
        <v>1279.82911113203</v>
      </c>
      <c r="Z28" s="163" t="n">
        <v>1283.95925751729</v>
      </c>
      <c r="AA28" s="163" t="n">
        <v>1252.98315962785</v>
      </c>
      <c r="AB28" s="164" t="n">
        <v>1345.91145329617</v>
      </c>
      <c r="AC28" s="165" t="n">
        <v>5162.68298157332</v>
      </c>
      <c r="AD28" s="158" t="n">
        <v>0</v>
      </c>
      <c r="AE28" s="159" t="n">
        <v>0</v>
      </c>
      <c r="AF28" s="159" t="n">
        <v>0</v>
      </c>
      <c r="AG28" s="160" t="n">
        <v>0</v>
      </c>
      <c r="AH28" s="165" t="n">
        <v>0</v>
      </c>
      <c r="AI28" s="167" t="n">
        <v>218005.500197902</v>
      </c>
      <c r="AJ28" s="168" t="n">
        <v>218942.803943663</v>
      </c>
      <c r="AK28" s="169" t="n">
        <v>1611.59603401429</v>
      </c>
      <c r="AL28" s="168" t="n">
        <v>48077.0480393941</v>
      </c>
    </row>
    <row r="29" customFormat="false" ht="13.5" hidden="false" customHeight="false" outlineLevel="0" collapsed="false">
      <c r="A29" s="156" t="s">
        <v>185</v>
      </c>
      <c r="B29" s="157" t="s">
        <v>191</v>
      </c>
      <c r="C29" s="156" t="s">
        <v>54</v>
      </c>
      <c r="D29" s="158" t="n">
        <v>2293.85155649547</v>
      </c>
      <c r="E29" s="159" t="n">
        <v>2657.0292</v>
      </c>
      <c r="F29" s="159" t="n">
        <v>2194.39914055749</v>
      </c>
      <c r="G29" s="160" t="n">
        <v>2852.6519</v>
      </c>
      <c r="H29" s="161" t="n">
        <v>85166.3375289931</v>
      </c>
      <c r="I29" s="159" t="n">
        <v>100092.73345174</v>
      </c>
      <c r="J29" s="159" t="n">
        <v>85602.6369439301</v>
      </c>
      <c r="K29" s="160" t="n">
        <v>99990.2523538</v>
      </c>
      <c r="L29" s="161" t="n">
        <v>9997.93179705296</v>
      </c>
      <c r="M29" s="159" t="n">
        <v>370851.960278463</v>
      </c>
      <c r="N29" s="159" t="n">
        <v>380849.892075516</v>
      </c>
      <c r="O29" s="162" t="n">
        <v>75.6702134024553</v>
      </c>
      <c r="P29" s="163" t="n">
        <v>82.8461025855127</v>
      </c>
      <c r="Q29" s="163" t="n">
        <v>71.1429356775221</v>
      </c>
      <c r="R29" s="164" t="n">
        <v>78.3188248605794</v>
      </c>
      <c r="S29" s="165" t="n">
        <v>307.978076526069</v>
      </c>
      <c r="T29" s="162" t="n">
        <v>1897.46608889172</v>
      </c>
      <c r="U29" s="163" t="n">
        <v>1104.78604024193</v>
      </c>
      <c r="V29" s="163" t="n">
        <v>6605.15554018704</v>
      </c>
      <c r="W29" s="164" t="n">
        <v>1008.03354858328</v>
      </c>
      <c r="X29" s="170" t="n">
        <v>10615.441217904</v>
      </c>
      <c r="Y29" s="162" t="n">
        <v>791.470041921587</v>
      </c>
      <c r="Z29" s="163" t="n">
        <v>794.024200991927</v>
      </c>
      <c r="AA29" s="163" t="n">
        <v>774.868007964377</v>
      </c>
      <c r="AB29" s="164" t="n">
        <v>832.336587047026</v>
      </c>
      <c r="AC29" s="165" t="n">
        <v>3192.69883792492</v>
      </c>
      <c r="AD29" s="158" t="n">
        <v>0</v>
      </c>
      <c r="AE29" s="159" t="n">
        <v>0</v>
      </c>
      <c r="AF29" s="159" t="n">
        <v>0</v>
      </c>
      <c r="AG29" s="160" t="n">
        <v>0</v>
      </c>
      <c r="AH29" s="165" t="n">
        <v>0</v>
      </c>
      <c r="AI29" s="167" t="n">
        <v>190209.951737229</v>
      </c>
      <c r="AJ29" s="168" t="n">
        <v>188911.105534173</v>
      </c>
      <c r="AK29" s="169" t="n">
        <v>1728.83480411458</v>
      </c>
      <c r="AL29" s="168" t="n">
        <v>51606.7856779009</v>
      </c>
    </row>
    <row r="30" customFormat="false" ht="13.5" hidden="false" customHeight="false" outlineLevel="0" collapsed="false">
      <c r="A30" s="156" t="s">
        <v>176</v>
      </c>
      <c r="B30" s="157" t="s">
        <v>192</v>
      </c>
      <c r="C30" s="156" t="s">
        <v>55</v>
      </c>
      <c r="D30" s="158" t="n">
        <v>62321</v>
      </c>
      <c r="E30" s="159" t="n">
        <v>70477</v>
      </c>
      <c r="F30" s="159" t="n">
        <v>22058</v>
      </c>
      <c r="G30" s="160" t="n">
        <v>22320</v>
      </c>
      <c r="H30" s="161" t="n">
        <v>118449.151998646</v>
      </c>
      <c r="I30" s="159" t="n">
        <v>217809.298573946</v>
      </c>
      <c r="J30" s="159" t="n">
        <v>65163.8284451765</v>
      </c>
      <c r="K30" s="160" t="n">
        <v>168274.468740707</v>
      </c>
      <c r="L30" s="161" t="n">
        <v>177176</v>
      </c>
      <c r="M30" s="159" t="n">
        <v>569696.747758475</v>
      </c>
      <c r="N30" s="159" t="n">
        <v>746872.747758475</v>
      </c>
      <c r="O30" s="162" t="n">
        <v>27.4176476772875</v>
      </c>
      <c r="P30" s="163" t="n">
        <v>30.0176932242179</v>
      </c>
      <c r="Q30" s="163" t="n">
        <v>25.7772755940309</v>
      </c>
      <c r="R30" s="164" t="n">
        <v>28.3773211409613</v>
      </c>
      <c r="S30" s="165" t="n">
        <v>111.589937636498</v>
      </c>
      <c r="T30" s="162" t="n">
        <v>52171.2296178643</v>
      </c>
      <c r="U30" s="163" t="n">
        <v>44314.7457440928</v>
      </c>
      <c r="V30" s="163" t="n">
        <v>42550.7948305507</v>
      </c>
      <c r="W30" s="164" t="n">
        <v>28374.83196677</v>
      </c>
      <c r="X30" s="170" t="n">
        <v>167411.602159278</v>
      </c>
      <c r="Y30" s="162" t="n">
        <v>2014</v>
      </c>
      <c r="Z30" s="163" t="n">
        <v>2197</v>
      </c>
      <c r="AA30" s="163" t="n">
        <v>453</v>
      </c>
      <c r="AB30" s="164" t="n">
        <v>1014.15285</v>
      </c>
      <c r="AC30" s="165" t="n">
        <v>5678.15285</v>
      </c>
      <c r="AD30" s="158" t="n">
        <v>0</v>
      </c>
      <c r="AE30" s="159" t="n">
        <v>0</v>
      </c>
      <c r="AF30" s="159" t="n">
        <v>0</v>
      </c>
      <c r="AG30" s="160" t="n">
        <v>0</v>
      </c>
      <c r="AH30" s="165" t="n">
        <v>0</v>
      </c>
      <c r="AI30" s="167" t="n">
        <v>469056.450572592</v>
      </c>
      <c r="AJ30" s="168" t="n">
        <v>275553.722717476</v>
      </c>
      <c r="AK30" s="169" t="n">
        <v>2262.57446840707</v>
      </c>
      <c r="AL30" s="168" t="n">
        <v>90839.0703520525</v>
      </c>
    </row>
    <row r="31" customFormat="false" ht="13.5" hidden="false" customHeight="false" outlineLevel="0" collapsed="false">
      <c r="A31" s="156" t="s">
        <v>185</v>
      </c>
      <c r="B31" s="157" t="s">
        <v>193</v>
      </c>
      <c r="C31" s="156" t="s">
        <v>56</v>
      </c>
      <c r="D31" s="158" t="n">
        <v>18083.8725360445</v>
      </c>
      <c r="E31" s="159" t="n">
        <v>24466.9971</v>
      </c>
      <c r="F31" s="159" t="n">
        <v>18003.1331005804</v>
      </c>
      <c r="G31" s="160" t="n">
        <v>21033.6945</v>
      </c>
      <c r="H31" s="161" t="n">
        <v>17365.7751097893</v>
      </c>
      <c r="I31" s="159" t="n">
        <v>23943.9306</v>
      </c>
      <c r="J31" s="159" t="n">
        <v>16881.0123706449</v>
      </c>
      <c r="K31" s="160" t="n">
        <v>18389.4856</v>
      </c>
      <c r="L31" s="161" t="n">
        <v>81587.697236625</v>
      </c>
      <c r="M31" s="159" t="n">
        <v>76580.2036804342</v>
      </c>
      <c r="N31" s="159" t="n">
        <v>158167.900917059</v>
      </c>
      <c r="O31" s="162" t="n">
        <v>1064.3540532712</v>
      </c>
      <c r="P31" s="163" t="n">
        <v>1165.28791343082</v>
      </c>
      <c r="Q31" s="163" t="n">
        <v>1000.67475093873</v>
      </c>
      <c r="R31" s="164" t="n">
        <v>1101.60861109835</v>
      </c>
      <c r="S31" s="165" t="n">
        <v>4331.9253287391</v>
      </c>
      <c r="T31" s="162" t="n">
        <v>3736.43121558685</v>
      </c>
      <c r="U31" s="163" t="n">
        <v>2113.7157439587</v>
      </c>
      <c r="V31" s="163" t="n">
        <v>13072.2516266033</v>
      </c>
      <c r="W31" s="164" t="n">
        <v>1960.73577915382</v>
      </c>
      <c r="X31" s="170" t="n">
        <v>20883.1343653026</v>
      </c>
      <c r="Y31" s="162" t="n">
        <v>398</v>
      </c>
      <c r="Z31" s="163" t="n">
        <v>403</v>
      </c>
      <c r="AA31" s="163" t="n">
        <v>163.289179747423</v>
      </c>
      <c r="AB31" s="164" t="n">
        <v>185.04465</v>
      </c>
      <c r="AC31" s="165" t="n">
        <v>1149.33382974742</v>
      </c>
      <c r="AD31" s="158" t="n">
        <v>0</v>
      </c>
      <c r="AE31" s="159" t="n">
        <v>0</v>
      </c>
      <c r="AF31" s="159" t="n">
        <v>0</v>
      </c>
      <c r="AG31" s="160" t="n">
        <v>0</v>
      </c>
      <c r="AH31" s="165" t="n">
        <v>0</v>
      </c>
      <c r="AI31" s="167" t="n">
        <v>83860.5753458338</v>
      </c>
      <c r="AJ31" s="168" t="n">
        <v>73632.6086037659</v>
      </c>
      <c r="AK31" s="169" t="n">
        <v>674.716967459423</v>
      </c>
      <c r="AL31" s="168" t="n">
        <v>20770.2392643945</v>
      </c>
    </row>
    <row r="32" customFormat="false" ht="13.5" hidden="false" customHeight="false" outlineLevel="0" collapsed="false">
      <c r="A32" s="156" t="s">
        <v>173</v>
      </c>
      <c r="B32" s="157" t="s">
        <v>194</v>
      </c>
      <c r="C32" s="156" t="s">
        <v>57</v>
      </c>
      <c r="D32" s="158" t="n">
        <v>60</v>
      </c>
      <c r="E32" s="159" t="n">
        <v>107.051</v>
      </c>
      <c r="F32" s="159" t="n">
        <v>21</v>
      </c>
      <c r="G32" s="160" t="n">
        <v>95.53</v>
      </c>
      <c r="H32" s="161" t="n">
        <v>6680.7657907398</v>
      </c>
      <c r="I32" s="159" t="n">
        <v>15093.0912</v>
      </c>
      <c r="J32" s="159" t="n">
        <v>4612.0902816964</v>
      </c>
      <c r="K32" s="160" t="n">
        <v>11635.59584</v>
      </c>
      <c r="L32" s="161" t="n">
        <v>283.581</v>
      </c>
      <c r="M32" s="159" t="n">
        <v>38021.5431124362</v>
      </c>
      <c r="N32" s="159" t="n">
        <v>38305.1241124362</v>
      </c>
      <c r="O32" s="162" t="n">
        <v>6.46197083476335</v>
      </c>
      <c r="P32" s="163" t="n">
        <v>7.07476660379056</v>
      </c>
      <c r="Q32" s="163" t="n">
        <v>6.07535719507666</v>
      </c>
      <c r="R32" s="164" t="n">
        <v>6.68815296410387</v>
      </c>
      <c r="S32" s="165" t="n">
        <v>26.3002475977344</v>
      </c>
      <c r="T32" s="162" t="n">
        <v>282.194573994437</v>
      </c>
      <c r="U32" s="163" t="n">
        <v>201.650999229532</v>
      </c>
      <c r="V32" s="163" t="n">
        <v>489.023840743671</v>
      </c>
      <c r="W32" s="164" t="n">
        <v>151.88044853607</v>
      </c>
      <c r="X32" s="170" t="n">
        <v>1124.74986250371</v>
      </c>
      <c r="Y32" s="162" t="n">
        <v>416</v>
      </c>
      <c r="Z32" s="163" t="n">
        <v>452</v>
      </c>
      <c r="AA32" s="163" t="n">
        <v>94</v>
      </c>
      <c r="AB32" s="164" t="n">
        <v>335.0904</v>
      </c>
      <c r="AC32" s="165" t="n">
        <v>1297.0904</v>
      </c>
      <c r="AD32" s="162" t="n">
        <v>0</v>
      </c>
      <c r="AE32" s="163" t="n">
        <v>0</v>
      </c>
      <c r="AF32" s="163" t="n">
        <v>0</v>
      </c>
      <c r="AG32" s="164" t="n">
        <v>0</v>
      </c>
      <c r="AH32" s="165" t="n">
        <v>0</v>
      </c>
      <c r="AI32" s="167" t="n">
        <v>21940.9079907398</v>
      </c>
      <c r="AJ32" s="168" t="n">
        <v>16214.2293310858</v>
      </c>
      <c r="AK32" s="169" t="n">
        <v>149.986790610638</v>
      </c>
      <c r="AL32" s="168" t="n">
        <v>4910.45489087943</v>
      </c>
    </row>
    <row r="33" customFormat="false" ht="13.5" hidden="false" customHeight="false" outlineLevel="0" collapsed="false">
      <c r="A33" s="156" t="s">
        <v>173</v>
      </c>
      <c r="B33" s="157" t="s">
        <v>195</v>
      </c>
      <c r="C33" s="156" t="s">
        <v>58</v>
      </c>
      <c r="D33" s="158" t="n">
        <v>2658.33667019212</v>
      </c>
      <c r="E33" s="159" t="n">
        <v>3015.8215</v>
      </c>
      <c r="F33" s="159" t="n">
        <v>2765.36201803638</v>
      </c>
      <c r="G33" s="160" t="n">
        <v>3271.97705</v>
      </c>
      <c r="H33" s="161" t="n">
        <v>101899.457197393</v>
      </c>
      <c r="I33" s="159" t="n">
        <v>175736.62704</v>
      </c>
      <c r="J33" s="159" t="n">
        <v>83214.3444823529</v>
      </c>
      <c r="K33" s="160" t="n">
        <v>140708.49</v>
      </c>
      <c r="L33" s="161" t="n">
        <v>11711.4972382285</v>
      </c>
      <c r="M33" s="159" t="n">
        <v>501558.918719746</v>
      </c>
      <c r="N33" s="159" t="n">
        <v>513270.415957975</v>
      </c>
      <c r="O33" s="162" t="n">
        <v>26.3283887755106</v>
      </c>
      <c r="P33" s="163" t="n">
        <v>28.825138708231</v>
      </c>
      <c r="Q33" s="163" t="n">
        <v>24.7531860282578</v>
      </c>
      <c r="R33" s="164" t="n">
        <v>27.2499359609782</v>
      </c>
      <c r="S33" s="165" t="n">
        <v>107.156649472978</v>
      </c>
      <c r="T33" s="162" t="n">
        <v>1386.48610707086</v>
      </c>
      <c r="U33" s="163" t="n">
        <v>1112.73575917293</v>
      </c>
      <c r="V33" s="163" t="n">
        <v>2002.53715402104</v>
      </c>
      <c r="W33" s="164" t="n">
        <v>754.889864051011</v>
      </c>
      <c r="X33" s="170" t="n">
        <v>5256.64888431584</v>
      </c>
      <c r="Y33" s="162" t="n">
        <v>447.666804126771</v>
      </c>
      <c r="Z33" s="163" t="n">
        <v>415.098988538803</v>
      </c>
      <c r="AA33" s="163" t="n">
        <v>372.861261267784</v>
      </c>
      <c r="AB33" s="164" t="n">
        <v>341.171995510987</v>
      </c>
      <c r="AC33" s="165" t="n">
        <v>1576.79904944435</v>
      </c>
      <c r="AD33" s="158" t="n">
        <v>8175.33</v>
      </c>
      <c r="AE33" s="159" t="n">
        <v>8780.91</v>
      </c>
      <c r="AF33" s="159" t="n">
        <v>6055.8</v>
      </c>
      <c r="AG33" s="160" t="n">
        <v>7266.96</v>
      </c>
      <c r="AH33" s="165" t="n">
        <v>30279</v>
      </c>
      <c r="AI33" s="167" t="n">
        <v>283310.242407585</v>
      </c>
      <c r="AJ33" s="168" t="n">
        <v>228318.912528447</v>
      </c>
      <c r="AK33" s="169" t="n">
        <v>1641.26102194228</v>
      </c>
      <c r="AL33" s="168" t="n">
        <v>54805.0289547159</v>
      </c>
    </row>
    <row r="34" customFormat="false" ht="13.5" hidden="false" customHeight="false" outlineLevel="0" collapsed="false">
      <c r="A34" s="156" t="s">
        <v>180</v>
      </c>
      <c r="B34" s="157" t="s">
        <v>196</v>
      </c>
      <c r="C34" s="156" t="s">
        <v>59</v>
      </c>
      <c r="D34" s="158" t="n">
        <v>13789.7067204843</v>
      </c>
      <c r="E34" s="159" t="n">
        <v>15644.1035</v>
      </c>
      <c r="F34" s="159" t="n">
        <v>14344.8840142329</v>
      </c>
      <c r="G34" s="160" t="n">
        <v>16972.87045</v>
      </c>
      <c r="H34" s="161" t="n">
        <v>72513.2313976963</v>
      </c>
      <c r="I34" s="159" t="n">
        <v>78160.5654</v>
      </c>
      <c r="J34" s="159" t="n">
        <v>59216.6158978404</v>
      </c>
      <c r="K34" s="160" t="n">
        <v>62581.4625</v>
      </c>
      <c r="L34" s="161" t="n">
        <v>60751.5646847172</v>
      </c>
      <c r="M34" s="159" t="n">
        <v>272471.875195537</v>
      </c>
      <c r="N34" s="159" t="n">
        <v>333223.439880254</v>
      </c>
      <c r="O34" s="162" t="n">
        <v>87.3678143197446</v>
      </c>
      <c r="P34" s="163" t="n">
        <v>95.6529998046858</v>
      </c>
      <c r="Q34" s="163" t="n">
        <v>82.1406801296744</v>
      </c>
      <c r="R34" s="164" t="n">
        <v>90.4258656146156</v>
      </c>
      <c r="S34" s="165" t="n">
        <v>355.58735986872</v>
      </c>
      <c r="T34" s="162" t="n">
        <v>3482.95711488285</v>
      </c>
      <c r="U34" s="163" t="n">
        <v>2900.04526641542</v>
      </c>
      <c r="V34" s="163" t="n">
        <v>3925.17116434414</v>
      </c>
      <c r="W34" s="164" t="n">
        <v>1949.10227691086</v>
      </c>
      <c r="X34" s="170" t="n">
        <v>12257.2758225533</v>
      </c>
      <c r="Y34" s="162" t="n">
        <v>927.734428324222</v>
      </c>
      <c r="Z34" s="163" t="n">
        <v>860.090530239293</v>
      </c>
      <c r="AA34" s="163" t="n">
        <v>772.839705173225</v>
      </c>
      <c r="AB34" s="164" t="n">
        <v>707.15649978641</v>
      </c>
      <c r="AC34" s="165" t="n">
        <v>3267.82116352315</v>
      </c>
      <c r="AD34" s="158" t="n">
        <v>0</v>
      </c>
      <c r="AE34" s="159" t="n">
        <v>0</v>
      </c>
      <c r="AF34" s="159" t="n">
        <v>0</v>
      </c>
      <c r="AG34" s="160" t="n">
        <v>0</v>
      </c>
      <c r="AH34" s="165" t="n">
        <v>0</v>
      </c>
      <c r="AI34" s="167" t="n">
        <v>180107.607018181</v>
      </c>
      <c r="AJ34" s="168" t="n">
        <v>151698.652424001</v>
      </c>
      <c r="AK34" s="169" t="n">
        <v>1417.18043807191</v>
      </c>
      <c r="AL34" s="168" t="n">
        <v>46257.9313521729</v>
      </c>
    </row>
    <row r="35" customFormat="false" ht="13.5" hidden="false" customHeight="false" outlineLevel="0" collapsed="false">
      <c r="A35" s="156" t="s">
        <v>180</v>
      </c>
      <c r="B35" s="157" t="s">
        <v>197</v>
      </c>
      <c r="C35" s="156" t="s">
        <v>60</v>
      </c>
      <c r="D35" s="158" t="n">
        <v>1124.25</v>
      </c>
      <c r="E35" s="159" t="n">
        <v>1116</v>
      </c>
      <c r="F35" s="159" t="n">
        <v>1075.5</v>
      </c>
      <c r="G35" s="160" t="n">
        <v>1197.75</v>
      </c>
      <c r="H35" s="161" t="n">
        <v>16914.12465</v>
      </c>
      <c r="I35" s="159" t="n">
        <v>17237.018175</v>
      </c>
      <c r="J35" s="159" t="n">
        <v>17133.96705</v>
      </c>
      <c r="K35" s="160" t="n">
        <v>17415.640125</v>
      </c>
      <c r="L35" s="161" t="n">
        <v>4513.5</v>
      </c>
      <c r="M35" s="159" t="n">
        <v>68700.75</v>
      </c>
      <c r="N35" s="159" t="n">
        <v>73214.25</v>
      </c>
      <c r="O35" s="162" t="n">
        <v>6.2247023922097</v>
      </c>
      <c r="P35" s="163" t="n">
        <v>6.81499773506068</v>
      </c>
      <c r="Q35" s="163" t="n">
        <v>5.85228430036809</v>
      </c>
      <c r="R35" s="164" t="n">
        <v>6.44257964321907</v>
      </c>
      <c r="S35" s="165" t="n">
        <v>25.3345640708575</v>
      </c>
      <c r="T35" s="162" t="n">
        <v>633.580133443851</v>
      </c>
      <c r="U35" s="163" t="n">
        <v>350.147495143146</v>
      </c>
      <c r="V35" s="163" t="n">
        <v>2597.02561892076</v>
      </c>
      <c r="W35" s="164" t="n">
        <v>373.573929368947</v>
      </c>
      <c r="X35" s="170" t="n">
        <v>3954.3271768767</v>
      </c>
      <c r="Y35" s="162" t="n">
        <v>811.1288</v>
      </c>
      <c r="Z35" s="163" t="n">
        <v>813.7464</v>
      </c>
      <c r="AA35" s="163" t="n">
        <v>794.1144</v>
      </c>
      <c r="AB35" s="164" t="n">
        <v>853.0104</v>
      </c>
      <c r="AC35" s="165" t="n">
        <v>3272</v>
      </c>
      <c r="AD35" s="158" t="n">
        <v>0</v>
      </c>
      <c r="AE35" s="159" t="n">
        <v>0</v>
      </c>
      <c r="AF35" s="159" t="n">
        <v>0</v>
      </c>
      <c r="AG35" s="160" t="n">
        <v>0</v>
      </c>
      <c r="AH35" s="165" t="n">
        <v>0</v>
      </c>
      <c r="AI35" s="167" t="n">
        <v>36391.392825</v>
      </c>
      <c r="AJ35" s="168" t="n">
        <v>33982.056975</v>
      </c>
      <c r="AK35" s="169" t="n">
        <v>2840.8002</v>
      </c>
      <c r="AL35" s="168" t="n">
        <v>8527.6331392</v>
      </c>
    </row>
    <row r="36" customFormat="false" ht="13.5" hidden="false" customHeight="false" outlineLevel="0" collapsed="false">
      <c r="A36" s="156" t="s">
        <v>166</v>
      </c>
      <c r="B36" s="157" t="s">
        <v>198</v>
      </c>
      <c r="C36" s="156" t="s">
        <v>61</v>
      </c>
      <c r="D36" s="158" t="n">
        <v>17412.4428846836</v>
      </c>
      <c r="E36" s="159" t="n">
        <v>20169.2952</v>
      </c>
      <c r="F36" s="159" t="n">
        <v>16657.5075849864</v>
      </c>
      <c r="G36" s="160" t="n">
        <v>21654.2514</v>
      </c>
      <c r="H36" s="161" t="n">
        <v>78172.7425248077</v>
      </c>
      <c r="I36" s="159" t="n">
        <v>92987.42895</v>
      </c>
      <c r="J36" s="159" t="n">
        <v>79188.7976672909</v>
      </c>
      <c r="K36" s="160" t="n">
        <v>93951.02925</v>
      </c>
      <c r="L36" s="161" t="n">
        <v>75893.49706967</v>
      </c>
      <c r="M36" s="159" t="n">
        <v>344299.998392099</v>
      </c>
      <c r="N36" s="159" t="n">
        <v>420193.495461769</v>
      </c>
      <c r="O36" s="162" t="n">
        <v>76.8635443083595</v>
      </c>
      <c r="P36" s="163" t="n">
        <v>84.1525983677196</v>
      </c>
      <c r="Q36" s="163" t="n">
        <v>72.2648707172611</v>
      </c>
      <c r="R36" s="164" t="n">
        <v>79.5539247766212</v>
      </c>
      <c r="S36" s="165" t="n">
        <v>312.834938169961</v>
      </c>
      <c r="T36" s="162" t="n">
        <v>6083.8556792173</v>
      </c>
      <c r="U36" s="163" t="n">
        <v>3663.49734907074</v>
      </c>
      <c r="V36" s="163" t="n">
        <v>19591.2804731274</v>
      </c>
      <c r="W36" s="164" t="n">
        <v>3151.97310923757</v>
      </c>
      <c r="X36" s="170" t="n">
        <v>32490.606610653</v>
      </c>
      <c r="Y36" s="162" t="n">
        <v>909.087880968758</v>
      </c>
      <c r="Z36" s="163" t="n">
        <v>912.021605473699</v>
      </c>
      <c r="AA36" s="163" t="n">
        <v>890.018671686638</v>
      </c>
      <c r="AB36" s="164" t="n">
        <v>956.027473047822</v>
      </c>
      <c r="AC36" s="165" t="n">
        <v>3667.15563117692</v>
      </c>
      <c r="AD36" s="158" t="n">
        <v>0</v>
      </c>
      <c r="AE36" s="159" t="n">
        <v>0</v>
      </c>
      <c r="AF36" s="159" t="n">
        <v>0</v>
      </c>
      <c r="AG36" s="160" t="n">
        <v>0</v>
      </c>
      <c r="AH36" s="165" t="n">
        <v>0</v>
      </c>
      <c r="AI36" s="167" t="n">
        <v>208741.909559491</v>
      </c>
      <c r="AJ36" s="168" t="n">
        <v>209502.69830681</v>
      </c>
      <c r="AK36" s="169" t="n">
        <v>1948.88759546768</v>
      </c>
      <c r="AL36" s="168" t="n">
        <v>58112.797299699</v>
      </c>
    </row>
    <row r="37" customFormat="false" ht="13.5" hidden="false" customHeight="false" outlineLevel="0" collapsed="false">
      <c r="A37" s="156" t="s">
        <v>166</v>
      </c>
      <c r="B37" s="157" t="s">
        <v>199</v>
      </c>
      <c r="C37" s="156" t="s">
        <v>62</v>
      </c>
      <c r="D37" s="158" t="n">
        <v>6350.7124344949</v>
      </c>
      <c r="E37" s="159" t="n">
        <v>7822.9803</v>
      </c>
      <c r="F37" s="159" t="n">
        <v>7015.79343018913</v>
      </c>
      <c r="G37" s="160" t="n">
        <v>8132.2389</v>
      </c>
      <c r="H37" s="161" t="n">
        <v>46504.9938059762</v>
      </c>
      <c r="I37" s="159" t="n">
        <v>92110.93056</v>
      </c>
      <c r="J37" s="159" t="n">
        <v>40361.8284621891</v>
      </c>
      <c r="K37" s="160" t="n">
        <v>74392.23264</v>
      </c>
      <c r="L37" s="161" t="n">
        <v>29321.725064684</v>
      </c>
      <c r="M37" s="159" t="n">
        <v>253369.985468165</v>
      </c>
      <c r="N37" s="159" t="n">
        <v>282691.710532849</v>
      </c>
      <c r="O37" s="162" t="n">
        <v>2457.16372765364</v>
      </c>
      <c r="P37" s="163" t="n">
        <v>2690.17925412628</v>
      </c>
      <c r="Q37" s="163" t="n">
        <v>2310.15393198205</v>
      </c>
      <c r="R37" s="164" t="n">
        <v>2543.1694584547</v>
      </c>
      <c r="S37" s="165" t="n">
        <v>10000.6663722167</v>
      </c>
      <c r="T37" s="162" t="n">
        <v>2099.25002567424</v>
      </c>
      <c r="U37" s="163" t="n">
        <v>1252.92635781338</v>
      </c>
      <c r="V37" s="163" t="n">
        <v>6851.68365489113</v>
      </c>
      <c r="W37" s="164" t="n">
        <v>1147.48569265141</v>
      </c>
      <c r="X37" s="170" t="n">
        <v>11351.3457310302</v>
      </c>
      <c r="Y37" s="162" t="n">
        <v>1208.41565382471</v>
      </c>
      <c r="Z37" s="163" t="n">
        <v>1280.46211557036</v>
      </c>
      <c r="AA37" s="163" t="n">
        <v>1101.2816295406</v>
      </c>
      <c r="AB37" s="164" t="n">
        <v>1088.18227285957</v>
      </c>
      <c r="AC37" s="165" t="n">
        <v>4678.34167179524</v>
      </c>
      <c r="AD37" s="158" t="n">
        <v>0</v>
      </c>
      <c r="AE37" s="159" t="n">
        <v>0</v>
      </c>
      <c r="AF37" s="159" t="n">
        <v>0</v>
      </c>
      <c r="AG37" s="160" t="n">
        <v>0</v>
      </c>
      <c r="AH37" s="165" t="n">
        <v>0</v>
      </c>
      <c r="AI37" s="167" t="n">
        <v>152789.617100471</v>
      </c>
      <c r="AJ37" s="168" t="n">
        <v>128946.042473923</v>
      </c>
      <c r="AK37" s="169" t="n">
        <v>956.05095845515</v>
      </c>
      <c r="AL37" s="168" t="n">
        <v>31285.7735705545</v>
      </c>
    </row>
    <row r="38" customFormat="false" ht="13.5" hidden="false" customHeight="false" outlineLevel="0" collapsed="false">
      <c r="A38" s="156" t="s">
        <v>160</v>
      </c>
      <c r="B38" s="157" t="s">
        <v>200</v>
      </c>
      <c r="C38" s="156" t="s">
        <v>63</v>
      </c>
      <c r="D38" s="158" t="n">
        <v>5291.65662480039</v>
      </c>
      <c r="E38" s="159" t="n">
        <v>6518.40655</v>
      </c>
      <c r="F38" s="159" t="n">
        <v>5845.82756124182</v>
      </c>
      <c r="G38" s="160" t="n">
        <v>6776.09265</v>
      </c>
      <c r="H38" s="161" t="n">
        <v>93740.525568658</v>
      </c>
      <c r="I38" s="159" t="n">
        <v>116043.0087</v>
      </c>
      <c r="J38" s="159" t="n">
        <v>81357.6930843802</v>
      </c>
      <c r="K38" s="160" t="n">
        <v>93720.67405</v>
      </c>
      <c r="L38" s="161" t="n">
        <v>24431.9833860422</v>
      </c>
      <c r="M38" s="159" t="n">
        <v>384861.901403038</v>
      </c>
      <c r="N38" s="159" t="n">
        <v>409293.88478908</v>
      </c>
      <c r="O38" s="162" t="n">
        <v>1179.30897196299</v>
      </c>
      <c r="P38" s="163" t="n">
        <v>1291.14413291837</v>
      </c>
      <c r="Q38" s="163" t="n">
        <v>1108.75202492247</v>
      </c>
      <c r="R38" s="164" t="n">
        <v>1220.58718587785</v>
      </c>
      <c r="S38" s="165" t="n">
        <v>4799.79231568168</v>
      </c>
      <c r="T38" s="162" t="n">
        <v>6449.60312331076</v>
      </c>
      <c r="U38" s="163" t="n">
        <v>4476.43053334169</v>
      </c>
      <c r="V38" s="163" t="n">
        <v>19167.8865261323</v>
      </c>
      <c r="W38" s="164" t="n">
        <v>3586.50517117393</v>
      </c>
      <c r="X38" s="170" t="n">
        <v>33680.4253539587</v>
      </c>
      <c r="Y38" s="162" t="n">
        <v>1201.52209315426</v>
      </c>
      <c r="Z38" s="163" t="n">
        <v>1273.15755670275</v>
      </c>
      <c r="AA38" s="163" t="n">
        <v>1094.99922852695</v>
      </c>
      <c r="AB38" s="164" t="n">
        <v>1081.97459879086</v>
      </c>
      <c r="AC38" s="165" t="n">
        <v>4651.65347717482</v>
      </c>
      <c r="AD38" s="158" t="n">
        <v>0</v>
      </c>
      <c r="AE38" s="159" t="n">
        <v>0</v>
      </c>
      <c r="AF38" s="159" t="n">
        <v>0</v>
      </c>
      <c r="AG38" s="160" t="n">
        <v>0</v>
      </c>
      <c r="AH38" s="165" t="n">
        <v>0</v>
      </c>
      <c r="AI38" s="167" t="n">
        <v>221593.597443458</v>
      </c>
      <c r="AJ38" s="168" t="n">
        <v>185967.26669225</v>
      </c>
      <c r="AK38" s="169" t="n">
        <v>1733.02065337221</v>
      </c>
      <c r="AL38" s="168" t="n">
        <v>56600.434131497</v>
      </c>
    </row>
    <row r="39" customFormat="false" ht="13.5" hidden="false" customHeight="false" outlineLevel="0" collapsed="false">
      <c r="A39" s="156" t="s">
        <v>176</v>
      </c>
      <c r="B39" s="157" t="s">
        <v>201</v>
      </c>
      <c r="C39" s="156" t="s">
        <v>64</v>
      </c>
      <c r="D39" s="158" t="n">
        <v>29597.6720377053</v>
      </c>
      <c r="E39" s="159" t="n">
        <v>34172.6065</v>
      </c>
      <c r="F39" s="159" t="n">
        <v>26122.1039674587</v>
      </c>
      <c r="G39" s="160" t="n">
        <v>29986.6237</v>
      </c>
      <c r="H39" s="161" t="n">
        <v>175837.707248359</v>
      </c>
      <c r="I39" s="159" t="n">
        <v>338727.82848</v>
      </c>
      <c r="J39" s="159" t="n">
        <v>155736.320175364</v>
      </c>
      <c r="K39" s="160" t="n">
        <v>272877.76008</v>
      </c>
      <c r="L39" s="161" t="n">
        <v>119879.006205164</v>
      </c>
      <c r="M39" s="159" t="n">
        <v>943179.615983723</v>
      </c>
      <c r="N39" s="159" t="n">
        <v>1063058.62218889</v>
      </c>
      <c r="O39" s="162" t="n">
        <v>273.302221226005</v>
      </c>
      <c r="P39" s="163" t="n">
        <v>299.219770084637</v>
      </c>
      <c r="Q39" s="163" t="n">
        <v>256.950806280859</v>
      </c>
      <c r="R39" s="164" t="n">
        <v>282.868355139492</v>
      </c>
      <c r="S39" s="165" t="n">
        <v>1112.34115273099</v>
      </c>
      <c r="T39" s="162" t="n">
        <v>11531.5294657458</v>
      </c>
      <c r="U39" s="163" t="n">
        <v>6980.49940334764</v>
      </c>
      <c r="V39" s="163" t="n">
        <v>37691.6698167773</v>
      </c>
      <c r="W39" s="164" t="n">
        <v>5941.17500561177</v>
      </c>
      <c r="X39" s="170" t="n">
        <v>62144.8736914824</v>
      </c>
      <c r="Y39" s="162" t="n">
        <v>752.144394077399</v>
      </c>
      <c r="Z39" s="163" t="n">
        <v>772.152731274662</v>
      </c>
      <c r="AA39" s="163" t="n">
        <v>665.911278832856</v>
      </c>
      <c r="AB39" s="164" t="n">
        <v>627.867257401441</v>
      </c>
      <c r="AC39" s="165" t="n">
        <v>2818.07566158636</v>
      </c>
      <c r="AD39" s="158" t="n">
        <v>0</v>
      </c>
      <c r="AE39" s="159" t="n">
        <v>0</v>
      </c>
      <c r="AF39" s="159" t="n">
        <v>0</v>
      </c>
      <c r="AG39" s="160" t="n">
        <v>0</v>
      </c>
      <c r="AH39" s="165" t="n">
        <v>0</v>
      </c>
      <c r="AI39" s="167" t="n">
        <v>578335.814266064</v>
      </c>
      <c r="AJ39" s="168" t="n">
        <v>481185.184949379</v>
      </c>
      <c r="AK39" s="169" t="n">
        <v>3537.622973444</v>
      </c>
      <c r="AL39" s="168" t="n">
        <v>117384.959659536</v>
      </c>
    </row>
    <row r="40" customFormat="false" ht="13.5" hidden="false" customHeight="false" outlineLevel="0" collapsed="false">
      <c r="A40" s="156" t="s">
        <v>180</v>
      </c>
      <c r="B40" s="157" t="s">
        <v>190</v>
      </c>
      <c r="C40" s="156" t="s">
        <v>1005</v>
      </c>
      <c r="D40" s="158" t="n">
        <v>7836.52200006283</v>
      </c>
      <c r="E40" s="159" t="n">
        <v>8276.0273</v>
      </c>
      <c r="F40" s="159" t="n">
        <v>6311.31123060519</v>
      </c>
      <c r="G40" s="160" t="n">
        <v>7114.7035</v>
      </c>
      <c r="H40" s="161" t="n">
        <v>71222.6269204949</v>
      </c>
      <c r="I40" s="159" t="n">
        <v>85702.3923</v>
      </c>
      <c r="J40" s="159" t="n">
        <v>61003.0446912848</v>
      </c>
      <c r="K40" s="160" t="n">
        <v>65821.3948</v>
      </c>
      <c r="L40" s="161" t="n">
        <v>29538.564030668</v>
      </c>
      <c r="M40" s="159" t="n">
        <v>283749.45871178</v>
      </c>
      <c r="N40" s="159" t="n">
        <v>313288.022742448</v>
      </c>
      <c r="O40" s="162" t="n">
        <v>272.379905069591</v>
      </c>
      <c r="P40" s="163" t="n">
        <v>298.20998967733</v>
      </c>
      <c r="Q40" s="163" t="n">
        <v>256.083671432949</v>
      </c>
      <c r="R40" s="164" t="n">
        <v>281.913756040688</v>
      </c>
      <c r="S40" s="165" t="n">
        <v>1108.58732222056</v>
      </c>
      <c r="T40" s="162" t="n">
        <v>1833.0001828415</v>
      </c>
      <c r="U40" s="163" t="n">
        <v>1514.44597130117</v>
      </c>
      <c r="V40" s="163" t="n">
        <v>2917.77896841485</v>
      </c>
      <c r="W40" s="164" t="n">
        <v>957.185995791582</v>
      </c>
      <c r="X40" s="170" t="n">
        <v>7222.41111834909</v>
      </c>
      <c r="Y40" s="162" t="n">
        <v>2019.7718603193</v>
      </c>
      <c r="Z40" s="163" t="n">
        <v>2046.3283931796</v>
      </c>
      <c r="AA40" s="163" t="n">
        <v>1715.10941389422</v>
      </c>
      <c r="AB40" s="164" t="n">
        <v>1595.60501602288</v>
      </c>
      <c r="AC40" s="165" t="n">
        <v>7376.81468341599</v>
      </c>
      <c r="AD40" s="158" t="n">
        <v>0</v>
      </c>
      <c r="AE40" s="159" t="n">
        <v>0</v>
      </c>
      <c r="AF40" s="159" t="n">
        <v>0</v>
      </c>
      <c r="AG40" s="160" t="n">
        <v>0</v>
      </c>
      <c r="AH40" s="165" t="n">
        <v>0</v>
      </c>
      <c r="AI40" s="167" t="n">
        <v>173037.568520558</v>
      </c>
      <c r="AJ40" s="168" t="n">
        <v>138952.445592349</v>
      </c>
      <c r="AK40" s="169" t="n">
        <v>1298.00862954095</v>
      </c>
      <c r="AL40" s="168" t="n">
        <v>43406.1144471168</v>
      </c>
    </row>
    <row r="41" customFormat="false" ht="13.5" hidden="false" customHeight="false" outlineLevel="0" collapsed="false">
      <c r="A41" s="156" t="s">
        <v>176</v>
      </c>
      <c r="B41" s="157" t="s">
        <v>202</v>
      </c>
      <c r="C41" s="156" t="s">
        <v>65</v>
      </c>
      <c r="D41" s="158" t="n">
        <v>5148</v>
      </c>
      <c r="E41" s="159" t="n">
        <v>7783.9455</v>
      </c>
      <c r="F41" s="159" t="n">
        <v>3320.8623698993</v>
      </c>
      <c r="G41" s="160" t="n">
        <v>6691.6725</v>
      </c>
      <c r="H41" s="161" t="n">
        <v>33383</v>
      </c>
      <c r="I41" s="159" t="n">
        <v>59580.6966</v>
      </c>
      <c r="J41" s="159" t="n">
        <v>24687.4346233727</v>
      </c>
      <c r="K41" s="160" t="n">
        <v>46107.3016</v>
      </c>
      <c r="L41" s="161" t="n">
        <v>22944.4803698993</v>
      </c>
      <c r="M41" s="159" t="n">
        <v>163758.432823373</v>
      </c>
      <c r="N41" s="159" t="n">
        <v>186702.913193272</v>
      </c>
      <c r="O41" s="162" t="n">
        <v>598.653383297485</v>
      </c>
      <c r="P41" s="163" t="n">
        <v>655.424339059924</v>
      </c>
      <c r="Q41" s="163" t="n">
        <v>562.83651421131</v>
      </c>
      <c r="R41" s="164" t="n">
        <v>619.60746997375</v>
      </c>
      <c r="S41" s="165" t="n">
        <v>2436.52170654247</v>
      </c>
      <c r="T41" s="162" t="n">
        <v>2927.56809178374</v>
      </c>
      <c r="U41" s="163" t="n">
        <v>2403.66890590602</v>
      </c>
      <c r="V41" s="163" t="n">
        <v>3991.46570008685</v>
      </c>
      <c r="W41" s="164" t="n">
        <v>1619.11181226802</v>
      </c>
      <c r="X41" s="170" t="n">
        <v>10941.8145100446</v>
      </c>
      <c r="Y41" s="162" t="n">
        <v>1779</v>
      </c>
      <c r="Z41" s="163" t="n">
        <v>1805</v>
      </c>
      <c r="AA41" s="163" t="n">
        <v>423.193458385235</v>
      </c>
      <c r="AB41" s="164" t="n">
        <v>827.1312</v>
      </c>
      <c r="AC41" s="165" t="n">
        <v>4834.32465838523</v>
      </c>
      <c r="AD41" s="158" t="n">
        <v>0</v>
      </c>
      <c r="AE41" s="159" t="n">
        <v>0</v>
      </c>
      <c r="AF41" s="159" t="n">
        <v>0</v>
      </c>
      <c r="AG41" s="160" t="n">
        <v>0</v>
      </c>
      <c r="AH41" s="165" t="n">
        <v>0</v>
      </c>
      <c r="AI41" s="167" t="n">
        <v>105895.6421</v>
      </c>
      <c r="AJ41" s="168" t="n">
        <v>80199.143358522</v>
      </c>
      <c r="AK41" s="169" t="n">
        <v>608.12773475</v>
      </c>
      <c r="AL41" s="168" t="n">
        <v>20421.357549</v>
      </c>
    </row>
    <row r="42" customFormat="false" ht="13.5" hidden="false" customHeight="false" outlineLevel="0" collapsed="false">
      <c r="A42" s="171"/>
      <c r="B42" s="172" t="s">
        <v>1006</v>
      </c>
      <c r="C42" s="173" t="s">
        <v>18</v>
      </c>
      <c r="D42" s="174" t="n">
        <v>1400471.48021654</v>
      </c>
      <c r="E42" s="175" t="n">
        <v>1690280.08322635</v>
      </c>
      <c r="F42" s="175" t="n">
        <v>1269974.35584554</v>
      </c>
      <c r="G42" s="176" t="n">
        <v>1721985.79656551</v>
      </c>
      <c r="H42" s="177" t="n">
        <v>3249994.22591324</v>
      </c>
      <c r="I42" s="175" t="n">
        <v>4753877.4137339</v>
      </c>
      <c r="J42" s="175" t="n">
        <v>2680445.0638805</v>
      </c>
      <c r="K42" s="176" t="n">
        <v>4038980.20970311</v>
      </c>
      <c r="L42" s="177" t="n">
        <v>6082711.71585393</v>
      </c>
      <c r="M42" s="175" t="n">
        <v>14723296.9132307</v>
      </c>
      <c r="N42" s="175" t="n">
        <v>20806008.6290847</v>
      </c>
      <c r="O42" s="174" t="n">
        <v>33551.2183736154</v>
      </c>
      <c r="P42" s="175" t="n">
        <v>36733.4429894283</v>
      </c>
      <c r="Q42" s="175" t="n">
        <v>31540.4752910108</v>
      </c>
      <c r="R42" s="176" t="n">
        <v>34725.8507794055</v>
      </c>
      <c r="S42" s="178" t="n">
        <v>136550.98743346</v>
      </c>
      <c r="T42" s="174" t="n">
        <v>305188.177886941</v>
      </c>
      <c r="U42" s="175" t="n">
        <v>221240.533721349</v>
      </c>
      <c r="V42" s="175" t="n">
        <v>644099.50999069</v>
      </c>
      <c r="W42" s="176" t="n">
        <v>162987.293193942</v>
      </c>
      <c r="X42" s="179" t="n">
        <v>1333515.51479292</v>
      </c>
      <c r="Y42" s="174" t="n">
        <v>44759.0371859037</v>
      </c>
      <c r="Z42" s="175" t="n">
        <v>45821.7990541816</v>
      </c>
      <c r="AA42" s="175" t="n">
        <v>35961.8448077876</v>
      </c>
      <c r="AB42" s="176" t="n">
        <v>37855.6800355808</v>
      </c>
      <c r="AC42" s="178" t="n">
        <v>164398.361083454</v>
      </c>
      <c r="AD42" s="174" t="n">
        <v>13616</v>
      </c>
      <c r="AE42" s="175" t="n">
        <v>14625</v>
      </c>
      <c r="AF42" s="175" t="n">
        <v>10083</v>
      </c>
      <c r="AG42" s="176" t="n">
        <v>12100.3</v>
      </c>
      <c r="AH42" s="178" t="n">
        <v>50424.3</v>
      </c>
      <c r="AI42" s="175" t="n">
        <v>11094623.20309</v>
      </c>
      <c r="AJ42" s="175" t="n">
        <v>9624381.46600738</v>
      </c>
      <c r="AK42" s="180" t="n">
        <v>87003.9599872816</v>
      </c>
      <c r="AL42" s="175" t="n">
        <v>2671792.28295438</v>
      </c>
    </row>
    <row r="44" customFormat="false" ht="13.5" hidden="false" customHeight="false" outlineLevel="0" collapsed="false">
      <c r="N44" s="91" t="n">
        <f aca="false">N43/N42</f>
        <v>0</v>
      </c>
    </row>
  </sheetData>
  <mergeCells count="21">
    <mergeCell ref="D4:N4"/>
    <mergeCell ref="O4:S4"/>
    <mergeCell ref="T4:X4"/>
    <mergeCell ref="Y4:AC4"/>
    <mergeCell ref="AD4:AH4"/>
    <mergeCell ref="AI4:AL4"/>
    <mergeCell ref="A5:A6"/>
    <mergeCell ref="B5:B6"/>
    <mergeCell ref="C5:C6"/>
    <mergeCell ref="D5:G5"/>
    <mergeCell ref="H5:K5"/>
    <mergeCell ref="L5:N5"/>
    <mergeCell ref="O5:R5"/>
    <mergeCell ref="S5:S6"/>
    <mergeCell ref="T5:W5"/>
    <mergeCell ref="X5:X6"/>
    <mergeCell ref="Y5:AB5"/>
    <mergeCell ref="AC5:AC6"/>
    <mergeCell ref="AD5:AG5"/>
    <mergeCell ref="AH5:AH6"/>
    <mergeCell ref="AI5:AL5"/>
  </mergeCells>
  <conditionalFormatting sqref="A5:A6">
    <cfRule type="expression" priority="2" aboveAverage="0" equalAverage="0" bottom="0" percent="0" rank="0" text="" dxfId="78">
      <formula>CELL("protect",A5)=1</formula>
    </cfRule>
  </conditionalFormatting>
  <conditionalFormatting sqref="A42">
    <cfRule type="expression" priority="3" aboveAverage="0" equalAverage="0" bottom="0" percent="0" rank="0" text="" dxfId="79">
      <formula>CELL("protect",A42)=1</formula>
    </cfRule>
  </conditionalFormatting>
  <conditionalFormatting sqref="A8:A41">
    <cfRule type="expression" priority="4" aboveAverage="0" equalAverage="0" bottom="0" percent="0" rank="0" text="" dxfId="80">
      <formula>CELL("protect",A8)=1</formula>
    </cfRule>
  </conditionalFormatting>
  <conditionalFormatting sqref="AB7">
    <cfRule type="expression" priority="5" aboveAverage="0" equalAverage="0" bottom="0" percent="0" rank="0" text="" dxfId="81">
      <formula>CELL("protect",AB7)=1</formula>
    </cfRule>
  </conditionalFormatting>
  <conditionalFormatting sqref="R7">
    <cfRule type="expression" priority="6" aboveAverage="0" equalAverage="0" bottom="0" percent="0" rank="0" text="" dxfId="82">
      <formula>CELL("protect",R7)=1</formula>
    </cfRule>
  </conditionalFormatting>
  <conditionalFormatting sqref="L7">
    <cfRule type="expression" priority="7" aboveAverage="0" equalAverage="0" bottom="0" percent="0" rank="0" text="" dxfId="83">
      <formula>CELL("protect",L7)=1</formula>
    </cfRule>
  </conditionalFormatting>
  <conditionalFormatting sqref="K7">
    <cfRule type="expression" priority="8" aboveAverage="0" equalAverage="0" bottom="0" percent="0" rank="0" text="" dxfId="84">
      <formula>CELL("protect",K7)=1</formula>
    </cfRule>
  </conditionalFormatting>
  <conditionalFormatting sqref="H7">
    <cfRule type="expression" priority="9" aboveAverage="0" equalAverage="0" bottom="0" percent="0" rank="0" text="" dxfId="85">
      <formula>CELL("protect",H7)=1</formula>
    </cfRule>
  </conditionalFormatting>
  <conditionalFormatting sqref="G7">
    <cfRule type="expression" priority="10" aboveAverage="0" equalAverage="0" bottom="0" percent="0" rank="0" text="" dxfId="86">
      <formula>CELL("protect",G7)=1</formula>
    </cfRule>
  </conditionalFormatting>
  <conditionalFormatting sqref="O8:AL42">
    <cfRule type="expression" priority="11" aboveAverage="0" equalAverage="0" bottom="0" percent="0" rank="0" text="" dxfId="87">
      <formula>O8-#ref!&gt;1</formula>
    </cfRule>
  </conditionalFormatting>
  <conditionalFormatting sqref="A1:A2 M7:Q7 B8:AL44 B3:AL6 C1:AL2">
    <cfRule type="expression" priority="12" aboveAverage="0" equalAverage="0" bottom="0" percent="0" rank="0" text="" dxfId="88">
      <formula>CELL("protect",A1)=1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5B9BD5"/>
    <pageSetUpPr fitToPage="false"/>
  </sheetPr>
  <dimension ref="A1:AL44"/>
  <sheetViews>
    <sheetView showFormulas="false" showGridLines="fals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3" ySplit="0" topLeftCell="D1" activePane="topRight" state="frozen"/>
      <selection pane="topLeft" activeCell="A1" activeCellId="0" sqref="A1"/>
      <selection pane="topRight" activeCell="A2" activeCellId="1" sqref="E6:E7 A2"/>
    </sheetView>
  </sheetViews>
  <sheetFormatPr defaultColWidth="8.7890625" defaultRowHeight="13.5" zeroHeight="false" outlineLevelRow="0" outlineLevelCol="0"/>
  <cols>
    <col collapsed="false" customWidth="true" hidden="false" outlineLevel="0" max="1" min="1" style="90" width="13.53"/>
    <col collapsed="false" customWidth="true" hidden="false" outlineLevel="0" max="2" min="2" style="90" width="7.52"/>
    <col collapsed="false" customWidth="true" hidden="false" outlineLevel="0" max="3" min="3" style="90" width="12.16"/>
    <col collapsed="false" customWidth="true" hidden="false" outlineLevel="0" max="8" min="4" style="91" width="13.79"/>
    <col collapsed="false" customWidth="true" hidden="false" outlineLevel="0" max="9" min="9" style="91" width="13.16"/>
    <col collapsed="false" customWidth="true" hidden="false" outlineLevel="0" max="10" min="10" style="91" width="13.79"/>
    <col collapsed="false" customWidth="true" hidden="false" outlineLevel="0" max="11" min="11" style="91" width="13.16"/>
    <col collapsed="false" customWidth="true" hidden="false" outlineLevel="0" max="12" min="12" style="91" width="13.48"/>
    <col collapsed="false" customWidth="true" hidden="false" outlineLevel="0" max="13" min="13" style="91" width="14.52"/>
    <col collapsed="false" customWidth="true" hidden="false" outlineLevel="0" max="14" min="14" style="91" width="15.16"/>
    <col collapsed="false" customWidth="true" hidden="false" outlineLevel="0" max="15" min="15" style="91" width="10.79"/>
    <col collapsed="false" customWidth="true" hidden="false" outlineLevel="0" max="16" min="16" style="91" width="11"/>
    <col collapsed="false" customWidth="true" hidden="false" outlineLevel="0" max="18" min="17" style="91" width="10.16"/>
    <col collapsed="false" customWidth="true" hidden="false" outlineLevel="0" max="19" min="19" style="91" width="11.78"/>
    <col collapsed="false" customWidth="true" hidden="false" outlineLevel="0" max="20" min="20" style="91" width="10.79"/>
    <col collapsed="false" customWidth="true" hidden="false" outlineLevel="0" max="21" min="21" style="91" width="10.52"/>
    <col collapsed="false" customWidth="true" hidden="false" outlineLevel="0" max="22" min="22" style="91" width="11.78"/>
    <col collapsed="false" customWidth="true" hidden="false" outlineLevel="0" max="23" min="23" style="91" width="9.79"/>
    <col collapsed="false" customWidth="true" hidden="false" outlineLevel="0" max="24" min="24" style="91" width="13"/>
    <col collapsed="false" customWidth="true" hidden="false" outlineLevel="0" max="25" min="25" style="91" width="10.16"/>
    <col collapsed="false" customWidth="true" hidden="false" outlineLevel="0" max="28" min="26" style="91" width="9.79"/>
    <col collapsed="false" customWidth="true" hidden="false" outlineLevel="0" max="29" min="29" style="91" width="12.16"/>
    <col collapsed="false" customWidth="true" hidden="false" outlineLevel="0" max="33" min="30" style="91" width="10.16"/>
    <col collapsed="false" customWidth="true" hidden="false" outlineLevel="0" max="34" min="34" style="91" width="10.52"/>
    <col collapsed="false" customWidth="true" hidden="false" outlineLevel="0" max="35" min="35" style="91" width="15.78"/>
    <col collapsed="false" customWidth="true" hidden="false" outlineLevel="0" max="36" min="36" style="91" width="17.26"/>
    <col collapsed="false" customWidth="true" hidden="false" outlineLevel="0" max="37" min="37" style="91" width="13"/>
    <col collapsed="false" customWidth="true" hidden="false" outlineLevel="0" max="38" min="38" style="91" width="16.16"/>
    <col collapsed="false" customWidth="false" hidden="false" outlineLevel="0" max="16384" min="39" style="90" width="8.79"/>
  </cols>
  <sheetData>
    <row r="1" customFormat="false" ht="21.75" hidden="false" customHeight="false" outlineLevel="0" collapsed="false">
      <c r="A1" s="89" t="s">
        <v>1012</v>
      </c>
    </row>
    <row r="2" customFormat="false" ht="13.5" hidden="false" customHeight="false" outlineLevel="0" collapsed="false">
      <c r="A2" s="92" t="s">
        <v>986</v>
      </c>
    </row>
    <row r="4" customFormat="false" ht="13.5" hidden="false" customHeight="false" outlineLevel="0" collapsed="false">
      <c r="D4" s="93" t="s">
        <v>97</v>
      </c>
      <c r="E4" s="93"/>
      <c r="F4" s="93"/>
      <c r="G4" s="93"/>
      <c r="H4" s="93"/>
      <c r="I4" s="93"/>
      <c r="J4" s="93"/>
      <c r="K4" s="93"/>
      <c r="L4" s="93"/>
      <c r="M4" s="93"/>
      <c r="N4" s="93"/>
      <c r="O4" s="94" t="s">
        <v>987</v>
      </c>
      <c r="P4" s="94"/>
      <c r="Q4" s="94"/>
      <c r="R4" s="94"/>
      <c r="S4" s="94"/>
      <c r="T4" s="95" t="s">
        <v>988</v>
      </c>
      <c r="U4" s="95"/>
      <c r="V4" s="95"/>
      <c r="W4" s="95"/>
      <c r="X4" s="95"/>
      <c r="Y4" s="94" t="s">
        <v>989</v>
      </c>
      <c r="Z4" s="94"/>
      <c r="AA4" s="94"/>
      <c r="AB4" s="94"/>
      <c r="AC4" s="94"/>
      <c r="AD4" s="94" t="s">
        <v>990</v>
      </c>
      <c r="AE4" s="94"/>
      <c r="AF4" s="94"/>
      <c r="AG4" s="94"/>
      <c r="AH4" s="94"/>
      <c r="AI4" s="93" t="s">
        <v>991</v>
      </c>
      <c r="AJ4" s="93"/>
      <c r="AK4" s="93"/>
      <c r="AL4" s="93"/>
    </row>
    <row r="5" customFormat="false" ht="13.5" hidden="false" customHeight="true" outlineLevel="0" collapsed="false">
      <c r="A5" s="151" t="s">
        <v>108</v>
      </c>
      <c r="B5" s="151" t="s">
        <v>110</v>
      </c>
      <c r="C5" s="152" t="s">
        <v>109</v>
      </c>
      <c r="D5" s="99" t="s">
        <v>11</v>
      </c>
      <c r="E5" s="99"/>
      <c r="F5" s="99"/>
      <c r="G5" s="99"/>
      <c r="H5" s="100" t="s">
        <v>12</v>
      </c>
      <c r="I5" s="100"/>
      <c r="J5" s="100"/>
      <c r="K5" s="100"/>
      <c r="L5" s="101" t="s">
        <v>18</v>
      </c>
      <c r="M5" s="101"/>
      <c r="N5" s="101"/>
      <c r="O5" s="99"/>
      <c r="P5" s="99"/>
      <c r="Q5" s="99"/>
      <c r="R5" s="99"/>
      <c r="S5" s="153" t="s">
        <v>18</v>
      </c>
      <c r="T5" s="99"/>
      <c r="U5" s="99"/>
      <c r="V5" s="99"/>
      <c r="W5" s="99"/>
      <c r="X5" s="154" t="s">
        <v>18</v>
      </c>
      <c r="Y5" s="99"/>
      <c r="Z5" s="99"/>
      <c r="AA5" s="99"/>
      <c r="AB5" s="99"/>
      <c r="AC5" s="153" t="s">
        <v>18</v>
      </c>
      <c r="AD5" s="99" t="s">
        <v>18</v>
      </c>
      <c r="AE5" s="99"/>
      <c r="AF5" s="99"/>
      <c r="AG5" s="99"/>
      <c r="AH5" s="153" t="s">
        <v>18</v>
      </c>
      <c r="AI5" s="155" t="s">
        <v>18</v>
      </c>
      <c r="AJ5" s="155"/>
      <c r="AK5" s="155"/>
      <c r="AL5" s="155"/>
    </row>
    <row r="6" customFormat="false" ht="13.5" hidden="false" customHeight="false" outlineLevel="0" collapsed="false">
      <c r="A6" s="151"/>
      <c r="B6" s="151"/>
      <c r="C6" s="152"/>
      <c r="D6" s="106" t="s">
        <v>114</v>
      </c>
      <c r="E6" s="107" t="s">
        <v>115</v>
      </c>
      <c r="F6" s="107" t="s">
        <v>116</v>
      </c>
      <c r="G6" s="108" t="s">
        <v>117</v>
      </c>
      <c r="H6" s="109" t="s">
        <v>114</v>
      </c>
      <c r="I6" s="107" t="s">
        <v>115</v>
      </c>
      <c r="J6" s="107" t="s">
        <v>116</v>
      </c>
      <c r="K6" s="108" t="s">
        <v>117</v>
      </c>
      <c r="L6" s="109" t="s">
        <v>11</v>
      </c>
      <c r="M6" s="107" t="s">
        <v>12</v>
      </c>
      <c r="N6" s="107" t="s">
        <v>18</v>
      </c>
      <c r="O6" s="106" t="s">
        <v>114</v>
      </c>
      <c r="P6" s="107" t="s">
        <v>115</v>
      </c>
      <c r="Q6" s="107" t="s">
        <v>116</v>
      </c>
      <c r="R6" s="108" t="s">
        <v>117</v>
      </c>
      <c r="S6" s="153"/>
      <c r="T6" s="106" t="s">
        <v>114</v>
      </c>
      <c r="U6" s="107" t="s">
        <v>115</v>
      </c>
      <c r="V6" s="107" t="s">
        <v>116</v>
      </c>
      <c r="W6" s="108" t="s">
        <v>117</v>
      </c>
      <c r="X6" s="154"/>
      <c r="Y6" s="106" t="s">
        <v>114</v>
      </c>
      <c r="Z6" s="107" t="s">
        <v>115</v>
      </c>
      <c r="AA6" s="107" t="s">
        <v>116</v>
      </c>
      <c r="AB6" s="108" t="s">
        <v>117</v>
      </c>
      <c r="AC6" s="153"/>
      <c r="AD6" s="106" t="s">
        <v>114</v>
      </c>
      <c r="AE6" s="107" t="s">
        <v>115</v>
      </c>
      <c r="AF6" s="107" t="s">
        <v>116</v>
      </c>
      <c r="AG6" s="108" t="s">
        <v>117</v>
      </c>
      <c r="AH6" s="153"/>
      <c r="AI6" s="106" t="s">
        <v>102</v>
      </c>
      <c r="AJ6" s="107" t="s">
        <v>103</v>
      </c>
      <c r="AK6" s="107" t="s">
        <v>104</v>
      </c>
      <c r="AL6" s="107" t="s">
        <v>105</v>
      </c>
    </row>
    <row r="7" customFormat="false" ht="13.5" hidden="false" customHeight="false" outlineLevel="0" collapsed="false">
      <c r="A7" s="111" t="s">
        <v>118</v>
      </c>
      <c r="B7" s="111" t="s">
        <v>120</v>
      </c>
      <c r="C7" s="111" t="s">
        <v>119</v>
      </c>
      <c r="D7" s="110" t="s">
        <v>124</v>
      </c>
      <c r="E7" s="111" t="s">
        <v>125</v>
      </c>
      <c r="F7" s="111" t="s">
        <v>126</v>
      </c>
      <c r="G7" s="112" t="s">
        <v>127</v>
      </c>
      <c r="H7" s="113" t="s">
        <v>128</v>
      </c>
      <c r="I7" s="111" t="s">
        <v>129</v>
      </c>
      <c r="J7" s="111" t="s">
        <v>130</v>
      </c>
      <c r="K7" s="112" t="s">
        <v>131</v>
      </c>
      <c r="L7" s="113" t="s">
        <v>132</v>
      </c>
      <c r="M7" s="113" t="s">
        <v>133</v>
      </c>
      <c r="N7" s="113" t="s">
        <v>134</v>
      </c>
      <c r="O7" s="114" t="s">
        <v>992</v>
      </c>
      <c r="P7" s="115" t="s">
        <v>993</v>
      </c>
      <c r="Q7" s="115" t="s">
        <v>994</v>
      </c>
      <c r="R7" s="112" t="s">
        <v>995</v>
      </c>
      <c r="S7" s="116" t="s">
        <v>139</v>
      </c>
      <c r="T7" s="110" t="s">
        <v>996</v>
      </c>
      <c r="U7" s="111" t="s">
        <v>997</v>
      </c>
      <c r="V7" s="111" t="s">
        <v>998</v>
      </c>
      <c r="W7" s="111" t="s">
        <v>999</v>
      </c>
      <c r="X7" s="116" t="s">
        <v>144</v>
      </c>
      <c r="Y7" s="110" t="s">
        <v>1000</v>
      </c>
      <c r="Z7" s="111" t="s">
        <v>1001</v>
      </c>
      <c r="AA7" s="111" t="s">
        <v>1002</v>
      </c>
      <c r="AB7" s="112" t="s">
        <v>1003</v>
      </c>
      <c r="AC7" s="111" t="s">
        <v>1004</v>
      </c>
      <c r="AD7" s="110" t="s">
        <v>150</v>
      </c>
      <c r="AE7" s="111" t="s">
        <v>151</v>
      </c>
      <c r="AF7" s="111" t="s">
        <v>152</v>
      </c>
      <c r="AG7" s="111" t="s">
        <v>153</v>
      </c>
      <c r="AH7" s="116" t="s">
        <v>149</v>
      </c>
      <c r="AI7" s="110" t="s">
        <v>154</v>
      </c>
      <c r="AJ7" s="111" t="s">
        <v>155</v>
      </c>
      <c r="AK7" s="111" t="s">
        <v>156</v>
      </c>
      <c r="AL7" s="111" t="s">
        <v>157</v>
      </c>
    </row>
    <row r="8" customFormat="false" ht="13.5" hidden="false" customHeight="false" outlineLevel="0" collapsed="false">
      <c r="A8" s="156" t="s">
        <v>160</v>
      </c>
      <c r="B8" s="157" t="s">
        <v>161</v>
      </c>
      <c r="C8" s="156" t="s">
        <v>32</v>
      </c>
      <c r="D8" s="158" t="n">
        <v>275.15895913802</v>
      </c>
      <c r="E8" s="159" t="n">
        <v>151.049920955047</v>
      </c>
      <c r="F8" s="159" t="n">
        <v>1168.31256351308</v>
      </c>
      <c r="G8" s="160" t="n">
        <v>168.457827547818</v>
      </c>
      <c r="H8" s="161" t="n">
        <v>3548.65806292326</v>
      </c>
      <c r="I8" s="159" t="n">
        <v>1931.49039526024</v>
      </c>
      <c r="J8" s="159" t="n">
        <v>15172.6974062774</v>
      </c>
      <c r="K8" s="160" t="n">
        <v>2167.35098427113</v>
      </c>
      <c r="L8" s="161" t="n">
        <v>1762.97927115396</v>
      </c>
      <c r="M8" s="159" t="n">
        <v>22820.196848732</v>
      </c>
      <c r="N8" s="159" t="n">
        <v>24583.176119886</v>
      </c>
      <c r="O8" s="162" t="n">
        <v>313.120273316849</v>
      </c>
      <c r="P8" s="163" t="n">
        <v>343.339656175142</v>
      </c>
      <c r="Q8" s="163" t="n">
        <v>290.981350559148</v>
      </c>
      <c r="R8" s="164" t="n">
        <v>324.35160599924</v>
      </c>
      <c r="S8" s="165" t="n">
        <v>1271.79288605038</v>
      </c>
      <c r="T8" s="162" t="n">
        <v>3823.81702206128</v>
      </c>
      <c r="U8" s="163" t="n">
        <v>2082.54031621529</v>
      </c>
      <c r="V8" s="163" t="n">
        <v>16341.0099697905</v>
      </c>
      <c r="W8" s="164" t="n">
        <v>2335.80881181895</v>
      </c>
      <c r="X8" s="166" t="n">
        <v>24583.176119886</v>
      </c>
      <c r="Y8" s="162" t="n">
        <v>0</v>
      </c>
      <c r="Z8" s="163" t="n">
        <v>0</v>
      </c>
      <c r="AA8" s="163" t="n">
        <v>0</v>
      </c>
      <c r="AB8" s="164" t="n">
        <v>0</v>
      </c>
      <c r="AC8" s="165" t="n">
        <v>0</v>
      </c>
      <c r="AD8" s="158" t="n">
        <v>0</v>
      </c>
      <c r="AE8" s="159" t="n">
        <v>0</v>
      </c>
      <c r="AF8" s="159" t="n">
        <v>0</v>
      </c>
      <c r="AG8" s="160" t="n">
        <v>0</v>
      </c>
      <c r="AH8" s="165" t="n">
        <v>0</v>
      </c>
      <c r="AI8" s="167" t="n">
        <v>5906.35733827657</v>
      </c>
      <c r="AJ8" s="168" t="n">
        <v>18490.0505937933</v>
      </c>
      <c r="AK8" s="169" t="n">
        <v>186.768187816094</v>
      </c>
      <c r="AL8" s="168" t="n">
        <v>3687.4764179829</v>
      </c>
    </row>
    <row r="9" customFormat="false" ht="13.5" hidden="false" customHeight="false" outlineLevel="0" collapsed="false">
      <c r="A9" s="156" t="s">
        <v>163</v>
      </c>
      <c r="B9" s="157" t="s">
        <v>164</v>
      </c>
      <c r="C9" s="156" t="s">
        <v>33</v>
      </c>
      <c r="D9" s="158" t="n">
        <v>3891.41446016312</v>
      </c>
      <c r="E9" s="159" t="n">
        <v>3934.75709095428</v>
      </c>
      <c r="F9" s="159" t="n">
        <v>5672.23124701742</v>
      </c>
      <c r="G9" s="160" t="n">
        <v>5346.21928497955</v>
      </c>
      <c r="H9" s="161" t="n">
        <v>74241.8414876602</v>
      </c>
      <c r="I9" s="159" t="n">
        <v>71830.6188892237</v>
      </c>
      <c r="J9" s="159" t="n">
        <v>80046.6366320442</v>
      </c>
      <c r="K9" s="160" t="n">
        <v>71562.7052671752</v>
      </c>
      <c r="L9" s="161" t="n">
        <v>18844.6220831144</v>
      </c>
      <c r="M9" s="159" t="n">
        <v>297681.802276103</v>
      </c>
      <c r="N9" s="159" t="n">
        <v>316526.424359218</v>
      </c>
      <c r="O9" s="162" t="n">
        <v>626.337602965468</v>
      </c>
      <c r="P9" s="163" t="n">
        <v>685.733883588567</v>
      </c>
      <c r="Q9" s="163" t="n">
        <v>588.864413044457</v>
      </c>
      <c r="R9" s="164" t="n">
        <v>648.260693667556</v>
      </c>
      <c r="S9" s="165" t="n">
        <v>2549.19659326605</v>
      </c>
      <c r="T9" s="162" t="n">
        <v>4408.68205992566</v>
      </c>
      <c r="U9" s="163" t="n">
        <v>2441.801515701</v>
      </c>
      <c r="V9" s="163" t="n">
        <v>17768.7131528204</v>
      </c>
      <c r="W9" s="164" t="n">
        <v>2644.86745076718</v>
      </c>
      <c r="X9" s="170" t="n">
        <v>27264.0641792143</v>
      </c>
      <c r="Y9" s="162" t="n">
        <v>3119.13648672483</v>
      </c>
      <c r="Z9" s="163" t="n">
        <v>3032.17409185099</v>
      </c>
      <c r="AA9" s="163" t="n">
        <v>3491.28438243493</v>
      </c>
      <c r="AB9" s="164" t="n">
        <v>3145.99252043587</v>
      </c>
      <c r="AC9" s="165" t="n">
        <v>12788.5874814466</v>
      </c>
      <c r="AD9" s="158" t="n">
        <v>0</v>
      </c>
      <c r="AE9" s="159" t="n">
        <v>0</v>
      </c>
      <c r="AF9" s="159" t="n">
        <v>0</v>
      </c>
      <c r="AG9" s="160" t="n">
        <v>0</v>
      </c>
      <c r="AH9" s="165" t="n">
        <v>0</v>
      </c>
      <c r="AI9" s="167" t="n">
        <v>153898.631928001</v>
      </c>
      <c r="AJ9" s="168" t="n">
        <v>161001.514506904</v>
      </c>
      <c r="AK9" s="169" t="n">
        <v>1626.27792431216</v>
      </c>
      <c r="AL9" s="168" t="n">
        <v>47478.9636538826</v>
      </c>
    </row>
    <row r="10" customFormat="false" ht="13.5" hidden="false" customHeight="false" outlineLevel="0" collapsed="false">
      <c r="A10" s="156" t="s">
        <v>160</v>
      </c>
      <c r="B10" s="157" t="s">
        <v>165</v>
      </c>
      <c r="C10" s="156" t="s">
        <v>34</v>
      </c>
      <c r="D10" s="158" t="n">
        <v>18877.6594574412</v>
      </c>
      <c r="E10" s="159" t="n">
        <v>18672.9279225625</v>
      </c>
      <c r="F10" s="159" t="n">
        <v>16660.9111142712</v>
      </c>
      <c r="G10" s="160" t="n">
        <v>16385.5824983998</v>
      </c>
      <c r="H10" s="161" t="n">
        <v>127364.972843019</v>
      </c>
      <c r="I10" s="159" t="n">
        <v>131374.96449175</v>
      </c>
      <c r="J10" s="159" t="n">
        <v>112804.884118461</v>
      </c>
      <c r="K10" s="160" t="n">
        <v>105835.136729</v>
      </c>
      <c r="L10" s="161" t="n">
        <v>70597.0809926747</v>
      </c>
      <c r="M10" s="159" t="n">
        <v>477379.95818223</v>
      </c>
      <c r="N10" s="159" t="n">
        <v>547977.039174904</v>
      </c>
      <c r="O10" s="162" t="n">
        <v>668.915311783655</v>
      </c>
      <c r="P10" s="163" t="n">
        <v>732.349283149381</v>
      </c>
      <c r="Q10" s="163" t="n">
        <v>628.894737574376</v>
      </c>
      <c r="R10" s="164" t="n">
        <v>692.328708940103</v>
      </c>
      <c r="S10" s="165" t="n">
        <v>2722.48804144751</v>
      </c>
      <c r="T10" s="162" t="n">
        <v>12309.3761355621</v>
      </c>
      <c r="U10" s="163" t="n">
        <v>9027.44806551473</v>
      </c>
      <c r="V10" s="163" t="n">
        <v>28483.4910812368</v>
      </c>
      <c r="W10" s="164" t="n">
        <v>7275.44181948049</v>
      </c>
      <c r="X10" s="170" t="n">
        <v>57095.7571017941</v>
      </c>
      <c r="Y10" s="162" t="n">
        <v>1571.29849565941</v>
      </c>
      <c r="Z10" s="163" t="n">
        <v>1613.09774376425</v>
      </c>
      <c r="AA10" s="163" t="n">
        <v>1391.1496235456</v>
      </c>
      <c r="AB10" s="164" t="n">
        <v>1311.67217996597</v>
      </c>
      <c r="AC10" s="165" t="n">
        <v>5887.21804293523</v>
      </c>
      <c r="AD10" s="158" t="n">
        <v>0</v>
      </c>
      <c r="AE10" s="159" t="n">
        <v>0</v>
      </c>
      <c r="AF10" s="159" t="n">
        <v>0</v>
      </c>
      <c r="AG10" s="160" t="n">
        <v>0</v>
      </c>
      <c r="AH10" s="165" t="n">
        <v>0</v>
      </c>
      <c r="AI10" s="167" t="n">
        <v>296290.524714772</v>
      </c>
      <c r="AJ10" s="168" t="n">
        <v>249169.649315531</v>
      </c>
      <c r="AK10" s="169" t="n">
        <v>2516.86514460132</v>
      </c>
      <c r="AL10" s="168" t="n">
        <v>82196.5558762356</v>
      </c>
    </row>
    <row r="11" customFormat="false" ht="13.5" hidden="false" customHeight="false" outlineLevel="0" collapsed="false">
      <c r="A11" s="156" t="s">
        <v>166</v>
      </c>
      <c r="B11" s="157" t="s">
        <v>167</v>
      </c>
      <c r="C11" s="156" t="s">
        <v>35</v>
      </c>
      <c r="D11" s="158" t="n">
        <v>107190.736390012</v>
      </c>
      <c r="E11" s="159" t="n">
        <v>113122.961051869</v>
      </c>
      <c r="F11" s="159" t="n">
        <v>118416.330750141</v>
      </c>
      <c r="G11" s="160" t="n">
        <v>117594.945796961</v>
      </c>
      <c r="H11" s="161" t="n">
        <v>144559.031951222</v>
      </c>
      <c r="I11" s="159" t="n">
        <v>153313.553189751</v>
      </c>
      <c r="J11" s="159" t="n">
        <v>125463.232499679</v>
      </c>
      <c r="K11" s="160" t="n">
        <v>123821.759767454</v>
      </c>
      <c r="L11" s="161" t="n">
        <v>456324.973988985</v>
      </c>
      <c r="M11" s="159" t="n">
        <v>547157.577408106</v>
      </c>
      <c r="N11" s="159" t="n">
        <v>1003482.55139709</v>
      </c>
      <c r="O11" s="162" t="n">
        <v>3882.84166881748</v>
      </c>
      <c r="P11" s="163" t="n">
        <v>4251.05579532724</v>
      </c>
      <c r="Q11" s="163" t="n">
        <v>3650.53490230704</v>
      </c>
      <c r="R11" s="164" t="n">
        <v>4018.74902881679</v>
      </c>
      <c r="S11" s="165" t="n">
        <v>15803.1813952686</v>
      </c>
      <c r="T11" s="162" t="n">
        <v>10415.3125212993</v>
      </c>
      <c r="U11" s="163" t="n">
        <v>6556.91537895975</v>
      </c>
      <c r="V11" s="163" t="n">
        <v>35321.1673828316</v>
      </c>
      <c r="W11" s="164" t="n">
        <v>6409.46411707699</v>
      </c>
      <c r="X11" s="170" t="n">
        <v>58702.8594001676</v>
      </c>
      <c r="Y11" s="162" t="n">
        <v>1872.49533174528</v>
      </c>
      <c r="Z11" s="163" t="n">
        <v>1984.13461981682</v>
      </c>
      <c r="AA11" s="163" t="n">
        <v>1706.48626052203</v>
      </c>
      <c r="AB11" s="164" t="n">
        <v>1686.18820814539</v>
      </c>
      <c r="AC11" s="165" t="n">
        <v>7249.30442022952</v>
      </c>
      <c r="AD11" s="158" t="n">
        <v>0</v>
      </c>
      <c r="AE11" s="159" t="n">
        <v>0</v>
      </c>
      <c r="AF11" s="159" t="n">
        <v>0</v>
      </c>
      <c r="AG11" s="160" t="n">
        <v>0</v>
      </c>
      <c r="AH11" s="165" t="n">
        <v>0</v>
      </c>
      <c r="AI11" s="167" t="n">
        <v>518186.282582855</v>
      </c>
      <c r="AJ11" s="168" t="n">
        <v>480443.306126093</v>
      </c>
      <c r="AK11" s="169" t="n">
        <v>4852.96268814236</v>
      </c>
      <c r="AL11" s="168" t="n">
        <v>150522.382709564</v>
      </c>
    </row>
    <row r="12" customFormat="false" ht="13.5" hidden="false" customHeight="false" outlineLevel="0" collapsed="false">
      <c r="A12" s="156" t="s">
        <v>168</v>
      </c>
      <c r="B12" s="157" t="s">
        <v>169</v>
      </c>
      <c r="C12" s="156" t="s">
        <v>36</v>
      </c>
      <c r="D12" s="158" t="n">
        <v>4446.05959638282</v>
      </c>
      <c r="E12" s="159" t="n">
        <v>4657.9477354673</v>
      </c>
      <c r="F12" s="159" t="n">
        <v>4183.89291582066</v>
      </c>
      <c r="G12" s="160" t="n">
        <v>4668.72170864108</v>
      </c>
      <c r="H12" s="161" t="n">
        <v>37480.122321027</v>
      </c>
      <c r="I12" s="159" t="n">
        <v>40631.0363454933</v>
      </c>
      <c r="J12" s="159" t="n">
        <v>39638.4984277864</v>
      </c>
      <c r="K12" s="160" t="n">
        <v>39796.0441290097</v>
      </c>
      <c r="L12" s="161" t="n">
        <v>17956.6219563119</v>
      </c>
      <c r="M12" s="159" t="n">
        <v>157545.701223316</v>
      </c>
      <c r="N12" s="159" t="n">
        <v>175502.323179628</v>
      </c>
      <c r="O12" s="162" t="n">
        <v>26.6110726424592</v>
      </c>
      <c r="P12" s="163" t="n">
        <v>29.1346297957734</v>
      </c>
      <c r="Q12" s="163" t="n">
        <v>25.018957185218</v>
      </c>
      <c r="R12" s="164" t="n">
        <v>27.5425143385322</v>
      </c>
      <c r="S12" s="165" t="n">
        <v>108.307173961983</v>
      </c>
      <c r="T12" s="162" t="n">
        <v>1505.07619961394</v>
      </c>
      <c r="U12" s="163" t="n">
        <v>868.506255868274</v>
      </c>
      <c r="V12" s="163" t="n">
        <v>6067.59057623359</v>
      </c>
      <c r="W12" s="164" t="n">
        <v>935.036174832781</v>
      </c>
      <c r="X12" s="170" t="n">
        <v>9376.20920654859</v>
      </c>
      <c r="Y12" s="162" t="n">
        <v>1256.41318570756</v>
      </c>
      <c r="Z12" s="163" t="n">
        <v>1360.27948767332</v>
      </c>
      <c r="AA12" s="163" t="n">
        <v>1322.31819964522</v>
      </c>
      <c r="AB12" s="164" t="n">
        <v>1333.39024198675</v>
      </c>
      <c r="AC12" s="165" t="n">
        <v>5272.40111501285</v>
      </c>
      <c r="AD12" s="158" t="n">
        <v>0</v>
      </c>
      <c r="AE12" s="159" t="n">
        <v>0</v>
      </c>
      <c r="AF12" s="159" t="n">
        <v>0</v>
      </c>
      <c r="AG12" s="160" t="n">
        <v>0</v>
      </c>
      <c r="AH12" s="165" t="n">
        <v>0</v>
      </c>
      <c r="AI12" s="167" t="n">
        <v>87215.1659983704</v>
      </c>
      <c r="AJ12" s="168" t="n">
        <v>87404.2856094453</v>
      </c>
      <c r="AK12" s="169" t="n">
        <v>882.871571812579</v>
      </c>
      <c r="AL12" s="168" t="n">
        <v>26325.3484769442</v>
      </c>
    </row>
    <row r="13" customFormat="false" ht="13.5" hidden="false" customHeight="false" outlineLevel="0" collapsed="false">
      <c r="A13" s="156" t="s">
        <v>168</v>
      </c>
      <c r="B13" s="157" t="s">
        <v>170</v>
      </c>
      <c r="C13" s="156" t="s">
        <v>37</v>
      </c>
      <c r="D13" s="158" t="n">
        <v>2239.73473834815</v>
      </c>
      <c r="E13" s="159" t="n">
        <v>2346.47492377831</v>
      </c>
      <c r="F13" s="159" t="n">
        <v>2107.66637332439</v>
      </c>
      <c r="G13" s="160" t="n">
        <v>2351.90239083408</v>
      </c>
      <c r="H13" s="161" t="n">
        <v>42165.1376111553</v>
      </c>
      <c r="I13" s="159" t="n">
        <v>45709.91588868</v>
      </c>
      <c r="J13" s="159" t="n">
        <v>44593.3107312597</v>
      </c>
      <c r="K13" s="160" t="n">
        <v>44770.5496451359</v>
      </c>
      <c r="L13" s="161" t="n">
        <v>9045.77842628492</v>
      </c>
      <c r="M13" s="159" t="n">
        <v>177238.913876231</v>
      </c>
      <c r="N13" s="159" t="n">
        <v>186284.692302516</v>
      </c>
      <c r="O13" s="162" t="n">
        <v>17.0688463779396</v>
      </c>
      <c r="P13" s="163" t="n">
        <v>18.6875037674634</v>
      </c>
      <c r="Q13" s="163" t="n">
        <v>16.0476333467808</v>
      </c>
      <c r="R13" s="164" t="n">
        <v>17.6662907363046</v>
      </c>
      <c r="S13" s="165" t="n">
        <v>69.4702742284885</v>
      </c>
      <c r="T13" s="162" t="n">
        <v>3480.3639100526</v>
      </c>
      <c r="U13" s="163" t="n">
        <v>1913.12033887327</v>
      </c>
      <c r="V13" s="163" t="n">
        <v>14811.7292744381</v>
      </c>
      <c r="W13" s="164" t="n">
        <v>2133.95651581159</v>
      </c>
      <c r="X13" s="170" t="n">
        <v>22339.1700391755</v>
      </c>
      <c r="Y13" s="162" t="n">
        <v>771.890890431886</v>
      </c>
      <c r="Z13" s="163" t="n">
        <v>835.702264924157</v>
      </c>
      <c r="AA13" s="163" t="n">
        <v>812.380341251855</v>
      </c>
      <c r="AB13" s="164" t="n">
        <v>819.18256898961</v>
      </c>
      <c r="AC13" s="165" t="n">
        <v>3239.15606559751</v>
      </c>
      <c r="AD13" s="158" t="n">
        <v>0</v>
      </c>
      <c r="AE13" s="159" t="n">
        <v>0</v>
      </c>
      <c r="AF13" s="159" t="n">
        <v>0</v>
      </c>
      <c r="AG13" s="160" t="n">
        <v>0</v>
      </c>
      <c r="AH13" s="165" t="n">
        <v>0</v>
      </c>
      <c r="AI13" s="167" t="n">
        <v>92461.2631619618</v>
      </c>
      <c r="AJ13" s="168" t="n">
        <v>92885.1948491485</v>
      </c>
      <c r="AK13" s="169" t="n">
        <v>938.234291405541</v>
      </c>
      <c r="AL13" s="168" t="n">
        <v>27942.7038453774</v>
      </c>
    </row>
    <row r="14" customFormat="false" ht="13.5" hidden="false" customHeight="false" outlineLevel="0" collapsed="false">
      <c r="A14" s="156" t="s">
        <v>163</v>
      </c>
      <c r="B14" s="157" t="s">
        <v>171</v>
      </c>
      <c r="C14" s="156" t="s">
        <v>38</v>
      </c>
      <c r="D14" s="158" t="n">
        <v>12137.2289979765</v>
      </c>
      <c r="E14" s="159" t="n">
        <v>12272.4136308837</v>
      </c>
      <c r="F14" s="159" t="n">
        <v>17691.5541326437</v>
      </c>
      <c r="G14" s="160" t="n">
        <v>16674.7305894718</v>
      </c>
      <c r="H14" s="161" t="n">
        <v>70858.9375371579</v>
      </c>
      <c r="I14" s="159" t="n">
        <v>68557.5847141788</v>
      </c>
      <c r="J14" s="159" t="n">
        <v>76399.2313702556</v>
      </c>
      <c r="K14" s="160" t="n">
        <v>68301.8788449589</v>
      </c>
      <c r="L14" s="161" t="n">
        <v>58775.9273509757</v>
      </c>
      <c r="M14" s="159" t="n">
        <v>284117.632466551</v>
      </c>
      <c r="N14" s="159" t="n">
        <v>342893.559817527</v>
      </c>
      <c r="O14" s="162" t="n">
        <v>1165.31411488876</v>
      </c>
      <c r="P14" s="163" t="n">
        <v>1275.82212822579</v>
      </c>
      <c r="Q14" s="163" t="n">
        <v>1095.59446698943</v>
      </c>
      <c r="R14" s="164" t="n">
        <v>1206.10248032646</v>
      </c>
      <c r="S14" s="165" t="n">
        <v>4742.83319043044</v>
      </c>
      <c r="T14" s="162" t="n">
        <v>3816.24727725159</v>
      </c>
      <c r="U14" s="163" t="n">
        <v>2485.97786876532</v>
      </c>
      <c r="V14" s="163" t="n">
        <v>12164.5757601984</v>
      </c>
      <c r="W14" s="164" t="n">
        <v>2240.5164012007</v>
      </c>
      <c r="X14" s="170" t="n">
        <v>20707.3173074161</v>
      </c>
      <c r="Y14" s="162" t="n">
        <v>2561.51067950621</v>
      </c>
      <c r="Z14" s="163" t="n">
        <v>2490.09504760526</v>
      </c>
      <c r="AA14" s="163" t="n">
        <v>2867.12757484705</v>
      </c>
      <c r="AB14" s="164" t="n">
        <v>2583.56550700503</v>
      </c>
      <c r="AC14" s="165" t="n">
        <v>10502.2988089635</v>
      </c>
      <c r="AD14" s="158" t="n">
        <v>0</v>
      </c>
      <c r="AE14" s="159" t="n">
        <v>0</v>
      </c>
      <c r="AF14" s="159" t="n">
        <v>0</v>
      </c>
      <c r="AG14" s="160" t="n">
        <v>0</v>
      </c>
      <c r="AH14" s="165" t="n">
        <v>0</v>
      </c>
      <c r="AI14" s="167" t="n">
        <v>163826.164880197</v>
      </c>
      <c r="AJ14" s="168" t="n">
        <v>177276.720987957</v>
      </c>
      <c r="AK14" s="169" t="n">
        <v>1790.6739493733</v>
      </c>
      <c r="AL14" s="168" t="n">
        <v>51434.033972629</v>
      </c>
    </row>
    <row r="15" customFormat="false" ht="13.5" hidden="false" customHeight="false" outlineLevel="0" collapsed="false">
      <c r="A15" s="156" t="s">
        <v>166</v>
      </c>
      <c r="B15" s="157" t="s">
        <v>172</v>
      </c>
      <c r="C15" s="156" t="s">
        <v>39</v>
      </c>
      <c r="D15" s="158" t="n">
        <v>13435.0662854727</v>
      </c>
      <c r="E15" s="159" t="n">
        <v>14178.5991152349</v>
      </c>
      <c r="F15" s="159" t="n">
        <v>14842.0591787151</v>
      </c>
      <c r="G15" s="160" t="n">
        <v>14739.1084792095</v>
      </c>
      <c r="H15" s="161" t="n">
        <v>156894.202131732</v>
      </c>
      <c r="I15" s="159" t="n">
        <v>166395.743517454</v>
      </c>
      <c r="J15" s="159" t="n">
        <v>136168.964984127</v>
      </c>
      <c r="K15" s="160" t="n">
        <v>134387.425974304</v>
      </c>
      <c r="L15" s="161" t="n">
        <v>57194.8330586322</v>
      </c>
      <c r="M15" s="159" t="n">
        <v>593846.336607617</v>
      </c>
      <c r="N15" s="159" t="n">
        <v>651041.169666249</v>
      </c>
      <c r="O15" s="162" t="n">
        <v>1320.32512177896</v>
      </c>
      <c r="P15" s="163" t="n">
        <v>1445.53299861025</v>
      </c>
      <c r="Q15" s="163" t="n">
        <v>1241.33131107423</v>
      </c>
      <c r="R15" s="164" t="n">
        <v>1366.53918790553</v>
      </c>
      <c r="S15" s="165" t="n">
        <v>5373.72861936898</v>
      </c>
      <c r="T15" s="162" t="n">
        <v>7454.7171120635</v>
      </c>
      <c r="U15" s="163" t="n">
        <v>4310.10337320033</v>
      </c>
      <c r="V15" s="163" t="n">
        <v>28479.0748809295</v>
      </c>
      <c r="W15" s="164" t="n">
        <v>4435.73766076214</v>
      </c>
      <c r="X15" s="170" t="n">
        <v>44679.6330269555</v>
      </c>
      <c r="Y15" s="162" t="n">
        <v>3915.54246081888</v>
      </c>
      <c r="Z15" s="163" t="n">
        <v>4148.98943680266</v>
      </c>
      <c r="AA15" s="163" t="n">
        <v>3568.40377575209</v>
      </c>
      <c r="AB15" s="164" t="n">
        <v>3525.95887102777</v>
      </c>
      <c r="AC15" s="165" t="n">
        <v>15158.8945444014</v>
      </c>
      <c r="AD15" s="158" t="n">
        <v>0</v>
      </c>
      <c r="AE15" s="159" t="n">
        <v>0</v>
      </c>
      <c r="AF15" s="159" t="n">
        <v>0</v>
      </c>
      <c r="AG15" s="160" t="n">
        <v>0</v>
      </c>
      <c r="AH15" s="165" t="n">
        <v>0</v>
      </c>
      <c r="AI15" s="167" t="n">
        <v>350903.611049894</v>
      </c>
      <c r="AJ15" s="168" t="n">
        <v>297136.183030191</v>
      </c>
      <c r="AK15" s="169" t="n">
        <v>3001.37558616355</v>
      </c>
      <c r="AL15" s="168" t="n">
        <v>97656.1754499373</v>
      </c>
    </row>
    <row r="16" customFormat="false" ht="13.5" hidden="false" customHeight="false" outlineLevel="0" collapsed="false">
      <c r="A16" s="156" t="s">
        <v>173</v>
      </c>
      <c r="B16" s="157" t="s">
        <v>174</v>
      </c>
      <c r="C16" s="156" t="s">
        <v>40</v>
      </c>
      <c r="D16" s="158" t="n">
        <v>46185.8741042569</v>
      </c>
      <c r="E16" s="159" t="n">
        <v>44889.8898369963</v>
      </c>
      <c r="F16" s="159" t="n">
        <v>48045.3297920655</v>
      </c>
      <c r="G16" s="160" t="n">
        <v>48702.7131160382</v>
      </c>
      <c r="H16" s="161" t="n">
        <v>256096.288820653</v>
      </c>
      <c r="I16" s="159" t="n">
        <v>236492.536718864</v>
      </c>
      <c r="J16" s="159" t="n">
        <v>209136.391740457</v>
      </c>
      <c r="K16" s="160" t="n">
        <v>189354.423710469</v>
      </c>
      <c r="L16" s="161" t="n">
        <v>187823.806849357</v>
      </c>
      <c r="M16" s="159" t="n">
        <v>891079.640990443</v>
      </c>
      <c r="N16" s="159" t="n">
        <v>1078903.4478398</v>
      </c>
      <c r="O16" s="162" t="n">
        <v>469.546771332502</v>
      </c>
      <c r="P16" s="163" t="n">
        <v>514.074405732369</v>
      </c>
      <c r="Q16" s="163" t="n">
        <v>441.454229457908</v>
      </c>
      <c r="R16" s="164" t="n">
        <v>485.981863857775</v>
      </c>
      <c r="S16" s="165" t="n">
        <v>1911.05727038055</v>
      </c>
      <c r="T16" s="162" t="n">
        <v>4825.55593948534</v>
      </c>
      <c r="U16" s="163" t="n">
        <v>3139.39598131133</v>
      </c>
      <c r="V16" s="163" t="n">
        <v>14473.4650188899</v>
      </c>
      <c r="W16" s="164" t="n">
        <v>2845.38922585556</v>
      </c>
      <c r="X16" s="170" t="n">
        <v>25283.8061655422</v>
      </c>
      <c r="Y16" s="162" t="n">
        <v>1307.41521523368</v>
      </c>
      <c r="Z16" s="163" t="n">
        <v>1212.08765286899</v>
      </c>
      <c r="AA16" s="163" t="n">
        <v>1089.12891300728</v>
      </c>
      <c r="AB16" s="164" t="n">
        <v>996.564468392282</v>
      </c>
      <c r="AC16" s="165" t="n">
        <v>4605.19624950223</v>
      </c>
      <c r="AD16" s="158" t="n">
        <v>0</v>
      </c>
      <c r="AE16" s="159" t="n">
        <v>0</v>
      </c>
      <c r="AF16" s="159" t="n">
        <v>0</v>
      </c>
      <c r="AG16" s="160" t="n">
        <v>0</v>
      </c>
      <c r="AH16" s="165" t="n">
        <v>0</v>
      </c>
      <c r="AI16" s="167" t="n">
        <v>583664.58948077</v>
      </c>
      <c r="AJ16" s="168" t="n">
        <v>490286.46977544</v>
      </c>
      <c r="AK16" s="169" t="n">
        <v>4952.3885835903</v>
      </c>
      <c r="AL16" s="168" t="n">
        <v>161835.51717597</v>
      </c>
    </row>
    <row r="17" customFormat="false" ht="13.5" hidden="false" customHeight="false" outlineLevel="0" collapsed="false">
      <c r="A17" s="156" t="s">
        <v>163</v>
      </c>
      <c r="B17" s="157" t="s">
        <v>175</v>
      </c>
      <c r="C17" s="156" t="s">
        <v>41</v>
      </c>
      <c r="D17" s="158" t="n">
        <v>3765.27432058791</v>
      </c>
      <c r="E17" s="159" t="n">
        <v>3807.21200067194</v>
      </c>
      <c r="F17" s="159" t="n">
        <v>5488.36595882305</v>
      </c>
      <c r="G17" s="160" t="n">
        <v>5172.92166949535</v>
      </c>
      <c r="H17" s="161" t="n">
        <v>77320.1612233233</v>
      </c>
      <c r="I17" s="159" t="n">
        <v>74808.9611194383</v>
      </c>
      <c r="J17" s="159" t="n">
        <v>83365.6429548983</v>
      </c>
      <c r="K17" s="160" t="n">
        <v>74529.9388856733</v>
      </c>
      <c r="L17" s="161" t="n">
        <v>18233.7739495782</v>
      </c>
      <c r="M17" s="159" t="n">
        <v>310024.704183333</v>
      </c>
      <c r="N17" s="159" t="n">
        <v>328258.478132911</v>
      </c>
      <c r="O17" s="162" t="n">
        <v>1773.17966567794</v>
      </c>
      <c r="P17" s="163" t="n">
        <v>1941.33223470641</v>
      </c>
      <c r="Q17" s="163" t="n">
        <v>1667.09199337242</v>
      </c>
      <c r="R17" s="164" t="n">
        <v>1835.24456240089</v>
      </c>
      <c r="S17" s="165" t="n">
        <v>7216.84845615766</v>
      </c>
      <c r="T17" s="162" t="n">
        <v>4844.74505580406</v>
      </c>
      <c r="U17" s="163" t="n">
        <v>2624.86529394698</v>
      </c>
      <c r="V17" s="163" t="n">
        <v>20823.7673590804</v>
      </c>
      <c r="W17" s="164" t="n">
        <v>2961.03680990387</v>
      </c>
      <c r="X17" s="170" t="n">
        <v>31254.4145187353</v>
      </c>
      <c r="Y17" s="162" t="n">
        <v>281.826445585201</v>
      </c>
      <c r="Z17" s="163" t="n">
        <v>273.969045708286</v>
      </c>
      <c r="AA17" s="163" t="n">
        <v>315.451495058466</v>
      </c>
      <c r="AB17" s="164" t="n">
        <v>284.252995547189</v>
      </c>
      <c r="AC17" s="165" t="n">
        <v>1155.49998189914</v>
      </c>
      <c r="AD17" s="158" t="n">
        <v>0</v>
      </c>
      <c r="AE17" s="159" t="n">
        <v>0</v>
      </c>
      <c r="AF17" s="159" t="n">
        <v>0</v>
      </c>
      <c r="AG17" s="160" t="n">
        <v>0</v>
      </c>
      <c r="AH17" s="165" t="n">
        <v>0</v>
      </c>
      <c r="AI17" s="167" t="n">
        <v>159701.608664021</v>
      </c>
      <c r="AJ17" s="168" t="n">
        <v>166871.300774201</v>
      </c>
      <c r="AK17" s="169" t="n">
        <v>1685.5686946889</v>
      </c>
      <c r="AL17" s="168" t="n">
        <v>49238.7717199367</v>
      </c>
    </row>
    <row r="18" customFormat="false" ht="13.5" hidden="false" customHeight="false" outlineLevel="0" collapsed="false">
      <c r="A18" s="156" t="s">
        <v>176</v>
      </c>
      <c r="B18" s="157" t="s">
        <v>177</v>
      </c>
      <c r="C18" s="156" t="s">
        <v>42</v>
      </c>
      <c r="D18" s="158" t="n">
        <v>1820.06962208112</v>
      </c>
      <c r="E18" s="159" t="n">
        <v>1552.58077070591</v>
      </c>
      <c r="F18" s="159" t="n">
        <v>2275.05577064157</v>
      </c>
      <c r="G18" s="160" t="n">
        <v>1054.71702502534</v>
      </c>
      <c r="H18" s="161" t="n">
        <v>4207.96794411659</v>
      </c>
      <c r="I18" s="159" t="n">
        <v>3223.0462197257</v>
      </c>
      <c r="J18" s="159" t="n">
        <v>8723.48489353774</v>
      </c>
      <c r="K18" s="160" t="n">
        <v>2459.9210643119</v>
      </c>
      <c r="L18" s="161" t="n">
        <v>6702.42318845394</v>
      </c>
      <c r="M18" s="159" t="n">
        <v>18614.4201216919</v>
      </c>
      <c r="N18" s="159" t="n">
        <v>25316.8433101459</v>
      </c>
      <c r="O18" s="162" t="n">
        <v>1149.11142472676</v>
      </c>
      <c r="P18" s="163" t="n">
        <v>1258.08291921652</v>
      </c>
      <c r="Q18" s="163" t="n">
        <v>1080.36116854653</v>
      </c>
      <c r="R18" s="164" t="n">
        <v>1189.33266303629</v>
      </c>
      <c r="S18" s="165" t="n">
        <v>4676.8881755261</v>
      </c>
      <c r="T18" s="162" t="n">
        <v>6028.03756619771</v>
      </c>
      <c r="U18" s="163" t="n">
        <v>4775.62699043162</v>
      </c>
      <c r="V18" s="163" t="n">
        <v>10998.5406641793</v>
      </c>
      <c r="W18" s="164" t="n">
        <v>3514.63808933725</v>
      </c>
      <c r="X18" s="170" t="n">
        <v>25316.8433101459</v>
      </c>
      <c r="Y18" s="162" t="n">
        <v>0</v>
      </c>
      <c r="Z18" s="163" t="n">
        <v>0</v>
      </c>
      <c r="AA18" s="163" t="n">
        <v>0</v>
      </c>
      <c r="AB18" s="164" t="n">
        <v>0</v>
      </c>
      <c r="AC18" s="165" t="n">
        <v>0</v>
      </c>
      <c r="AD18" s="158" t="n">
        <v>0</v>
      </c>
      <c r="AE18" s="159" t="n">
        <v>0</v>
      </c>
      <c r="AF18" s="159" t="n">
        <v>0</v>
      </c>
      <c r="AG18" s="160" t="n">
        <v>0</v>
      </c>
      <c r="AH18" s="165" t="n">
        <v>0</v>
      </c>
      <c r="AI18" s="167" t="n">
        <v>10803.6645566293</v>
      </c>
      <c r="AJ18" s="168" t="n">
        <v>14368.0469659814</v>
      </c>
      <c r="AK18" s="169" t="n">
        <v>145.131787535166</v>
      </c>
      <c r="AL18" s="168" t="n">
        <v>3797.52649652188</v>
      </c>
    </row>
    <row r="19" customFormat="false" ht="14.25" hidden="false" customHeight="true" outlineLevel="0" collapsed="false">
      <c r="A19" s="156" t="s">
        <v>163</v>
      </c>
      <c r="B19" s="157" t="s">
        <v>178</v>
      </c>
      <c r="C19" s="156" t="s">
        <v>43</v>
      </c>
      <c r="D19" s="158" t="n">
        <v>4931.9196721195</v>
      </c>
      <c r="E19" s="159" t="n">
        <v>3323.39507874553</v>
      </c>
      <c r="F19" s="159" t="n">
        <v>16158.6683430134</v>
      </c>
      <c r="G19" s="160" t="n">
        <v>3122.63246843386</v>
      </c>
      <c r="H19" s="161" t="n">
        <v>10855.3858563692</v>
      </c>
      <c r="I19" s="159" t="n">
        <v>6059.52113487629</v>
      </c>
      <c r="J19" s="159" t="n">
        <v>44998.9532550641</v>
      </c>
      <c r="K19" s="160" t="n">
        <v>6629.70197587458</v>
      </c>
      <c r="L19" s="161" t="n">
        <v>27536.6155623123</v>
      </c>
      <c r="M19" s="159" t="n">
        <v>68543.5622221842</v>
      </c>
      <c r="N19" s="159" t="n">
        <v>96080.1777844966</v>
      </c>
      <c r="O19" s="162" t="n">
        <v>3780.92255183266</v>
      </c>
      <c r="P19" s="163" t="n">
        <v>4139.47157689453</v>
      </c>
      <c r="Q19" s="163" t="n">
        <v>3554.71351027002</v>
      </c>
      <c r="R19" s="164" t="n">
        <v>3913.26253533189</v>
      </c>
      <c r="S19" s="165" t="n">
        <v>15388.3701743291</v>
      </c>
      <c r="T19" s="162" t="n">
        <v>15787.3055284887</v>
      </c>
      <c r="U19" s="163" t="n">
        <v>9382.91621362182</v>
      </c>
      <c r="V19" s="163" t="n">
        <v>61157.6215980776</v>
      </c>
      <c r="W19" s="164" t="n">
        <v>9752.33444430844</v>
      </c>
      <c r="X19" s="170" t="n">
        <v>96080.1777844966</v>
      </c>
      <c r="Y19" s="162" t="n">
        <v>0</v>
      </c>
      <c r="Z19" s="163" t="n">
        <v>0</v>
      </c>
      <c r="AA19" s="163" t="n">
        <v>0</v>
      </c>
      <c r="AB19" s="164" t="n">
        <v>0</v>
      </c>
      <c r="AC19" s="165" t="n">
        <v>0</v>
      </c>
      <c r="AD19" s="162" t="n">
        <v>0</v>
      </c>
      <c r="AE19" s="163" t="n">
        <v>0</v>
      </c>
      <c r="AF19" s="163" t="n">
        <v>0</v>
      </c>
      <c r="AG19" s="164" t="n">
        <v>0</v>
      </c>
      <c r="AH19" s="165" t="n">
        <v>0</v>
      </c>
      <c r="AI19" s="167" t="n">
        <v>25170.2217421105</v>
      </c>
      <c r="AJ19" s="168" t="n">
        <v>70200.8564819622</v>
      </c>
      <c r="AK19" s="169" t="n">
        <v>709.09956042386</v>
      </c>
      <c r="AL19" s="168" t="n">
        <v>14412.0266676745</v>
      </c>
    </row>
    <row r="20" customFormat="false" ht="13.5" hidden="false" customHeight="false" outlineLevel="0" collapsed="false">
      <c r="A20" s="156" t="s">
        <v>166</v>
      </c>
      <c r="B20" s="157" t="s">
        <v>179</v>
      </c>
      <c r="C20" s="156" t="s">
        <v>44</v>
      </c>
      <c r="D20" s="158" t="n">
        <v>23176.6691457058</v>
      </c>
      <c r="E20" s="159" t="n">
        <v>24459.3285705427</v>
      </c>
      <c r="F20" s="159" t="n">
        <v>25603.8554419356</v>
      </c>
      <c r="G20" s="160" t="n">
        <v>25426.2564446505</v>
      </c>
      <c r="H20" s="161" t="n">
        <v>71670.3570984664</v>
      </c>
      <c r="I20" s="159" t="n">
        <v>76010.726945459</v>
      </c>
      <c r="J20" s="159" t="n">
        <v>62202.9253697136</v>
      </c>
      <c r="K20" s="160" t="n">
        <v>61389.1060234025</v>
      </c>
      <c r="L20" s="161" t="n">
        <v>98666.1096028346</v>
      </c>
      <c r="M20" s="159" t="n">
        <v>271273.115437042</v>
      </c>
      <c r="N20" s="159" t="n">
        <v>369939.225039876</v>
      </c>
      <c r="O20" s="162" t="n">
        <v>381.994437936061</v>
      </c>
      <c r="P20" s="163" t="n">
        <v>418.219388704926</v>
      </c>
      <c r="Q20" s="163" t="n">
        <v>359.140069854416</v>
      </c>
      <c r="R20" s="164" t="n">
        <v>395.365020623281</v>
      </c>
      <c r="S20" s="165" t="n">
        <v>1554.71891711868</v>
      </c>
      <c r="T20" s="162" t="n">
        <v>3246.29810334173</v>
      </c>
      <c r="U20" s="163" t="n">
        <v>2225.65452597805</v>
      </c>
      <c r="V20" s="163" t="n">
        <v>9950.83868291328</v>
      </c>
      <c r="W20" s="164" t="n">
        <v>2038.93706629067</v>
      </c>
      <c r="X20" s="170" t="n">
        <v>17461.7283785237</v>
      </c>
      <c r="Y20" s="162" t="n">
        <v>1900.32489148898</v>
      </c>
      <c r="Z20" s="163" t="n">
        <v>2013.62339450458</v>
      </c>
      <c r="AA20" s="163" t="n">
        <v>1731.84854609564</v>
      </c>
      <c r="AB20" s="164" t="n">
        <v>1711.24881827463</v>
      </c>
      <c r="AC20" s="165" t="n">
        <v>7357.04565036382</v>
      </c>
      <c r="AD20" s="158" t="n">
        <v>0</v>
      </c>
      <c r="AE20" s="159" t="n">
        <v>0</v>
      </c>
      <c r="AF20" s="159" t="n">
        <v>0</v>
      </c>
      <c r="AG20" s="160" t="n">
        <v>0</v>
      </c>
      <c r="AH20" s="165" t="n">
        <v>0</v>
      </c>
      <c r="AI20" s="167" t="n">
        <v>195317.081760174</v>
      </c>
      <c r="AJ20" s="168" t="n">
        <v>172875.921846905</v>
      </c>
      <c r="AK20" s="169" t="n">
        <v>1746.22143279702</v>
      </c>
      <c r="AL20" s="168" t="n">
        <v>55490.8837559814</v>
      </c>
    </row>
    <row r="21" customFormat="false" ht="13.5" hidden="false" customHeight="false" outlineLevel="0" collapsed="false">
      <c r="A21" s="156" t="s">
        <v>180</v>
      </c>
      <c r="B21" s="157" t="s">
        <v>181</v>
      </c>
      <c r="C21" s="156" t="s">
        <v>45</v>
      </c>
      <c r="D21" s="158" t="n">
        <v>674589.869784906</v>
      </c>
      <c r="E21" s="159" t="n">
        <v>669444.463311235</v>
      </c>
      <c r="F21" s="159" t="n">
        <v>645342.296145094</v>
      </c>
      <c r="G21" s="160" t="n">
        <v>718732.041111658</v>
      </c>
      <c r="H21" s="161" t="n">
        <v>92870.2276151502</v>
      </c>
      <c r="I21" s="159" t="n">
        <v>94643.1361033355</v>
      </c>
      <c r="J21" s="159" t="n">
        <v>94077.314245404</v>
      </c>
      <c r="K21" s="160" t="n">
        <v>95623.8939904167</v>
      </c>
      <c r="L21" s="161" t="n">
        <v>2708108.67035289</v>
      </c>
      <c r="M21" s="159" t="n">
        <v>377214.571954306</v>
      </c>
      <c r="N21" s="159" t="n">
        <v>3085323.2423072</v>
      </c>
      <c r="O21" s="162" t="n">
        <v>8818.41946291035</v>
      </c>
      <c r="P21" s="163" t="n">
        <v>9654.67983525798</v>
      </c>
      <c r="Q21" s="163" t="n">
        <v>8290.82171726614</v>
      </c>
      <c r="R21" s="164" t="n">
        <v>9127.08208961377</v>
      </c>
      <c r="S21" s="165" t="n">
        <v>35891.0031050482</v>
      </c>
      <c r="T21" s="162" t="n">
        <v>24671.9503404501</v>
      </c>
      <c r="U21" s="163" t="n">
        <v>18827.4978464855</v>
      </c>
      <c r="V21" s="163" t="n">
        <v>54095.0072214851</v>
      </c>
      <c r="W21" s="164" t="n">
        <v>15510.9761810039</v>
      </c>
      <c r="X21" s="170" t="n">
        <v>113105.431589425</v>
      </c>
      <c r="Y21" s="162" t="n">
        <v>1153.38993415632</v>
      </c>
      <c r="Z21" s="163" t="n">
        <v>1157.11204769938</v>
      </c>
      <c r="AA21" s="163" t="n">
        <v>1129.19619612642</v>
      </c>
      <c r="AB21" s="164" t="n">
        <v>1212.94375084531</v>
      </c>
      <c r="AC21" s="165" t="n">
        <v>4652.64192882743</v>
      </c>
      <c r="AD21" s="162" t="n">
        <v>110</v>
      </c>
      <c r="AE21" s="163" t="n">
        <v>118</v>
      </c>
      <c r="AF21" s="163" t="n">
        <v>81</v>
      </c>
      <c r="AG21" s="164" t="n">
        <v>97</v>
      </c>
      <c r="AH21" s="165" t="n">
        <v>406</v>
      </c>
      <c r="AI21" s="167" t="n">
        <v>1531547.69681463</v>
      </c>
      <c r="AJ21" s="168" t="n">
        <v>1538237.79003765</v>
      </c>
      <c r="AK21" s="169" t="n">
        <v>15537.7554549257</v>
      </c>
      <c r="AL21" s="168" t="n">
        <v>462798.48634608</v>
      </c>
    </row>
    <row r="22" customFormat="false" ht="13.5" hidden="false" customHeight="false" outlineLevel="0" collapsed="false">
      <c r="A22" s="156" t="s">
        <v>176</v>
      </c>
      <c r="B22" s="157" t="s">
        <v>182</v>
      </c>
      <c r="C22" s="156" t="s">
        <v>46</v>
      </c>
      <c r="D22" s="158" t="n">
        <v>136377.638117253</v>
      </c>
      <c r="E22" s="159" t="n">
        <v>123391.556775777</v>
      </c>
      <c r="F22" s="159" t="n">
        <v>109834.658672039</v>
      </c>
      <c r="G22" s="160" t="n">
        <v>106076.78165381</v>
      </c>
      <c r="H22" s="161" t="n">
        <v>240744.035787319</v>
      </c>
      <c r="I22" s="159" t="n">
        <v>248184.248813859</v>
      </c>
      <c r="J22" s="159" t="n">
        <v>206200.189592671</v>
      </c>
      <c r="K22" s="160" t="n">
        <v>190611.171822778</v>
      </c>
      <c r="L22" s="161" t="n">
        <v>475680.635218879</v>
      </c>
      <c r="M22" s="159" t="n">
        <v>885739.646016628</v>
      </c>
      <c r="N22" s="159" t="n">
        <v>1361420.28123551</v>
      </c>
      <c r="O22" s="162" t="n">
        <v>2174.31037709782</v>
      </c>
      <c r="P22" s="163" t="n">
        <v>2380.50261066062</v>
      </c>
      <c r="Q22" s="163" t="n">
        <v>2044.22343145949</v>
      </c>
      <c r="R22" s="164" t="n">
        <v>2250.41566502228</v>
      </c>
      <c r="S22" s="165" t="n">
        <v>8849.45208424021</v>
      </c>
      <c r="T22" s="162" t="n">
        <v>20838.7521693726</v>
      </c>
      <c r="U22" s="163" t="n">
        <v>18861.7428506607</v>
      </c>
      <c r="V22" s="163" t="n">
        <v>14933.1002893346</v>
      </c>
      <c r="W22" s="164" t="n">
        <v>12418.7946078909</v>
      </c>
      <c r="X22" s="170" t="n">
        <v>67052.3899172588</v>
      </c>
      <c r="Y22" s="162" t="n">
        <v>2052.51906587988</v>
      </c>
      <c r="Z22" s="163" t="n">
        <v>2079.50616828006</v>
      </c>
      <c r="AA22" s="163" t="n">
        <v>1742.91703001122</v>
      </c>
      <c r="AB22" s="164" t="n">
        <v>1621.47506921044</v>
      </c>
      <c r="AC22" s="165" t="n">
        <v>7496.4173333816</v>
      </c>
      <c r="AD22" s="158" t="n">
        <v>0</v>
      </c>
      <c r="AE22" s="159" t="n">
        <v>0</v>
      </c>
      <c r="AF22" s="159" t="n">
        <v>0</v>
      </c>
      <c r="AG22" s="160" t="n">
        <v>0</v>
      </c>
      <c r="AH22" s="165" t="n">
        <v>0</v>
      </c>
      <c r="AI22" s="167" t="n">
        <v>748697.479494208</v>
      </c>
      <c r="AJ22" s="168" t="n">
        <v>606595.573723886</v>
      </c>
      <c r="AK22" s="169" t="n">
        <v>6127.22801741299</v>
      </c>
      <c r="AL22" s="168" t="n">
        <v>204213.042185326</v>
      </c>
    </row>
    <row r="23" customFormat="false" ht="13.5" hidden="false" customHeight="false" outlineLevel="0" collapsed="false">
      <c r="A23" s="156" t="s">
        <v>180</v>
      </c>
      <c r="B23" s="157" t="s">
        <v>183</v>
      </c>
      <c r="C23" s="156" t="s">
        <v>47</v>
      </c>
      <c r="D23" s="158" t="n">
        <v>6004.64756192351</v>
      </c>
      <c r="E23" s="159" t="n">
        <v>5958.84735972497</v>
      </c>
      <c r="F23" s="159" t="n">
        <v>5744.30957047921</v>
      </c>
      <c r="G23" s="160" t="n">
        <v>6397.56508604777</v>
      </c>
      <c r="H23" s="161" t="n">
        <v>48373.8475165451</v>
      </c>
      <c r="I23" s="159" t="n">
        <v>49297.3125178764</v>
      </c>
      <c r="J23" s="159" t="n">
        <v>49002.5896451111</v>
      </c>
      <c r="K23" s="160" t="n">
        <v>49808.1654973363</v>
      </c>
      <c r="L23" s="161" t="n">
        <v>24105.3695781755</v>
      </c>
      <c r="M23" s="159" t="n">
        <v>196481.915176869</v>
      </c>
      <c r="N23" s="159" t="n">
        <v>220587.284755044</v>
      </c>
      <c r="O23" s="162" t="n">
        <v>199.324735167324</v>
      </c>
      <c r="P23" s="163" t="n">
        <v>218.226918030159</v>
      </c>
      <c r="Q23" s="163" t="n">
        <v>187.399323661587</v>
      </c>
      <c r="R23" s="164" t="n">
        <v>206.301506524422</v>
      </c>
      <c r="S23" s="165" t="n">
        <v>811.252483383492</v>
      </c>
      <c r="T23" s="162" t="n">
        <v>3184.4296009123</v>
      </c>
      <c r="U23" s="163" t="n">
        <v>1850.14003880983</v>
      </c>
      <c r="V23" s="163" t="n">
        <v>12513.7919131964</v>
      </c>
      <c r="W23" s="164" t="n">
        <v>1941.37665058022</v>
      </c>
      <c r="X23" s="170" t="n">
        <v>19489.7382034988</v>
      </c>
      <c r="Y23" s="162" t="n">
        <v>606.712019751656</v>
      </c>
      <c r="Z23" s="163" t="n">
        <v>608.669944785143</v>
      </c>
      <c r="AA23" s="163" t="n">
        <v>593.985507033993</v>
      </c>
      <c r="AB23" s="164" t="n">
        <v>638.038820287441</v>
      </c>
      <c r="AC23" s="165" t="n">
        <v>2447.40629185823</v>
      </c>
      <c r="AD23" s="158" t="n">
        <v>0</v>
      </c>
      <c r="AE23" s="159" t="n">
        <v>0</v>
      </c>
      <c r="AF23" s="159" t="n">
        <v>0</v>
      </c>
      <c r="AG23" s="160" t="n">
        <v>0</v>
      </c>
      <c r="AH23" s="165" t="n">
        <v>0</v>
      </c>
      <c r="AI23" s="167" t="n">
        <v>109634.65495607</v>
      </c>
      <c r="AJ23" s="168" t="n">
        <v>109843.103500985</v>
      </c>
      <c r="AK23" s="169" t="n">
        <v>1109.52629798974</v>
      </c>
      <c r="AL23" s="168" t="n">
        <v>33088.0927132566</v>
      </c>
    </row>
    <row r="24" customFormat="false" ht="13.5" hidden="false" customHeight="false" outlineLevel="0" collapsed="false">
      <c r="A24" s="156" t="s">
        <v>173</v>
      </c>
      <c r="B24" s="157" t="s">
        <v>184</v>
      </c>
      <c r="C24" s="156" t="s">
        <v>48</v>
      </c>
      <c r="D24" s="158" t="n">
        <v>28113.882683135</v>
      </c>
      <c r="E24" s="159" t="n">
        <v>27325.0018758408</v>
      </c>
      <c r="F24" s="159" t="n">
        <v>29245.7551457744</v>
      </c>
      <c r="G24" s="160" t="n">
        <v>29645.9120770106</v>
      </c>
      <c r="H24" s="161" t="n">
        <v>114573.840599135</v>
      </c>
      <c r="I24" s="159" t="n">
        <v>105803.400469765</v>
      </c>
      <c r="J24" s="159" t="n">
        <v>93564.6499255987</v>
      </c>
      <c r="K24" s="160" t="n">
        <v>84714.4785223252</v>
      </c>
      <c r="L24" s="161" t="n">
        <v>114330.551781761</v>
      </c>
      <c r="M24" s="159" t="n">
        <v>398656.369516824</v>
      </c>
      <c r="N24" s="159" t="n">
        <v>512986.921298585</v>
      </c>
      <c r="O24" s="162" t="n">
        <v>11.6091584348835</v>
      </c>
      <c r="P24" s="163" t="n">
        <v>12.7100676393311</v>
      </c>
      <c r="Q24" s="163" t="n">
        <v>10.9145934003178</v>
      </c>
      <c r="R24" s="164" t="n">
        <v>12.0155026047654</v>
      </c>
      <c r="S24" s="165" t="n">
        <v>47.2493220792979</v>
      </c>
      <c r="T24" s="162" t="n">
        <v>1274.68777300082</v>
      </c>
      <c r="U24" s="163" t="n">
        <v>1029.40610458939</v>
      </c>
      <c r="V24" s="163" t="n">
        <v>2028.3322491745</v>
      </c>
      <c r="W24" s="164" t="n">
        <v>805.052866992368</v>
      </c>
      <c r="X24" s="170" t="n">
        <v>5137.47899375709</v>
      </c>
      <c r="Y24" s="162" t="n">
        <v>610.632219005901</v>
      </c>
      <c r="Z24" s="163" t="n">
        <v>566.109193527133</v>
      </c>
      <c r="AA24" s="163" t="n">
        <v>508.680943271911</v>
      </c>
      <c r="AB24" s="164" t="n">
        <v>465.448440270789</v>
      </c>
      <c r="AC24" s="165" t="n">
        <v>2150.87079607573</v>
      </c>
      <c r="AD24" s="162" t="n">
        <v>5324.67</v>
      </c>
      <c r="AE24" s="163" t="n">
        <v>5719.09</v>
      </c>
      <c r="AF24" s="163" t="n">
        <v>3944.2</v>
      </c>
      <c r="AG24" s="164" t="n">
        <v>4733.04</v>
      </c>
      <c r="AH24" s="165" t="n">
        <v>19721</v>
      </c>
      <c r="AI24" s="167" t="n">
        <v>275816.125627876</v>
      </c>
      <c r="AJ24" s="168" t="n">
        <v>234799.087714002</v>
      </c>
      <c r="AK24" s="169" t="n">
        <v>2371.70795670709</v>
      </c>
      <c r="AL24" s="168" t="n">
        <v>76948.0381947878</v>
      </c>
    </row>
    <row r="25" customFormat="false" ht="13.5" hidden="false" customHeight="false" outlineLevel="0" collapsed="false">
      <c r="A25" s="156" t="s">
        <v>185</v>
      </c>
      <c r="B25" s="157" t="s">
        <v>186</v>
      </c>
      <c r="C25" s="156" t="s">
        <v>49</v>
      </c>
      <c r="D25" s="158" t="n">
        <v>3121.79708716818</v>
      </c>
      <c r="E25" s="159" t="n">
        <v>3317.4652806659</v>
      </c>
      <c r="F25" s="159" t="n">
        <v>3306.03012650045</v>
      </c>
      <c r="G25" s="160" t="n">
        <v>2960.43435616681</v>
      </c>
      <c r="H25" s="161" t="n">
        <v>45786.1232816438</v>
      </c>
      <c r="I25" s="159" t="n">
        <v>49315.6679543371</v>
      </c>
      <c r="J25" s="159" t="n">
        <v>41822.8461436795</v>
      </c>
      <c r="K25" s="160" t="n">
        <v>37574.490117989</v>
      </c>
      <c r="L25" s="161" t="n">
        <v>12705.7268505013</v>
      </c>
      <c r="M25" s="159" t="n">
        <v>174499.127497649</v>
      </c>
      <c r="N25" s="159" t="n">
        <v>187204.854348151</v>
      </c>
      <c r="O25" s="162" t="n">
        <v>343.2390317842</v>
      </c>
      <c r="P25" s="163" t="n">
        <v>375.788764957061</v>
      </c>
      <c r="Q25" s="163" t="n">
        <v>322.703363215915</v>
      </c>
      <c r="R25" s="164" t="n">
        <v>355.253096388776</v>
      </c>
      <c r="S25" s="165" t="n">
        <v>1396.98425634595</v>
      </c>
      <c r="T25" s="162" t="n">
        <v>13600.4808854146</v>
      </c>
      <c r="U25" s="163" t="n">
        <v>11495.1722170541</v>
      </c>
      <c r="V25" s="163" t="n">
        <v>10021.9561212008</v>
      </c>
      <c r="W25" s="164" t="n">
        <v>7790.24764246021</v>
      </c>
      <c r="X25" s="170" t="n">
        <v>42907.8568661298</v>
      </c>
      <c r="Y25" s="162" t="n">
        <v>1507.70863318249</v>
      </c>
      <c r="Z25" s="163" t="n">
        <v>1643.54353734207</v>
      </c>
      <c r="AA25" s="163" t="n">
        <v>1439.49716615864</v>
      </c>
      <c r="AB25" s="164" t="n">
        <v>1289.54954468378</v>
      </c>
      <c r="AC25" s="165" t="n">
        <v>5880.29888136697</v>
      </c>
      <c r="AD25" s="158" t="n">
        <v>0</v>
      </c>
      <c r="AE25" s="159" t="n">
        <v>0</v>
      </c>
      <c r="AF25" s="159" t="n">
        <v>0</v>
      </c>
      <c r="AG25" s="160" t="n">
        <v>0</v>
      </c>
      <c r="AH25" s="165" t="n">
        <v>0</v>
      </c>
      <c r="AI25" s="167" t="n">
        <v>101541.053603815</v>
      </c>
      <c r="AJ25" s="168" t="n">
        <v>84807.1627368924</v>
      </c>
      <c r="AK25" s="169" t="n">
        <v>856.638007443357</v>
      </c>
      <c r="AL25" s="168" t="n">
        <v>28080.7281522226</v>
      </c>
    </row>
    <row r="26" customFormat="false" ht="13.5" hidden="false" customHeight="false" outlineLevel="0" collapsed="false">
      <c r="A26" s="156" t="s">
        <v>160</v>
      </c>
      <c r="B26" s="157" t="s">
        <v>187</v>
      </c>
      <c r="C26" s="156" t="s">
        <v>50</v>
      </c>
      <c r="D26" s="158" t="n">
        <v>34417.0271826174</v>
      </c>
      <c r="E26" s="159" t="n">
        <v>34043.7684734567</v>
      </c>
      <c r="F26" s="159" t="n">
        <v>30375.5363317042</v>
      </c>
      <c r="G26" s="160" t="n">
        <v>29873.5677228329</v>
      </c>
      <c r="H26" s="161" t="n">
        <v>143803.203511021</v>
      </c>
      <c r="I26" s="159" t="n">
        <v>148330.740653047</v>
      </c>
      <c r="J26" s="159" t="n">
        <v>127363.93174533</v>
      </c>
      <c r="K26" s="160" t="n">
        <v>119494.640998475</v>
      </c>
      <c r="L26" s="161" t="n">
        <v>128709.899710611</v>
      </c>
      <c r="M26" s="159" t="n">
        <v>538992.516907873</v>
      </c>
      <c r="N26" s="159" t="n">
        <v>667702.416618484</v>
      </c>
      <c r="O26" s="162" t="n">
        <v>238.985900637067</v>
      </c>
      <c r="P26" s="163" t="n">
        <v>261.649195243675</v>
      </c>
      <c r="Q26" s="163" t="n">
        <v>224.68759888955</v>
      </c>
      <c r="R26" s="164" t="n">
        <v>247.350893496158</v>
      </c>
      <c r="S26" s="165" t="n">
        <v>972.673588266449</v>
      </c>
      <c r="T26" s="162" t="n">
        <v>17054.7651654944</v>
      </c>
      <c r="U26" s="163" t="n">
        <v>13321.9490953125</v>
      </c>
      <c r="V26" s="163" t="n">
        <v>33095.9621808889</v>
      </c>
      <c r="W26" s="164" t="n">
        <v>10294.7240452278</v>
      </c>
      <c r="X26" s="170" t="n">
        <v>73767.4004869236</v>
      </c>
      <c r="Y26" s="162" t="n">
        <v>280.438264084278</v>
      </c>
      <c r="Z26" s="163" t="n">
        <v>287.898405242008</v>
      </c>
      <c r="AA26" s="163" t="n">
        <v>248.286106418564</v>
      </c>
      <c r="AB26" s="164" t="n">
        <v>234.101330977808</v>
      </c>
      <c r="AC26" s="165" t="n">
        <v>1050.72410672266</v>
      </c>
      <c r="AD26" s="158" t="n">
        <v>0</v>
      </c>
      <c r="AE26" s="159" t="n">
        <v>0</v>
      </c>
      <c r="AF26" s="159" t="n">
        <v>0</v>
      </c>
      <c r="AG26" s="160" t="n">
        <v>0</v>
      </c>
      <c r="AH26" s="165" t="n">
        <v>0</v>
      </c>
      <c r="AI26" s="167" t="n">
        <v>360594.739820141</v>
      </c>
      <c r="AJ26" s="168" t="n">
        <v>304036.60003036</v>
      </c>
      <c r="AK26" s="169" t="n">
        <v>3071.07676798343</v>
      </c>
      <c r="AL26" s="168" t="n">
        <v>100155.362492773</v>
      </c>
    </row>
    <row r="27" customFormat="false" ht="13.5" hidden="false" customHeight="false" outlineLevel="0" collapsed="false">
      <c r="A27" s="156" t="s">
        <v>185</v>
      </c>
      <c r="B27" s="157" t="s">
        <v>188</v>
      </c>
      <c r="C27" s="156" t="s">
        <v>51</v>
      </c>
      <c r="D27" s="158" t="n">
        <v>1401.69414466868</v>
      </c>
      <c r="E27" s="159" t="n">
        <v>1119.314167061</v>
      </c>
      <c r="F27" s="159" t="n">
        <v>1942.21041445643</v>
      </c>
      <c r="G27" s="160" t="n">
        <v>782.557566776449</v>
      </c>
      <c r="H27" s="161" t="n">
        <v>8641.49695996843</v>
      </c>
      <c r="I27" s="159" t="n">
        <v>6948.5515226784</v>
      </c>
      <c r="J27" s="159" t="n">
        <v>11133.4202899285</v>
      </c>
      <c r="K27" s="160" t="n">
        <v>4783.90419468736</v>
      </c>
      <c r="L27" s="161" t="n">
        <v>5245.77629296255</v>
      </c>
      <c r="M27" s="159" t="n">
        <v>31507.3729672627</v>
      </c>
      <c r="N27" s="159" t="n">
        <v>36753.1492602252</v>
      </c>
      <c r="O27" s="162" t="n">
        <v>0</v>
      </c>
      <c r="P27" s="163" t="n">
        <v>0</v>
      </c>
      <c r="Q27" s="163" t="n">
        <v>0</v>
      </c>
      <c r="R27" s="164" t="n">
        <v>0</v>
      </c>
      <c r="S27" s="165" t="n">
        <v>0</v>
      </c>
      <c r="T27" s="162" t="n">
        <v>10043.1911046371</v>
      </c>
      <c r="U27" s="163" t="n">
        <v>8067.8656897394</v>
      </c>
      <c r="V27" s="163" t="n">
        <v>13075.6307043849</v>
      </c>
      <c r="W27" s="164" t="n">
        <v>5566.46176146381</v>
      </c>
      <c r="X27" s="170" t="n">
        <v>36753.1492602252</v>
      </c>
      <c r="Y27" s="162" t="n">
        <v>0</v>
      </c>
      <c r="Z27" s="163" t="n">
        <v>0</v>
      </c>
      <c r="AA27" s="163" t="n">
        <v>0</v>
      </c>
      <c r="AB27" s="164" t="n">
        <v>0</v>
      </c>
      <c r="AC27" s="165" t="n">
        <v>0</v>
      </c>
      <c r="AD27" s="158" t="n">
        <v>0</v>
      </c>
      <c r="AE27" s="159" t="n">
        <v>0</v>
      </c>
      <c r="AF27" s="159" t="n">
        <v>0</v>
      </c>
      <c r="AG27" s="160" t="n">
        <v>0</v>
      </c>
      <c r="AH27" s="165" t="n">
        <v>0</v>
      </c>
      <c r="AI27" s="167" t="n">
        <v>18111.0567943765</v>
      </c>
      <c r="AJ27" s="168" t="n">
        <v>18455.6715411902</v>
      </c>
      <c r="AK27" s="169" t="n">
        <v>186.420924658487</v>
      </c>
      <c r="AL27" s="168" t="n">
        <v>5512.97238903378</v>
      </c>
    </row>
    <row r="28" customFormat="false" ht="13.5" hidden="false" customHeight="false" outlineLevel="0" collapsed="false">
      <c r="A28" s="156" t="s">
        <v>180</v>
      </c>
      <c r="B28" s="157" t="s">
        <v>189</v>
      </c>
      <c r="C28" s="156" t="s">
        <v>52</v>
      </c>
      <c r="D28" s="158" t="n">
        <v>8728.62963078039</v>
      </c>
      <c r="E28" s="159" t="n">
        <v>8662.05236743842</v>
      </c>
      <c r="F28" s="159" t="n">
        <v>8350.19044967871</v>
      </c>
      <c r="G28" s="160" t="n">
        <v>9299.79246892459</v>
      </c>
      <c r="H28" s="161" t="n">
        <v>68580.8461623629</v>
      </c>
      <c r="I28" s="159" t="n">
        <v>69890.0662150157</v>
      </c>
      <c r="J28" s="159" t="n">
        <v>69472.2300279989</v>
      </c>
      <c r="K28" s="160" t="n">
        <v>70614.3156058449</v>
      </c>
      <c r="L28" s="161" t="n">
        <v>35040.6649168221</v>
      </c>
      <c r="M28" s="159" t="n">
        <v>278557.458011222</v>
      </c>
      <c r="N28" s="159" t="n">
        <v>313598.122928044</v>
      </c>
      <c r="O28" s="162" t="n">
        <v>38.5442993150006</v>
      </c>
      <c r="P28" s="163" t="n">
        <v>42.1994974185395</v>
      </c>
      <c r="Q28" s="163" t="n">
        <v>36.2382301252142</v>
      </c>
      <c r="R28" s="164" t="n">
        <v>39.8934282287531</v>
      </c>
      <c r="S28" s="165" t="n">
        <v>156.875455087507</v>
      </c>
      <c r="T28" s="162" t="n">
        <v>3033.27449492679</v>
      </c>
      <c r="U28" s="163" t="n">
        <v>2507.27909085116</v>
      </c>
      <c r="V28" s="163" t="n">
        <v>6006.25926199998</v>
      </c>
      <c r="W28" s="164" t="n">
        <v>1954.33203290828</v>
      </c>
      <c r="X28" s="170" t="n">
        <v>13501.1448806862</v>
      </c>
      <c r="Y28" s="162" t="n">
        <v>1279.82911113203</v>
      </c>
      <c r="Z28" s="163" t="n">
        <v>1283.95925751729</v>
      </c>
      <c r="AA28" s="163" t="n">
        <v>1252.98315962785</v>
      </c>
      <c r="AB28" s="164" t="n">
        <v>1345.91145329617</v>
      </c>
      <c r="AC28" s="165" t="n">
        <v>5162.68298157332</v>
      </c>
      <c r="AD28" s="158" t="n">
        <v>0</v>
      </c>
      <c r="AE28" s="159" t="n">
        <v>0</v>
      </c>
      <c r="AF28" s="159" t="n">
        <v>0</v>
      </c>
      <c r="AG28" s="160" t="n">
        <v>0</v>
      </c>
      <c r="AH28" s="165" t="n">
        <v>0</v>
      </c>
      <c r="AI28" s="167" t="n">
        <v>155861.594375597</v>
      </c>
      <c r="AJ28" s="168" t="n">
        <v>156159.163266923</v>
      </c>
      <c r="AK28" s="169" t="n">
        <v>1577.36528552447</v>
      </c>
      <c r="AL28" s="168" t="n">
        <v>47039.7184392067</v>
      </c>
    </row>
    <row r="29" customFormat="false" ht="13.5" hidden="false" customHeight="false" outlineLevel="0" collapsed="false">
      <c r="A29" s="156" t="s">
        <v>185</v>
      </c>
      <c r="B29" s="157" t="s">
        <v>191</v>
      </c>
      <c r="C29" s="156" t="s">
        <v>54</v>
      </c>
      <c r="D29" s="158" t="n">
        <v>2293.85155649547</v>
      </c>
      <c r="E29" s="159" t="n">
        <v>2276.35529813601</v>
      </c>
      <c r="F29" s="159" t="n">
        <v>2194.39914055749</v>
      </c>
      <c r="G29" s="160" t="n">
        <v>2443.95103610557</v>
      </c>
      <c r="H29" s="161" t="n">
        <v>82366.1782935105</v>
      </c>
      <c r="I29" s="159" t="n">
        <v>83938.5626882283</v>
      </c>
      <c r="J29" s="159" t="n">
        <v>83436.7378814034</v>
      </c>
      <c r="K29" s="160" t="n">
        <v>84808.3923533912</v>
      </c>
      <c r="L29" s="161" t="n">
        <v>9208.55703129454</v>
      </c>
      <c r="M29" s="159" t="n">
        <v>334549.871216533</v>
      </c>
      <c r="N29" s="159" t="n">
        <v>343758.428247828</v>
      </c>
      <c r="O29" s="162" t="n">
        <v>75.6702134024553</v>
      </c>
      <c r="P29" s="163" t="n">
        <v>82.8461025855127</v>
      </c>
      <c r="Q29" s="163" t="n">
        <v>71.1429356775221</v>
      </c>
      <c r="R29" s="164" t="n">
        <v>78.3188248605794</v>
      </c>
      <c r="S29" s="165" t="n">
        <v>307.978076526069</v>
      </c>
      <c r="T29" s="162" t="n">
        <v>1507.41003133231</v>
      </c>
      <c r="U29" s="163" t="n">
        <v>880.403901619133</v>
      </c>
      <c r="V29" s="163" t="n">
        <v>5852.29261233361</v>
      </c>
      <c r="W29" s="164" t="n">
        <v>929.56036309177</v>
      </c>
      <c r="X29" s="170" t="n">
        <v>9169.66690837682</v>
      </c>
      <c r="Y29" s="162" t="n">
        <v>791.470041921587</v>
      </c>
      <c r="Z29" s="163" t="n">
        <v>794.024200991927</v>
      </c>
      <c r="AA29" s="163" t="n">
        <v>774.868007964377</v>
      </c>
      <c r="AB29" s="164" t="n">
        <v>832.336587047026</v>
      </c>
      <c r="AC29" s="165" t="n">
        <v>3192.69883792492</v>
      </c>
      <c r="AD29" s="158" t="n">
        <v>0</v>
      </c>
      <c r="AE29" s="159" t="n">
        <v>0</v>
      </c>
      <c r="AF29" s="159" t="n">
        <v>0</v>
      </c>
      <c r="AG29" s="160" t="n">
        <v>0</v>
      </c>
      <c r="AH29" s="165" t="n">
        <v>0</v>
      </c>
      <c r="AI29" s="167" t="n">
        <v>170874.94783637</v>
      </c>
      <c r="AJ29" s="168" t="n">
        <v>171154.645607343</v>
      </c>
      <c r="AK29" s="169" t="n">
        <v>1728.83480411458</v>
      </c>
      <c r="AL29" s="168" t="n">
        <v>51563.7642371742</v>
      </c>
    </row>
    <row r="30" customFormat="false" ht="13.5" hidden="false" customHeight="false" outlineLevel="0" collapsed="false">
      <c r="A30" s="156" t="s">
        <v>176</v>
      </c>
      <c r="B30" s="157" t="s">
        <v>192</v>
      </c>
      <c r="C30" s="156" t="s">
        <v>55</v>
      </c>
      <c r="D30" s="158" t="n">
        <v>13138.9835704819</v>
      </c>
      <c r="E30" s="159" t="n">
        <v>11381.5669355028</v>
      </c>
      <c r="F30" s="159" t="n">
        <v>11245.151411782</v>
      </c>
      <c r="G30" s="160" t="n">
        <v>7677.00213507461</v>
      </c>
      <c r="H30" s="161" t="n">
        <v>36444.6936979975</v>
      </c>
      <c r="I30" s="159" t="n">
        <v>30901.3262787133</v>
      </c>
      <c r="J30" s="159" t="n">
        <v>31281.0531591141</v>
      </c>
      <c r="K30" s="160" t="n">
        <v>20697.8298316954</v>
      </c>
      <c r="L30" s="161" t="n">
        <v>43442.7040528413</v>
      </c>
      <c r="M30" s="159" t="n">
        <v>119324.90296752</v>
      </c>
      <c r="N30" s="159" t="n">
        <v>162767.607020362</v>
      </c>
      <c r="O30" s="162" t="n">
        <v>27.4176476772875</v>
      </c>
      <c r="P30" s="163" t="n">
        <v>30.0176932242179</v>
      </c>
      <c r="Q30" s="163" t="n">
        <v>25.7772755940309</v>
      </c>
      <c r="R30" s="164" t="n">
        <v>28.3773211409613</v>
      </c>
      <c r="S30" s="165" t="n">
        <v>111.589937636498</v>
      </c>
      <c r="T30" s="162" t="n">
        <v>49583.6772684794</v>
      </c>
      <c r="U30" s="163" t="n">
        <v>42282.8932142161</v>
      </c>
      <c r="V30" s="163" t="n">
        <v>42526.2045708961</v>
      </c>
      <c r="W30" s="164" t="n">
        <v>28374.83196677</v>
      </c>
      <c r="X30" s="170" t="n">
        <v>162767.607020362</v>
      </c>
      <c r="Y30" s="162" t="n">
        <v>0</v>
      </c>
      <c r="Z30" s="163" t="n">
        <v>0</v>
      </c>
      <c r="AA30" s="163" t="n">
        <v>0</v>
      </c>
      <c r="AB30" s="164" t="n">
        <v>0</v>
      </c>
      <c r="AC30" s="165" t="n">
        <v>0</v>
      </c>
      <c r="AD30" s="158" t="n">
        <v>0</v>
      </c>
      <c r="AE30" s="159" t="n">
        <v>0</v>
      </c>
      <c r="AF30" s="159" t="n">
        <v>0</v>
      </c>
      <c r="AG30" s="160" t="n">
        <v>0</v>
      </c>
      <c r="AH30" s="165" t="n">
        <v>0</v>
      </c>
      <c r="AI30" s="167" t="n">
        <v>91866.5704826955</v>
      </c>
      <c r="AJ30" s="168" t="n">
        <v>70192.0261722895</v>
      </c>
      <c r="AK30" s="169" t="n">
        <v>709.010365376661</v>
      </c>
      <c r="AL30" s="168" t="n">
        <v>24415.1410530542</v>
      </c>
    </row>
    <row r="31" customFormat="false" ht="13.5" hidden="false" customHeight="false" outlineLevel="0" collapsed="false">
      <c r="A31" s="156" t="s">
        <v>185</v>
      </c>
      <c r="B31" s="157" t="s">
        <v>193</v>
      </c>
      <c r="C31" s="156" t="s">
        <v>56</v>
      </c>
      <c r="D31" s="158" t="n">
        <v>1307.34177684554</v>
      </c>
      <c r="E31" s="159" t="n">
        <v>765.966992009644</v>
      </c>
      <c r="F31" s="159" t="n">
        <v>5063.34774197989</v>
      </c>
      <c r="G31" s="160" t="n">
        <v>799.128200018768</v>
      </c>
      <c r="H31" s="161" t="n">
        <v>1477.47698665475</v>
      </c>
      <c r="I31" s="159" t="n">
        <v>829.238797982586</v>
      </c>
      <c r="J31" s="159" t="n">
        <v>6061.85712052564</v>
      </c>
      <c r="K31" s="160" t="n">
        <v>901.581940002981</v>
      </c>
      <c r="L31" s="161" t="n">
        <v>7935.78471085383</v>
      </c>
      <c r="M31" s="159" t="n">
        <v>9270.15484516596</v>
      </c>
      <c r="N31" s="159" t="n">
        <v>17205.9395560198</v>
      </c>
      <c r="O31" s="162" t="n">
        <v>1064.3540532712</v>
      </c>
      <c r="P31" s="163" t="n">
        <v>1165.28791343082</v>
      </c>
      <c r="Q31" s="163" t="n">
        <v>1000.67475093873</v>
      </c>
      <c r="R31" s="164" t="n">
        <v>1101.60861109835</v>
      </c>
      <c r="S31" s="165" t="n">
        <v>4331.9253287391</v>
      </c>
      <c r="T31" s="162" t="n">
        <v>2784.81876350029</v>
      </c>
      <c r="U31" s="163" t="n">
        <v>1595.20578999223</v>
      </c>
      <c r="V31" s="163" t="n">
        <v>11125.2048625055</v>
      </c>
      <c r="W31" s="164" t="n">
        <v>1700.71014002175</v>
      </c>
      <c r="X31" s="170" t="n">
        <v>17205.9395560198</v>
      </c>
      <c r="Y31" s="162" t="n">
        <v>0</v>
      </c>
      <c r="Z31" s="163" t="n">
        <v>0</v>
      </c>
      <c r="AA31" s="163" t="n">
        <v>0</v>
      </c>
      <c r="AB31" s="164" t="n">
        <v>0</v>
      </c>
      <c r="AC31" s="165" t="n">
        <v>0</v>
      </c>
      <c r="AD31" s="158" t="n">
        <v>0</v>
      </c>
      <c r="AE31" s="159" t="n">
        <v>0</v>
      </c>
      <c r="AF31" s="159" t="n">
        <v>0</v>
      </c>
      <c r="AG31" s="160" t="n">
        <v>0</v>
      </c>
      <c r="AH31" s="165" t="n">
        <v>0</v>
      </c>
      <c r="AI31" s="167" t="n">
        <v>4380.02455349252</v>
      </c>
      <c r="AJ31" s="168" t="n">
        <v>12697.655852502</v>
      </c>
      <c r="AK31" s="169" t="n">
        <v>128.259150025273</v>
      </c>
      <c r="AL31" s="168" t="n">
        <v>2580.89093340297</v>
      </c>
    </row>
    <row r="32" customFormat="false" ht="13.5" hidden="false" customHeight="false" outlineLevel="0" collapsed="false">
      <c r="A32" s="156" t="s">
        <v>173</v>
      </c>
      <c r="B32" s="157" t="s">
        <v>194</v>
      </c>
      <c r="C32" s="156" t="s">
        <v>57</v>
      </c>
      <c r="D32" s="158" t="n">
        <v>4.3604492105392</v>
      </c>
      <c r="E32" s="159" t="n">
        <v>3.2673060085713</v>
      </c>
      <c r="F32" s="159" t="n">
        <v>6.01869889969247</v>
      </c>
      <c r="G32" s="160" t="n">
        <v>2.51899911737162</v>
      </c>
      <c r="H32" s="161" t="n">
        <v>247.546537683395</v>
      </c>
      <c r="I32" s="159" t="n">
        <v>181.039182672847</v>
      </c>
      <c r="J32" s="159" t="n">
        <v>404.020770506431</v>
      </c>
      <c r="K32" s="160" t="n">
        <v>143.700450041003</v>
      </c>
      <c r="L32" s="161" t="n">
        <v>16.1654532361746</v>
      </c>
      <c r="M32" s="159" t="n">
        <v>976.306940903677</v>
      </c>
      <c r="N32" s="159" t="n">
        <v>992.472394139851</v>
      </c>
      <c r="O32" s="162" t="n">
        <v>6.46197083476335</v>
      </c>
      <c r="P32" s="163" t="n">
        <v>7.07476660379056</v>
      </c>
      <c r="Q32" s="163" t="n">
        <v>6.07535719507666</v>
      </c>
      <c r="R32" s="164" t="n">
        <v>6.68815296410387</v>
      </c>
      <c r="S32" s="165" t="n">
        <v>26.3002475977344</v>
      </c>
      <c r="T32" s="162" t="n">
        <v>251.906986893935</v>
      </c>
      <c r="U32" s="163" t="n">
        <v>184.306488681418</v>
      </c>
      <c r="V32" s="163" t="n">
        <v>410.039469406124</v>
      </c>
      <c r="W32" s="164" t="n">
        <v>146.219449158375</v>
      </c>
      <c r="X32" s="170" t="n">
        <v>992.472394139851</v>
      </c>
      <c r="Y32" s="162" t="n">
        <v>0</v>
      </c>
      <c r="Z32" s="163" t="n">
        <v>0</v>
      </c>
      <c r="AA32" s="163" t="n">
        <v>0</v>
      </c>
      <c r="AB32" s="164" t="n">
        <v>0</v>
      </c>
      <c r="AC32" s="165" t="n">
        <v>0</v>
      </c>
      <c r="AD32" s="162" t="n">
        <v>0</v>
      </c>
      <c r="AE32" s="163" t="n">
        <v>0</v>
      </c>
      <c r="AF32" s="163" t="n">
        <v>0</v>
      </c>
      <c r="AG32" s="164" t="n">
        <v>0</v>
      </c>
      <c r="AH32" s="165" t="n">
        <v>0</v>
      </c>
      <c r="AI32" s="167" t="n">
        <v>436.213475575353</v>
      </c>
      <c r="AJ32" s="168" t="n">
        <v>550.696329378854</v>
      </c>
      <c r="AK32" s="169" t="n">
        <v>5.56258918564499</v>
      </c>
      <c r="AL32" s="168" t="n">
        <v>148.870859120978</v>
      </c>
    </row>
    <row r="33" customFormat="false" ht="13.5" hidden="false" customHeight="false" outlineLevel="0" collapsed="false">
      <c r="A33" s="156" t="s">
        <v>173</v>
      </c>
      <c r="B33" s="157" t="s">
        <v>195</v>
      </c>
      <c r="C33" s="156" t="s">
        <v>58</v>
      </c>
      <c r="D33" s="158" t="n">
        <v>2658.33667019212</v>
      </c>
      <c r="E33" s="159" t="n">
        <v>2583.74324593704</v>
      </c>
      <c r="F33" s="159" t="n">
        <v>2765.36201803638</v>
      </c>
      <c r="G33" s="160" t="n">
        <v>2803.19926222374</v>
      </c>
      <c r="H33" s="161" t="n">
        <v>101899.457197393</v>
      </c>
      <c r="I33" s="159" t="n">
        <v>94099.2203903555</v>
      </c>
      <c r="J33" s="159" t="n">
        <v>83214.3444823529</v>
      </c>
      <c r="K33" s="160" t="n">
        <v>75343.1964316148</v>
      </c>
      <c r="L33" s="161" t="n">
        <v>10810.6411963893</v>
      </c>
      <c r="M33" s="159" t="n">
        <v>354556.218501716</v>
      </c>
      <c r="N33" s="159" t="n">
        <v>365366.859698106</v>
      </c>
      <c r="O33" s="162" t="n">
        <v>26.3283887755106</v>
      </c>
      <c r="P33" s="163" t="n">
        <v>28.825138708231</v>
      </c>
      <c r="Q33" s="163" t="n">
        <v>24.7531860282578</v>
      </c>
      <c r="R33" s="164" t="n">
        <v>27.2499359609782</v>
      </c>
      <c r="S33" s="165" t="n">
        <v>107.156649472978</v>
      </c>
      <c r="T33" s="162" t="n">
        <v>1261.21400525127</v>
      </c>
      <c r="U33" s="163" t="n">
        <v>1030.22032335332</v>
      </c>
      <c r="V33" s="163" t="n">
        <v>1803.66837296255</v>
      </c>
      <c r="W33" s="164" t="n">
        <v>748.354334613588</v>
      </c>
      <c r="X33" s="170" t="n">
        <v>4843.45703618073</v>
      </c>
      <c r="Y33" s="162" t="n">
        <v>447.591171559932</v>
      </c>
      <c r="Z33" s="163" t="n">
        <v>414.955957571589</v>
      </c>
      <c r="AA33" s="163" t="n">
        <v>372.861261267784</v>
      </c>
      <c r="AB33" s="164" t="n">
        <v>341.171995510987</v>
      </c>
      <c r="AC33" s="165" t="n">
        <v>1576.58038591029</v>
      </c>
      <c r="AD33" s="158" t="n">
        <v>8175.33</v>
      </c>
      <c r="AE33" s="159" t="n">
        <v>8780.91</v>
      </c>
      <c r="AF33" s="159" t="n">
        <v>6055.8</v>
      </c>
      <c r="AG33" s="160" t="n">
        <v>7266.96</v>
      </c>
      <c r="AH33" s="165" t="n">
        <v>30279</v>
      </c>
      <c r="AI33" s="167" t="n">
        <v>201240.757503878</v>
      </c>
      <c r="AJ33" s="168" t="n">
        <v>162484.841172285</v>
      </c>
      <c r="AK33" s="169" t="n">
        <v>1641.26102194228</v>
      </c>
      <c r="AL33" s="168" t="n">
        <v>54805.0289547159</v>
      </c>
    </row>
    <row r="34" customFormat="false" ht="13.5" hidden="false" customHeight="false" outlineLevel="0" collapsed="false">
      <c r="A34" s="156" t="s">
        <v>180</v>
      </c>
      <c r="B34" s="157" t="s">
        <v>196</v>
      </c>
      <c r="C34" s="156" t="s">
        <v>59</v>
      </c>
      <c r="D34" s="158" t="n">
        <v>13789.7067204843</v>
      </c>
      <c r="E34" s="159" t="n">
        <v>13402.7649702958</v>
      </c>
      <c r="F34" s="159" t="n">
        <v>14344.8840142329</v>
      </c>
      <c r="G34" s="160" t="n">
        <v>14541.1588150532</v>
      </c>
      <c r="H34" s="161" t="n">
        <v>72513.2313976963</v>
      </c>
      <c r="I34" s="159" t="n">
        <v>66962.4621188191</v>
      </c>
      <c r="J34" s="159" t="n">
        <v>59216.6158978404</v>
      </c>
      <c r="K34" s="160" t="n">
        <v>53615.3850800643</v>
      </c>
      <c r="L34" s="161" t="n">
        <v>56078.5145200662</v>
      </c>
      <c r="M34" s="159" t="n">
        <v>252307.69449442</v>
      </c>
      <c r="N34" s="159" t="n">
        <v>308386.209014486</v>
      </c>
      <c r="O34" s="162" t="n">
        <v>87.3678143197446</v>
      </c>
      <c r="P34" s="163" t="n">
        <v>95.6529998046858</v>
      </c>
      <c r="Q34" s="163" t="n">
        <v>82.1406801296744</v>
      </c>
      <c r="R34" s="164" t="n">
        <v>90.4258656146156</v>
      </c>
      <c r="S34" s="165" t="n">
        <v>355.58735986872</v>
      </c>
      <c r="T34" s="162" t="n">
        <v>3120.15060648335</v>
      </c>
      <c r="U34" s="163" t="n">
        <v>2595.88733715747</v>
      </c>
      <c r="V34" s="163" t="n">
        <v>3658.34619055033</v>
      </c>
      <c r="W34" s="164" t="n">
        <v>1946.09928910789</v>
      </c>
      <c r="X34" s="170" t="n">
        <v>11320.483423299</v>
      </c>
      <c r="Y34" s="162" t="n">
        <v>927.734428324222</v>
      </c>
      <c r="Z34" s="163" t="n">
        <v>860.090530239293</v>
      </c>
      <c r="AA34" s="163" t="n">
        <v>772.839705173225</v>
      </c>
      <c r="AB34" s="164" t="n">
        <v>707.15649978641</v>
      </c>
      <c r="AC34" s="165" t="n">
        <v>3267.82116352315</v>
      </c>
      <c r="AD34" s="158" t="n">
        <v>0</v>
      </c>
      <c r="AE34" s="159" t="n">
        <v>0</v>
      </c>
      <c r="AF34" s="159" t="n">
        <v>0</v>
      </c>
      <c r="AG34" s="160" t="n">
        <v>0</v>
      </c>
      <c r="AH34" s="165" t="n">
        <v>0</v>
      </c>
      <c r="AI34" s="167" t="n">
        <v>166668.165207296</v>
      </c>
      <c r="AJ34" s="168" t="n">
        <v>140300.863369119</v>
      </c>
      <c r="AK34" s="169" t="n">
        <v>1417.18043807191</v>
      </c>
      <c r="AL34" s="168" t="n">
        <v>46257.9313521729</v>
      </c>
    </row>
    <row r="35" customFormat="false" ht="13.5" hidden="false" customHeight="false" outlineLevel="0" collapsed="false">
      <c r="A35" s="156" t="s">
        <v>180</v>
      </c>
      <c r="B35" s="157" t="s">
        <v>197</v>
      </c>
      <c r="C35" s="156" t="s">
        <v>60</v>
      </c>
      <c r="D35" s="158" t="n">
        <v>642.474774231717</v>
      </c>
      <c r="E35" s="159" t="n">
        <v>637.574324327902</v>
      </c>
      <c r="F35" s="159" t="n">
        <v>614.61958530477</v>
      </c>
      <c r="G35" s="160" t="n">
        <v>684.515476038128</v>
      </c>
      <c r="H35" s="161" t="n">
        <v>9660.55303679272</v>
      </c>
      <c r="I35" s="159" t="n">
        <v>9844.97464228795</v>
      </c>
      <c r="J35" s="159" t="n">
        <v>9786.11668308735</v>
      </c>
      <c r="K35" s="160" t="n">
        <v>9946.99510490234</v>
      </c>
      <c r="L35" s="161" t="n">
        <v>2579.18415990252</v>
      </c>
      <c r="M35" s="159" t="n">
        <v>39238.6394670704</v>
      </c>
      <c r="N35" s="159" t="n">
        <v>41817.8236269729</v>
      </c>
      <c r="O35" s="162" t="n">
        <v>6.2247023922097</v>
      </c>
      <c r="P35" s="163" t="n">
        <v>6.81499773506068</v>
      </c>
      <c r="Q35" s="163" t="n">
        <v>5.85228430036809</v>
      </c>
      <c r="R35" s="164" t="n">
        <v>6.44257964321907</v>
      </c>
      <c r="S35" s="165" t="n">
        <v>25.3345640708575</v>
      </c>
      <c r="T35" s="162" t="n">
        <v>463.456749767669</v>
      </c>
      <c r="U35" s="163" t="n">
        <v>256.865341259373</v>
      </c>
      <c r="V35" s="163" t="n">
        <v>1961.39382112811</v>
      </c>
      <c r="W35" s="164" t="n">
        <v>282.958042393848</v>
      </c>
      <c r="X35" s="170" t="n">
        <v>2964.673954549</v>
      </c>
      <c r="Y35" s="162" t="n">
        <v>801.761602838214</v>
      </c>
      <c r="Z35" s="163" t="n">
        <v>804.348973884082</v>
      </c>
      <c r="AA35" s="163" t="n">
        <v>784.943691040075</v>
      </c>
      <c r="AB35" s="164" t="n">
        <v>843.159539572095</v>
      </c>
      <c r="AC35" s="165" t="n">
        <v>3234.21380733447</v>
      </c>
      <c r="AD35" s="158" t="n">
        <v>0</v>
      </c>
      <c r="AE35" s="159" t="n">
        <v>0</v>
      </c>
      <c r="AF35" s="159" t="n">
        <v>0</v>
      </c>
      <c r="AG35" s="160" t="n">
        <v>0</v>
      </c>
      <c r="AH35" s="165" t="n">
        <v>0</v>
      </c>
      <c r="AI35" s="167" t="n">
        <v>20785.5767776403</v>
      </c>
      <c r="AJ35" s="168" t="n">
        <v>20821.9243808393</v>
      </c>
      <c r="AK35" s="169" t="n">
        <v>210.322468493326</v>
      </c>
      <c r="AL35" s="168" t="n">
        <v>6272.67354404593</v>
      </c>
    </row>
    <row r="36" customFormat="false" ht="13.5" hidden="false" customHeight="false" outlineLevel="0" collapsed="false">
      <c r="A36" s="156" t="s">
        <v>166</v>
      </c>
      <c r="B36" s="157" t="s">
        <v>198</v>
      </c>
      <c r="C36" s="156" t="s">
        <v>61</v>
      </c>
      <c r="D36" s="158" t="n">
        <v>17412.4428846836</v>
      </c>
      <c r="E36" s="159" t="n">
        <v>17279.6301930702</v>
      </c>
      <c r="F36" s="159" t="n">
        <v>16657.5075849864</v>
      </c>
      <c r="G36" s="160" t="n">
        <v>18551.8359758934</v>
      </c>
      <c r="H36" s="161" t="n">
        <v>78172.7425248077</v>
      </c>
      <c r="I36" s="159" t="n">
        <v>79665.07351533</v>
      </c>
      <c r="J36" s="159" t="n">
        <v>79188.7976672909</v>
      </c>
      <c r="K36" s="160" t="n">
        <v>80490.6183185976</v>
      </c>
      <c r="L36" s="161" t="n">
        <v>69901.4166386336</v>
      </c>
      <c r="M36" s="159" t="n">
        <v>317517.232026026</v>
      </c>
      <c r="N36" s="159" t="n">
        <v>387418.64866466</v>
      </c>
      <c r="O36" s="162" t="n">
        <v>76.8635443083595</v>
      </c>
      <c r="P36" s="163" t="n">
        <v>84.1525983677196</v>
      </c>
      <c r="Q36" s="163" t="n">
        <v>72.2648707172611</v>
      </c>
      <c r="R36" s="164" t="n">
        <v>79.5539247766212</v>
      </c>
      <c r="S36" s="165" t="n">
        <v>312.834938169961</v>
      </c>
      <c r="T36" s="162" t="n">
        <v>4677.22540432805</v>
      </c>
      <c r="U36" s="163" t="n">
        <v>2871.01274817273</v>
      </c>
      <c r="V36" s="163" t="n">
        <v>16278.9871871436</v>
      </c>
      <c r="W36" s="164" t="n">
        <v>2795.04884183833</v>
      </c>
      <c r="X36" s="170" t="n">
        <v>26622.2741814827</v>
      </c>
      <c r="Y36" s="162" t="n">
        <v>909.087880968758</v>
      </c>
      <c r="Z36" s="163" t="n">
        <v>912.021605473699</v>
      </c>
      <c r="AA36" s="163" t="n">
        <v>890.018671686638</v>
      </c>
      <c r="AB36" s="164" t="n">
        <v>956.027473047822</v>
      </c>
      <c r="AC36" s="165" t="n">
        <v>3667.15563117692</v>
      </c>
      <c r="AD36" s="158" t="n">
        <v>0</v>
      </c>
      <c r="AE36" s="159" t="n">
        <v>0</v>
      </c>
      <c r="AF36" s="159" t="n">
        <v>0</v>
      </c>
      <c r="AG36" s="160" t="n">
        <v>0</v>
      </c>
      <c r="AH36" s="165" t="n">
        <v>0</v>
      </c>
      <c r="AI36" s="167" t="n">
        <v>192529.889117891</v>
      </c>
      <c r="AJ36" s="168" t="n">
        <v>192939.871951301</v>
      </c>
      <c r="AK36" s="169" t="n">
        <v>1948.88759546768</v>
      </c>
      <c r="AL36" s="168" t="n">
        <v>58112.797299699</v>
      </c>
    </row>
    <row r="37" customFormat="false" ht="13.5" hidden="false" customHeight="false" outlineLevel="0" collapsed="false">
      <c r="A37" s="156" t="s">
        <v>166</v>
      </c>
      <c r="B37" s="157" t="s">
        <v>199</v>
      </c>
      <c r="C37" s="156" t="s">
        <v>62</v>
      </c>
      <c r="D37" s="158" t="n">
        <v>6350.7124344949</v>
      </c>
      <c r="E37" s="159" t="n">
        <v>6702.17800132518</v>
      </c>
      <c r="F37" s="159" t="n">
        <v>7015.79343018913</v>
      </c>
      <c r="G37" s="160" t="n">
        <v>6967.12896708955</v>
      </c>
      <c r="H37" s="161" t="n">
        <v>46504.9938059762</v>
      </c>
      <c r="I37" s="159" t="n">
        <v>49321.3446799188</v>
      </c>
      <c r="J37" s="159" t="n">
        <v>40361.8284621891</v>
      </c>
      <c r="K37" s="160" t="n">
        <v>39833.7626733249</v>
      </c>
      <c r="L37" s="161" t="n">
        <v>27035.8128330987</v>
      </c>
      <c r="M37" s="159" t="n">
        <v>176021.929621409</v>
      </c>
      <c r="N37" s="159" t="n">
        <v>203057.742454508</v>
      </c>
      <c r="O37" s="162" t="n">
        <v>2457.16372765364</v>
      </c>
      <c r="P37" s="163" t="n">
        <v>2690.17925412628</v>
      </c>
      <c r="Q37" s="163" t="n">
        <v>2310.15393198205</v>
      </c>
      <c r="R37" s="164" t="n">
        <v>2543.1694584547</v>
      </c>
      <c r="S37" s="165" t="n">
        <v>10000.6663722167</v>
      </c>
      <c r="T37" s="162" t="n">
        <v>1627.09217155916</v>
      </c>
      <c r="U37" s="163" t="n">
        <v>988.838759691488</v>
      </c>
      <c r="V37" s="163" t="n">
        <v>5525.53703005353</v>
      </c>
      <c r="W37" s="164" t="n">
        <v>979.749010822363</v>
      </c>
      <c r="X37" s="170" t="n">
        <v>9121.21697212654</v>
      </c>
      <c r="Y37" s="162" t="n">
        <v>1208.41565382471</v>
      </c>
      <c r="Z37" s="163" t="n">
        <v>1280.46211557036</v>
      </c>
      <c r="AA37" s="163" t="n">
        <v>1101.2816295406</v>
      </c>
      <c r="AB37" s="164" t="n">
        <v>1088.18227285957</v>
      </c>
      <c r="AC37" s="165" t="n">
        <v>4678.34167179524</v>
      </c>
      <c r="AD37" s="158" t="n">
        <v>0</v>
      </c>
      <c r="AE37" s="159" t="n">
        <v>0</v>
      </c>
      <c r="AF37" s="159" t="n">
        <v>0</v>
      </c>
      <c r="AG37" s="160" t="n">
        <v>0</v>
      </c>
      <c r="AH37" s="165" t="n">
        <v>0</v>
      </c>
      <c r="AI37" s="167" t="n">
        <v>108879.228921715</v>
      </c>
      <c r="AJ37" s="168" t="n">
        <v>93236.7283974647</v>
      </c>
      <c r="AK37" s="169" t="n">
        <v>941.785135327926</v>
      </c>
      <c r="AL37" s="168" t="n">
        <v>30458.6613681762</v>
      </c>
    </row>
    <row r="38" customFormat="false" ht="13.5" hidden="false" customHeight="false" outlineLevel="0" collapsed="false">
      <c r="A38" s="156" t="s">
        <v>160</v>
      </c>
      <c r="B38" s="157" t="s">
        <v>200</v>
      </c>
      <c r="C38" s="156" t="s">
        <v>63</v>
      </c>
      <c r="D38" s="158" t="n">
        <v>5291.65662480039</v>
      </c>
      <c r="E38" s="159" t="n">
        <v>5584.51118470846</v>
      </c>
      <c r="F38" s="159" t="n">
        <v>5845.82756124182</v>
      </c>
      <c r="G38" s="160" t="n">
        <v>5805.27846833147</v>
      </c>
      <c r="H38" s="161" t="n">
        <v>93740.525568658</v>
      </c>
      <c r="I38" s="159" t="n">
        <v>99417.4688279257</v>
      </c>
      <c r="J38" s="159" t="n">
        <v>81357.6930843802</v>
      </c>
      <c r="K38" s="160" t="n">
        <v>80293.2662232676</v>
      </c>
      <c r="L38" s="161" t="n">
        <v>22527.2738390821</v>
      </c>
      <c r="M38" s="159" t="n">
        <v>354808.953704231</v>
      </c>
      <c r="N38" s="159" t="n">
        <v>377336.227543314</v>
      </c>
      <c r="O38" s="162" t="n">
        <v>1179.30897196299</v>
      </c>
      <c r="P38" s="163" t="n">
        <v>1291.14413291837</v>
      </c>
      <c r="Q38" s="163" t="n">
        <v>1108.75202492247</v>
      </c>
      <c r="R38" s="164" t="n">
        <v>1220.58718587785</v>
      </c>
      <c r="S38" s="165" t="n">
        <v>4799.79231568168</v>
      </c>
      <c r="T38" s="162" t="n">
        <v>4855.35764718742</v>
      </c>
      <c r="U38" s="163" t="n">
        <v>3424.37418004657</v>
      </c>
      <c r="V38" s="163" t="n">
        <v>15625.0205545647</v>
      </c>
      <c r="W38" s="164" t="n">
        <v>3171.39678586107</v>
      </c>
      <c r="X38" s="170" t="n">
        <v>27076.1491676597</v>
      </c>
      <c r="Y38" s="162" t="n">
        <v>1201.52209315426</v>
      </c>
      <c r="Z38" s="163" t="n">
        <v>1273.15755670275</v>
      </c>
      <c r="AA38" s="163" t="n">
        <v>1094.99922852695</v>
      </c>
      <c r="AB38" s="164" t="n">
        <v>1081.97459879086</v>
      </c>
      <c r="AC38" s="165" t="n">
        <v>4651.65347717482</v>
      </c>
      <c r="AD38" s="158" t="n">
        <v>0</v>
      </c>
      <c r="AE38" s="159" t="n">
        <v>0</v>
      </c>
      <c r="AF38" s="159" t="n">
        <v>0</v>
      </c>
      <c r="AG38" s="160" t="n">
        <v>0</v>
      </c>
      <c r="AH38" s="165" t="n">
        <v>0</v>
      </c>
      <c r="AI38" s="167" t="n">
        <v>204034.162206092</v>
      </c>
      <c r="AJ38" s="168" t="n">
        <v>171569.044683849</v>
      </c>
      <c r="AK38" s="169" t="n">
        <v>1733.02065337221</v>
      </c>
      <c r="AL38" s="168" t="n">
        <v>56600.434131497</v>
      </c>
    </row>
    <row r="39" customFormat="false" ht="13.5" hidden="false" customHeight="false" outlineLevel="0" collapsed="false">
      <c r="A39" s="156" t="s">
        <v>176</v>
      </c>
      <c r="B39" s="157" t="s">
        <v>201</v>
      </c>
      <c r="C39" s="156" t="s">
        <v>64</v>
      </c>
      <c r="D39" s="158" t="n">
        <v>29597.6720377053</v>
      </c>
      <c r="E39" s="159" t="n">
        <v>29276.680082173</v>
      </c>
      <c r="F39" s="159" t="n">
        <v>26122.1039674587</v>
      </c>
      <c r="G39" s="160" t="n">
        <v>25690.4251307083</v>
      </c>
      <c r="H39" s="161" t="n">
        <v>175837.707248359</v>
      </c>
      <c r="I39" s="159" t="n">
        <v>181373.826966823</v>
      </c>
      <c r="J39" s="159" t="n">
        <v>155736.320175364</v>
      </c>
      <c r="K39" s="160" t="n">
        <v>146114.016855177</v>
      </c>
      <c r="L39" s="161" t="n">
        <v>110686.881218045</v>
      </c>
      <c r="M39" s="159" t="n">
        <v>659061.871245723</v>
      </c>
      <c r="N39" s="159" t="n">
        <v>769748.752463769</v>
      </c>
      <c r="O39" s="162" t="n">
        <v>273.302221226005</v>
      </c>
      <c r="P39" s="163" t="n">
        <v>299.219770084637</v>
      </c>
      <c r="Q39" s="163" t="n">
        <v>256.950806280859</v>
      </c>
      <c r="R39" s="164" t="n">
        <v>282.868355139492</v>
      </c>
      <c r="S39" s="165" t="n">
        <v>1112.34115273099</v>
      </c>
      <c r="T39" s="162" t="n">
        <v>9021.33190083129</v>
      </c>
      <c r="U39" s="163" t="n">
        <v>5594.04605427024</v>
      </c>
      <c r="V39" s="163" t="n">
        <v>31958.1309459636</v>
      </c>
      <c r="W39" s="164" t="n">
        <v>5398.89662271974</v>
      </c>
      <c r="X39" s="170" t="n">
        <v>51972.4055237849</v>
      </c>
      <c r="Y39" s="162" t="n">
        <v>752.144394077399</v>
      </c>
      <c r="Z39" s="163" t="n">
        <v>772.152731274662</v>
      </c>
      <c r="AA39" s="163" t="n">
        <v>665.911278832856</v>
      </c>
      <c r="AB39" s="164" t="n">
        <v>627.867257401441</v>
      </c>
      <c r="AC39" s="165" t="n">
        <v>2818.07566158636</v>
      </c>
      <c r="AD39" s="158" t="n">
        <v>0</v>
      </c>
      <c r="AE39" s="159" t="n">
        <v>0</v>
      </c>
      <c r="AF39" s="159" t="n">
        <v>0</v>
      </c>
      <c r="AG39" s="160" t="n">
        <v>0</v>
      </c>
      <c r="AH39" s="165" t="n">
        <v>0</v>
      </c>
      <c r="AI39" s="167" t="n">
        <v>416085.88633506</v>
      </c>
      <c r="AJ39" s="168" t="n">
        <v>350126.237467421</v>
      </c>
      <c r="AK39" s="169" t="n">
        <v>3536.62866128708</v>
      </c>
      <c r="AL39" s="168" t="n">
        <v>115462.312869565</v>
      </c>
    </row>
    <row r="40" customFormat="false" ht="13.5" hidden="false" customHeight="false" outlineLevel="0" collapsed="false">
      <c r="A40" s="156" t="s">
        <v>180</v>
      </c>
      <c r="B40" s="157" t="s">
        <v>190</v>
      </c>
      <c r="C40" s="156" t="s">
        <v>1005</v>
      </c>
      <c r="D40" s="158" t="n">
        <v>7836.52200006283</v>
      </c>
      <c r="E40" s="159" t="n">
        <v>7090.31673113463</v>
      </c>
      <c r="F40" s="159" t="n">
        <v>6311.31123060519</v>
      </c>
      <c r="G40" s="160" t="n">
        <v>6095.3763725637</v>
      </c>
      <c r="H40" s="161" t="n">
        <v>71222.6269204949</v>
      </c>
      <c r="I40" s="159" t="n">
        <v>73423.7677083247</v>
      </c>
      <c r="J40" s="159" t="n">
        <v>61003.0446912848</v>
      </c>
      <c r="K40" s="160" t="n">
        <v>56391.1306596413</v>
      </c>
      <c r="L40" s="161" t="n">
        <v>27333.5263343664</v>
      </c>
      <c r="M40" s="159" t="n">
        <v>262040.569979746</v>
      </c>
      <c r="N40" s="159" t="n">
        <v>289374.096314112</v>
      </c>
      <c r="O40" s="162" t="n">
        <v>272.379905069591</v>
      </c>
      <c r="P40" s="163" t="n">
        <v>298.20998967733</v>
      </c>
      <c r="Q40" s="163" t="n">
        <v>256.083671432949</v>
      </c>
      <c r="R40" s="164" t="n">
        <v>281.913756040688</v>
      </c>
      <c r="S40" s="165" t="n">
        <v>1108.58732222056</v>
      </c>
      <c r="T40" s="162" t="n">
        <v>1652.50758469344</v>
      </c>
      <c r="U40" s="163" t="n">
        <v>1404.24213770805</v>
      </c>
      <c r="V40" s="163" t="n">
        <v>2554.04765858334</v>
      </c>
      <c r="W40" s="164" t="n">
        <v>957.185995791582</v>
      </c>
      <c r="X40" s="170" t="n">
        <v>6567.98337677641</v>
      </c>
      <c r="Y40" s="162" t="n">
        <v>2019.7718603193</v>
      </c>
      <c r="Z40" s="163" t="n">
        <v>2046.3283931796</v>
      </c>
      <c r="AA40" s="163" t="n">
        <v>1715.10941389422</v>
      </c>
      <c r="AB40" s="164" t="n">
        <v>1595.60501602288</v>
      </c>
      <c r="AC40" s="165" t="n">
        <v>7376.81468341599</v>
      </c>
      <c r="AD40" s="158" t="n">
        <v>0</v>
      </c>
      <c r="AE40" s="159" t="n">
        <v>0</v>
      </c>
      <c r="AF40" s="159" t="n">
        <v>0</v>
      </c>
      <c r="AG40" s="160" t="n">
        <v>0</v>
      </c>
      <c r="AH40" s="165" t="n">
        <v>0</v>
      </c>
      <c r="AI40" s="167" t="n">
        <v>159573.233360017</v>
      </c>
      <c r="AJ40" s="168" t="n">
        <v>128502.854324554</v>
      </c>
      <c r="AK40" s="169" t="n">
        <v>1298.00862954095</v>
      </c>
      <c r="AL40" s="168" t="n">
        <v>43406.1144471168</v>
      </c>
    </row>
    <row r="41" customFormat="false" ht="13.5" hidden="false" customHeight="false" outlineLevel="0" collapsed="false">
      <c r="A41" s="156" t="s">
        <v>176</v>
      </c>
      <c r="B41" s="157" t="s">
        <v>202</v>
      </c>
      <c r="C41" s="156" t="s">
        <v>65</v>
      </c>
      <c r="D41" s="158" t="n">
        <v>526.286630708457</v>
      </c>
      <c r="E41" s="159" t="n">
        <v>454.034220748423</v>
      </c>
      <c r="F41" s="159" t="n">
        <v>462.012999566855</v>
      </c>
      <c r="G41" s="160" t="n">
        <v>298.707129552924</v>
      </c>
      <c r="H41" s="161" t="n">
        <v>2296.39494706562</v>
      </c>
      <c r="I41" s="159" t="n">
        <v>1879.01292683344</v>
      </c>
      <c r="J41" s="159" t="n">
        <v>3077.28234189935</v>
      </c>
      <c r="K41" s="160" t="n">
        <v>1314.25996421627</v>
      </c>
      <c r="L41" s="161" t="n">
        <v>1741.04098057666</v>
      </c>
      <c r="M41" s="159" t="n">
        <v>8566.95018001467</v>
      </c>
      <c r="N41" s="159" t="n">
        <v>10307.9911605913</v>
      </c>
      <c r="O41" s="162" t="n">
        <v>598.653383297485</v>
      </c>
      <c r="P41" s="163" t="n">
        <v>655.424339059924</v>
      </c>
      <c r="Q41" s="163" t="n">
        <v>562.83651421131</v>
      </c>
      <c r="R41" s="164" t="n">
        <v>619.60746997375</v>
      </c>
      <c r="S41" s="165" t="n">
        <v>2436.52170654247</v>
      </c>
      <c r="T41" s="162" t="n">
        <v>2822.68157777408</v>
      </c>
      <c r="U41" s="163" t="n">
        <v>2333.04714758186</v>
      </c>
      <c r="V41" s="163" t="n">
        <v>3539.2953414662</v>
      </c>
      <c r="W41" s="164" t="n">
        <v>1612.96709376919</v>
      </c>
      <c r="X41" s="170" t="n">
        <v>10307.9911605913</v>
      </c>
      <c r="Y41" s="162" t="n">
        <v>0</v>
      </c>
      <c r="Z41" s="163" t="n">
        <v>0</v>
      </c>
      <c r="AA41" s="163" t="n">
        <v>0</v>
      </c>
      <c r="AB41" s="164" t="n">
        <v>0</v>
      </c>
      <c r="AC41" s="165" t="n">
        <v>0</v>
      </c>
      <c r="AD41" s="158" t="n">
        <v>0</v>
      </c>
      <c r="AE41" s="159" t="n">
        <v>0</v>
      </c>
      <c r="AF41" s="159" t="n">
        <v>0</v>
      </c>
      <c r="AG41" s="160" t="n">
        <v>0</v>
      </c>
      <c r="AH41" s="165" t="n">
        <v>0</v>
      </c>
      <c r="AI41" s="167" t="n">
        <v>5155.72872535594</v>
      </c>
      <c r="AJ41" s="168" t="n">
        <v>5100.73981088304</v>
      </c>
      <c r="AK41" s="169" t="n">
        <v>51.5226243523539</v>
      </c>
      <c r="AL41" s="168" t="n">
        <v>1546.1986740887</v>
      </c>
    </row>
    <row r="42" customFormat="false" ht="13.5" hidden="false" customHeight="false" outlineLevel="0" collapsed="false">
      <c r="A42" s="171"/>
      <c r="B42" s="172" t="s">
        <v>1006</v>
      </c>
      <c r="C42" s="173" t="s">
        <v>18</v>
      </c>
      <c r="D42" s="174" t="n">
        <v>1235978.40007253</v>
      </c>
      <c r="E42" s="175" t="n">
        <v>1218070.59674595</v>
      </c>
      <c r="F42" s="175" t="n">
        <v>1211103.55982249</v>
      </c>
      <c r="G42" s="176" t="n">
        <v>1257537.78731069</v>
      </c>
      <c r="H42" s="177" t="n">
        <v>2613020.81448506</v>
      </c>
      <c r="I42" s="175" t="n">
        <v>2620590.14254428</v>
      </c>
      <c r="J42" s="175" t="n">
        <v>2425477.73841652</v>
      </c>
      <c r="K42" s="176" t="n">
        <v>2228125.13963683</v>
      </c>
      <c r="L42" s="177" t="n">
        <v>4922690.34395166</v>
      </c>
      <c r="M42" s="175" t="n">
        <v>9887213.83508269</v>
      </c>
      <c r="N42" s="175" t="n">
        <v>14809904.1790344</v>
      </c>
      <c r="O42" s="174" t="n">
        <v>33551.2183736154</v>
      </c>
      <c r="P42" s="175" t="n">
        <v>36733.4429894283</v>
      </c>
      <c r="Q42" s="175" t="n">
        <v>31540.4752910108</v>
      </c>
      <c r="R42" s="176" t="n">
        <v>34725.8507794055</v>
      </c>
      <c r="S42" s="178" t="n">
        <v>136550.98743346</v>
      </c>
      <c r="T42" s="174" t="n">
        <v>259275.896663438</v>
      </c>
      <c r="U42" s="175" t="n">
        <v>193237.26847564</v>
      </c>
      <c r="V42" s="175" t="n">
        <v>565429.793960842</v>
      </c>
      <c r="W42" s="176" t="n">
        <v>154849.108311934</v>
      </c>
      <c r="X42" s="179" t="n">
        <v>1172792.06741185</v>
      </c>
      <c r="Y42" s="174" t="n">
        <v>35108.5824570829</v>
      </c>
      <c r="Z42" s="175" t="n">
        <v>35748.4934048003</v>
      </c>
      <c r="AA42" s="175" t="n">
        <v>33383.9581087355</v>
      </c>
      <c r="AB42" s="176" t="n">
        <v>32278.9660293813</v>
      </c>
      <c r="AC42" s="178" t="n">
        <v>136520</v>
      </c>
      <c r="AD42" s="174" t="n">
        <v>13610</v>
      </c>
      <c r="AE42" s="175" t="n">
        <v>14618</v>
      </c>
      <c r="AF42" s="175" t="n">
        <v>10081</v>
      </c>
      <c r="AG42" s="176" t="n">
        <v>12097</v>
      </c>
      <c r="AH42" s="178" t="n">
        <v>50406</v>
      </c>
      <c r="AI42" s="175" t="n">
        <v>7687659.95384783</v>
      </c>
      <c r="AJ42" s="175" t="n">
        <v>7051021.78293466</v>
      </c>
      <c r="AK42" s="180" t="n">
        <v>71222.4422518653</v>
      </c>
      <c r="AL42" s="175" t="n">
        <v>2221485.62685515</v>
      </c>
    </row>
    <row r="44" customFormat="false" ht="13.5" hidden="false" customHeight="false" outlineLevel="0" collapsed="false">
      <c r="N44" s="91" t="n">
        <f aca="false">N43/N42</f>
        <v>0</v>
      </c>
    </row>
  </sheetData>
  <mergeCells count="21">
    <mergeCell ref="D4:N4"/>
    <mergeCell ref="O4:S4"/>
    <mergeCell ref="T4:X4"/>
    <mergeCell ref="Y4:AC4"/>
    <mergeCell ref="AD4:AH4"/>
    <mergeCell ref="AI4:AL4"/>
    <mergeCell ref="A5:A6"/>
    <mergeCell ref="B5:B6"/>
    <mergeCell ref="C5:C6"/>
    <mergeCell ref="D5:G5"/>
    <mergeCell ref="H5:K5"/>
    <mergeCell ref="L5:N5"/>
    <mergeCell ref="O5:R5"/>
    <mergeCell ref="S5:S6"/>
    <mergeCell ref="T5:W5"/>
    <mergeCell ref="X5:X6"/>
    <mergeCell ref="Y5:AB5"/>
    <mergeCell ref="AC5:AC6"/>
    <mergeCell ref="AD5:AG5"/>
    <mergeCell ref="AH5:AH6"/>
    <mergeCell ref="AI5:AL5"/>
  </mergeCells>
  <conditionalFormatting sqref="A5:A6">
    <cfRule type="expression" priority="2" aboveAverage="0" equalAverage="0" bottom="0" percent="0" rank="0" text="" dxfId="89">
      <formula>CELL("protect",A5)=1</formula>
    </cfRule>
  </conditionalFormatting>
  <conditionalFormatting sqref="A42">
    <cfRule type="expression" priority="3" aboveAverage="0" equalAverage="0" bottom="0" percent="0" rank="0" text="" dxfId="90">
      <formula>CELL("protect",A42)=1</formula>
    </cfRule>
  </conditionalFormatting>
  <conditionalFormatting sqref="A8:A41">
    <cfRule type="expression" priority="4" aboveAverage="0" equalAverage="0" bottom="0" percent="0" rank="0" text="" dxfId="91">
      <formula>CELL("protect",A8)=1</formula>
    </cfRule>
  </conditionalFormatting>
  <conditionalFormatting sqref="AB7">
    <cfRule type="expression" priority="5" aboveAverage="0" equalAverage="0" bottom="0" percent="0" rank="0" text="" dxfId="92">
      <formula>CELL("protect",AB7)=1</formula>
    </cfRule>
  </conditionalFormatting>
  <conditionalFormatting sqref="R7">
    <cfRule type="expression" priority="6" aboveAverage="0" equalAverage="0" bottom="0" percent="0" rank="0" text="" dxfId="93">
      <formula>CELL("protect",R7)=1</formula>
    </cfRule>
  </conditionalFormatting>
  <conditionalFormatting sqref="L7">
    <cfRule type="expression" priority="7" aboveAverage="0" equalAverage="0" bottom="0" percent="0" rank="0" text="" dxfId="94">
      <formula>CELL("protect",L7)=1</formula>
    </cfRule>
  </conditionalFormatting>
  <conditionalFormatting sqref="K7">
    <cfRule type="expression" priority="8" aboveAverage="0" equalAverage="0" bottom="0" percent="0" rank="0" text="" dxfId="95">
      <formula>CELL("protect",K7)=1</formula>
    </cfRule>
  </conditionalFormatting>
  <conditionalFormatting sqref="H7">
    <cfRule type="expression" priority="9" aboveAverage="0" equalAverage="0" bottom="0" percent="0" rank="0" text="" dxfId="96">
      <formula>CELL("protect",H7)=1</formula>
    </cfRule>
  </conditionalFormatting>
  <conditionalFormatting sqref="G7">
    <cfRule type="expression" priority="10" aboveAverage="0" equalAverage="0" bottom="0" percent="0" rank="0" text="" dxfId="97">
      <formula>CELL("protect",G7)=1</formula>
    </cfRule>
  </conditionalFormatting>
  <conditionalFormatting sqref="O8:AL42">
    <cfRule type="expression" priority="11" aboveAverage="0" equalAverage="0" bottom="0" percent="0" rank="0" text="" dxfId="98">
      <formula>O8-#ref!&gt;1</formula>
    </cfRule>
  </conditionalFormatting>
  <conditionalFormatting sqref="A1:A2 M7:Q7 B8:AL44 B3:AL6 C1:AL2">
    <cfRule type="expression" priority="12" aboveAverage="0" equalAverage="0" bottom="0" percent="0" rank="0" text="" dxfId="99">
      <formula>CELL("protect",A1)=1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5B9BD5"/>
    <pageSetUpPr fitToPage="false"/>
  </sheetPr>
  <dimension ref="A1:AL44"/>
  <sheetViews>
    <sheetView showFormulas="false" showGridLines="fals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3" ySplit="0" topLeftCell="D1" activePane="topRight" state="frozen"/>
      <selection pane="topLeft" activeCell="A1" activeCellId="0" sqref="A1"/>
      <selection pane="topRight" activeCell="A2" activeCellId="1" sqref="E6:E7 A2"/>
    </sheetView>
  </sheetViews>
  <sheetFormatPr defaultColWidth="8.7890625" defaultRowHeight="13.5" zeroHeight="false" outlineLevelRow="0" outlineLevelCol="0"/>
  <cols>
    <col collapsed="false" customWidth="true" hidden="false" outlineLevel="0" max="1" min="1" style="90" width="13.53"/>
    <col collapsed="false" customWidth="true" hidden="false" outlineLevel="0" max="2" min="2" style="90" width="7.52"/>
    <col collapsed="false" customWidth="true" hidden="false" outlineLevel="0" max="3" min="3" style="90" width="12.16"/>
    <col collapsed="false" customWidth="true" hidden="false" outlineLevel="0" max="8" min="4" style="91" width="13.79"/>
    <col collapsed="false" customWidth="true" hidden="false" outlineLevel="0" max="9" min="9" style="91" width="13.16"/>
    <col collapsed="false" customWidth="true" hidden="false" outlineLevel="0" max="10" min="10" style="91" width="13.79"/>
    <col collapsed="false" customWidth="true" hidden="false" outlineLevel="0" max="11" min="11" style="91" width="13.16"/>
    <col collapsed="false" customWidth="true" hidden="false" outlineLevel="0" max="12" min="12" style="91" width="13.48"/>
    <col collapsed="false" customWidth="true" hidden="false" outlineLevel="0" max="13" min="13" style="91" width="14.52"/>
    <col collapsed="false" customWidth="true" hidden="false" outlineLevel="0" max="14" min="14" style="91" width="15.16"/>
    <col collapsed="false" customWidth="true" hidden="false" outlineLevel="0" max="15" min="15" style="91" width="10.79"/>
    <col collapsed="false" customWidth="true" hidden="false" outlineLevel="0" max="16" min="16" style="91" width="11"/>
    <col collapsed="false" customWidth="true" hidden="false" outlineLevel="0" max="18" min="17" style="91" width="10.16"/>
    <col collapsed="false" customWidth="true" hidden="false" outlineLevel="0" max="19" min="19" style="91" width="11.78"/>
    <col collapsed="false" customWidth="true" hidden="false" outlineLevel="0" max="20" min="20" style="91" width="10.79"/>
    <col collapsed="false" customWidth="true" hidden="false" outlineLevel="0" max="21" min="21" style="91" width="10.52"/>
    <col collapsed="false" customWidth="true" hidden="false" outlineLevel="0" max="22" min="22" style="91" width="11.78"/>
    <col collapsed="false" customWidth="true" hidden="false" outlineLevel="0" max="23" min="23" style="91" width="9.79"/>
    <col collapsed="false" customWidth="true" hidden="false" outlineLevel="0" max="24" min="24" style="91" width="13"/>
    <col collapsed="false" customWidth="true" hidden="false" outlineLevel="0" max="25" min="25" style="91" width="10.16"/>
    <col collapsed="false" customWidth="true" hidden="false" outlineLevel="0" max="28" min="26" style="91" width="9.79"/>
    <col collapsed="false" customWidth="true" hidden="false" outlineLevel="0" max="29" min="29" style="91" width="12.16"/>
    <col collapsed="false" customWidth="true" hidden="false" outlineLevel="0" max="33" min="30" style="91" width="10.16"/>
    <col collapsed="false" customWidth="true" hidden="false" outlineLevel="0" max="34" min="34" style="91" width="10.52"/>
    <col collapsed="false" customWidth="true" hidden="false" outlineLevel="0" max="35" min="35" style="91" width="15.78"/>
    <col collapsed="false" customWidth="true" hidden="false" outlineLevel="0" max="36" min="36" style="91" width="17.26"/>
    <col collapsed="false" customWidth="true" hidden="false" outlineLevel="0" max="37" min="37" style="91" width="13"/>
    <col collapsed="false" customWidth="true" hidden="false" outlineLevel="0" max="38" min="38" style="91" width="16.16"/>
    <col collapsed="false" customWidth="false" hidden="false" outlineLevel="0" max="16384" min="39" style="90" width="8.79"/>
  </cols>
  <sheetData>
    <row r="1" customFormat="false" ht="21.75" hidden="false" customHeight="false" outlineLevel="0" collapsed="false">
      <c r="A1" s="89" t="s">
        <v>1013</v>
      </c>
    </row>
    <row r="2" customFormat="false" ht="13.5" hidden="false" customHeight="false" outlineLevel="0" collapsed="false">
      <c r="A2" s="92" t="s">
        <v>986</v>
      </c>
    </row>
    <row r="4" customFormat="false" ht="13.5" hidden="false" customHeight="false" outlineLevel="0" collapsed="false">
      <c r="D4" s="93" t="s">
        <v>97</v>
      </c>
      <c r="E4" s="93"/>
      <c r="F4" s="93"/>
      <c r="G4" s="93"/>
      <c r="H4" s="93"/>
      <c r="I4" s="93"/>
      <c r="J4" s="93"/>
      <c r="K4" s="93"/>
      <c r="L4" s="93"/>
      <c r="M4" s="93"/>
      <c r="N4" s="93"/>
      <c r="O4" s="94" t="s">
        <v>987</v>
      </c>
      <c r="P4" s="94"/>
      <c r="Q4" s="94"/>
      <c r="R4" s="94"/>
      <c r="S4" s="94"/>
      <c r="T4" s="95" t="s">
        <v>988</v>
      </c>
      <c r="U4" s="95"/>
      <c r="V4" s="95"/>
      <c r="W4" s="95"/>
      <c r="X4" s="95"/>
      <c r="Y4" s="94" t="s">
        <v>989</v>
      </c>
      <c r="Z4" s="94"/>
      <c r="AA4" s="94"/>
      <c r="AB4" s="94"/>
      <c r="AC4" s="94"/>
      <c r="AD4" s="94" t="s">
        <v>990</v>
      </c>
      <c r="AE4" s="94"/>
      <c r="AF4" s="94"/>
      <c r="AG4" s="94"/>
      <c r="AH4" s="94"/>
      <c r="AI4" s="93" t="s">
        <v>991</v>
      </c>
      <c r="AJ4" s="93"/>
      <c r="AK4" s="93"/>
      <c r="AL4" s="93"/>
    </row>
    <row r="5" customFormat="false" ht="13.5" hidden="false" customHeight="true" outlineLevel="0" collapsed="false">
      <c r="A5" s="151" t="s">
        <v>108</v>
      </c>
      <c r="B5" s="151" t="s">
        <v>110</v>
      </c>
      <c r="C5" s="152" t="s">
        <v>109</v>
      </c>
      <c r="D5" s="99" t="s">
        <v>11</v>
      </c>
      <c r="E5" s="99"/>
      <c r="F5" s="99"/>
      <c r="G5" s="99"/>
      <c r="H5" s="100" t="s">
        <v>12</v>
      </c>
      <c r="I5" s="100"/>
      <c r="J5" s="100"/>
      <c r="K5" s="100"/>
      <c r="L5" s="101" t="s">
        <v>18</v>
      </c>
      <c r="M5" s="101"/>
      <c r="N5" s="101"/>
      <c r="O5" s="99"/>
      <c r="P5" s="99"/>
      <c r="Q5" s="99"/>
      <c r="R5" s="99"/>
      <c r="S5" s="153" t="s">
        <v>18</v>
      </c>
      <c r="T5" s="99"/>
      <c r="U5" s="99"/>
      <c r="V5" s="99"/>
      <c r="W5" s="99"/>
      <c r="X5" s="154" t="s">
        <v>18</v>
      </c>
      <c r="Y5" s="99"/>
      <c r="Z5" s="99"/>
      <c r="AA5" s="99"/>
      <c r="AB5" s="99"/>
      <c r="AC5" s="153" t="s">
        <v>18</v>
      </c>
      <c r="AD5" s="99" t="s">
        <v>18</v>
      </c>
      <c r="AE5" s="99"/>
      <c r="AF5" s="99"/>
      <c r="AG5" s="99"/>
      <c r="AH5" s="153" t="s">
        <v>18</v>
      </c>
      <c r="AI5" s="155" t="s">
        <v>18</v>
      </c>
      <c r="AJ5" s="155"/>
      <c r="AK5" s="155"/>
      <c r="AL5" s="155"/>
    </row>
    <row r="6" customFormat="false" ht="13.5" hidden="false" customHeight="false" outlineLevel="0" collapsed="false">
      <c r="A6" s="151"/>
      <c r="B6" s="151"/>
      <c r="C6" s="152"/>
      <c r="D6" s="106" t="s">
        <v>114</v>
      </c>
      <c r="E6" s="107" t="s">
        <v>115</v>
      </c>
      <c r="F6" s="107" t="s">
        <v>116</v>
      </c>
      <c r="G6" s="108" t="s">
        <v>117</v>
      </c>
      <c r="H6" s="109" t="s">
        <v>114</v>
      </c>
      <c r="I6" s="107" t="s">
        <v>115</v>
      </c>
      <c r="J6" s="107" t="s">
        <v>116</v>
      </c>
      <c r="K6" s="108" t="s">
        <v>117</v>
      </c>
      <c r="L6" s="109" t="s">
        <v>11</v>
      </c>
      <c r="M6" s="107" t="s">
        <v>12</v>
      </c>
      <c r="N6" s="107" t="s">
        <v>18</v>
      </c>
      <c r="O6" s="106" t="s">
        <v>114</v>
      </c>
      <c r="P6" s="107" t="s">
        <v>115</v>
      </c>
      <c r="Q6" s="107" t="s">
        <v>116</v>
      </c>
      <c r="R6" s="108" t="s">
        <v>117</v>
      </c>
      <c r="S6" s="153"/>
      <c r="T6" s="106" t="s">
        <v>114</v>
      </c>
      <c r="U6" s="107" t="s">
        <v>115</v>
      </c>
      <c r="V6" s="107" t="s">
        <v>116</v>
      </c>
      <c r="W6" s="108" t="s">
        <v>117</v>
      </c>
      <c r="X6" s="154"/>
      <c r="Y6" s="106" t="s">
        <v>114</v>
      </c>
      <c r="Z6" s="107" t="s">
        <v>115</v>
      </c>
      <c r="AA6" s="107" t="s">
        <v>116</v>
      </c>
      <c r="AB6" s="108" t="s">
        <v>117</v>
      </c>
      <c r="AC6" s="153"/>
      <c r="AD6" s="106" t="s">
        <v>114</v>
      </c>
      <c r="AE6" s="107" t="s">
        <v>115</v>
      </c>
      <c r="AF6" s="107" t="s">
        <v>116</v>
      </c>
      <c r="AG6" s="108" t="s">
        <v>117</v>
      </c>
      <c r="AH6" s="153"/>
      <c r="AI6" s="106" t="s">
        <v>102</v>
      </c>
      <c r="AJ6" s="107" t="s">
        <v>103</v>
      </c>
      <c r="AK6" s="107" t="s">
        <v>104</v>
      </c>
      <c r="AL6" s="107" t="s">
        <v>105</v>
      </c>
    </row>
    <row r="7" customFormat="false" ht="13.5" hidden="false" customHeight="false" outlineLevel="0" collapsed="false">
      <c r="A7" s="111" t="s">
        <v>118</v>
      </c>
      <c r="B7" s="111" t="s">
        <v>120</v>
      </c>
      <c r="C7" s="111" t="s">
        <v>119</v>
      </c>
      <c r="D7" s="110" t="s">
        <v>124</v>
      </c>
      <c r="E7" s="111" t="s">
        <v>125</v>
      </c>
      <c r="F7" s="111" t="s">
        <v>126</v>
      </c>
      <c r="G7" s="112" t="s">
        <v>127</v>
      </c>
      <c r="H7" s="113" t="s">
        <v>128</v>
      </c>
      <c r="I7" s="111" t="s">
        <v>129</v>
      </c>
      <c r="J7" s="111" t="s">
        <v>130</v>
      </c>
      <c r="K7" s="112" t="s">
        <v>131</v>
      </c>
      <c r="L7" s="113" t="s">
        <v>132</v>
      </c>
      <c r="M7" s="113" t="s">
        <v>133</v>
      </c>
      <c r="N7" s="113" t="s">
        <v>134</v>
      </c>
      <c r="O7" s="114" t="s">
        <v>992</v>
      </c>
      <c r="P7" s="115" t="s">
        <v>993</v>
      </c>
      <c r="Q7" s="115" t="s">
        <v>994</v>
      </c>
      <c r="R7" s="112" t="s">
        <v>995</v>
      </c>
      <c r="S7" s="116" t="s">
        <v>139</v>
      </c>
      <c r="T7" s="110" t="s">
        <v>996</v>
      </c>
      <c r="U7" s="111" t="s">
        <v>997</v>
      </c>
      <c r="V7" s="111" t="s">
        <v>998</v>
      </c>
      <c r="W7" s="111" t="s">
        <v>999</v>
      </c>
      <c r="X7" s="116" t="s">
        <v>144</v>
      </c>
      <c r="Y7" s="110" t="s">
        <v>1000</v>
      </c>
      <c r="Z7" s="111" t="s">
        <v>1001</v>
      </c>
      <c r="AA7" s="111" t="s">
        <v>1002</v>
      </c>
      <c r="AB7" s="112" t="s">
        <v>1003</v>
      </c>
      <c r="AC7" s="111" t="s">
        <v>1004</v>
      </c>
      <c r="AD7" s="110" t="s">
        <v>150</v>
      </c>
      <c r="AE7" s="111" t="s">
        <v>151</v>
      </c>
      <c r="AF7" s="111" t="s">
        <v>152</v>
      </c>
      <c r="AG7" s="111" t="s">
        <v>153</v>
      </c>
      <c r="AH7" s="116" t="s">
        <v>149</v>
      </c>
      <c r="AI7" s="110" t="s">
        <v>154</v>
      </c>
      <c r="AJ7" s="111" t="s">
        <v>155</v>
      </c>
      <c r="AK7" s="111" t="s">
        <v>156</v>
      </c>
      <c r="AL7" s="111" t="s">
        <v>157</v>
      </c>
    </row>
    <row r="8" customFormat="false" ht="13.5" hidden="false" customHeight="false" outlineLevel="0" collapsed="false">
      <c r="A8" s="156" t="s">
        <v>160</v>
      </c>
      <c r="B8" s="157" t="s">
        <v>161</v>
      </c>
      <c r="C8" s="156" t="s">
        <v>32</v>
      </c>
      <c r="D8" s="158" t="n">
        <v>7335</v>
      </c>
      <c r="E8" s="159" t="n">
        <v>7722</v>
      </c>
      <c r="F8" s="159" t="n">
        <v>2164</v>
      </c>
      <c r="G8" s="160" t="n">
        <v>2405</v>
      </c>
      <c r="H8" s="161" t="n">
        <v>79898</v>
      </c>
      <c r="I8" s="159" t="n">
        <v>82815</v>
      </c>
      <c r="J8" s="159" t="n">
        <v>18564</v>
      </c>
      <c r="K8" s="160" t="n">
        <v>21154</v>
      </c>
      <c r="L8" s="161" t="n">
        <v>19626</v>
      </c>
      <c r="M8" s="159" t="n">
        <v>202431</v>
      </c>
      <c r="N8" s="159" t="n">
        <v>222057</v>
      </c>
      <c r="O8" s="162" t="n">
        <v>251</v>
      </c>
      <c r="P8" s="163" t="n">
        <v>276</v>
      </c>
      <c r="Q8" s="163" t="n">
        <v>30</v>
      </c>
      <c r="R8" s="164" t="n">
        <v>33</v>
      </c>
      <c r="S8" s="165" t="n">
        <v>590</v>
      </c>
      <c r="T8" s="162" t="n">
        <v>4472.05507110538</v>
      </c>
      <c r="U8" s="163" t="n">
        <v>2431.15945115683</v>
      </c>
      <c r="V8" s="163" t="n">
        <v>7812</v>
      </c>
      <c r="W8" s="164" t="n">
        <v>1363</v>
      </c>
      <c r="X8" s="166" t="n">
        <v>16078.2145222622</v>
      </c>
      <c r="Y8" s="162" t="n">
        <v>1580</v>
      </c>
      <c r="Z8" s="163" t="n">
        <v>1620</v>
      </c>
      <c r="AA8" s="163" t="n">
        <v>325</v>
      </c>
      <c r="AB8" s="164" t="n">
        <v>309</v>
      </c>
      <c r="AC8" s="165" t="n">
        <v>3834</v>
      </c>
      <c r="AD8" s="158" t="n">
        <v>0</v>
      </c>
      <c r="AE8" s="159" t="n">
        <v>0</v>
      </c>
      <c r="AF8" s="159" t="n">
        <v>0</v>
      </c>
      <c r="AG8" s="160" t="n">
        <v>0</v>
      </c>
      <c r="AH8" s="165" t="n">
        <v>0</v>
      </c>
      <c r="AI8" s="167" t="n">
        <v>177770</v>
      </c>
      <c r="AJ8" s="168" t="n">
        <v>43844.13</v>
      </c>
      <c r="AK8" s="169" t="n">
        <v>442.87</v>
      </c>
      <c r="AL8" s="168" t="n">
        <v>33308.55</v>
      </c>
    </row>
    <row r="9" customFormat="false" ht="13.5" hidden="false" customHeight="false" outlineLevel="0" collapsed="false">
      <c r="A9" s="156" t="s">
        <v>163</v>
      </c>
      <c r="B9" s="157" t="s">
        <v>164</v>
      </c>
      <c r="C9" s="156" t="s">
        <v>33</v>
      </c>
      <c r="D9" s="158" t="n">
        <v>2718</v>
      </c>
      <c r="E9" s="159" t="n">
        <v>2925</v>
      </c>
      <c r="F9" s="159" t="n">
        <v>1324</v>
      </c>
      <c r="G9" s="160" t="n">
        <v>1410</v>
      </c>
      <c r="H9" s="161" t="n">
        <v>57990</v>
      </c>
      <c r="I9" s="159" t="n">
        <v>59496</v>
      </c>
      <c r="J9" s="159" t="n">
        <v>21260</v>
      </c>
      <c r="K9" s="160" t="n">
        <v>24353</v>
      </c>
      <c r="L9" s="161" t="n">
        <v>8377</v>
      </c>
      <c r="M9" s="159" t="n">
        <v>163099</v>
      </c>
      <c r="N9" s="159" t="n">
        <v>171476</v>
      </c>
      <c r="O9" s="162" t="n">
        <v>501</v>
      </c>
      <c r="P9" s="163" t="n">
        <v>549</v>
      </c>
      <c r="Q9" s="163" t="n">
        <v>59</v>
      </c>
      <c r="R9" s="164" t="n">
        <v>65</v>
      </c>
      <c r="S9" s="165" t="n">
        <v>1174</v>
      </c>
      <c r="T9" s="162" t="n">
        <v>5596.60142566193</v>
      </c>
      <c r="U9" s="163" t="n">
        <v>3081.59406542389</v>
      </c>
      <c r="V9" s="163" t="n">
        <v>7914</v>
      </c>
      <c r="W9" s="164" t="n">
        <v>1686</v>
      </c>
      <c r="X9" s="170" t="n">
        <v>18278.1954910858</v>
      </c>
      <c r="Y9" s="162" t="n">
        <v>2683</v>
      </c>
      <c r="Z9" s="163" t="n">
        <v>2607</v>
      </c>
      <c r="AA9" s="163" t="n">
        <v>707</v>
      </c>
      <c r="AB9" s="164" t="n">
        <v>636</v>
      </c>
      <c r="AC9" s="165" t="n">
        <v>6633</v>
      </c>
      <c r="AD9" s="158" t="n">
        <v>0</v>
      </c>
      <c r="AE9" s="159" t="n">
        <v>0</v>
      </c>
      <c r="AF9" s="159" t="n">
        <v>0</v>
      </c>
      <c r="AG9" s="160" t="n">
        <v>0</v>
      </c>
      <c r="AH9" s="165" t="n">
        <v>0</v>
      </c>
      <c r="AI9" s="167" t="n">
        <v>123129</v>
      </c>
      <c r="AJ9" s="168" t="n">
        <v>47863.53</v>
      </c>
      <c r="AK9" s="169" t="n">
        <v>483.47</v>
      </c>
      <c r="AL9" s="168" t="n">
        <v>25721.4</v>
      </c>
    </row>
    <row r="10" customFormat="false" ht="13.5" hidden="false" customHeight="false" outlineLevel="0" collapsed="false">
      <c r="A10" s="156" t="s">
        <v>160</v>
      </c>
      <c r="B10" s="157" t="s">
        <v>165</v>
      </c>
      <c r="C10" s="156" t="s">
        <v>34</v>
      </c>
      <c r="D10" s="158" t="n">
        <v>13185</v>
      </c>
      <c r="E10" s="159" t="n">
        <v>13879</v>
      </c>
      <c r="F10" s="159" t="n">
        <v>3889</v>
      </c>
      <c r="G10" s="160" t="n">
        <v>4322</v>
      </c>
      <c r="H10" s="161" t="n">
        <v>83906</v>
      </c>
      <c r="I10" s="159" t="n">
        <v>90075</v>
      </c>
      <c r="J10" s="159" t="n">
        <v>27988</v>
      </c>
      <c r="K10" s="160" t="n">
        <v>32032</v>
      </c>
      <c r="L10" s="161" t="n">
        <v>35275</v>
      </c>
      <c r="M10" s="159" t="n">
        <v>234001</v>
      </c>
      <c r="N10" s="159" t="n">
        <v>269276</v>
      </c>
      <c r="O10" s="162" t="n">
        <v>534</v>
      </c>
      <c r="P10" s="163" t="n">
        <v>585</v>
      </c>
      <c r="Q10" s="163" t="n">
        <v>64</v>
      </c>
      <c r="R10" s="164" t="n">
        <v>68</v>
      </c>
      <c r="S10" s="165" t="n">
        <v>1251</v>
      </c>
      <c r="T10" s="162" t="n">
        <v>14722.828295009</v>
      </c>
      <c r="U10" s="163" t="n">
        <v>10464.3569875767</v>
      </c>
      <c r="V10" s="163" t="n">
        <v>18798</v>
      </c>
      <c r="W10" s="164" t="n">
        <v>4386</v>
      </c>
      <c r="X10" s="170" t="n">
        <v>48371.1852825856</v>
      </c>
      <c r="Y10" s="162" t="n">
        <v>1352</v>
      </c>
      <c r="Z10" s="163" t="n">
        <v>1387</v>
      </c>
      <c r="AA10" s="163" t="n">
        <v>281</v>
      </c>
      <c r="AB10" s="164" t="n">
        <v>266</v>
      </c>
      <c r="AC10" s="165" t="n">
        <v>3286</v>
      </c>
      <c r="AD10" s="158" t="n">
        <v>0</v>
      </c>
      <c r="AE10" s="159" t="n">
        <v>0</v>
      </c>
      <c r="AF10" s="159" t="n">
        <v>0</v>
      </c>
      <c r="AG10" s="160" t="n">
        <v>0</v>
      </c>
      <c r="AH10" s="165" t="n">
        <v>0</v>
      </c>
      <c r="AI10" s="167" t="n">
        <v>201045</v>
      </c>
      <c r="AJ10" s="168" t="n">
        <v>67548.69</v>
      </c>
      <c r="AK10" s="169" t="n">
        <v>682.31</v>
      </c>
      <c r="AL10" s="168" t="n">
        <v>40391.4</v>
      </c>
    </row>
    <row r="11" customFormat="false" ht="13.5" hidden="false" customHeight="false" outlineLevel="0" collapsed="false">
      <c r="A11" s="156" t="s">
        <v>166</v>
      </c>
      <c r="B11" s="157" t="s">
        <v>167</v>
      </c>
      <c r="C11" s="156" t="s">
        <v>35</v>
      </c>
      <c r="D11" s="158" t="n">
        <v>74870</v>
      </c>
      <c r="E11" s="159" t="n">
        <v>84083</v>
      </c>
      <c r="F11" s="159" t="n">
        <v>27643</v>
      </c>
      <c r="G11" s="160" t="n">
        <v>31020</v>
      </c>
      <c r="H11" s="161" t="n">
        <v>95233</v>
      </c>
      <c r="I11" s="159" t="n">
        <v>105118</v>
      </c>
      <c r="J11" s="159" t="n">
        <v>30081</v>
      </c>
      <c r="K11" s="160" t="n">
        <v>35914</v>
      </c>
      <c r="L11" s="161" t="n">
        <v>217616</v>
      </c>
      <c r="M11" s="159" t="n">
        <v>266346</v>
      </c>
      <c r="N11" s="159" t="n">
        <v>483962</v>
      </c>
      <c r="O11" s="162" t="n">
        <v>3106</v>
      </c>
      <c r="P11" s="163" t="n">
        <v>3401</v>
      </c>
      <c r="Q11" s="163" t="n">
        <v>364</v>
      </c>
      <c r="R11" s="164" t="n">
        <v>403</v>
      </c>
      <c r="S11" s="165" t="n">
        <v>7274</v>
      </c>
      <c r="T11" s="162" t="n">
        <v>13459.1211359604</v>
      </c>
      <c r="U11" s="163" t="n">
        <v>8293.26157044497</v>
      </c>
      <c r="V11" s="163" t="n">
        <v>23456</v>
      </c>
      <c r="W11" s="164" t="n">
        <v>4145</v>
      </c>
      <c r="X11" s="170" t="n">
        <v>49353.3827064053</v>
      </c>
      <c r="Y11" s="162" t="n">
        <v>1610</v>
      </c>
      <c r="Z11" s="163" t="n">
        <v>1706</v>
      </c>
      <c r="AA11" s="163" t="n">
        <v>344</v>
      </c>
      <c r="AB11" s="164" t="n">
        <v>339</v>
      </c>
      <c r="AC11" s="165" t="n">
        <v>3999</v>
      </c>
      <c r="AD11" s="158" t="n">
        <v>0</v>
      </c>
      <c r="AE11" s="159" t="n">
        <v>0</v>
      </c>
      <c r="AF11" s="159" t="n">
        <v>0</v>
      </c>
      <c r="AG11" s="160" t="n">
        <v>0</v>
      </c>
      <c r="AH11" s="165" t="n">
        <v>0</v>
      </c>
      <c r="AI11" s="167" t="n">
        <v>359304</v>
      </c>
      <c r="AJ11" s="168" t="n">
        <v>123411.42</v>
      </c>
      <c r="AK11" s="169" t="n">
        <v>1246.58</v>
      </c>
      <c r="AL11" s="168" t="n">
        <v>72594.3</v>
      </c>
    </row>
    <row r="12" customFormat="false" ht="13.5" hidden="false" customHeight="false" outlineLevel="0" collapsed="false">
      <c r="A12" s="156" t="s">
        <v>168</v>
      </c>
      <c r="B12" s="157" t="s">
        <v>169</v>
      </c>
      <c r="C12" s="156" t="s">
        <v>36</v>
      </c>
      <c r="D12" s="158" t="n">
        <v>3105</v>
      </c>
      <c r="E12" s="159" t="n">
        <v>3462</v>
      </c>
      <c r="F12" s="159" t="n">
        <v>977</v>
      </c>
      <c r="G12" s="160" t="n">
        <v>1232</v>
      </c>
      <c r="H12" s="161" t="n">
        <v>24692</v>
      </c>
      <c r="I12" s="159" t="n">
        <v>27857</v>
      </c>
      <c r="J12" s="159" t="n">
        <v>9503</v>
      </c>
      <c r="K12" s="160" t="n">
        <v>11864</v>
      </c>
      <c r="L12" s="161" t="n">
        <v>8776</v>
      </c>
      <c r="M12" s="159" t="n">
        <v>73916</v>
      </c>
      <c r="N12" s="159" t="n">
        <v>82692</v>
      </c>
      <c r="O12" s="162" t="n">
        <v>21</v>
      </c>
      <c r="P12" s="163" t="n">
        <v>23</v>
      </c>
      <c r="Q12" s="163" t="n">
        <v>3</v>
      </c>
      <c r="R12" s="164" t="n">
        <v>3</v>
      </c>
      <c r="S12" s="165" t="n">
        <v>50</v>
      </c>
      <c r="T12" s="162" t="n">
        <v>2042.70900376451</v>
      </c>
      <c r="U12" s="163" t="n">
        <v>1172.27034405611</v>
      </c>
      <c r="V12" s="163" t="n">
        <v>4149</v>
      </c>
      <c r="W12" s="164" t="n">
        <v>634</v>
      </c>
      <c r="X12" s="170" t="n">
        <v>7997.97934782062</v>
      </c>
      <c r="Y12" s="162" t="n">
        <v>1081</v>
      </c>
      <c r="Z12" s="163" t="n">
        <v>1171</v>
      </c>
      <c r="AA12" s="163" t="n">
        <v>267</v>
      </c>
      <c r="AB12" s="164" t="n">
        <v>269</v>
      </c>
      <c r="AC12" s="165" t="n">
        <v>2788</v>
      </c>
      <c r="AD12" s="158" t="n">
        <v>0</v>
      </c>
      <c r="AE12" s="159" t="n">
        <v>0</v>
      </c>
      <c r="AF12" s="159" t="n">
        <v>0</v>
      </c>
      <c r="AG12" s="160" t="n">
        <v>0</v>
      </c>
      <c r="AH12" s="165" t="n">
        <v>0</v>
      </c>
      <c r="AI12" s="167" t="n">
        <v>59116</v>
      </c>
      <c r="AJ12" s="168" t="n">
        <v>23340.24</v>
      </c>
      <c r="AK12" s="169" t="n">
        <v>235.76</v>
      </c>
      <c r="AL12" s="168" t="n">
        <v>12403.8</v>
      </c>
    </row>
    <row r="13" customFormat="false" ht="13.5" hidden="false" customHeight="false" outlineLevel="0" collapsed="false">
      <c r="A13" s="156" t="s">
        <v>168</v>
      </c>
      <c r="B13" s="157" t="s">
        <v>170</v>
      </c>
      <c r="C13" s="156" t="s">
        <v>37</v>
      </c>
      <c r="D13" s="158" t="n">
        <v>1564</v>
      </c>
      <c r="E13" s="159" t="n">
        <v>1744</v>
      </c>
      <c r="F13" s="159" t="n">
        <v>492</v>
      </c>
      <c r="G13" s="160" t="n">
        <v>620</v>
      </c>
      <c r="H13" s="161" t="n">
        <v>27778</v>
      </c>
      <c r="I13" s="159" t="n">
        <v>31340</v>
      </c>
      <c r="J13" s="159" t="n">
        <v>10690</v>
      </c>
      <c r="K13" s="160" t="n">
        <v>13345</v>
      </c>
      <c r="L13" s="161" t="n">
        <v>4420</v>
      </c>
      <c r="M13" s="159" t="n">
        <v>83153</v>
      </c>
      <c r="N13" s="159" t="n">
        <v>87573</v>
      </c>
      <c r="O13" s="162" t="n">
        <v>14</v>
      </c>
      <c r="P13" s="163" t="n">
        <v>15</v>
      </c>
      <c r="Q13" s="163" t="n">
        <v>2</v>
      </c>
      <c r="R13" s="164" t="n">
        <v>2</v>
      </c>
      <c r="S13" s="165" t="n">
        <v>33</v>
      </c>
      <c r="T13" s="162" t="n">
        <v>4080.79229668289</v>
      </c>
      <c r="U13" s="163" t="n">
        <v>2241.04134713033</v>
      </c>
      <c r="V13" s="163" t="n">
        <v>7336</v>
      </c>
      <c r="W13" s="164" t="n">
        <v>1249</v>
      </c>
      <c r="X13" s="170" t="n">
        <v>14906.8336438132</v>
      </c>
      <c r="Y13" s="162" t="n">
        <v>664</v>
      </c>
      <c r="Z13" s="163" t="n">
        <v>718</v>
      </c>
      <c r="AA13" s="163" t="n">
        <v>165</v>
      </c>
      <c r="AB13" s="164" t="n">
        <v>166</v>
      </c>
      <c r="AC13" s="165" t="n">
        <v>1713</v>
      </c>
      <c r="AD13" s="158" t="n">
        <v>0</v>
      </c>
      <c r="AE13" s="159" t="n">
        <v>0</v>
      </c>
      <c r="AF13" s="159" t="n">
        <v>0</v>
      </c>
      <c r="AG13" s="160" t="n">
        <v>0</v>
      </c>
      <c r="AH13" s="165" t="n">
        <v>0</v>
      </c>
      <c r="AI13" s="167" t="n">
        <v>62426</v>
      </c>
      <c r="AJ13" s="168" t="n">
        <v>24895.53</v>
      </c>
      <c r="AK13" s="169" t="n">
        <v>251.47</v>
      </c>
      <c r="AL13" s="168" t="n">
        <v>13135.95</v>
      </c>
    </row>
    <row r="14" customFormat="false" ht="13.5" hidden="false" customHeight="false" outlineLevel="0" collapsed="false">
      <c r="A14" s="156" t="s">
        <v>163</v>
      </c>
      <c r="B14" s="157" t="s">
        <v>171</v>
      </c>
      <c r="C14" s="156" t="s">
        <v>38</v>
      </c>
      <c r="D14" s="158" t="n">
        <v>8477</v>
      </c>
      <c r="E14" s="159" t="n">
        <v>9122</v>
      </c>
      <c r="F14" s="159" t="n">
        <v>4130</v>
      </c>
      <c r="G14" s="160" t="n">
        <v>4399</v>
      </c>
      <c r="H14" s="161" t="n">
        <v>44283</v>
      </c>
      <c r="I14" s="159" t="n">
        <v>44588</v>
      </c>
      <c r="J14" s="159" t="n">
        <v>17375</v>
      </c>
      <c r="K14" s="160" t="n">
        <v>19315</v>
      </c>
      <c r="L14" s="161" t="n">
        <v>26128</v>
      </c>
      <c r="M14" s="159" t="n">
        <v>125561</v>
      </c>
      <c r="N14" s="159" t="n">
        <v>151689</v>
      </c>
      <c r="O14" s="162" t="n">
        <v>927</v>
      </c>
      <c r="P14" s="163" t="n">
        <v>1015</v>
      </c>
      <c r="Q14" s="163" t="n">
        <v>108</v>
      </c>
      <c r="R14" s="164" t="n">
        <v>121</v>
      </c>
      <c r="S14" s="165" t="n">
        <v>2171</v>
      </c>
      <c r="T14" s="162" t="n">
        <v>3780.63379052901</v>
      </c>
      <c r="U14" s="163" t="n">
        <v>2408.52001139975</v>
      </c>
      <c r="V14" s="163" t="n">
        <v>6314</v>
      </c>
      <c r="W14" s="164" t="n">
        <v>1119</v>
      </c>
      <c r="X14" s="170" t="n">
        <v>13622.1538019288</v>
      </c>
      <c r="Y14" s="162" t="n">
        <v>2110</v>
      </c>
      <c r="Z14" s="163" t="n">
        <v>2051</v>
      </c>
      <c r="AA14" s="163" t="n">
        <v>554</v>
      </c>
      <c r="AB14" s="164" t="n">
        <v>499</v>
      </c>
      <c r="AC14" s="165" t="n">
        <v>5214</v>
      </c>
      <c r="AD14" s="158" t="n">
        <v>0</v>
      </c>
      <c r="AE14" s="159" t="n">
        <v>0</v>
      </c>
      <c r="AF14" s="159" t="n">
        <v>0</v>
      </c>
      <c r="AG14" s="160" t="n">
        <v>0</v>
      </c>
      <c r="AH14" s="165" t="n">
        <v>0</v>
      </c>
      <c r="AI14" s="167" t="n">
        <v>106470</v>
      </c>
      <c r="AJ14" s="168" t="n">
        <v>44766.81</v>
      </c>
      <c r="AK14" s="169" t="n">
        <v>452.19</v>
      </c>
      <c r="AL14" s="168" t="n">
        <v>22753.35</v>
      </c>
    </row>
    <row r="15" customFormat="false" ht="13.5" hidden="false" customHeight="false" outlineLevel="0" collapsed="false">
      <c r="A15" s="156" t="s">
        <v>166</v>
      </c>
      <c r="B15" s="157" t="s">
        <v>172</v>
      </c>
      <c r="C15" s="156" t="s">
        <v>39</v>
      </c>
      <c r="D15" s="158" t="n">
        <v>9384</v>
      </c>
      <c r="E15" s="159" t="n">
        <v>10539</v>
      </c>
      <c r="F15" s="159" t="n">
        <v>3465</v>
      </c>
      <c r="G15" s="160" t="n">
        <v>3888</v>
      </c>
      <c r="H15" s="161" t="n">
        <v>103360</v>
      </c>
      <c r="I15" s="159" t="n">
        <v>114085</v>
      </c>
      <c r="J15" s="159" t="n">
        <v>30646</v>
      </c>
      <c r="K15" s="160" t="n">
        <v>37063</v>
      </c>
      <c r="L15" s="161" t="n">
        <v>27276</v>
      </c>
      <c r="M15" s="159" t="n">
        <v>285154</v>
      </c>
      <c r="N15" s="159" t="n">
        <v>312430</v>
      </c>
      <c r="O15" s="162" t="n">
        <v>1056</v>
      </c>
      <c r="P15" s="163" t="n">
        <v>1155</v>
      </c>
      <c r="Q15" s="163" t="n">
        <v>125</v>
      </c>
      <c r="R15" s="164" t="n">
        <v>138</v>
      </c>
      <c r="S15" s="165" t="n">
        <v>2474</v>
      </c>
      <c r="T15" s="162" t="n">
        <v>9488.95420021115</v>
      </c>
      <c r="U15" s="163" t="n">
        <v>5439.07648085218</v>
      </c>
      <c r="V15" s="163" t="n">
        <v>16720</v>
      </c>
      <c r="W15" s="164" t="n">
        <v>2840</v>
      </c>
      <c r="X15" s="170" t="n">
        <v>34488.0306810633</v>
      </c>
      <c r="Y15" s="162" t="n">
        <v>3368</v>
      </c>
      <c r="Z15" s="163" t="n">
        <v>3567</v>
      </c>
      <c r="AA15" s="163" t="n">
        <v>720</v>
      </c>
      <c r="AB15" s="164" t="n">
        <v>715</v>
      </c>
      <c r="AC15" s="165" t="n">
        <v>8370</v>
      </c>
      <c r="AD15" s="158" t="n">
        <v>0</v>
      </c>
      <c r="AE15" s="159" t="n">
        <v>0</v>
      </c>
      <c r="AF15" s="159" t="n">
        <v>0</v>
      </c>
      <c r="AG15" s="160" t="n">
        <v>0</v>
      </c>
      <c r="AH15" s="165" t="n">
        <v>0</v>
      </c>
      <c r="AI15" s="167" t="n">
        <v>237368</v>
      </c>
      <c r="AJ15" s="168" t="n">
        <v>74311.38</v>
      </c>
      <c r="AK15" s="169" t="n">
        <v>750.62</v>
      </c>
      <c r="AL15" s="168" t="n">
        <v>46864.5</v>
      </c>
    </row>
    <row r="16" customFormat="false" ht="13.5" hidden="false" customHeight="false" outlineLevel="0" collapsed="false">
      <c r="A16" s="156" t="s">
        <v>173</v>
      </c>
      <c r="B16" s="157" t="s">
        <v>174</v>
      </c>
      <c r="C16" s="156" t="s">
        <v>40</v>
      </c>
      <c r="D16" s="158" t="n">
        <v>32260</v>
      </c>
      <c r="E16" s="159" t="n">
        <v>33366</v>
      </c>
      <c r="F16" s="159" t="n">
        <v>11216</v>
      </c>
      <c r="G16" s="160" t="n">
        <v>12848</v>
      </c>
      <c r="H16" s="161" t="n">
        <v>171713</v>
      </c>
      <c r="I16" s="159" t="n">
        <v>162147</v>
      </c>
      <c r="J16" s="159" t="n">
        <v>48142</v>
      </c>
      <c r="K16" s="160" t="n">
        <v>53448</v>
      </c>
      <c r="L16" s="161" t="n">
        <v>89690</v>
      </c>
      <c r="M16" s="159" t="n">
        <v>435450</v>
      </c>
      <c r="N16" s="159" t="n">
        <v>525140</v>
      </c>
      <c r="O16" s="162" t="n">
        <v>376</v>
      </c>
      <c r="P16" s="163" t="n">
        <v>408</v>
      </c>
      <c r="Q16" s="163" t="n">
        <v>43</v>
      </c>
      <c r="R16" s="164" t="n">
        <v>46</v>
      </c>
      <c r="S16" s="165" t="n">
        <v>873</v>
      </c>
      <c r="T16" s="162" t="n">
        <v>4779.49825770864</v>
      </c>
      <c r="U16" s="163" t="n">
        <v>3027.15276404134</v>
      </c>
      <c r="V16" s="163" t="n">
        <v>7741</v>
      </c>
      <c r="W16" s="164" t="n">
        <v>1424</v>
      </c>
      <c r="X16" s="170" t="n">
        <v>16971.65102175</v>
      </c>
      <c r="Y16" s="162" t="n">
        <v>1124</v>
      </c>
      <c r="Z16" s="163" t="n">
        <v>1043</v>
      </c>
      <c r="AA16" s="163" t="n">
        <v>221</v>
      </c>
      <c r="AB16" s="164" t="n">
        <v>204</v>
      </c>
      <c r="AC16" s="165" t="n">
        <v>2592</v>
      </c>
      <c r="AD16" s="158" t="n">
        <v>0</v>
      </c>
      <c r="AE16" s="159" t="n">
        <v>0</v>
      </c>
      <c r="AF16" s="159" t="n">
        <v>0</v>
      </c>
      <c r="AG16" s="160" t="n">
        <v>0</v>
      </c>
      <c r="AH16" s="165" t="n">
        <v>0</v>
      </c>
      <c r="AI16" s="167" t="n">
        <v>399486</v>
      </c>
      <c r="AJ16" s="168" t="n">
        <v>124397.46</v>
      </c>
      <c r="AK16" s="169" t="n">
        <v>1256.54</v>
      </c>
      <c r="AL16" s="168" t="n">
        <v>78771</v>
      </c>
    </row>
    <row r="17" customFormat="false" ht="13.5" hidden="false" customHeight="false" outlineLevel="0" collapsed="false">
      <c r="A17" s="156" t="s">
        <v>163</v>
      </c>
      <c r="B17" s="157" t="s">
        <v>175</v>
      </c>
      <c r="C17" s="156" t="s">
        <v>41</v>
      </c>
      <c r="D17" s="158" t="n">
        <v>2630</v>
      </c>
      <c r="E17" s="159" t="n">
        <v>2830</v>
      </c>
      <c r="F17" s="159" t="n">
        <v>1281</v>
      </c>
      <c r="G17" s="160" t="n">
        <v>1365</v>
      </c>
      <c r="H17" s="161" t="n">
        <v>50937</v>
      </c>
      <c r="I17" s="159" t="n">
        <v>51292</v>
      </c>
      <c r="J17" s="159" t="n">
        <v>19986</v>
      </c>
      <c r="K17" s="160" t="n">
        <v>22218</v>
      </c>
      <c r="L17" s="161" t="n">
        <v>8106</v>
      </c>
      <c r="M17" s="159" t="n">
        <v>144433</v>
      </c>
      <c r="N17" s="159" t="n">
        <v>152539</v>
      </c>
      <c r="O17" s="162" t="n">
        <v>1420</v>
      </c>
      <c r="P17" s="163" t="n">
        <v>1552</v>
      </c>
      <c r="Q17" s="163" t="n">
        <v>167</v>
      </c>
      <c r="R17" s="164" t="n">
        <v>183</v>
      </c>
      <c r="S17" s="165" t="n">
        <v>3322</v>
      </c>
      <c r="T17" s="162" t="n">
        <v>6633.191392047</v>
      </c>
      <c r="U17" s="163" t="n">
        <v>3592.69092025814</v>
      </c>
      <c r="V17" s="163" t="n">
        <v>13189</v>
      </c>
      <c r="W17" s="164" t="n">
        <v>2026</v>
      </c>
      <c r="X17" s="170" t="n">
        <v>25440.8823123051</v>
      </c>
      <c r="Y17" s="162" t="n">
        <v>242</v>
      </c>
      <c r="Z17" s="163" t="n">
        <v>235</v>
      </c>
      <c r="AA17" s="163" t="n">
        <v>62</v>
      </c>
      <c r="AB17" s="164" t="n">
        <v>57</v>
      </c>
      <c r="AC17" s="165" t="n">
        <v>596</v>
      </c>
      <c r="AD17" s="158" t="n">
        <v>0</v>
      </c>
      <c r="AE17" s="159" t="n">
        <v>0</v>
      </c>
      <c r="AF17" s="159" t="n">
        <v>0</v>
      </c>
      <c r="AG17" s="160" t="n">
        <v>0</v>
      </c>
      <c r="AH17" s="165" t="n">
        <v>0</v>
      </c>
      <c r="AI17" s="167" t="n">
        <v>107689</v>
      </c>
      <c r="AJ17" s="168" t="n">
        <v>44401.5</v>
      </c>
      <c r="AK17" s="169" t="n">
        <v>448.5</v>
      </c>
      <c r="AL17" s="168" t="n">
        <v>22880.85</v>
      </c>
    </row>
    <row r="18" customFormat="false" ht="13.5" hidden="false" customHeight="false" outlineLevel="0" collapsed="false">
      <c r="A18" s="156" t="s">
        <v>176</v>
      </c>
      <c r="B18" s="157" t="s">
        <v>177</v>
      </c>
      <c r="C18" s="156" t="s">
        <v>42</v>
      </c>
      <c r="D18" s="158" t="n">
        <v>21234</v>
      </c>
      <c r="E18" s="159" t="n">
        <v>20446</v>
      </c>
      <c r="F18" s="159" t="n">
        <v>5715</v>
      </c>
      <c r="G18" s="160" t="n">
        <v>6237</v>
      </c>
      <c r="H18" s="161" t="n">
        <v>176725</v>
      </c>
      <c r="I18" s="159" t="n">
        <v>188689</v>
      </c>
      <c r="J18" s="159" t="n">
        <v>55161</v>
      </c>
      <c r="K18" s="160" t="n">
        <v>61764</v>
      </c>
      <c r="L18" s="161" t="n">
        <v>53632</v>
      </c>
      <c r="M18" s="159" t="n">
        <v>482339</v>
      </c>
      <c r="N18" s="159" t="n">
        <v>535971</v>
      </c>
      <c r="O18" s="162" t="n">
        <v>919</v>
      </c>
      <c r="P18" s="163" t="n">
        <v>1006</v>
      </c>
      <c r="Q18" s="163" t="n">
        <v>108</v>
      </c>
      <c r="R18" s="164" t="n">
        <v>118</v>
      </c>
      <c r="S18" s="165" t="n">
        <v>2151</v>
      </c>
      <c r="T18" s="162" t="n">
        <v>6837.18768276089</v>
      </c>
      <c r="U18" s="163" t="n">
        <v>5264.30961723723</v>
      </c>
      <c r="V18" s="163" t="n">
        <v>7051</v>
      </c>
      <c r="W18" s="164" t="n">
        <v>2010</v>
      </c>
      <c r="X18" s="170" t="n">
        <v>21162.4972999981</v>
      </c>
      <c r="Y18" s="162" t="n">
        <v>1303</v>
      </c>
      <c r="Z18" s="163" t="n">
        <v>1320</v>
      </c>
      <c r="AA18" s="163" t="n">
        <v>259</v>
      </c>
      <c r="AB18" s="164" t="n">
        <v>243</v>
      </c>
      <c r="AC18" s="165" t="n">
        <v>3125</v>
      </c>
      <c r="AD18" s="158" t="n">
        <v>0</v>
      </c>
      <c r="AE18" s="159" t="n">
        <v>0</v>
      </c>
      <c r="AF18" s="159" t="n">
        <v>0</v>
      </c>
      <c r="AG18" s="160" t="n">
        <v>0</v>
      </c>
      <c r="AH18" s="165" t="n">
        <v>0</v>
      </c>
      <c r="AI18" s="167" t="n">
        <v>407094</v>
      </c>
      <c r="AJ18" s="168" t="n">
        <v>127588.23</v>
      </c>
      <c r="AK18" s="169" t="n">
        <v>1288.77</v>
      </c>
      <c r="AL18" s="168" t="n">
        <v>80395.65</v>
      </c>
    </row>
    <row r="19" customFormat="false" ht="14.25" hidden="false" customHeight="true" outlineLevel="0" collapsed="false">
      <c r="A19" s="156" t="s">
        <v>163</v>
      </c>
      <c r="B19" s="157" t="s">
        <v>178</v>
      </c>
      <c r="C19" s="156" t="s">
        <v>43</v>
      </c>
      <c r="D19" s="158" t="n">
        <v>61809</v>
      </c>
      <c r="E19" s="159" t="n">
        <v>66509</v>
      </c>
      <c r="F19" s="159" t="n">
        <v>30112</v>
      </c>
      <c r="G19" s="160" t="n">
        <v>32071</v>
      </c>
      <c r="H19" s="161" t="n">
        <v>180666</v>
      </c>
      <c r="I19" s="159" t="n">
        <v>181909</v>
      </c>
      <c r="J19" s="159" t="n">
        <v>70105</v>
      </c>
      <c r="K19" s="160" t="n">
        <v>77930</v>
      </c>
      <c r="L19" s="161" t="n">
        <v>190501</v>
      </c>
      <c r="M19" s="159" t="n">
        <v>510610</v>
      </c>
      <c r="N19" s="159" t="n">
        <v>701111</v>
      </c>
      <c r="O19" s="162" t="n">
        <v>3024</v>
      </c>
      <c r="P19" s="163" t="n">
        <v>3313</v>
      </c>
      <c r="Q19" s="163" t="n">
        <v>355</v>
      </c>
      <c r="R19" s="164" t="n">
        <v>394</v>
      </c>
      <c r="S19" s="165" t="n">
        <v>7086</v>
      </c>
      <c r="T19" s="162" t="n">
        <v>20174.908539044</v>
      </c>
      <c r="U19" s="163" t="n">
        <v>11918.9856490386</v>
      </c>
      <c r="V19" s="163" t="n">
        <v>39497</v>
      </c>
      <c r="W19" s="164" t="n">
        <v>6239</v>
      </c>
      <c r="X19" s="170" t="n">
        <v>77829.8941880826</v>
      </c>
      <c r="Y19" s="162" t="n">
        <v>1340</v>
      </c>
      <c r="Z19" s="163" t="n">
        <v>1304</v>
      </c>
      <c r="AA19" s="163" t="n">
        <v>353</v>
      </c>
      <c r="AB19" s="164" t="n">
        <v>318</v>
      </c>
      <c r="AC19" s="165" t="n">
        <v>3315</v>
      </c>
      <c r="AD19" s="162" t="n">
        <v>6</v>
      </c>
      <c r="AE19" s="163" t="n">
        <v>7</v>
      </c>
      <c r="AF19" s="163" t="n">
        <v>2</v>
      </c>
      <c r="AG19" s="164" t="n">
        <v>2</v>
      </c>
      <c r="AH19" s="165" t="n">
        <v>17</v>
      </c>
      <c r="AI19" s="167" t="n">
        <v>490893</v>
      </c>
      <c r="AJ19" s="168" t="n">
        <v>208115.82</v>
      </c>
      <c r="AK19" s="169" t="n">
        <v>2102.18</v>
      </c>
      <c r="AL19" s="168" t="n">
        <v>105166.65</v>
      </c>
    </row>
    <row r="20" customFormat="false" ht="13.5" hidden="false" customHeight="false" outlineLevel="0" collapsed="false">
      <c r="A20" s="156" t="s">
        <v>166</v>
      </c>
      <c r="B20" s="157" t="s">
        <v>179</v>
      </c>
      <c r="C20" s="156" t="s">
        <v>44</v>
      </c>
      <c r="D20" s="158" t="n">
        <v>16188</v>
      </c>
      <c r="E20" s="159" t="n">
        <v>18180</v>
      </c>
      <c r="F20" s="159" t="n">
        <v>5977</v>
      </c>
      <c r="G20" s="160" t="n">
        <v>6707</v>
      </c>
      <c r="H20" s="161" t="n">
        <v>66216</v>
      </c>
      <c r="I20" s="159" t="n">
        <v>68115</v>
      </c>
      <c r="J20" s="159" t="n">
        <v>20930</v>
      </c>
      <c r="K20" s="160" t="n">
        <v>23225</v>
      </c>
      <c r="L20" s="161" t="n">
        <v>47052</v>
      </c>
      <c r="M20" s="159" t="n">
        <v>178486</v>
      </c>
      <c r="N20" s="159" t="n">
        <v>225538</v>
      </c>
      <c r="O20" s="162" t="n">
        <v>306</v>
      </c>
      <c r="P20" s="163" t="n">
        <v>335</v>
      </c>
      <c r="Q20" s="163" t="n">
        <v>37</v>
      </c>
      <c r="R20" s="164" t="n">
        <v>40</v>
      </c>
      <c r="S20" s="165" t="n">
        <v>718</v>
      </c>
      <c r="T20" s="162" t="n">
        <v>4157.11665571403</v>
      </c>
      <c r="U20" s="163" t="n">
        <v>2782.23304612794</v>
      </c>
      <c r="V20" s="163" t="n">
        <v>6721</v>
      </c>
      <c r="W20" s="164" t="n">
        <v>1307</v>
      </c>
      <c r="X20" s="170" t="n">
        <v>14967.349701842</v>
      </c>
      <c r="Y20" s="162" t="n">
        <v>1635</v>
      </c>
      <c r="Z20" s="163" t="n">
        <v>1731</v>
      </c>
      <c r="AA20" s="163" t="n">
        <v>350</v>
      </c>
      <c r="AB20" s="164" t="n">
        <v>346</v>
      </c>
      <c r="AC20" s="165" t="n">
        <v>4062</v>
      </c>
      <c r="AD20" s="158" t="n">
        <v>0</v>
      </c>
      <c r="AE20" s="159" t="n">
        <v>0</v>
      </c>
      <c r="AF20" s="159" t="n">
        <v>0</v>
      </c>
      <c r="AG20" s="160" t="n">
        <v>0</v>
      </c>
      <c r="AH20" s="165" t="n">
        <v>0</v>
      </c>
      <c r="AI20" s="167" t="n">
        <v>168699</v>
      </c>
      <c r="AJ20" s="168" t="n">
        <v>56270.61</v>
      </c>
      <c r="AK20" s="169" t="n">
        <v>568.39</v>
      </c>
      <c r="AL20" s="168" t="n">
        <v>33830.7</v>
      </c>
    </row>
    <row r="21" customFormat="false" ht="13.5" hidden="false" customHeight="false" outlineLevel="0" collapsed="false">
      <c r="A21" s="156" t="s">
        <v>180</v>
      </c>
      <c r="B21" s="157" t="s">
        <v>181</v>
      </c>
      <c r="C21" s="156" t="s">
        <v>45</v>
      </c>
      <c r="D21" s="158" t="n">
        <v>471180</v>
      </c>
      <c r="E21" s="159" t="n">
        <v>497593</v>
      </c>
      <c r="F21" s="159" t="n">
        <v>150652</v>
      </c>
      <c r="G21" s="160" t="n">
        <v>189598</v>
      </c>
      <c r="H21" s="161" t="n">
        <v>61182</v>
      </c>
      <c r="I21" s="159" t="n">
        <v>64889</v>
      </c>
      <c r="J21" s="159" t="n">
        <v>22554</v>
      </c>
      <c r="K21" s="160" t="n">
        <v>28508</v>
      </c>
      <c r="L21" s="161" t="n">
        <v>1309023</v>
      </c>
      <c r="M21" s="159" t="n">
        <v>177133</v>
      </c>
      <c r="N21" s="159" t="n">
        <v>1486156</v>
      </c>
      <c r="O21" s="162" t="n">
        <v>7055</v>
      </c>
      <c r="P21" s="163" t="n">
        <v>7724</v>
      </c>
      <c r="Q21" s="163" t="n">
        <v>829</v>
      </c>
      <c r="R21" s="164" t="n">
        <v>914</v>
      </c>
      <c r="S21" s="165" t="n">
        <v>16522</v>
      </c>
      <c r="T21" s="162" t="n">
        <v>29512.2380253957</v>
      </c>
      <c r="U21" s="163" t="n">
        <v>22136.237462033</v>
      </c>
      <c r="V21" s="163" t="n">
        <v>35110</v>
      </c>
      <c r="W21" s="164" t="n">
        <v>9329</v>
      </c>
      <c r="X21" s="170" t="n">
        <v>96087.4754874287</v>
      </c>
      <c r="Y21" s="162" t="n">
        <v>993</v>
      </c>
      <c r="Z21" s="163" t="n">
        <v>995</v>
      </c>
      <c r="AA21" s="163" t="n">
        <v>229</v>
      </c>
      <c r="AB21" s="164" t="n">
        <v>246</v>
      </c>
      <c r="AC21" s="165" t="n">
        <v>2463</v>
      </c>
      <c r="AD21" s="162" t="n">
        <v>99</v>
      </c>
      <c r="AE21" s="163" t="n">
        <v>107</v>
      </c>
      <c r="AF21" s="163" t="n">
        <v>33</v>
      </c>
      <c r="AG21" s="164" t="n">
        <v>39</v>
      </c>
      <c r="AH21" s="165" t="n">
        <v>278</v>
      </c>
      <c r="AI21" s="167" t="n">
        <v>1094844</v>
      </c>
      <c r="AJ21" s="168" t="n">
        <v>387398.88</v>
      </c>
      <c r="AK21" s="169" t="n">
        <v>3913.12</v>
      </c>
      <c r="AL21" s="168" t="n">
        <v>222923.4</v>
      </c>
    </row>
    <row r="22" customFormat="false" ht="13.5" hidden="false" customHeight="false" outlineLevel="0" collapsed="false">
      <c r="A22" s="156" t="s">
        <v>176</v>
      </c>
      <c r="B22" s="157" t="s">
        <v>182</v>
      </c>
      <c r="C22" s="156" t="s">
        <v>46</v>
      </c>
      <c r="D22" s="158" t="n">
        <v>95256</v>
      </c>
      <c r="E22" s="159" t="n">
        <v>91716</v>
      </c>
      <c r="F22" s="159" t="n">
        <v>25641</v>
      </c>
      <c r="G22" s="160" t="n">
        <v>27983</v>
      </c>
      <c r="H22" s="161" t="n">
        <v>145866</v>
      </c>
      <c r="I22" s="159" t="n">
        <v>156358</v>
      </c>
      <c r="J22" s="159" t="n">
        <v>44846</v>
      </c>
      <c r="K22" s="160" t="n">
        <v>51545</v>
      </c>
      <c r="L22" s="161" t="n">
        <v>240596</v>
      </c>
      <c r="M22" s="159" t="n">
        <v>398615</v>
      </c>
      <c r="N22" s="159" t="n">
        <v>639211</v>
      </c>
      <c r="O22" s="162" t="n">
        <v>1738</v>
      </c>
      <c r="P22" s="163" t="n">
        <v>1904</v>
      </c>
      <c r="Q22" s="163" t="n">
        <v>203</v>
      </c>
      <c r="R22" s="164" t="n">
        <v>225</v>
      </c>
      <c r="S22" s="165" t="n">
        <v>4070</v>
      </c>
      <c r="T22" s="162" t="n">
        <v>20318.7541664047</v>
      </c>
      <c r="U22" s="163" t="n">
        <v>18341.5667870103</v>
      </c>
      <c r="V22" s="163" t="n">
        <v>7614</v>
      </c>
      <c r="W22" s="164" t="n">
        <v>6064</v>
      </c>
      <c r="X22" s="170" t="n">
        <v>52338.320953415</v>
      </c>
      <c r="Y22" s="162" t="n">
        <v>1658</v>
      </c>
      <c r="Z22" s="163" t="n">
        <v>1679</v>
      </c>
      <c r="AA22" s="163" t="n">
        <v>330</v>
      </c>
      <c r="AB22" s="164" t="n">
        <v>308</v>
      </c>
      <c r="AC22" s="165" t="n">
        <v>3975</v>
      </c>
      <c r="AD22" s="158" t="n">
        <v>0</v>
      </c>
      <c r="AE22" s="159" t="n">
        <v>0</v>
      </c>
      <c r="AF22" s="159" t="n">
        <v>0</v>
      </c>
      <c r="AG22" s="160" t="n">
        <v>0</v>
      </c>
      <c r="AH22" s="165" t="n">
        <v>0</v>
      </c>
      <c r="AI22" s="167" t="n">
        <v>489196</v>
      </c>
      <c r="AJ22" s="168" t="n">
        <v>148514.85</v>
      </c>
      <c r="AK22" s="169" t="n">
        <v>1500.15</v>
      </c>
      <c r="AL22" s="168" t="n">
        <v>95881.65</v>
      </c>
    </row>
    <row r="23" customFormat="false" ht="13.5" hidden="false" customHeight="false" outlineLevel="0" collapsed="false">
      <c r="A23" s="156" t="s">
        <v>180</v>
      </c>
      <c r="B23" s="157" t="s">
        <v>183</v>
      </c>
      <c r="C23" s="156" t="s">
        <v>47</v>
      </c>
      <c r="D23" s="158" t="n">
        <v>4194</v>
      </c>
      <c r="E23" s="159" t="n">
        <v>4429</v>
      </c>
      <c r="F23" s="159" t="n">
        <v>1341</v>
      </c>
      <c r="G23" s="160" t="n">
        <v>1688</v>
      </c>
      <c r="H23" s="161" t="n">
        <v>30640</v>
      </c>
      <c r="I23" s="159" t="n">
        <v>32498</v>
      </c>
      <c r="J23" s="159" t="n">
        <v>11296</v>
      </c>
      <c r="K23" s="160" t="n">
        <v>14277</v>
      </c>
      <c r="L23" s="161" t="n">
        <v>11652</v>
      </c>
      <c r="M23" s="159" t="n">
        <v>88711</v>
      </c>
      <c r="N23" s="159" t="n">
        <v>100363</v>
      </c>
      <c r="O23" s="162" t="n">
        <v>160</v>
      </c>
      <c r="P23" s="163" t="n">
        <v>174</v>
      </c>
      <c r="Q23" s="163" t="n">
        <v>19</v>
      </c>
      <c r="R23" s="164" t="n">
        <v>21</v>
      </c>
      <c r="S23" s="165" t="n">
        <v>374</v>
      </c>
      <c r="T23" s="162" t="n">
        <v>3554.08722908169</v>
      </c>
      <c r="U23" s="163" t="n">
        <v>2042.23732466973</v>
      </c>
      <c r="V23" s="163" t="n">
        <v>7094</v>
      </c>
      <c r="W23" s="164" t="n">
        <v>1084</v>
      </c>
      <c r="X23" s="170" t="n">
        <v>13774.3245537514</v>
      </c>
      <c r="Y23" s="162" t="n">
        <v>496</v>
      </c>
      <c r="Z23" s="163" t="n">
        <v>498</v>
      </c>
      <c r="AA23" s="163" t="n">
        <v>115</v>
      </c>
      <c r="AB23" s="164" t="n">
        <v>122</v>
      </c>
      <c r="AC23" s="165" t="n">
        <v>1231</v>
      </c>
      <c r="AD23" s="158" t="n">
        <v>0</v>
      </c>
      <c r="AE23" s="159" t="n">
        <v>0</v>
      </c>
      <c r="AF23" s="159" t="n">
        <v>0</v>
      </c>
      <c r="AG23" s="160" t="n">
        <v>0</v>
      </c>
      <c r="AH23" s="165" t="n">
        <v>0</v>
      </c>
      <c r="AI23" s="167" t="n">
        <v>71761</v>
      </c>
      <c r="AJ23" s="168" t="n">
        <v>28315.98</v>
      </c>
      <c r="AK23" s="169" t="n">
        <v>286.02</v>
      </c>
      <c r="AL23" s="168" t="n">
        <v>15054.45</v>
      </c>
    </row>
    <row r="24" customFormat="false" ht="13.5" hidden="false" customHeight="false" outlineLevel="0" collapsed="false">
      <c r="A24" s="156" t="s">
        <v>173</v>
      </c>
      <c r="B24" s="157" t="s">
        <v>184</v>
      </c>
      <c r="C24" s="156" t="s">
        <v>48</v>
      </c>
      <c r="D24" s="158" t="n">
        <v>19637</v>
      </c>
      <c r="E24" s="159" t="n">
        <v>20310</v>
      </c>
      <c r="F24" s="159" t="n">
        <v>6827</v>
      </c>
      <c r="G24" s="160" t="n">
        <v>7820</v>
      </c>
      <c r="H24" s="161" t="n">
        <v>81707</v>
      </c>
      <c r="I24" s="159" t="n">
        <v>78428</v>
      </c>
      <c r="J24" s="159" t="n">
        <v>22432</v>
      </c>
      <c r="K24" s="160" t="n">
        <v>25255</v>
      </c>
      <c r="L24" s="161" t="n">
        <v>54594</v>
      </c>
      <c r="M24" s="159" t="n">
        <v>207822</v>
      </c>
      <c r="N24" s="159" t="n">
        <v>262416</v>
      </c>
      <c r="O24" s="162" t="n">
        <v>9</v>
      </c>
      <c r="P24" s="163" t="n">
        <v>10</v>
      </c>
      <c r="Q24" s="163" t="n">
        <v>1</v>
      </c>
      <c r="R24" s="164" t="n">
        <v>1</v>
      </c>
      <c r="S24" s="165" t="n">
        <v>21</v>
      </c>
      <c r="T24" s="162" t="n">
        <v>1464.89476349961</v>
      </c>
      <c r="U24" s="163" t="n">
        <v>1167.65627336029</v>
      </c>
      <c r="V24" s="163" t="n">
        <v>1297</v>
      </c>
      <c r="W24" s="164" t="n">
        <v>466</v>
      </c>
      <c r="X24" s="170" t="n">
        <v>4395.5510368599</v>
      </c>
      <c r="Y24" s="162" t="n">
        <v>525</v>
      </c>
      <c r="Z24" s="163" t="n">
        <v>489</v>
      </c>
      <c r="AA24" s="163" t="n">
        <v>104</v>
      </c>
      <c r="AB24" s="164" t="n">
        <v>92</v>
      </c>
      <c r="AC24" s="165" t="n">
        <v>1210</v>
      </c>
      <c r="AD24" s="162" t="n">
        <v>4792</v>
      </c>
      <c r="AE24" s="163" t="n">
        <v>5149</v>
      </c>
      <c r="AF24" s="163" t="n">
        <v>1577</v>
      </c>
      <c r="AG24" s="164" t="n">
        <v>1893</v>
      </c>
      <c r="AH24" s="165" t="n">
        <v>13411</v>
      </c>
      <c r="AI24" s="167" t="n">
        <v>200082</v>
      </c>
      <c r="AJ24" s="168" t="n">
        <v>61710.66</v>
      </c>
      <c r="AK24" s="169" t="n">
        <v>623.34</v>
      </c>
      <c r="AL24" s="168" t="n">
        <v>39362.4</v>
      </c>
    </row>
    <row r="25" customFormat="false" ht="13.5" hidden="false" customHeight="false" outlineLevel="0" collapsed="false">
      <c r="A25" s="156" t="s">
        <v>185</v>
      </c>
      <c r="B25" s="157" t="s">
        <v>186</v>
      </c>
      <c r="C25" s="156" t="s">
        <v>49</v>
      </c>
      <c r="D25" s="158" t="n">
        <v>2181</v>
      </c>
      <c r="E25" s="159" t="n">
        <v>2466</v>
      </c>
      <c r="F25" s="159" t="n">
        <v>772</v>
      </c>
      <c r="G25" s="160" t="n">
        <v>781</v>
      </c>
      <c r="H25" s="161" t="n">
        <v>30874</v>
      </c>
      <c r="I25" s="159" t="n">
        <v>34857</v>
      </c>
      <c r="J25" s="159" t="n">
        <v>9887</v>
      </c>
      <c r="K25" s="160" t="n">
        <v>11014</v>
      </c>
      <c r="L25" s="161" t="n">
        <v>6200</v>
      </c>
      <c r="M25" s="159" t="n">
        <v>86632</v>
      </c>
      <c r="N25" s="159" t="n">
        <v>92832</v>
      </c>
      <c r="O25" s="162" t="n">
        <v>275</v>
      </c>
      <c r="P25" s="163" t="n">
        <v>301</v>
      </c>
      <c r="Q25" s="163" t="n">
        <v>31</v>
      </c>
      <c r="R25" s="164" t="n">
        <v>37</v>
      </c>
      <c r="S25" s="165" t="n">
        <v>644</v>
      </c>
      <c r="T25" s="162" t="n">
        <v>9363.63916718804</v>
      </c>
      <c r="U25" s="163" t="n">
        <v>7813.53732320086</v>
      </c>
      <c r="V25" s="163" t="n">
        <v>3931</v>
      </c>
      <c r="W25" s="164" t="n">
        <v>2626</v>
      </c>
      <c r="X25" s="170" t="n">
        <v>23734.1764903889</v>
      </c>
      <c r="Y25" s="162" t="n">
        <v>1296</v>
      </c>
      <c r="Z25" s="163" t="n">
        <v>1415</v>
      </c>
      <c r="AA25" s="163" t="n">
        <v>289</v>
      </c>
      <c r="AB25" s="164" t="n">
        <v>262</v>
      </c>
      <c r="AC25" s="165" t="n">
        <v>3262</v>
      </c>
      <c r="AD25" s="158" t="n">
        <v>0</v>
      </c>
      <c r="AE25" s="159" t="n">
        <v>0</v>
      </c>
      <c r="AF25" s="159" t="n">
        <v>0</v>
      </c>
      <c r="AG25" s="160" t="n">
        <v>0</v>
      </c>
      <c r="AH25" s="165" t="n">
        <v>0</v>
      </c>
      <c r="AI25" s="167" t="n">
        <v>70378</v>
      </c>
      <c r="AJ25" s="168" t="n">
        <v>22229.46</v>
      </c>
      <c r="AK25" s="169" t="n">
        <v>224.54</v>
      </c>
      <c r="AL25" s="168" t="n">
        <v>13924.8</v>
      </c>
    </row>
    <row r="26" customFormat="false" ht="13.5" hidden="false" customHeight="false" outlineLevel="0" collapsed="false">
      <c r="A26" s="156" t="s">
        <v>160</v>
      </c>
      <c r="B26" s="157" t="s">
        <v>187</v>
      </c>
      <c r="C26" s="156" t="s">
        <v>50</v>
      </c>
      <c r="D26" s="158" t="n">
        <v>24039</v>
      </c>
      <c r="E26" s="159" t="n">
        <v>25304</v>
      </c>
      <c r="F26" s="159" t="n">
        <v>7091</v>
      </c>
      <c r="G26" s="160" t="n">
        <v>7880</v>
      </c>
      <c r="H26" s="161" t="n">
        <v>94735</v>
      </c>
      <c r="I26" s="159" t="n">
        <v>101700</v>
      </c>
      <c r="J26" s="159" t="n">
        <v>30536</v>
      </c>
      <c r="K26" s="160" t="n">
        <v>35623</v>
      </c>
      <c r="L26" s="161" t="n">
        <v>64314</v>
      </c>
      <c r="M26" s="159" t="n">
        <v>262594</v>
      </c>
      <c r="N26" s="159" t="n">
        <v>326908</v>
      </c>
      <c r="O26" s="162" t="n">
        <v>192</v>
      </c>
      <c r="P26" s="163" t="n">
        <v>209</v>
      </c>
      <c r="Q26" s="163" t="n">
        <v>22</v>
      </c>
      <c r="R26" s="164" t="n">
        <v>24</v>
      </c>
      <c r="S26" s="165" t="n">
        <v>447</v>
      </c>
      <c r="T26" s="162" t="n">
        <v>18140.0487510246</v>
      </c>
      <c r="U26" s="163" t="n">
        <v>13666.9759844498</v>
      </c>
      <c r="V26" s="163" t="n">
        <v>19405</v>
      </c>
      <c r="W26" s="164" t="n">
        <v>5513</v>
      </c>
      <c r="X26" s="170" t="n">
        <v>56725.0247354744</v>
      </c>
      <c r="Y26" s="162" t="n">
        <v>241</v>
      </c>
      <c r="Z26" s="163" t="n">
        <v>248</v>
      </c>
      <c r="AA26" s="163" t="n">
        <v>52</v>
      </c>
      <c r="AB26" s="164" t="n">
        <v>47</v>
      </c>
      <c r="AC26" s="165" t="n">
        <v>588</v>
      </c>
      <c r="AD26" s="158" t="n">
        <v>0</v>
      </c>
      <c r="AE26" s="159" t="n">
        <v>0</v>
      </c>
      <c r="AF26" s="159" t="n">
        <v>0</v>
      </c>
      <c r="AG26" s="160" t="n">
        <v>0</v>
      </c>
      <c r="AH26" s="165" t="n">
        <v>0</v>
      </c>
      <c r="AI26" s="167" t="n">
        <v>245778</v>
      </c>
      <c r="AJ26" s="168" t="n">
        <v>80318.7</v>
      </c>
      <c r="AK26" s="169" t="n">
        <v>811.3</v>
      </c>
      <c r="AL26" s="168" t="n">
        <v>49036.2</v>
      </c>
    </row>
    <row r="27" customFormat="false" ht="13.5" hidden="false" customHeight="false" outlineLevel="0" collapsed="false">
      <c r="A27" s="156" t="s">
        <v>185</v>
      </c>
      <c r="B27" s="157" t="s">
        <v>188</v>
      </c>
      <c r="C27" s="156" t="s">
        <v>51</v>
      </c>
      <c r="D27" s="158" t="n">
        <v>6489</v>
      </c>
      <c r="E27" s="159" t="n">
        <v>7338</v>
      </c>
      <c r="F27" s="159" t="n">
        <v>2297</v>
      </c>
      <c r="G27" s="160" t="n">
        <v>2324</v>
      </c>
      <c r="H27" s="161" t="n">
        <v>24384</v>
      </c>
      <c r="I27" s="159" t="n">
        <v>27749</v>
      </c>
      <c r="J27" s="159" t="n">
        <v>8351</v>
      </c>
      <c r="K27" s="160" t="n">
        <v>9301</v>
      </c>
      <c r="L27" s="161" t="n">
        <v>18448</v>
      </c>
      <c r="M27" s="159" t="n">
        <v>69785</v>
      </c>
      <c r="N27" s="159" t="n">
        <v>88233</v>
      </c>
      <c r="O27" s="162" t="n">
        <v>0</v>
      </c>
      <c r="P27" s="163" t="n">
        <v>0</v>
      </c>
      <c r="Q27" s="163" t="n">
        <v>0</v>
      </c>
      <c r="R27" s="164" t="n">
        <v>0</v>
      </c>
      <c r="S27" s="165" t="n">
        <v>0</v>
      </c>
      <c r="T27" s="162" t="n">
        <v>11072.3264332681</v>
      </c>
      <c r="U27" s="163" t="n">
        <v>8749.30136372852</v>
      </c>
      <c r="V27" s="163" t="n">
        <v>6983</v>
      </c>
      <c r="W27" s="164" t="n">
        <v>3103</v>
      </c>
      <c r="X27" s="170" t="n">
        <v>29907.6277969966</v>
      </c>
      <c r="Y27" s="162" t="n">
        <v>788</v>
      </c>
      <c r="Z27" s="163" t="n">
        <v>859</v>
      </c>
      <c r="AA27" s="163" t="n">
        <v>177</v>
      </c>
      <c r="AB27" s="164" t="n">
        <v>159</v>
      </c>
      <c r="AC27" s="165" t="n">
        <v>1983</v>
      </c>
      <c r="AD27" s="158" t="n">
        <v>0</v>
      </c>
      <c r="AE27" s="159" t="n">
        <v>0</v>
      </c>
      <c r="AF27" s="159" t="n">
        <v>0</v>
      </c>
      <c r="AG27" s="160" t="n">
        <v>0</v>
      </c>
      <c r="AH27" s="165" t="n">
        <v>0</v>
      </c>
      <c r="AI27" s="167" t="n">
        <v>65960</v>
      </c>
      <c r="AJ27" s="168" t="n">
        <v>22050.27</v>
      </c>
      <c r="AK27" s="169" t="n">
        <v>222.73</v>
      </c>
      <c r="AL27" s="168" t="n">
        <v>13234.95</v>
      </c>
    </row>
    <row r="28" customFormat="false" ht="13.5" hidden="false" customHeight="false" outlineLevel="0" collapsed="false">
      <c r="A28" s="156" t="s">
        <v>180</v>
      </c>
      <c r="B28" s="157" t="s">
        <v>189</v>
      </c>
      <c r="C28" s="156" t="s">
        <v>52</v>
      </c>
      <c r="D28" s="158" t="n">
        <v>6097</v>
      </c>
      <c r="E28" s="159" t="n">
        <v>6438</v>
      </c>
      <c r="F28" s="159" t="n">
        <v>1949</v>
      </c>
      <c r="G28" s="160" t="n">
        <v>2453</v>
      </c>
      <c r="H28" s="161" t="n">
        <v>45181</v>
      </c>
      <c r="I28" s="159" t="n">
        <v>47919</v>
      </c>
      <c r="J28" s="159" t="n">
        <v>16656</v>
      </c>
      <c r="K28" s="160" t="n">
        <v>21050</v>
      </c>
      <c r="L28" s="161" t="n">
        <v>16937</v>
      </c>
      <c r="M28" s="159" t="n">
        <v>130806</v>
      </c>
      <c r="N28" s="159" t="n">
        <v>147743</v>
      </c>
      <c r="O28" s="162" t="n">
        <v>31</v>
      </c>
      <c r="P28" s="163" t="n">
        <v>34</v>
      </c>
      <c r="Q28" s="163" t="n">
        <v>3</v>
      </c>
      <c r="R28" s="164" t="n">
        <v>5</v>
      </c>
      <c r="S28" s="165" t="n">
        <v>73</v>
      </c>
      <c r="T28" s="162" t="n">
        <v>2775.3404888105</v>
      </c>
      <c r="U28" s="163" t="n">
        <v>2275.40467881393</v>
      </c>
      <c r="V28" s="163" t="n">
        <v>2933</v>
      </c>
      <c r="W28" s="164" t="n">
        <v>905</v>
      </c>
      <c r="X28" s="170" t="n">
        <v>8888.74516762443</v>
      </c>
      <c r="Y28" s="162" t="n">
        <v>1101</v>
      </c>
      <c r="Z28" s="163" t="n">
        <v>1104</v>
      </c>
      <c r="AA28" s="163" t="n">
        <v>254</v>
      </c>
      <c r="AB28" s="164" t="n">
        <v>273</v>
      </c>
      <c r="AC28" s="165" t="n">
        <v>2732</v>
      </c>
      <c r="AD28" s="158" t="n">
        <v>0</v>
      </c>
      <c r="AE28" s="159" t="n">
        <v>0</v>
      </c>
      <c r="AF28" s="159" t="n">
        <v>0</v>
      </c>
      <c r="AG28" s="160" t="n">
        <v>0</v>
      </c>
      <c r="AH28" s="165" t="n">
        <v>0</v>
      </c>
      <c r="AI28" s="167" t="n">
        <v>105635</v>
      </c>
      <c r="AJ28" s="168" t="n">
        <v>41686.92</v>
      </c>
      <c r="AK28" s="169" t="n">
        <v>421.08</v>
      </c>
      <c r="AL28" s="168" t="n">
        <v>22161.45</v>
      </c>
    </row>
    <row r="29" customFormat="false" ht="13.5" hidden="false" customHeight="false" outlineLevel="0" collapsed="false">
      <c r="A29" s="156" t="s">
        <v>185</v>
      </c>
      <c r="B29" s="157" t="s">
        <v>191</v>
      </c>
      <c r="C29" s="156" t="s">
        <v>54</v>
      </c>
      <c r="D29" s="158" t="n">
        <v>1602</v>
      </c>
      <c r="E29" s="159" t="n">
        <v>1692</v>
      </c>
      <c r="F29" s="159" t="n">
        <v>512</v>
      </c>
      <c r="G29" s="160" t="n">
        <v>645</v>
      </c>
      <c r="H29" s="161" t="n">
        <v>42789</v>
      </c>
      <c r="I29" s="159" t="n">
        <v>45382</v>
      </c>
      <c r="J29" s="159" t="n">
        <v>13774</v>
      </c>
      <c r="K29" s="160" t="n">
        <v>16935</v>
      </c>
      <c r="L29" s="161" t="n">
        <v>4451</v>
      </c>
      <c r="M29" s="159" t="n">
        <v>118880</v>
      </c>
      <c r="N29" s="159" t="n">
        <v>123331</v>
      </c>
      <c r="O29" s="162" t="n">
        <v>56</v>
      </c>
      <c r="P29" s="163" t="n">
        <v>61</v>
      </c>
      <c r="Q29" s="163" t="n">
        <v>6</v>
      </c>
      <c r="R29" s="164" t="n">
        <v>7</v>
      </c>
      <c r="S29" s="165" t="n">
        <v>130</v>
      </c>
      <c r="T29" s="162" t="n">
        <v>1524.947009002</v>
      </c>
      <c r="U29" s="163" t="n">
        <v>893.044851305167</v>
      </c>
      <c r="V29" s="163" t="n">
        <v>2966</v>
      </c>
      <c r="W29" s="164" t="n">
        <v>471</v>
      </c>
      <c r="X29" s="170" t="n">
        <v>5854.99186030717</v>
      </c>
      <c r="Y29" s="162" t="n">
        <v>541</v>
      </c>
      <c r="Z29" s="163" t="n">
        <v>542</v>
      </c>
      <c r="AA29" s="163" t="n">
        <v>125</v>
      </c>
      <c r="AB29" s="164" t="n">
        <v>134</v>
      </c>
      <c r="AC29" s="165" t="n">
        <v>1342</v>
      </c>
      <c r="AD29" s="158" t="n">
        <v>0</v>
      </c>
      <c r="AE29" s="159" t="n">
        <v>0</v>
      </c>
      <c r="AF29" s="159" t="n">
        <v>0</v>
      </c>
      <c r="AG29" s="160" t="n">
        <v>0</v>
      </c>
      <c r="AH29" s="165" t="n">
        <v>0</v>
      </c>
      <c r="AI29" s="167" t="n">
        <v>91465</v>
      </c>
      <c r="AJ29" s="168" t="n">
        <v>31547.34</v>
      </c>
      <c r="AK29" s="169" t="n">
        <v>318.66</v>
      </c>
      <c r="AL29" s="168" t="n">
        <v>18499.65</v>
      </c>
    </row>
    <row r="30" customFormat="false" ht="13.5" hidden="false" customHeight="false" outlineLevel="0" collapsed="false">
      <c r="A30" s="156" t="s">
        <v>176</v>
      </c>
      <c r="B30" s="157" t="s">
        <v>192</v>
      </c>
      <c r="C30" s="156" t="s">
        <v>55</v>
      </c>
      <c r="D30" s="158" t="n">
        <v>62321</v>
      </c>
      <c r="E30" s="159" t="n">
        <v>70477</v>
      </c>
      <c r="F30" s="159" t="n">
        <v>22058</v>
      </c>
      <c r="G30" s="160" t="n">
        <v>22320</v>
      </c>
      <c r="H30" s="161" t="n">
        <v>112356</v>
      </c>
      <c r="I30" s="159" t="n">
        <v>127863</v>
      </c>
      <c r="J30" s="159" t="n">
        <v>38480</v>
      </c>
      <c r="K30" s="160" t="n">
        <v>42859</v>
      </c>
      <c r="L30" s="161" t="n">
        <v>177176</v>
      </c>
      <c r="M30" s="159" t="n">
        <v>321558</v>
      </c>
      <c r="N30" s="159" t="n">
        <v>498734</v>
      </c>
      <c r="O30" s="162" t="n">
        <v>22</v>
      </c>
      <c r="P30" s="163" t="n">
        <v>24</v>
      </c>
      <c r="Q30" s="163" t="n">
        <v>2</v>
      </c>
      <c r="R30" s="164" t="n">
        <v>2</v>
      </c>
      <c r="S30" s="165" t="n">
        <v>50</v>
      </c>
      <c r="T30" s="162" t="n">
        <v>40430.2756742561</v>
      </c>
      <c r="U30" s="163" t="n">
        <v>34268.1029094664</v>
      </c>
      <c r="V30" s="163" t="n">
        <v>19919</v>
      </c>
      <c r="W30" s="164" t="n">
        <v>11713</v>
      </c>
      <c r="X30" s="170" t="n">
        <v>106330.378583723</v>
      </c>
      <c r="Y30" s="162" t="n">
        <v>2014</v>
      </c>
      <c r="Z30" s="163" t="n">
        <v>2197</v>
      </c>
      <c r="AA30" s="163" t="n">
        <v>453</v>
      </c>
      <c r="AB30" s="164" t="n">
        <v>406</v>
      </c>
      <c r="AC30" s="165" t="n">
        <v>5070</v>
      </c>
      <c r="AD30" s="158" t="n">
        <v>0</v>
      </c>
      <c r="AE30" s="159" t="n">
        <v>0</v>
      </c>
      <c r="AF30" s="159" t="n">
        <v>0</v>
      </c>
      <c r="AG30" s="160" t="n">
        <v>0</v>
      </c>
      <c r="AH30" s="165" t="n">
        <v>0</v>
      </c>
      <c r="AI30" s="167" t="n">
        <v>373017</v>
      </c>
      <c r="AJ30" s="168" t="n">
        <v>124459.83</v>
      </c>
      <c r="AK30" s="169" t="n">
        <v>1257.17</v>
      </c>
      <c r="AL30" s="168" t="n">
        <v>74810.1</v>
      </c>
    </row>
    <row r="31" customFormat="false" ht="13.5" hidden="false" customHeight="false" outlineLevel="0" collapsed="false">
      <c r="A31" s="156" t="s">
        <v>185</v>
      </c>
      <c r="B31" s="157" t="s">
        <v>193</v>
      </c>
      <c r="C31" s="156" t="s">
        <v>56</v>
      </c>
      <c r="D31" s="158" t="n">
        <v>16182</v>
      </c>
      <c r="E31" s="159" t="n">
        <v>15581</v>
      </c>
      <c r="F31" s="159" t="n">
        <v>4356</v>
      </c>
      <c r="G31" s="160" t="n">
        <v>4754</v>
      </c>
      <c r="H31" s="161" t="n">
        <v>13108</v>
      </c>
      <c r="I31" s="159" t="n">
        <v>14065</v>
      </c>
      <c r="J31" s="159" t="n">
        <v>4086</v>
      </c>
      <c r="K31" s="160" t="n">
        <v>4696</v>
      </c>
      <c r="L31" s="161" t="n">
        <v>40873</v>
      </c>
      <c r="M31" s="159" t="n">
        <v>35955</v>
      </c>
      <c r="N31" s="159" t="n">
        <v>76828</v>
      </c>
      <c r="O31" s="162" t="n">
        <v>852</v>
      </c>
      <c r="P31" s="163" t="n">
        <v>932</v>
      </c>
      <c r="Q31" s="163" t="n">
        <v>101</v>
      </c>
      <c r="R31" s="164" t="n">
        <v>111</v>
      </c>
      <c r="S31" s="165" t="n">
        <v>1996</v>
      </c>
      <c r="T31" s="162" t="n">
        <v>3736.43121558685</v>
      </c>
      <c r="U31" s="163" t="n">
        <v>2113.7157439587</v>
      </c>
      <c r="V31" s="163" t="n">
        <v>5628</v>
      </c>
      <c r="W31" s="164" t="n">
        <v>1140</v>
      </c>
      <c r="X31" s="170" t="n">
        <v>12618.1469595456</v>
      </c>
      <c r="Y31" s="162" t="n">
        <v>398</v>
      </c>
      <c r="Z31" s="163" t="n">
        <v>403</v>
      </c>
      <c r="AA31" s="163" t="n">
        <v>80</v>
      </c>
      <c r="AB31" s="164" t="n">
        <v>74</v>
      </c>
      <c r="AC31" s="165" t="n">
        <v>955</v>
      </c>
      <c r="AD31" s="158" t="n">
        <v>0</v>
      </c>
      <c r="AE31" s="159" t="n">
        <v>0</v>
      </c>
      <c r="AF31" s="159" t="n">
        <v>0</v>
      </c>
      <c r="AG31" s="160" t="n">
        <v>0</v>
      </c>
      <c r="AH31" s="165" t="n">
        <v>0</v>
      </c>
      <c r="AI31" s="167" t="n">
        <v>58936</v>
      </c>
      <c r="AJ31" s="168" t="n">
        <v>17713.08</v>
      </c>
      <c r="AK31" s="169" t="n">
        <v>178.92</v>
      </c>
      <c r="AL31" s="168" t="n">
        <v>11524.2</v>
      </c>
    </row>
    <row r="32" customFormat="false" ht="13.5" hidden="false" customHeight="false" outlineLevel="0" collapsed="false">
      <c r="A32" s="156" t="s">
        <v>173</v>
      </c>
      <c r="B32" s="157" t="s">
        <v>194</v>
      </c>
      <c r="C32" s="156" t="s">
        <v>57</v>
      </c>
      <c r="D32" s="158" t="n">
        <v>60</v>
      </c>
      <c r="E32" s="159" t="n">
        <v>68</v>
      </c>
      <c r="F32" s="159" t="n">
        <v>21</v>
      </c>
      <c r="G32" s="160" t="n">
        <v>22</v>
      </c>
      <c r="H32" s="161" t="n">
        <v>4870</v>
      </c>
      <c r="I32" s="159" t="n">
        <v>5542</v>
      </c>
      <c r="J32" s="159" t="n">
        <v>1668</v>
      </c>
      <c r="K32" s="160" t="n">
        <v>1857</v>
      </c>
      <c r="L32" s="161" t="n">
        <v>171</v>
      </c>
      <c r="M32" s="159" t="n">
        <v>13937</v>
      </c>
      <c r="N32" s="159" t="n">
        <v>14108</v>
      </c>
      <c r="O32" s="162" t="n">
        <v>5</v>
      </c>
      <c r="P32" s="163" t="n">
        <v>6</v>
      </c>
      <c r="Q32" s="163" t="n">
        <v>1</v>
      </c>
      <c r="R32" s="164" t="n">
        <v>1</v>
      </c>
      <c r="S32" s="165" t="n">
        <v>13</v>
      </c>
      <c r="T32" s="162" t="n">
        <v>256.755920450578</v>
      </c>
      <c r="U32" s="163" t="n">
        <v>187.910105744605</v>
      </c>
      <c r="V32" s="163" t="n">
        <v>208</v>
      </c>
      <c r="W32" s="164" t="n">
        <v>73</v>
      </c>
      <c r="X32" s="170" t="n">
        <v>725.666026195182</v>
      </c>
      <c r="Y32" s="162" t="n">
        <v>416</v>
      </c>
      <c r="Z32" s="163" t="n">
        <v>452</v>
      </c>
      <c r="AA32" s="163" t="n">
        <v>94</v>
      </c>
      <c r="AB32" s="164" t="n">
        <v>85</v>
      </c>
      <c r="AC32" s="165" t="n">
        <v>1047</v>
      </c>
      <c r="AD32" s="162" t="n">
        <v>0</v>
      </c>
      <c r="AE32" s="163" t="n">
        <v>0</v>
      </c>
      <c r="AF32" s="163" t="n">
        <v>0</v>
      </c>
      <c r="AG32" s="164" t="n">
        <v>0</v>
      </c>
      <c r="AH32" s="165" t="n">
        <v>0</v>
      </c>
      <c r="AI32" s="167" t="n">
        <v>10540</v>
      </c>
      <c r="AJ32" s="168" t="n">
        <v>3532.32</v>
      </c>
      <c r="AK32" s="169" t="n">
        <v>35.68</v>
      </c>
      <c r="AL32" s="168" t="n">
        <v>2116.2</v>
      </c>
    </row>
    <row r="33" customFormat="false" ht="13.5" hidden="false" customHeight="false" outlineLevel="0" collapsed="false">
      <c r="A33" s="156" t="s">
        <v>173</v>
      </c>
      <c r="B33" s="157" t="s">
        <v>195</v>
      </c>
      <c r="C33" s="156" t="s">
        <v>58</v>
      </c>
      <c r="D33" s="158" t="n">
        <v>1857</v>
      </c>
      <c r="E33" s="159" t="n">
        <v>1920</v>
      </c>
      <c r="F33" s="159" t="n">
        <v>646</v>
      </c>
      <c r="G33" s="160" t="n">
        <v>739</v>
      </c>
      <c r="H33" s="161" t="n">
        <v>67131</v>
      </c>
      <c r="I33" s="159" t="n">
        <v>64518</v>
      </c>
      <c r="J33" s="159" t="n">
        <v>19950</v>
      </c>
      <c r="K33" s="160" t="n">
        <v>22461</v>
      </c>
      <c r="L33" s="161" t="n">
        <v>5162</v>
      </c>
      <c r="M33" s="159" t="n">
        <v>174060</v>
      </c>
      <c r="N33" s="159" t="n">
        <v>179222</v>
      </c>
      <c r="O33" s="162" t="n">
        <v>21</v>
      </c>
      <c r="P33" s="163" t="n">
        <v>23</v>
      </c>
      <c r="Q33" s="163" t="n">
        <v>2</v>
      </c>
      <c r="R33" s="164" t="n">
        <v>3</v>
      </c>
      <c r="S33" s="165" t="n">
        <v>49</v>
      </c>
      <c r="T33" s="162" t="n">
        <v>1193.83230545324</v>
      </c>
      <c r="U33" s="163" t="n">
        <v>946.746015399056</v>
      </c>
      <c r="V33" s="163" t="n">
        <v>1020</v>
      </c>
      <c r="W33" s="164" t="n">
        <v>360</v>
      </c>
      <c r="X33" s="170" t="n">
        <v>3520.5783208523</v>
      </c>
      <c r="Y33" s="162" t="n">
        <v>385</v>
      </c>
      <c r="Z33" s="163" t="n">
        <v>357</v>
      </c>
      <c r="AA33" s="163" t="n">
        <v>76</v>
      </c>
      <c r="AB33" s="164" t="n">
        <v>71</v>
      </c>
      <c r="AC33" s="165" t="n">
        <v>889</v>
      </c>
      <c r="AD33" s="158" t="n">
        <v>7358</v>
      </c>
      <c r="AE33" s="159" t="n">
        <v>7902</v>
      </c>
      <c r="AF33" s="159" t="n">
        <v>2422</v>
      </c>
      <c r="AG33" s="160" t="n">
        <v>2907</v>
      </c>
      <c r="AH33" s="165" t="n">
        <v>20589</v>
      </c>
      <c r="AI33" s="167" t="n">
        <v>135426</v>
      </c>
      <c r="AJ33" s="168" t="n">
        <v>43358.04</v>
      </c>
      <c r="AK33" s="169" t="n">
        <v>437.96</v>
      </c>
      <c r="AL33" s="168" t="n">
        <v>26883.3</v>
      </c>
    </row>
    <row r="34" customFormat="false" ht="13.5" hidden="false" customHeight="false" outlineLevel="0" collapsed="false">
      <c r="A34" s="156" t="s">
        <v>180</v>
      </c>
      <c r="B34" s="157" t="s">
        <v>196</v>
      </c>
      <c r="C34" s="156" t="s">
        <v>59</v>
      </c>
      <c r="D34" s="158" t="n">
        <v>9631</v>
      </c>
      <c r="E34" s="159" t="n">
        <v>9963</v>
      </c>
      <c r="F34" s="159" t="n">
        <v>3349</v>
      </c>
      <c r="G34" s="160" t="n">
        <v>3836</v>
      </c>
      <c r="H34" s="161" t="n">
        <v>49770</v>
      </c>
      <c r="I34" s="159" t="n">
        <v>47911</v>
      </c>
      <c r="J34" s="159" t="n">
        <v>14199</v>
      </c>
      <c r="K34" s="160" t="n">
        <v>15983</v>
      </c>
      <c r="L34" s="161" t="n">
        <v>26779</v>
      </c>
      <c r="M34" s="159" t="n">
        <v>127863</v>
      </c>
      <c r="N34" s="159" t="n">
        <v>154642</v>
      </c>
      <c r="O34" s="162" t="n">
        <v>70</v>
      </c>
      <c r="P34" s="163" t="n">
        <v>77</v>
      </c>
      <c r="Q34" s="163" t="n">
        <v>9</v>
      </c>
      <c r="R34" s="164" t="n">
        <v>10</v>
      </c>
      <c r="S34" s="165" t="n">
        <v>166</v>
      </c>
      <c r="T34" s="162" t="n">
        <v>3346.69569541382</v>
      </c>
      <c r="U34" s="163" t="n">
        <v>2795.6507545425</v>
      </c>
      <c r="V34" s="163" t="n">
        <v>2111</v>
      </c>
      <c r="W34" s="164" t="n">
        <v>1053</v>
      </c>
      <c r="X34" s="170" t="n">
        <v>9306.34644995632</v>
      </c>
      <c r="Y34" s="162" t="n">
        <v>798</v>
      </c>
      <c r="Z34" s="163" t="n">
        <v>739</v>
      </c>
      <c r="AA34" s="163" t="n">
        <v>156</v>
      </c>
      <c r="AB34" s="164" t="n">
        <v>144</v>
      </c>
      <c r="AC34" s="165" t="n">
        <v>1837</v>
      </c>
      <c r="AD34" s="158" t="n">
        <v>0</v>
      </c>
      <c r="AE34" s="159" t="n">
        <v>0</v>
      </c>
      <c r="AF34" s="159" t="n">
        <v>0</v>
      </c>
      <c r="AG34" s="160" t="n">
        <v>0</v>
      </c>
      <c r="AH34" s="165" t="n">
        <v>0</v>
      </c>
      <c r="AI34" s="167" t="n">
        <v>117275</v>
      </c>
      <c r="AJ34" s="168" t="n">
        <v>36993.33</v>
      </c>
      <c r="AK34" s="169" t="n">
        <v>373.67</v>
      </c>
      <c r="AL34" s="168" t="n">
        <v>23196.3</v>
      </c>
    </row>
    <row r="35" customFormat="false" ht="13.5" hidden="false" customHeight="false" outlineLevel="0" collapsed="false">
      <c r="A35" s="156" t="s">
        <v>180</v>
      </c>
      <c r="B35" s="157" t="s">
        <v>197</v>
      </c>
      <c r="C35" s="156" t="s">
        <v>60</v>
      </c>
      <c r="D35" s="158" t="n">
        <v>449</v>
      </c>
      <c r="E35" s="159" t="n">
        <v>474</v>
      </c>
      <c r="F35" s="159" t="n">
        <v>143</v>
      </c>
      <c r="G35" s="160" t="n">
        <v>181</v>
      </c>
      <c r="H35" s="161" t="n">
        <v>6364</v>
      </c>
      <c r="I35" s="159" t="n">
        <v>6751</v>
      </c>
      <c r="J35" s="159" t="n">
        <v>2346</v>
      </c>
      <c r="K35" s="160" t="n">
        <v>2965</v>
      </c>
      <c r="L35" s="161" t="n">
        <v>1247</v>
      </c>
      <c r="M35" s="159" t="n">
        <v>18426</v>
      </c>
      <c r="N35" s="159" t="n">
        <v>19673</v>
      </c>
      <c r="O35" s="162" t="n">
        <v>5</v>
      </c>
      <c r="P35" s="163" t="n">
        <v>5</v>
      </c>
      <c r="Q35" s="163" t="n">
        <v>1</v>
      </c>
      <c r="R35" s="164" t="n">
        <v>1</v>
      </c>
      <c r="S35" s="165" t="n">
        <v>12</v>
      </c>
      <c r="T35" s="162" t="n">
        <v>558.324116709935</v>
      </c>
      <c r="U35" s="163" t="n">
        <v>309.497351916903</v>
      </c>
      <c r="V35" s="163" t="n">
        <v>1182</v>
      </c>
      <c r="W35" s="164" t="n">
        <v>169</v>
      </c>
      <c r="X35" s="170" t="n">
        <v>2218.82146862684</v>
      </c>
      <c r="Y35" s="162" t="n">
        <v>690</v>
      </c>
      <c r="Z35" s="163" t="n">
        <v>692</v>
      </c>
      <c r="AA35" s="163" t="n">
        <v>159</v>
      </c>
      <c r="AB35" s="164" t="n">
        <v>170</v>
      </c>
      <c r="AC35" s="165" t="n">
        <v>1711</v>
      </c>
      <c r="AD35" s="158" t="n">
        <v>0</v>
      </c>
      <c r="AE35" s="159" t="n">
        <v>0</v>
      </c>
      <c r="AF35" s="159" t="n">
        <v>0</v>
      </c>
      <c r="AG35" s="160" t="n">
        <v>0</v>
      </c>
      <c r="AH35" s="165" t="n">
        <v>0</v>
      </c>
      <c r="AI35" s="167" t="n">
        <v>14038</v>
      </c>
      <c r="AJ35" s="168" t="n">
        <v>5578.65</v>
      </c>
      <c r="AK35" s="169" t="n">
        <v>56.35</v>
      </c>
      <c r="AL35" s="168" t="n">
        <v>2950.95</v>
      </c>
    </row>
    <row r="36" customFormat="false" ht="13.5" hidden="false" customHeight="false" outlineLevel="0" collapsed="false">
      <c r="A36" s="156" t="s">
        <v>166</v>
      </c>
      <c r="B36" s="157" t="s">
        <v>198</v>
      </c>
      <c r="C36" s="156" t="s">
        <v>61</v>
      </c>
      <c r="D36" s="158" t="n">
        <v>12162</v>
      </c>
      <c r="E36" s="159" t="n">
        <v>12844</v>
      </c>
      <c r="F36" s="159" t="n">
        <v>3889</v>
      </c>
      <c r="G36" s="160" t="n">
        <v>4894</v>
      </c>
      <c r="H36" s="161" t="n">
        <v>49678</v>
      </c>
      <c r="I36" s="159" t="n">
        <v>52689</v>
      </c>
      <c r="J36" s="159" t="n">
        <v>18313</v>
      </c>
      <c r="K36" s="160" t="n">
        <v>23147</v>
      </c>
      <c r="L36" s="161" t="n">
        <v>33789</v>
      </c>
      <c r="M36" s="159" t="n">
        <v>143827</v>
      </c>
      <c r="N36" s="159" t="n">
        <v>177616</v>
      </c>
      <c r="O36" s="162" t="n">
        <v>61</v>
      </c>
      <c r="P36" s="163" t="n">
        <v>68</v>
      </c>
      <c r="Q36" s="163" t="n">
        <v>8</v>
      </c>
      <c r="R36" s="164" t="n">
        <v>9</v>
      </c>
      <c r="S36" s="165" t="n">
        <v>146</v>
      </c>
      <c r="T36" s="162" t="n">
        <v>5563.91023486098</v>
      </c>
      <c r="U36" s="163" t="n">
        <v>3382.38117258428</v>
      </c>
      <c r="V36" s="163" t="n">
        <v>9937</v>
      </c>
      <c r="W36" s="164" t="n">
        <v>1673</v>
      </c>
      <c r="X36" s="170" t="n">
        <v>20556.2914074453</v>
      </c>
      <c r="Y36" s="162" t="n">
        <v>759</v>
      </c>
      <c r="Z36" s="163" t="n">
        <v>760</v>
      </c>
      <c r="AA36" s="163" t="n">
        <v>175</v>
      </c>
      <c r="AB36" s="164" t="n">
        <v>188</v>
      </c>
      <c r="AC36" s="165" t="n">
        <v>1882</v>
      </c>
      <c r="AD36" s="158" t="n">
        <v>0</v>
      </c>
      <c r="AE36" s="159" t="n">
        <v>0</v>
      </c>
      <c r="AF36" s="159" t="n">
        <v>0</v>
      </c>
      <c r="AG36" s="160" t="n">
        <v>0</v>
      </c>
      <c r="AH36" s="165" t="n">
        <v>0</v>
      </c>
      <c r="AI36" s="167" t="n">
        <v>127373</v>
      </c>
      <c r="AJ36" s="168" t="n">
        <v>49740.57</v>
      </c>
      <c r="AK36" s="169" t="n">
        <v>502.43</v>
      </c>
      <c r="AL36" s="168" t="n">
        <v>26642.4</v>
      </c>
    </row>
    <row r="37" customFormat="false" ht="13.5" hidden="false" customHeight="false" outlineLevel="0" collapsed="false">
      <c r="A37" s="156" t="s">
        <v>166</v>
      </c>
      <c r="B37" s="157" t="s">
        <v>199</v>
      </c>
      <c r="C37" s="156" t="s">
        <v>62</v>
      </c>
      <c r="D37" s="158" t="n">
        <v>4436</v>
      </c>
      <c r="E37" s="159" t="n">
        <v>4982</v>
      </c>
      <c r="F37" s="159" t="n">
        <v>1638</v>
      </c>
      <c r="G37" s="160" t="n">
        <v>1838</v>
      </c>
      <c r="H37" s="161" t="n">
        <v>30638</v>
      </c>
      <c r="I37" s="159" t="n">
        <v>33817</v>
      </c>
      <c r="J37" s="159" t="n">
        <v>9677</v>
      </c>
      <c r="K37" s="160" t="n">
        <v>11875</v>
      </c>
      <c r="L37" s="161" t="n">
        <v>12894</v>
      </c>
      <c r="M37" s="159" t="n">
        <v>86007</v>
      </c>
      <c r="N37" s="159" t="n">
        <v>98901</v>
      </c>
      <c r="O37" s="162" t="n">
        <v>1966</v>
      </c>
      <c r="P37" s="163" t="n">
        <v>2152</v>
      </c>
      <c r="Q37" s="163" t="n">
        <v>229</v>
      </c>
      <c r="R37" s="164" t="n">
        <v>254</v>
      </c>
      <c r="S37" s="165" t="n">
        <v>4601</v>
      </c>
      <c r="T37" s="162" t="n">
        <v>2099.25002567424</v>
      </c>
      <c r="U37" s="163" t="n">
        <v>1252.92635781338</v>
      </c>
      <c r="V37" s="163" t="n">
        <v>3742</v>
      </c>
      <c r="W37" s="164" t="n">
        <v>632</v>
      </c>
      <c r="X37" s="170" t="n">
        <v>7726.17638348762</v>
      </c>
      <c r="Y37" s="162" t="n">
        <v>1039</v>
      </c>
      <c r="Z37" s="163" t="n">
        <v>1100</v>
      </c>
      <c r="AA37" s="163" t="n">
        <v>222</v>
      </c>
      <c r="AB37" s="164" t="n">
        <v>220</v>
      </c>
      <c r="AC37" s="165" t="n">
        <v>2581</v>
      </c>
      <c r="AD37" s="158" t="n">
        <v>0</v>
      </c>
      <c r="AE37" s="159" t="n">
        <v>0</v>
      </c>
      <c r="AF37" s="159" t="n">
        <v>0</v>
      </c>
      <c r="AG37" s="160" t="n">
        <v>0</v>
      </c>
      <c r="AH37" s="165" t="n">
        <v>0</v>
      </c>
      <c r="AI37" s="167" t="n">
        <v>73873</v>
      </c>
      <c r="AJ37" s="168" t="n">
        <v>24777.72</v>
      </c>
      <c r="AK37" s="169" t="n">
        <v>250.28</v>
      </c>
      <c r="AL37" s="168" t="n">
        <v>14835.15</v>
      </c>
    </row>
    <row r="38" customFormat="false" ht="13.5" hidden="false" customHeight="false" outlineLevel="0" collapsed="false">
      <c r="A38" s="156" t="s">
        <v>160</v>
      </c>
      <c r="B38" s="157" t="s">
        <v>200</v>
      </c>
      <c r="C38" s="156" t="s">
        <v>63</v>
      </c>
      <c r="D38" s="158" t="n">
        <v>3696</v>
      </c>
      <c r="E38" s="159" t="n">
        <v>4151</v>
      </c>
      <c r="F38" s="159" t="n">
        <v>1365</v>
      </c>
      <c r="G38" s="160" t="n">
        <v>1531</v>
      </c>
      <c r="H38" s="161" t="n">
        <v>61753</v>
      </c>
      <c r="I38" s="159" t="n">
        <v>68165</v>
      </c>
      <c r="J38" s="159" t="n">
        <v>19505</v>
      </c>
      <c r="K38" s="160" t="n">
        <v>23936</v>
      </c>
      <c r="L38" s="161" t="n">
        <v>10743</v>
      </c>
      <c r="M38" s="159" t="n">
        <v>173359</v>
      </c>
      <c r="N38" s="159" t="n">
        <v>184102</v>
      </c>
      <c r="O38" s="162" t="n">
        <v>944</v>
      </c>
      <c r="P38" s="163" t="n">
        <v>1033</v>
      </c>
      <c r="Q38" s="163" t="n">
        <v>112</v>
      </c>
      <c r="R38" s="164" t="n">
        <v>122</v>
      </c>
      <c r="S38" s="165" t="n">
        <v>2211</v>
      </c>
      <c r="T38" s="162" t="n">
        <v>6449.60312331076</v>
      </c>
      <c r="U38" s="163" t="n">
        <v>4476.43053334169</v>
      </c>
      <c r="V38" s="163" t="n">
        <v>10635</v>
      </c>
      <c r="W38" s="164" t="n">
        <v>2100</v>
      </c>
      <c r="X38" s="170" t="n">
        <v>23661.0336566525</v>
      </c>
      <c r="Y38" s="162" t="n">
        <v>1033</v>
      </c>
      <c r="Z38" s="163" t="n">
        <v>1096</v>
      </c>
      <c r="AA38" s="163" t="n">
        <v>222</v>
      </c>
      <c r="AB38" s="164" t="n">
        <v>218</v>
      </c>
      <c r="AC38" s="165" t="n">
        <v>2569</v>
      </c>
      <c r="AD38" s="158" t="n">
        <v>0</v>
      </c>
      <c r="AE38" s="159" t="n">
        <v>0</v>
      </c>
      <c r="AF38" s="159" t="n">
        <v>0</v>
      </c>
      <c r="AG38" s="160" t="n">
        <v>0</v>
      </c>
      <c r="AH38" s="165" t="n">
        <v>0</v>
      </c>
      <c r="AI38" s="167" t="n">
        <v>137765</v>
      </c>
      <c r="AJ38" s="168" t="n">
        <v>45873.63</v>
      </c>
      <c r="AK38" s="169" t="n">
        <v>463.37</v>
      </c>
      <c r="AL38" s="168" t="n">
        <v>27615.3</v>
      </c>
    </row>
    <row r="39" customFormat="false" ht="13.5" hidden="false" customHeight="false" outlineLevel="0" collapsed="false">
      <c r="A39" s="156" t="s">
        <v>176</v>
      </c>
      <c r="B39" s="157" t="s">
        <v>201</v>
      </c>
      <c r="C39" s="156" t="s">
        <v>64</v>
      </c>
      <c r="D39" s="158" t="n">
        <v>20673</v>
      </c>
      <c r="E39" s="159" t="n">
        <v>21761</v>
      </c>
      <c r="F39" s="159" t="n">
        <v>6098</v>
      </c>
      <c r="G39" s="160" t="n">
        <v>6777</v>
      </c>
      <c r="H39" s="161" t="n">
        <v>115838</v>
      </c>
      <c r="I39" s="159" t="n">
        <v>124356</v>
      </c>
      <c r="J39" s="159" t="n">
        <v>37339</v>
      </c>
      <c r="K39" s="160" t="n">
        <v>43557</v>
      </c>
      <c r="L39" s="161" t="n">
        <v>55309</v>
      </c>
      <c r="M39" s="159" t="n">
        <v>321090</v>
      </c>
      <c r="N39" s="159" t="n">
        <v>376399</v>
      </c>
      <c r="O39" s="162" t="n">
        <v>218</v>
      </c>
      <c r="P39" s="163" t="n">
        <v>240</v>
      </c>
      <c r="Q39" s="163" t="n">
        <v>25</v>
      </c>
      <c r="R39" s="164" t="n">
        <v>30</v>
      </c>
      <c r="S39" s="165" t="n">
        <v>513</v>
      </c>
      <c r="T39" s="162" t="n">
        <v>10617.5145900246</v>
      </c>
      <c r="U39" s="163" t="n">
        <v>6458.44484118031</v>
      </c>
      <c r="V39" s="163" t="n">
        <v>18553</v>
      </c>
      <c r="W39" s="164" t="n">
        <v>3189</v>
      </c>
      <c r="X39" s="170" t="n">
        <v>38817.9594312049</v>
      </c>
      <c r="Y39" s="162" t="n">
        <v>648</v>
      </c>
      <c r="Z39" s="163" t="n">
        <v>661</v>
      </c>
      <c r="AA39" s="163" t="n">
        <v>135</v>
      </c>
      <c r="AB39" s="164" t="n">
        <v>126</v>
      </c>
      <c r="AC39" s="165" t="n">
        <v>1570</v>
      </c>
      <c r="AD39" s="158" t="n">
        <v>0</v>
      </c>
      <c r="AE39" s="159" t="n">
        <v>0</v>
      </c>
      <c r="AF39" s="159" t="n">
        <v>0</v>
      </c>
      <c r="AG39" s="160" t="n">
        <v>0</v>
      </c>
      <c r="AH39" s="165" t="n">
        <v>0</v>
      </c>
      <c r="AI39" s="167" t="n">
        <v>282628</v>
      </c>
      <c r="AJ39" s="168" t="n">
        <v>92833.29</v>
      </c>
      <c r="AK39" s="169" t="n">
        <v>937.71</v>
      </c>
      <c r="AL39" s="168" t="n">
        <v>56459.85</v>
      </c>
    </row>
    <row r="40" customFormat="false" ht="13.5" hidden="false" customHeight="false" outlineLevel="0" collapsed="false">
      <c r="A40" s="156" t="s">
        <v>180</v>
      </c>
      <c r="B40" s="157" t="s">
        <v>190</v>
      </c>
      <c r="C40" s="156" t="s">
        <v>1005</v>
      </c>
      <c r="D40" s="158" t="n">
        <v>5474</v>
      </c>
      <c r="E40" s="159" t="n">
        <v>5270</v>
      </c>
      <c r="F40" s="159" t="n">
        <v>1473</v>
      </c>
      <c r="G40" s="160" t="n">
        <v>1608</v>
      </c>
      <c r="H40" s="161" t="n">
        <v>46920</v>
      </c>
      <c r="I40" s="159" t="n">
        <v>50342</v>
      </c>
      <c r="J40" s="159" t="n">
        <v>14626</v>
      </c>
      <c r="K40" s="160" t="n">
        <v>16810</v>
      </c>
      <c r="L40" s="161" t="n">
        <v>13825</v>
      </c>
      <c r="M40" s="159" t="n">
        <v>128698</v>
      </c>
      <c r="N40" s="159" t="n">
        <v>142523</v>
      </c>
      <c r="O40" s="162" t="n">
        <v>218</v>
      </c>
      <c r="P40" s="163" t="n">
        <v>237</v>
      </c>
      <c r="Q40" s="163" t="n">
        <v>26</v>
      </c>
      <c r="R40" s="164" t="n">
        <v>29</v>
      </c>
      <c r="S40" s="165" t="n">
        <v>510</v>
      </c>
      <c r="T40" s="162" t="n">
        <v>1833.0001828415</v>
      </c>
      <c r="U40" s="163" t="n">
        <v>1514.44597130117</v>
      </c>
      <c r="V40" s="163" t="n">
        <v>1612</v>
      </c>
      <c r="W40" s="164" t="n">
        <v>533</v>
      </c>
      <c r="X40" s="170" t="n">
        <v>5492.44615414266</v>
      </c>
      <c r="Y40" s="162" t="n">
        <v>1737</v>
      </c>
      <c r="Z40" s="163" t="n">
        <v>1760</v>
      </c>
      <c r="AA40" s="163" t="n">
        <v>347</v>
      </c>
      <c r="AB40" s="164" t="n">
        <v>323</v>
      </c>
      <c r="AC40" s="165" t="n">
        <v>4167</v>
      </c>
      <c r="AD40" s="158" t="n">
        <v>0</v>
      </c>
      <c r="AE40" s="159" t="n">
        <v>0</v>
      </c>
      <c r="AF40" s="159" t="n">
        <v>0</v>
      </c>
      <c r="AG40" s="160" t="n">
        <v>0</v>
      </c>
      <c r="AH40" s="165" t="n">
        <v>0</v>
      </c>
      <c r="AI40" s="167" t="n">
        <v>108006</v>
      </c>
      <c r="AJ40" s="168" t="n">
        <v>34171.83</v>
      </c>
      <c r="AK40" s="169" t="n">
        <v>345.17</v>
      </c>
      <c r="AL40" s="168" t="n">
        <v>21378.45</v>
      </c>
    </row>
    <row r="41" customFormat="false" ht="13.5" hidden="false" customHeight="false" outlineLevel="0" collapsed="false">
      <c r="A41" s="156" t="s">
        <v>176</v>
      </c>
      <c r="B41" s="157" t="s">
        <v>202</v>
      </c>
      <c r="C41" s="156" t="s">
        <v>65</v>
      </c>
      <c r="D41" s="158" t="n">
        <v>5148</v>
      </c>
      <c r="E41" s="159" t="n">
        <v>4957</v>
      </c>
      <c r="F41" s="159" t="n">
        <v>1386</v>
      </c>
      <c r="G41" s="160" t="n">
        <v>1512</v>
      </c>
      <c r="H41" s="161" t="n">
        <v>32576</v>
      </c>
      <c r="I41" s="159" t="n">
        <v>34952</v>
      </c>
      <c r="J41" s="159" t="n">
        <v>10154</v>
      </c>
      <c r="K41" s="160" t="n">
        <v>11672</v>
      </c>
      <c r="L41" s="161" t="n">
        <v>13003</v>
      </c>
      <c r="M41" s="159" t="n">
        <v>89354</v>
      </c>
      <c r="N41" s="159" t="n">
        <v>102357</v>
      </c>
      <c r="O41" s="162" t="n">
        <v>480</v>
      </c>
      <c r="P41" s="163" t="n">
        <v>524</v>
      </c>
      <c r="Q41" s="163" t="n">
        <v>57</v>
      </c>
      <c r="R41" s="164" t="n">
        <v>62</v>
      </c>
      <c r="S41" s="165" t="n">
        <v>1123</v>
      </c>
      <c r="T41" s="162" t="n">
        <v>1434.25031901409</v>
      </c>
      <c r="U41" s="163" t="n">
        <v>1183.31579238152</v>
      </c>
      <c r="V41" s="163" t="n">
        <v>931</v>
      </c>
      <c r="W41" s="164" t="n">
        <v>414</v>
      </c>
      <c r="X41" s="170" t="n">
        <v>3962.56611139561</v>
      </c>
      <c r="Y41" s="162" t="n">
        <v>1779</v>
      </c>
      <c r="Z41" s="163" t="n">
        <v>1805</v>
      </c>
      <c r="AA41" s="163" t="n">
        <v>355</v>
      </c>
      <c r="AB41" s="164" t="n">
        <v>331</v>
      </c>
      <c r="AC41" s="165" t="n">
        <v>4270</v>
      </c>
      <c r="AD41" s="158" t="n">
        <v>0</v>
      </c>
      <c r="AE41" s="159" t="n">
        <v>0</v>
      </c>
      <c r="AF41" s="159" t="n">
        <v>0</v>
      </c>
      <c r="AG41" s="160" t="n">
        <v>0</v>
      </c>
      <c r="AH41" s="165" t="n">
        <v>0</v>
      </c>
      <c r="AI41" s="167" t="n">
        <v>77633</v>
      </c>
      <c r="AJ41" s="168" t="n">
        <v>24476.76</v>
      </c>
      <c r="AK41" s="169" t="n">
        <v>247.24</v>
      </c>
      <c r="AL41" s="168" t="n">
        <v>15353.55</v>
      </c>
    </row>
    <row r="42" customFormat="false" ht="13.5" hidden="false" customHeight="false" outlineLevel="0" collapsed="false">
      <c r="A42" s="171"/>
      <c r="B42" s="172" t="s">
        <v>1006</v>
      </c>
      <c r="C42" s="173" t="s">
        <v>18</v>
      </c>
      <c r="D42" s="174" t="n">
        <v>1027523</v>
      </c>
      <c r="E42" s="175" t="n">
        <v>1084541</v>
      </c>
      <c r="F42" s="175" t="n">
        <v>341889</v>
      </c>
      <c r="G42" s="176" t="n">
        <v>399708</v>
      </c>
      <c r="H42" s="177" t="n">
        <v>2311757</v>
      </c>
      <c r="I42" s="175" t="n">
        <v>2428277</v>
      </c>
      <c r="J42" s="175" t="n">
        <v>751106</v>
      </c>
      <c r="K42" s="176" t="n">
        <v>868951</v>
      </c>
      <c r="L42" s="177" t="n">
        <v>2853661</v>
      </c>
      <c r="M42" s="175" t="n">
        <v>6360091</v>
      </c>
      <c r="N42" s="175" t="n">
        <v>9213752</v>
      </c>
      <c r="O42" s="174" t="n">
        <v>26833</v>
      </c>
      <c r="P42" s="175" t="n">
        <v>29371</v>
      </c>
      <c r="Q42" s="175" t="n">
        <v>3152</v>
      </c>
      <c r="R42" s="176" t="n">
        <v>3482</v>
      </c>
      <c r="S42" s="178" t="n">
        <v>62838</v>
      </c>
      <c r="T42" s="174" t="n">
        <v>275471.71718347</v>
      </c>
      <c r="U42" s="175" t="n">
        <v>198092.181852946</v>
      </c>
      <c r="V42" s="175" t="n">
        <v>329509</v>
      </c>
      <c r="W42" s="176" t="n">
        <v>83038</v>
      </c>
      <c r="X42" s="179" t="n">
        <v>886110.899036417</v>
      </c>
      <c r="Y42" s="174" t="n">
        <v>39427</v>
      </c>
      <c r="Z42" s="175" t="n">
        <v>40311</v>
      </c>
      <c r="AA42" s="175" t="n">
        <v>8757</v>
      </c>
      <c r="AB42" s="176" t="n">
        <v>8366</v>
      </c>
      <c r="AC42" s="178" t="n">
        <v>96861</v>
      </c>
      <c r="AD42" s="174" t="n">
        <v>12255</v>
      </c>
      <c r="AE42" s="175" t="n">
        <v>13165</v>
      </c>
      <c r="AF42" s="175" t="n">
        <v>4034</v>
      </c>
      <c r="AG42" s="176" t="n">
        <v>4841</v>
      </c>
      <c r="AH42" s="178" t="n">
        <v>34295</v>
      </c>
      <c r="AI42" s="175" t="n">
        <v>6852098</v>
      </c>
      <c r="AJ42" s="175" t="n">
        <v>2338037.46</v>
      </c>
      <c r="AK42" s="180" t="n">
        <v>23616.54</v>
      </c>
      <c r="AL42" s="175" t="n">
        <v>1382062.8</v>
      </c>
    </row>
    <row r="44" customFormat="false" ht="13.5" hidden="false" customHeight="false" outlineLevel="0" collapsed="false">
      <c r="N44" s="91" t="n">
        <f aca="false">N43/N42</f>
        <v>0</v>
      </c>
    </row>
  </sheetData>
  <mergeCells count="21">
    <mergeCell ref="D4:N4"/>
    <mergeCell ref="O4:S4"/>
    <mergeCell ref="T4:X4"/>
    <mergeCell ref="Y4:AC4"/>
    <mergeCell ref="AD4:AH4"/>
    <mergeCell ref="AI4:AL4"/>
    <mergeCell ref="A5:A6"/>
    <mergeCell ref="B5:B6"/>
    <mergeCell ref="C5:C6"/>
    <mergeCell ref="D5:G5"/>
    <mergeCell ref="H5:K5"/>
    <mergeCell ref="L5:N5"/>
    <mergeCell ref="O5:R5"/>
    <mergeCell ref="S5:S6"/>
    <mergeCell ref="T5:W5"/>
    <mergeCell ref="X5:X6"/>
    <mergeCell ref="Y5:AB5"/>
    <mergeCell ref="AC5:AC6"/>
    <mergeCell ref="AD5:AG5"/>
    <mergeCell ref="AH5:AH6"/>
    <mergeCell ref="AI5:AL5"/>
  </mergeCells>
  <conditionalFormatting sqref="A5:A6">
    <cfRule type="expression" priority="2" aboveAverage="0" equalAverage="0" bottom="0" percent="0" rank="0" text="" dxfId="100">
      <formula>CELL("protect",A5)=1</formula>
    </cfRule>
  </conditionalFormatting>
  <conditionalFormatting sqref="A42">
    <cfRule type="expression" priority="3" aboveAverage="0" equalAverage="0" bottom="0" percent="0" rank="0" text="" dxfId="101">
      <formula>CELL("protect",A42)=1</formula>
    </cfRule>
  </conditionalFormatting>
  <conditionalFormatting sqref="A8:A41">
    <cfRule type="expression" priority="4" aboveAverage="0" equalAverage="0" bottom="0" percent="0" rank="0" text="" dxfId="102">
      <formula>CELL("protect",A8)=1</formula>
    </cfRule>
  </conditionalFormatting>
  <conditionalFormatting sqref="AB7">
    <cfRule type="expression" priority="5" aboveAverage="0" equalAverage="0" bottom="0" percent="0" rank="0" text="" dxfId="103">
      <formula>CELL("protect",AB7)=1</formula>
    </cfRule>
  </conditionalFormatting>
  <conditionalFormatting sqref="R7">
    <cfRule type="expression" priority="6" aboveAverage="0" equalAverage="0" bottom="0" percent="0" rank="0" text="" dxfId="104">
      <formula>CELL("protect",R7)=1</formula>
    </cfRule>
  </conditionalFormatting>
  <conditionalFormatting sqref="L7">
    <cfRule type="expression" priority="7" aboveAverage="0" equalAverage="0" bottom="0" percent="0" rank="0" text="" dxfId="105">
      <formula>CELL("protect",L7)=1</formula>
    </cfRule>
  </conditionalFormatting>
  <conditionalFormatting sqref="K7">
    <cfRule type="expression" priority="8" aboveAverage="0" equalAverage="0" bottom="0" percent="0" rank="0" text="" dxfId="106">
      <formula>CELL("protect",K7)=1</formula>
    </cfRule>
  </conditionalFormatting>
  <conditionalFormatting sqref="H7">
    <cfRule type="expression" priority="9" aboveAverage="0" equalAverage="0" bottom="0" percent="0" rank="0" text="" dxfId="107">
      <formula>CELL("protect",H7)=1</formula>
    </cfRule>
  </conditionalFormatting>
  <conditionalFormatting sqref="G7">
    <cfRule type="expression" priority="10" aboveAverage="0" equalAverage="0" bottom="0" percent="0" rank="0" text="" dxfId="108">
      <formula>CELL("protect",G7)=1</formula>
    </cfRule>
  </conditionalFormatting>
  <conditionalFormatting sqref="O8:AL42">
    <cfRule type="expression" priority="11" aboveAverage="0" equalAverage="0" bottom="0" percent="0" rank="0" text="" dxfId="109">
      <formula>O8-#ref!&gt;1</formula>
    </cfRule>
  </conditionalFormatting>
  <conditionalFormatting sqref="A1:A2 M7:Q7 B8:AL44 B3:AL6 C1:AL2">
    <cfRule type="expression" priority="12" aboveAverage="0" equalAverage="0" bottom="0" percent="0" rank="0" text="" dxfId="110">
      <formula>CELL("protect",A1)=1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5B9BD5"/>
    <pageSetUpPr fitToPage="false"/>
  </sheetPr>
  <dimension ref="A1:AL44"/>
  <sheetViews>
    <sheetView showFormulas="false" showGridLines="fals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3" ySplit="0" topLeftCell="D1" activePane="topRight" state="frozen"/>
      <selection pane="topLeft" activeCell="A1" activeCellId="0" sqref="A1"/>
      <selection pane="topRight" activeCell="A2" activeCellId="1" sqref="E6:E7 A2"/>
    </sheetView>
  </sheetViews>
  <sheetFormatPr defaultColWidth="8.7890625" defaultRowHeight="13.5" zeroHeight="false" outlineLevelRow="0" outlineLevelCol="0"/>
  <cols>
    <col collapsed="false" customWidth="true" hidden="false" outlineLevel="0" max="1" min="1" style="90" width="13.53"/>
    <col collapsed="false" customWidth="true" hidden="false" outlineLevel="0" max="2" min="2" style="90" width="7.52"/>
    <col collapsed="false" customWidth="true" hidden="false" outlineLevel="0" max="3" min="3" style="90" width="12.16"/>
    <col collapsed="false" customWidth="true" hidden="false" outlineLevel="0" max="8" min="4" style="91" width="13.79"/>
    <col collapsed="false" customWidth="true" hidden="false" outlineLevel="0" max="9" min="9" style="91" width="13.16"/>
    <col collapsed="false" customWidth="true" hidden="false" outlineLevel="0" max="10" min="10" style="91" width="13.79"/>
    <col collapsed="false" customWidth="true" hidden="false" outlineLevel="0" max="11" min="11" style="91" width="13.16"/>
    <col collapsed="false" customWidth="true" hidden="false" outlineLevel="0" max="12" min="12" style="91" width="13.48"/>
    <col collapsed="false" customWidth="true" hidden="false" outlineLevel="0" max="13" min="13" style="91" width="14.52"/>
    <col collapsed="false" customWidth="true" hidden="false" outlineLevel="0" max="14" min="14" style="91" width="15.16"/>
    <col collapsed="false" customWidth="true" hidden="false" outlineLevel="0" max="15" min="15" style="91" width="10.79"/>
    <col collapsed="false" customWidth="true" hidden="false" outlineLevel="0" max="16" min="16" style="91" width="11"/>
    <col collapsed="false" customWidth="true" hidden="false" outlineLevel="0" max="18" min="17" style="91" width="10.16"/>
    <col collapsed="false" customWidth="true" hidden="false" outlineLevel="0" max="19" min="19" style="91" width="11.78"/>
    <col collapsed="false" customWidth="true" hidden="false" outlineLevel="0" max="20" min="20" style="91" width="10.79"/>
    <col collapsed="false" customWidth="true" hidden="false" outlineLevel="0" max="21" min="21" style="91" width="10.52"/>
    <col collapsed="false" customWidth="true" hidden="false" outlineLevel="0" max="22" min="22" style="91" width="11.78"/>
    <col collapsed="false" customWidth="true" hidden="false" outlineLevel="0" max="23" min="23" style="91" width="9.79"/>
    <col collapsed="false" customWidth="true" hidden="false" outlineLevel="0" max="24" min="24" style="91" width="13"/>
    <col collapsed="false" customWidth="true" hidden="false" outlineLevel="0" max="25" min="25" style="91" width="10.16"/>
    <col collapsed="false" customWidth="true" hidden="false" outlineLevel="0" max="28" min="26" style="91" width="9.79"/>
    <col collapsed="false" customWidth="true" hidden="false" outlineLevel="0" max="29" min="29" style="91" width="12.16"/>
    <col collapsed="false" customWidth="true" hidden="false" outlineLevel="0" max="33" min="30" style="91" width="10.16"/>
    <col collapsed="false" customWidth="true" hidden="false" outlineLevel="0" max="34" min="34" style="91" width="10.52"/>
    <col collapsed="false" customWidth="true" hidden="false" outlineLevel="0" max="35" min="35" style="91" width="15.78"/>
    <col collapsed="false" customWidth="true" hidden="false" outlineLevel="0" max="36" min="36" style="91" width="17.26"/>
    <col collapsed="false" customWidth="true" hidden="false" outlineLevel="0" max="37" min="37" style="91" width="13"/>
    <col collapsed="false" customWidth="true" hidden="false" outlineLevel="0" max="38" min="38" style="91" width="16.16"/>
    <col collapsed="false" customWidth="false" hidden="false" outlineLevel="0" max="16384" min="39" style="90" width="8.79"/>
  </cols>
  <sheetData>
    <row r="1" customFormat="false" ht="21.75" hidden="false" customHeight="false" outlineLevel="0" collapsed="false">
      <c r="A1" s="89" t="s">
        <v>1014</v>
      </c>
    </row>
    <row r="2" customFormat="false" ht="13.5" hidden="false" customHeight="false" outlineLevel="0" collapsed="false">
      <c r="A2" s="92" t="s">
        <v>986</v>
      </c>
    </row>
    <row r="4" customFormat="false" ht="13.5" hidden="false" customHeight="false" outlineLevel="0" collapsed="false">
      <c r="D4" s="93" t="s">
        <v>97</v>
      </c>
      <c r="E4" s="93"/>
      <c r="F4" s="93"/>
      <c r="G4" s="93"/>
      <c r="H4" s="93"/>
      <c r="I4" s="93"/>
      <c r="J4" s="93"/>
      <c r="K4" s="93"/>
      <c r="L4" s="93"/>
      <c r="M4" s="93"/>
      <c r="N4" s="93"/>
      <c r="O4" s="94" t="s">
        <v>987</v>
      </c>
      <c r="P4" s="94"/>
      <c r="Q4" s="94"/>
      <c r="R4" s="94"/>
      <c r="S4" s="94"/>
      <c r="T4" s="95" t="s">
        <v>988</v>
      </c>
      <c r="U4" s="95"/>
      <c r="V4" s="95"/>
      <c r="W4" s="95"/>
      <c r="X4" s="95"/>
      <c r="Y4" s="94" t="s">
        <v>989</v>
      </c>
      <c r="Z4" s="94"/>
      <c r="AA4" s="94"/>
      <c r="AB4" s="94"/>
      <c r="AC4" s="94"/>
      <c r="AD4" s="94" t="s">
        <v>990</v>
      </c>
      <c r="AE4" s="94"/>
      <c r="AF4" s="94"/>
      <c r="AG4" s="94"/>
      <c r="AH4" s="94"/>
      <c r="AI4" s="93" t="s">
        <v>991</v>
      </c>
      <c r="AJ4" s="93"/>
      <c r="AK4" s="93"/>
      <c r="AL4" s="93"/>
    </row>
    <row r="5" customFormat="false" ht="13.5" hidden="false" customHeight="true" outlineLevel="0" collapsed="false">
      <c r="A5" s="151" t="s">
        <v>108</v>
      </c>
      <c r="B5" s="151" t="s">
        <v>110</v>
      </c>
      <c r="C5" s="152" t="s">
        <v>109</v>
      </c>
      <c r="D5" s="99" t="s">
        <v>11</v>
      </c>
      <c r="E5" s="99"/>
      <c r="F5" s="99"/>
      <c r="G5" s="99"/>
      <c r="H5" s="100" t="s">
        <v>12</v>
      </c>
      <c r="I5" s="100"/>
      <c r="J5" s="100"/>
      <c r="K5" s="100"/>
      <c r="L5" s="101" t="s">
        <v>18</v>
      </c>
      <c r="M5" s="101"/>
      <c r="N5" s="101"/>
      <c r="O5" s="99"/>
      <c r="P5" s="99"/>
      <c r="Q5" s="99"/>
      <c r="R5" s="99"/>
      <c r="S5" s="153" t="s">
        <v>18</v>
      </c>
      <c r="T5" s="99"/>
      <c r="U5" s="99"/>
      <c r="V5" s="99"/>
      <c r="W5" s="99"/>
      <c r="X5" s="154" t="s">
        <v>18</v>
      </c>
      <c r="Y5" s="99"/>
      <c r="Z5" s="99"/>
      <c r="AA5" s="99"/>
      <c r="AB5" s="99"/>
      <c r="AC5" s="153" t="s">
        <v>18</v>
      </c>
      <c r="AD5" s="99" t="s">
        <v>18</v>
      </c>
      <c r="AE5" s="99"/>
      <c r="AF5" s="99"/>
      <c r="AG5" s="99"/>
      <c r="AH5" s="153" t="s">
        <v>18</v>
      </c>
      <c r="AI5" s="155" t="s">
        <v>18</v>
      </c>
      <c r="AJ5" s="155"/>
      <c r="AK5" s="155"/>
      <c r="AL5" s="155"/>
    </row>
    <row r="6" customFormat="false" ht="13.5" hidden="false" customHeight="false" outlineLevel="0" collapsed="false">
      <c r="A6" s="151"/>
      <c r="B6" s="151"/>
      <c r="C6" s="152"/>
      <c r="D6" s="106" t="s">
        <v>114</v>
      </c>
      <c r="E6" s="107" t="s">
        <v>115</v>
      </c>
      <c r="F6" s="107" t="s">
        <v>116</v>
      </c>
      <c r="G6" s="108" t="s">
        <v>117</v>
      </c>
      <c r="H6" s="109" t="s">
        <v>114</v>
      </c>
      <c r="I6" s="107" t="s">
        <v>115</v>
      </c>
      <c r="J6" s="107" t="s">
        <v>116</v>
      </c>
      <c r="K6" s="108" t="s">
        <v>117</v>
      </c>
      <c r="L6" s="109" t="s">
        <v>11</v>
      </c>
      <c r="M6" s="107" t="s">
        <v>12</v>
      </c>
      <c r="N6" s="107" t="s">
        <v>18</v>
      </c>
      <c r="O6" s="106" t="s">
        <v>114</v>
      </c>
      <c r="P6" s="107" t="s">
        <v>115</v>
      </c>
      <c r="Q6" s="107" t="s">
        <v>116</v>
      </c>
      <c r="R6" s="108" t="s">
        <v>117</v>
      </c>
      <c r="S6" s="153"/>
      <c r="T6" s="106" t="s">
        <v>114</v>
      </c>
      <c r="U6" s="107" t="s">
        <v>115</v>
      </c>
      <c r="V6" s="107" t="s">
        <v>116</v>
      </c>
      <c r="W6" s="108" t="s">
        <v>117</v>
      </c>
      <c r="X6" s="154"/>
      <c r="Y6" s="106" t="s">
        <v>114</v>
      </c>
      <c r="Z6" s="107" t="s">
        <v>115</v>
      </c>
      <c r="AA6" s="107" t="s">
        <v>116</v>
      </c>
      <c r="AB6" s="108" t="s">
        <v>117</v>
      </c>
      <c r="AC6" s="153"/>
      <c r="AD6" s="106" t="s">
        <v>114</v>
      </c>
      <c r="AE6" s="107" t="s">
        <v>115</v>
      </c>
      <c r="AF6" s="107" t="s">
        <v>116</v>
      </c>
      <c r="AG6" s="108" t="s">
        <v>117</v>
      </c>
      <c r="AH6" s="153"/>
      <c r="AI6" s="106" t="s">
        <v>102</v>
      </c>
      <c r="AJ6" s="107" t="s">
        <v>103</v>
      </c>
      <c r="AK6" s="107" t="s">
        <v>104</v>
      </c>
      <c r="AL6" s="107" t="s">
        <v>105</v>
      </c>
    </row>
    <row r="7" customFormat="false" ht="13.5" hidden="false" customHeight="false" outlineLevel="0" collapsed="false">
      <c r="A7" s="111" t="s">
        <v>118</v>
      </c>
      <c r="B7" s="111" t="s">
        <v>120</v>
      </c>
      <c r="C7" s="111" t="s">
        <v>119</v>
      </c>
      <c r="D7" s="110" t="s">
        <v>124</v>
      </c>
      <c r="E7" s="111" t="s">
        <v>125</v>
      </c>
      <c r="F7" s="111" t="s">
        <v>126</v>
      </c>
      <c r="G7" s="112" t="s">
        <v>127</v>
      </c>
      <c r="H7" s="113" t="s">
        <v>128</v>
      </c>
      <c r="I7" s="111" t="s">
        <v>129</v>
      </c>
      <c r="J7" s="111" t="s">
        <v>130</v>
      </c>
      <c r="K7" s="112" t="s">
        <v>131</v>
      </c>
      <c r="L7" s="113" t="s">
        <v>132</v>
      </c>
      <c r="M7" s="113" t="s">
        <v>133</v>
      </c>
      <c r="N7" s="113" t="s">
        <v>134</v>
      </c>
      <c r="O7" s="114" t="s">
        <v>992</v>
      </c>
      <c r="P7" s="115" t="s">
        <v>993</v>
      </c>
      <c r="Q7" s="115" t="s">
        <v>994</v>
      </c>
      <c r="R7" s="112" t="s">
        <v>995</v>
      </c>
      <c r="S7" s="116" t="s">
        <v>139</v>
      </c>
      <c r="T7" s="110" t="s">
        <v>996</v>
      </c>
      <c r="U7" s="111" t="s">
        <v>997</v>
      </c>
      <c r="V7" s="111" t="s">
        <v>998</v>
      </c>
      <c r="W7" s="111" t="s">
        <v>999</v>
      </c>
      <c r="X7" s="116" t="s">
        <v>144</v>
      </c>
      <c r="Y7" s="110" t="s">
        <v>1000</v>
      </c>
      <c r="Z7" s="111" t="s">
        <v>1001</v>
      </c>
      <c r="AA7" s="111" t="s">
        <v>1002</v>
      </c>
      <c r="AB7" s="112" t="s">
        <v>1003</v>
      </c>
      <c r="AC7" s="111" t="s">
        <v>1004</v>
      </c>
      <c r="AD7" s="110" t="s">
        <v>150</v>
      </c>
      <c r="AE7" s="111" t="s">
        <v>151</v>
      </c>
      <c r="AF7" s="111" t="s">
        <v>152</v>
      </c>
      <c r="AG7" s="111" t="s">
        <v>153</v>
      </c>
      <c r="AH7" s="116" t="s">
        <v>149</v>
      </c>
      <c r="AI7" s="110" t="s">
        <v>154</v>
      </c>
      <c r="AJ7" s="111" t="s">
        <v>155</v>
      </c>
      <c r="AK7" s="111" t="s">
        <v>156</v>
      </c>
      <c r="AL7" s="111" t="s">
        <v>157</v>
      </c>
    </row>
    <row r="8" customFormat="false" ht="13.5" hidden="false" customHeight="false" outlineLevel="0" collapsed="false">
      <c r="A8" s="156" t="s">
        <v>160</v>
      </c>
      <c r="B8" s="157" t="s">
        <v>161</v>
      </c>
      <c r="C8" s="156" t="s">
        <v>32</v>
      </c>
      <c r="D8" s="158" t="n">
        <v>4456.87168871803</v>
      </c>
      <c r="E8" s="159" t="n">
        <v>4420.5042521295</v>
      </c>
      <c r="F8" s="159" t="n">
        <v>4436.97300256186</v>
      </c>
      <c r="G8" s="160" t="n">
        <v>4590.53636681209</v>
      </c>
      <c r="H8" s="161" t="n">
        <v>49687.8220248358</v>
      </c>
      <c r="I8" s="159" t="n">
        <v>50388.3462481887</v>
      </c>
      <c r="J8" s="159" t="n">
        <v>45521.2326666292</v>
      </c>
      <c r="K8" s="160" t="n">
        <v>42726.4182744722</v>
      </c>
      <c r="L8" s="161" t="n">
        <v>17904.8853102215</v>
      </c>
      <c r="M8" s="159" t="n">
        <v>188323.819214126</v>
      </c>
      <c r="N8" s="159" t="n">
        <v>206228.704524347</v>
      </c>
      <c r="O8" s="162" t="n">
        <v>62.2630447854044</v>
      </c>
      <c r="P8" s="163" t="n">
        <v>61.7549872304218</v>
      </c>
      <c r="Q8" s="163" t="n">
        <v>61.985057696288</v>
      </c>
      <c r="R8" s="164" t="n">
        <v>64.1303567521062</v>
      </c>
      <c r="S8" s="165" t="n">
        <v>250.13344646422</v>
      </c>
      <c r="T8" s="162" t="n">
        <v>4937.92370206602</v>
      </c>
      <c r="U8" s="163" t="n">
        <v>2725.60796415567</v>
      </c>
      <c r="V8" s="163" t="n">
        <v>20865.3905848197</v>
      </c>
      <c r="W8" s="164" t="n">
        <v>3062.60239847332</v>
      </c>
      <c r="X8" s="166" t="n">
        <v>31591.5246495147</v>
      </c>
      <c r="Y8" s="162" t="n">
        <v>361.379799242279</v>
      </c>
      <c r="Z8" s="163" t="n">
        <v>358.430991681454</v>
      </c>
      <c r="AA8" s="163" t="n">
        <v>359.766339463639</v>
      </c>
      <c r="AB8" s="164" t="n">
        <v>372.21783046891</v>
      </c>
      <c r="AC8" s="165" t="n">
        <v>1451.79496085628</v>
      </c>
      <c r="AD8" s="158" t="n">
        <v>0</v>
      </c>
      <c r="AE8" s="159" t="n">
        <v>0</v>
      </c>
      <c r="AF8" s="159" t="n">
        <v>0</v>
      </c>
      <c r="AG8" s="160" t="n">
        <v>0</v>
      </c>
      <c r="AH8" s="165" t="n">
        <v>0</v>
      </c>
      <c r="AI8" s="167" t="n">
        <v>108953.544213872</v>
      </c>
      <c r="AJ8" s="168" t="n">
        <v>96302.4087073706</v>
      </c>
      <c r="AK8" s="169" t="n">
        <v>972.751603104754</v>
      </c>
      <c r="AL8" s="168" t="n">
        <v>30934.3056786521</v>
      </c>
    </row>
    <row r="9" customFormat="false" ht="13.5" hidden="false" customHeight="false" outlineLevel="0" collapsed="false">
      <c r="A9" s="156" t="s">
        <v>163</v>
      </c>
      <c r="B9" s="157" t="s">
        <v>164</v>
      </c>
      <c r="C9" s="156" t="s">
        <v>33</v>
      </c>
      <c r="D9" s="158" t="n">
        <v>568.271814506616</v>
      </c>
      <c r="E9" s="159" t="n">
        <v>563.634797643099</v>
      </c>
      <c r="F9" s="159" t="n">
        <v>565.734639717202</v>
      </c>
      <c r="G9" s="160" t="n">
        <v>585.314680997081</v>
      </c>
      <c r="H9" s="161" t="n">
        <v>9514.96269966925</v>
      </c>
      <c r="I9" s="159" t="n">
        <v>9649.10949024676</v>
      </c>
      <c r="J9" s="159" t="n">
        <v>8717.0822389729</v>
      </c>
      <c r="K9" s="160" t="n">
        <v>8181.8896382471</v>
      </c>
      <c r="L9" s="161" t="n">
        <v>2282.955932864</v>
      </c>
      <c r="M9" s="159" t="n">
        <v>36063.044067136</v>
      </c>
      <c r="N9" s="159" t="n">
        <v>38346</v>
      </c>
      <c r="O9" s="162" t="n">
        <v>32.9295456807915</v>
      </c>
      <c r="P9" s="163" t="n">
        <v>32.660845290007</v>
      </c>
      <c r="Q9" s="163" t="n">
        <v>32.7825244648956</v>
      </c>
      <c r="R9" s="164" t="n">
        <v>33.9171256316231</v>
      </c>
      <c r="S9" s="165" t="n">
        <v>132.290041067317</v>
      </c>
      <c r="T9" s="162" t="n">
        <v>1962.11414645095</v>
      </c>
      <c r="U9" s="163" t="n">
        <v>1131.53645408007</v>
      </c>
      <c r="V9" s="163" t="n">
        <v>7980.62112821734</v>
      </c>
      <c r="W9" s="164" t="n">
        <v>1226.2299376173</v>
      </c>
      <c r="X9" s="170" t="n">
        <v>12300.5016663657</v>
      </c>
      <c r="Y9" s="162" t="n">
        <v>167.128130934865</v>
      </c>
      <c r="Z9" s="163" t="n">
        <v>165.764389250464</v>
      </c>
      <c r="AA9" s="163" t="n">
        <v>166.38195055149</v>
      </c>
      <c r="AB9" s="164" t="n">
        <v>172.140419684039</v>
      </c>
      <c r="AC9" s="165" t="n">
        <v>671.414890420859</v>
      </c>
      <c r="AD9" s="158" t="n">
        <v>0</v>
      </c>
      <c r="AE9" s="159" t="n">
        <v>0</v>
      </c>
      <c r="AF9" s="159" t="n">
        <v>0</v>
      </c>
      <c r="AG9" s="160" t="n">
        <v>0</v>
      </c>
      <c r="AH9" s="165" t="n">
        <v>0</v>
      </c>
      <c r="AI9" s="167" t="n">
        <v>20295.9788020657</v>
      </c>
      <c r="AJ9" s="168" t="n">
        <v>17869.5209859549</v>
      </c>
      <c r="AK9" s="169" t="n">
        <v>180.500211979343</v>
      </c>
      <c r="AL9" s="168" t="n">
        <v>5751.9</v>
      </c>
    </row>
    <row r="10" customFormat="false" ht="13.5" hidden="false" customHeight="false" outlineLevel="0" collapsed="false">
      <c r="A10" s="156" t="s">
        <v>160</v>
      </c>
      <c r="B10" s="157" t="s">
        <v>165</v>
      </c>
      <c r="C10" s="156" t="s">
        <v>34</v>
      </c>
      <c r="D10" s="158" t="n">
        <v>10589.4768934949</v>
      </c>
      <c r="E10" s="159" t="n">
        <v>10503.0682741029</v>
      </c>
      <c r="F10" s="159" t="n">
        <v>10542.1978394905</v>
      </c>
      <c r="G10" s="160" t="n">
        <v>10907.062661947</v>
      </c>
      <c r="H10" s="161" t="n">
        <v>75899.35139162</v>
      </c>
      <c r="I10" s="159" t="n">
        <v>76969.4191068045</v>
      </c>
      <c r="J10" s="159" t="n">
        <v>69534.7852481285</v>
      </c>
      <c r="K10" s="160" t="n">
        <v>65265.6385844117</v>
      </c>
      <c r="L10" s="161" t="n">
        <v>42541.8056690353</v>
      </c>
      <c r="M10" s="159" t="n">
        <v>287669.194330965</v>
      </c>
      <c r="N10" s="159" t="n">
        <v>330211</v>
      </c>
      <c r="O10" s="162" t="n">
        <v>174.931278034324</v>
      </c>
      <c r="P10" s="163" t="n">
        <v>173.503863783793</v>
      </c>
      <c r="Q10" s="163" t="n">
        <v>174.150258780547</v>
      </c>
      <c r="R10" s="164" t="n">
        <v>180.177588585787</v>
      </c>
      <c r="S10" s="165" t="n">
        <v>702.762989184451</v>
      </c>
      <c r="T10" s="162" t="n">
        <v>8895.79102554986</v>
      </c>
      <c r="U10" s="163" t="n">
        <v>5650.89452744611</v>
      </c>
      <c r="V10" s="163" t="n">
        <v>32196.9539872276</v>
      </c>
      <c r="W10" s="164" t="n">
        <v>6104.96356292129</v>
      </c>
      <c r="X10" s="170" t="n">
        <v>52848.6031031449</v>
      </c>
      <c r="Y10" s="162" t="n">
        <v>382.697986588206</v>
      </c>
      <c r="Z10" s="163" t="n">
        <v>379.575225662637</v>
      </c>
      <c r="AA10" s="163" t="n">
        <v>380.989347062641</v>
      </c>
      <c r="AB10" s="164" t="n">
        <v>394.175365062899</v>
      </c>
      <c r="AC10" s="165" t="n">
        <v>1537.43792437638</v>
      </c>
      <c r="AD10" s="158" t="n">
        <v>0</v>
      </c>
      <c r="AE10" s="159" t="n">
        <v>0</v>
      </c>
      <c r="AF10" s="159" t="n">
        <v>0</v>
      </c>
      <c r="AG10" s="160" t="n">
        <v>0</v>
      </c>
      <c r="AH10" s="165" t="n">
        <v>0</v>
      </c>
      <c r="AI10" s="167" t="n">
        <v>173961.315666022</v>
      </c>
      <c r="AJ10" s="168" t="n">
        <v>154687.187490638</v>
      </c>
      <c r="AK10" s="169" t="n">
        <v>1562.49684333978</v>
      </c>
      <c r="AL10" s="168" t="n">
        <v>49531.65</v>
      </c>
    </row>
    <row r="11" customFormat="false" ht="13.5" hidden="false" customHeight="false" outlineLevel="0" collapsed="false">
      <c r="A11" s="156" t="s">
        <v>166</v>
      </c>
      <c r="B11" s="157" t="s">
        <v>167</v>
      </c>
      <c r="C11" s="156" t="s">
        <v>35</v>
      </c>
      <c r="D11" s="158" t="n">
        <v>41788.1293910623</v>
      </c>
      <c r="E11" s="159" t="n">
        <v>41447.1442221086</v>
      </c>
      <c r="F11" s="159" t="n">
        <v>41601.5570753478</v>
      </c>
      <c r="G11" s="160" t="n">
        <v>43041.3844213447</v>
      </c>
      <c r="H11" s="161" t="n">
        <v>53110.1136748743</v>
      </c>
      <c r="I11" s="159" t="n">
        <v>53858.8871090506</v>
      </c>
      <c r="J11" s="159" t="n">
        <v>48656.5468765497</v>
      </c>
      <c r="K11" s="160" t="n">
        <v>45669.2372296619</v>
      </c>
      <c r="L11" s="161" t="n">
        <v>167878.215109863</v>
      </c>
      <c r="M11" s="159" t="n">
        <v>201294.784890137</v>
      </c>
      <c r="N11" s="159" t="n">
        <v>369173</v>
      </c>
      <c r="O11" s="162" t="n">
        <v>619.921849946221</v>
      </c>
      <c r="P11" s="163" t="n">
        <v>614.863376168564</v>
      </c>
      <c r="Q11" s="163" t="n">
        <v>617.154072187516</v>
      </c>
      <c r="R11" s="164" t="n">
        <v>638.513736880343</v>
      </c>
      <c r="S11" s="165" t="n">
        <v>2490.45303518264</v>
      </c>
      <c r="T11" s="162" t="n">
        <v>8168.86137006781</v>
      </c>
      <c r="U11" s="163" t="n">
        <v>5268.03180249806</v>
      </c>
      <c r="V11" s="163" t="n">
        <v>28907.8480468714</v>
      </c>
      <c r="W11" s="164" t="n">
        <v>5612.96896572277</v>
      </c>
      <c r="X11" s="170" t="n">
        <v>47957.71018516</v>
      </c>
      <c r="Y11" s="162" t="n">
        <v>287.695669231943</v>
      </c>
      <c r="Z11" s="163" t="n">
        <v>285.348113650734</v>
      </c>
      <c r="AA11" s="163" t="n">
        <v>286.411188495146</v>
      </c>
      <c r="AB11" s="164" t="n">
        <v>296.323862211851</v>
      </c>
      <c r="AC11" s="165" t="n">
        <v>1155.77883358967</v>
      </c>
      <c r="AD11" s="158" t="n">
        <v>0</v>
      </c>
      <c r="AE11" s="159" t="n">
        <v>0</v>
      </c>
      <c r="AF11" s="159" t="n">
        <v>0</v>
      </c>
      <c r="AG11" s="160" t="n">
        <v>0</v>
      </c>
      <c r="AH11" s="165" t="n">
        <v>0</v>
      </c>
      <c r="AI11" s="167" t="n">
        <v>190204.274397096</v>
      </c>
      <c r="AJ11" s="168" t="n">
        <v>177179.038346875</v>
      </c>
      <c r="AK11" s="169" t="n">
        <v>1789.68725602904</v>
      </c>
      <c r="AL11" s="168" t="n">
        <v>55375.95</v>
      </c>
    </row>
    <row r="12" customFormat="false" ht="13.5" hidden="false" customHeight="false" outlineLevel="0" collapsed="false">
      <c r="A12" s="156" t="s">
        <v>168</v>
      </c>
      <c r="B12" s="157" t="s">
        <v>169</v>
      </c>
      <c r="C12" s="156" t="s">
        <v>36</v>
      </c>
      <c r="D12" s="158" t="n">
        <v>1719.86288133241</v>
      </c>
      <c r="E12" s="159" t="n">
        <v>1705.82904579792</v>
      </c>
      <c r="F12" s="159" t="n">
        <v>1712.1841743609</v>
      </c>
      <c r="G12" s="160" t="n">
        <v>1771.44276391713</v>
      </c>
      <c r="H12" s="161" t="n">
        <v>15994.175661583</v>
      </c>
      <c r="I12" s="159" t="n">
        <v>16219.6696966787</v>
      </c>
      <c r="J12" s="159" t="n">
        <v>14652.9785756747</v>
      </c>
      <c r="K12" s="160" t="n">
        <v>13753.3466234564</v>
      </c>
      <c r="L12" s="161" t="n">
        <v>6909.31886540836</v>
      </c>
      <c r="M12" s="159" t="n">
        <v>60620.1705573928</v>
      </c>
      <c r="N12" s="159" t="n">
        <v>67529.4894228011</v>
      </c>
      <c r="O12" s="162" t="n">
        <v>4.431050148713</v>
      </c>
      <c r="P12" s="163" t="n">
        <v>4.39489341220389</v>
      </c>
      <c r="Q12" s="163" t="n">
        <v>4.41126674851445</v>
      </c>
      <c r="R12" s="164" t="n">
        <v>4.56394042088432</v>
      </c>
      <c r="S12" s="165" t="n">
        <v>17.8011507303157</v>
      </c>
      <c r="T12" s="162" t="n">
        <v>1831.67479456507</v>
      </c>
      <c r="U12" s="163" t="n">
        <v>1022.51413600202</v>
      </c>
      <c r="V12" s="163" t="n">
        <v>7653.08880821925</v>
      </c>
      <c r="W12" s="164" t="n">
        <v>1143.03647614906</v>
      </c>
      <c r="X12" s="170" t="n">
        <v>11650.3142149354</v>
      </c>
      <c r="Y12" s="162" t="n">
        <v>218.844643455881</v>
      </c>
      <c r="Z12" s="163" t="n">
        <v>217.058902413848</v>
      </c>
      <c r="AA12" s="163" t="n">
        <v>217.867563301631</v>
      </c>
      <c r="AB12" s="164" t="n">
        <v>225.407946342564</v>
      </c>
      <c r="AC12" s="165" t="n">
        <v>879.179055513924</v>
      </c>
      <c r="AD12" s="158" t="n">
        <v>0</v>
      </c>
      <c r="AE12" s="159" t="n">
        <v>0</v>
      </c>
      <c r="AF12" s="159" t="n">
        <v>0</v>
      </c>
      <c r="AG12" s="160" t="n">
        <v>0</v>
      </c>
      <c r="AH12" s="165" t="n">
        <v>0</v>
      </c>
      <c r="AI12" s="167" t="n">
        <v>35639.537285392</v>
      </c>
      <c r="AJ12" s="168" t="n">
        <v>31571.052616035</v>
      </c>
      <c r="AK12" s="169" t="n">
        <v>318.899521374091</v>
      </c>
      <c r="AL12" s="168" t="n">
        <v>10129.4234134202</v>
      </c>
    </row>
    <row r="13" customFormat="false" ht="13.5" hidden="false" customHeight="false" outlineLevel="0" collapsed="false">
      <c r="A13" s="156" t="s">
        <v>168</v>
      </c>
      <c r="B13" s="157" t="s">
        <v>170</v>
      </c>
      <c r="C13" s="156" t="s">
        <v>37</v>
      </c>
      <c r="D13" s="158" t="n">
        <v>338.720655972791</v>
      </c>
      <c r="E13" s="159" t="n">
        <v>335.956743785573</v>
      </c>
      <c r="F13" s="159" t="n">
        <v>337.208362934408</v>
      </c>
      <c r="G13" s="160" t="n">
        <v>348.879123751664</v>
      </c>
      <c r="H13" s="161" t="n">
        <v>7034.62475545687</v>
      </c>
      <c r="I13" s="159" t="n">
        <v>7133.80247833901</v>
      </c>
      <c r="J13" s="159" t="n">
        <v>6444.73388379796</v>
      </c>
      <c r="K13" s="160" t="n">
        <v>6049.05402284234</v>
      </c>
      <c r="L13" s="161" t="n">
        <v>1360.76488644444</v>
      </c>
      <c r="M13" s="159" t="n">
        <v>26662.2151404362</v>
      </c>
      <c r="N13" s="159" t="n">
        <v>28022.9800268806</v>
      </c>
      <c r="O13" s="162" t="n">
        <v>0</v>
      </c>
      <c r="P13" s="163" t="n">
        <v>0</v>
      </c>
      <c r="Q13" s="163" t="n">
        <v>0</v>
      </c>
      <c r="R13" s="164" t="n">
        <v>0</v>
      </c>
      <c r="S13" s="165" t="n">
        <v>0</v>
      </c>
      <c r="T13" s="162" t="n">
        <v>1351.27188393855</v>
      </c>
      <c r="U13" s="163" t="n">
        <v>813.09191240349</v>
      </c>
      <c r="V13" s="163" t="n">
        <v>5264.44021109461</v>
      </c>
      <c r="W13" s="164" t="n">
        <v>856.600926838769</v>
      </c>
      <c r="X13" s="170" t="n">
        <v>8285.40493427541</v>
      </c>
      <c r="Y13" s="162" t="n">
        <v>52.5636970034966</v>
      </c>
      <c r="Z13" s="163" t="n">
        <v>52.1347847414559</v>
      </c>
      <c r="AA13" s="163" t="n">
        <v>52.32901479074</v>
      </c>
      <c r="AB13" s="164" t="n">
        <v>54.1401187921676</v>
      </c>
      <c r="AC13" s="165" t="n">
        <v>211.16761532786</v>
      </c>
      <c r="AD13" s="158" t="n">
        <v>0</v>
      </c>
      <c r="AE13" s="159" t="n">
        <v>0</v>
      </c>
      <c r="AF13" s="159" t="n">
        <v>0</v>
      </c>
      <c r="AG13" s="160" t="n">
        <v>0</v>
      </c>
      <c r="AH13" s="165" t="n">
        <v>0</v>
      </c>
      <c r="AI13" s="167" t="n">
        <v>14843.1046335542</v>
      </c>
      <c r="AJ13" s="168" t="n">
        <v>13048.0766393931</v>
      </c>
      <c r="AK13" s="169" t="n">
        <v>131.798753933264</v>
      </c>
      <c r="AL13" s="168" t="n">
        <v>4203.44700403209</v>
      </c>
    </row>
    <row r="14" customFormat="false" ht="13.5" hidden="false" customHeight="false" outlineLevel="0" collapsed="false">
      <c r="A14" s="156" t="s">
        <v>163</v>
      </c>
      <c r="B14" s="157" t="s">
        <v>171</v>
      </c>
      <c r="C14" s="156" t="s">
        <v>38</v>
      </c>
      <c r="D14" s="158" t="n">
        <v>2059.89096726719</v>
      </c>
      <c r="E14" s="159" t="n">
        <v>2043.08255110368</v>
      </c>
      <c r="F14" s="159" t="n">
        <v>2050.69412994802</v>
      </c>
      <c r="G14" s="160" t="n">
        <v>2121.6685283636</v>
      </c>
      <c r="H14" s="161" t="n">
        <v>10554.2906571743</v>
      </c>
      <c r="I14" s="159" t="n">
        <v>10703.0904226775</v>
      </c>
      <c r="J14" s="159" t="n">
        <v>9669.25699412465</v>
      </c>
      <c r="K14" s="160" t="n">
        <v>9075.60482291588</v>
      </c>
      <c r="L14" s="161" t="n">
        <v>8275.33617668249</v>
      </c>
      <c r="M14" s="159" t="n">
        <v>40002.2428968924</v>
      </c>
      <c r="N14" s="159" t="n">
        <v>48277.5790735749</v>
      </c>
      <c r="O14" s="162" t="n">
        <v>70.8071401931292</v>
      </c>
      <c r="P14" s="163" t="n">
        <v>70.2293640396208</v>
      </c>
      <c r="Q14" s="163" t="n">
        <v>70.4910061065488</v>
      </c>
      <c r="R14" s="164" t="n">
        <v>72.9306955166163</v>
      </c>
      <c r="S14" s="165" t="n">
        <v>284.458205855915</v>
      </c>
      <c r="T14" s="162" t="n">
        <v>2150.3561110504</v>
      </c>
      <c r="U14" s="163" t="n">
        <v>1238.50265320389</v>
      </c>
      <c r="V14" s="163" t="n">
        <v>8722.55806127944</v>
      </c>
      <c r="W14" s="164" t="n">
        <v>1361.995313752</v>
      </c>
      <c r="X14" s="170" t="n">
        <v>13473.4121392857</v>
      </c>
      <c r="Y14" s="162" t="n">
        <v>159.509813623015</v>
      </c>
      <c r="Z14" s="163" t="n">
        <v>158.208236320068</v>
      </c>
      <c r="AA14" s="163" t="n">
        <v>158.797646896711</v>
      </c>
      <c r="AB14" s="164" t="n">
        <v>164.293623743629</v>
      </c>
      <c r="AC14" s="165" t="n">
        <v>640.809320583423</v>
      </c>
      <c r="AD14" s="158" t="n">
        <v>0</v>
      </c>
      <c r="AE14" s="159" t="n">
        <v>0</v>
      </c>
      <c r="AF14" s="159" t="n">
        <v>0</v>
      </c>
      <c r="AG14" s="160" t="n">
        <v>0</v>
      </c>
      <c r="AH14" s="165" t="n">
        <v>0</v>
      </c>
      <c r="AI14" s="167" t="n">
        <v>25360.3545982227</v>
      </c>
      <c r="AJ14" s="168" t="n">
        <v>22688.0522305986</v>
      </c>
      <c r="AK14" s="169" t="n">
        <v>229.172244753521</v>
      </c>
      <c r="AL14" s="168" t="n">
        <v>7241.63686103623</v>
      </c>
    </row>
    <row r="15" customFormat="false" ht="13.5" hidden="false" customHeight="false" outlineLevel="0" collapsed="false">
      <c r="A15" s="156" t="s">
        <v>166</v>
      </c>
      <c r="B15" s="157" t="s">
        <v>172</v>
      </c>
      <c r="C15" s="156" t="s">
        <v>39</v>
      </c>
      <c r="D15" s="158" t="n">
        <v>2845.82193478192</v>
      </c>
      <c r="E15" s="159" t="n">
        <v>2822.60043414564</v>
      </c>
      <c r="F15" s="159" t="n">
        <v>2833.11613540253</v>
      </c>
      <c r="G15" s="160" t="n">
        <v>2931.17011157341</v>
      </c>
      <c r="H15" s="161" t="n">
        <v>31319.2336927437</v>
      </c>
      <c r="I15" s="159" t="n">
        <v>31760.7882017672</v>
      </c>
      <c r="J15" s="159" t="n">
        <v>28692.9486093254</v>
      </c>
      <c r="K15" s="160" t="n">
        <v>26931.3208802602</v>
      </c>
      <c r="L15" s="161" t="n">
        <v>11432.7086159035</v>
      </c>
      <c r="M15" s="159" t="n">
        <v>118704.291384096</v>
      </c>
      <c r="N15" s="159" t="n">
        <v>130137</v>
      </c>
      <c r="O15" s="162" t="n">
        <v>114.043346619375</v>
      </c>
      <c r="P15" s="163" t="n">
        <v>113.112769195075</v>
      </c>
      <c r="Q15" s="163" t="n">
        <v>113.534174957933</v>
      </c>
      <c r="R15" s="164" t="n">
        <v>117.463585809396</v>
      </c>
      <c r="S15" s="165" t="n">
        <v>458.153876581778</v>
      </c>
      <c r="T15" s="162" t="n">
        <v>7839.08677551599</v>
      </c>
      <c r="U15" s="163" t="n">
        <v>4295.52515665219</v>
      </c>
      <c r="V15" s="163" t="n">
        <v>33326.3365160383</v>
      </c>
      <c r="W15" s="164" t="n">
        <v>4818.99600686265</v>
      </c>
      <c r="X15" s="170" t="n">
        <v>50279.9444550692</v>
      </c>
      <c r="Y15" s="162" t="n">
        <v>326.871270694175</v>
      </c>
      <c r="Z15" s="163" t="n">
        <v>324.204047798872</v>
      </c>
      <c r="AA15" s="163" t="n">
        <v>325.411881848525</v>
      </c>
      <c r="AB15" s="164" t="n">
        <v>336.674367176879</v>
      </c>
      <c r="AC15" s="165" t="n">
        <v>1313.16156751845</v>
      </c>
      <c r="AD15" s="158" t="n">
        <v>0</v>
      </c>
      <c r="AE15" s="159" t="n">
        <v>0</v>
      </c>
      <c r="AF15" s="159" t="n">
        <v>0</v>
      </c>
      <c r="AG15" s="160" t="n">
        <v>0</v>
      </c>
      <c r="AH15" s="165" t="n">
        <v>0</v>
      </c>
      <c r="AI15" s="167" t="n">
        <v>68748.4442634384</v>
      </c>
      <c r="AJ15" s="168" t="n">
        <v>60774.6701791959</v>
      </c>
      <c r="AK15" s="169" t="n">
        <v>613.885557365615</v>
      </c>
      <c r="AL15" s="168" t="n">
        <v>19520.55</v>
      </c>
    </row>
    <row r="16" customFormat="false" ht="13.5" hidden="false" customHeight="false" outlineLevel="0" collapsed="false">
      <c r="A16" s="156" t="s">
        <v>173</v>
      </c>
      <c r="B16" s="157" t="s">
        <v>174</v>
      </c>
      <c r="C16" s="156" t="s">
        <v>40</v>
      </c>
      <c r="D16" s="158" t="n">
        <v>418.360208501581</v>
      </c>
      <c r="E16" s="159" t="n">
        <v>414.946448937366</v>
      </c>
      <c r="F16" s="159" t="n">
        <v>416.492347124671</v>
      </c>
      <c r="G16" s="160" t="n">
        <v>430.907121785687</v>
      </c>
      <c r="H16" s="161" t="n">
        <v>2103.78993598735</v>
      </c>
      <c r="I16" s="159" t="n">
        <v>2133.45023806839</v>
      </c>
      <c r="J16" s="159" t="n">
        <v>1927.37590933097</v>
      </c>
      <c r="K16" s="160" t="n">
        <v>1809.04304321674</v>
      </c>
      <c r="L16" s="161" t="n">
        <v>1680.7061263493</v>
      </c>
      <c r="M16" s="159" t="n">
        <v>7973.65912660345</v>
      </c>
      <c r="N16" s="159" t="n">
        <v>9654.36525295275</v>
      </c>
      <c r="O16" s="162" t="n">
        <v>0</v>
      </c>
      <c r="P16" s="163" t="n">
        <v>0</v>
      </c>
      <c r="Q16" s="163" t="n">
        <v>0</v>
      </c>
      <c r="R16" s="164" t="n">
        <v>0</v>
      </c>
      <c r="S16" s="165" t="n">
        <v>0</v>
      </c>
      <c r="T16" s="162" t="n">
        <v>375.620948756132</v>
      </c>
      <c r="U16" s="163" t="n">
        <v>240.281592956564</v>
      </c>
      <c r="V16" s="163" t="n">
        <v>1326.89275114792</v>
      </c>
      <c r="W16" s="164" t="n">
        <v>246.088106669797</v>
      </c>
      <c r="X16" s="170" t="n">
        <v>2188.88339953042</v>
      </c>
      <c r="Y16" s="162" t="n">
        <v>4.44535212777442</v>
      </c>
      <c r="Z16" s="163" t="n">
        <v>4.40907868915833</v>
      </c>
      <c r="AA16" s="163" t="n">
        <v>4.42550487323753</v>
      </c>
      <c r="AB16" s="164" t="n">
        <v>4.57867132623325</v>
      </c>
      <c r="AC16" s="165" t="n">
        <v>17.8586070164035</v>
      </c>
      <c r="AD16" s="158" t="n">
        <v>0</v>
      </c>
      <c r="AE16" s="159" t="n">
        <v>0</v>
      </c>
      <c r="AF16" s="159" t="n">
        <v>0</v>
      </c>
      <c r="AG16" s="160" t="n">
        <v>0</v>
      </c>
      <c r="AH16" s="165" t="n">
        <v>0</v>
      </c>
      <c r="AI16" s="167" t="n">
        <v>5070.54683149468</v>
      </c>
      <c r="AJ16" s="168" t="n">
        <v>4537.98023724349</v>
      </c>
      <c r="AK16" s="169" t="n">
        <v>45.8381842145807</v>
      </c>
      <c r="AL16" s="168" t="n">
        <v>1448.15478794291</v>
      </c>
    </row>
    <row r="17" customFormat="false" ht="13.5" hidden="false" customHeight="false" outlineLevel="0" collapsed="false">
      <c r="A17" s="156" t="s">
        <v>163</v>
      </c>
      <c r="B17" s="157" t="s">
        <v>175</v>
      </c>
      <c r="C17" s="156" t="s">
        <v>41</v>
      </c>
      <c r="D17" s="158" t="n">
        <v>988.993178488181</v>
      </c>
      <c r="E17" s="159" t="n">
        <v>980.923135368879</v>
      </c>
      <c r="F17" s="159" t="n">
        <v>984.577600422709</v>
      </c>
      <c r="G17" s="160" t="n">
        <v>1018.65377095587</v>
      </c>
      <c r="H17" s="161" t="n">
        <v>17823.7528467308</v>
      </c>
      <c r="I17" s="159" t="n">
        <v>18075.0411928762</v>
      </c>
      <c r="J17" s="159" t="n">
        <v>16329.1359384394</v>
      </c>
      <c r="K17" s="160" t="n">
        <v>15326.5948942094</v>
      </c>
      <c r="L17" s="161" t="n">
        <v>3973.14768523564</v>
      </c>
      <c r="M17" s="159" t="n">
        <v>67554.5248722559</v>
      </c>
      <c r="N17" s="159" t="n">
        <v>71527.6725574915</v>
      </c>
      <c r="O17" s="162" t="n">
        <v>167.678755187776</v>
      </c>
      <c r="P17" s="163" t="n">
        <v>166.310520488094</v>
      </c>
      <c r="Q17" s="163" t="n">
        <v>166.930116421041</v>
      </c>
      <c r="R17" s="164" t="n">
        <v>172.707557540808</v>
      </c>
      <c r="S17" s="165" t="n">
        <v>673.62694963772</v>
      </c>
      <c r="T17" s="162" t="n">
        <v>5600.25677161708</v>
      </c>
      <c r="U17" s="163" t="n">
        <v>3067.91744024185</v>
      </c>
      <c r="V17" s="163" t="n">
        <v>23842.1309129721</v>
      </c>
      <c r="W17" s="164" t="n">
        <v>3440.80333840415</v>
      </c>
      <c r="X17" s="170" t="n">
        <v>35951.1084632352</v>
      </c>
      <c r="Y17" s="162" t="n">
        <v>27.1609506566904</v>
      </c>
      <c r="Z17" s="163" t="n">
        <v>26.9393211776117</v>
      </c>
      <c r="AA17" s="163" t="n">
        <v>27.0396846049464</v>
      </c>
      <c r="AB17" s="164" t="n">
        <v>27.9755264353572</v>
      </c>
      <c r="AC17" s="165" t="n">
        <v>109.115482874606</v>
      </c>
      <c r="AD17" s="158" t="n">
        <v>0</v>
      </c>
      <c r="AE17" s="159" t="n">
        <v>0</v>
      </c>
      <c r="AF17" s="159" t="n">
        <v>0</v>
      </c>
      <c r="AG17" s="160" t="n">
        <v>0</v>
      </c>
      <c r="AH17" s="165" t="n">
        <v>0</v>
      </c>
      <c r="AI17" s="167" t="n">
        <v>37868.7103534641</v>
      </c>
      <c r="AJ17" s="168" t="n">
        <v>33322.3725819871</v>
      </c>
      <c r="AK17" s="169" t="n">
        <v>336.589622040274</v>
      </c>
      <c r="AL17" s="168" t="n">
        <v>10729.1508836237</v>
      </c>
    </row>
    <row r="18" customFormat="false" ht="13.5" hidden="false" customHeight="false" outlineLevel="0" collapsed="false">
      <c r="A18" s="156" t="s">
        <v>176</v>
      </c>
      <c r="B18" s="157" t="s">
        <v>177</v>
      </c>
      <c r="C18" s="156" t="s">
        <v>42</v>
      </c>
      <c r="D18" s="158" t="n">
        <v>7497.71412308034</v>
      </c>
      <c r="E18" s="159" t="n">
        <v>7436.5338464257</v>
      </c>
      <c r="F18" s="159" t="n">
        <v>7464.2389255328</v>
      </c>
      <c r="G18" s="160" t="n">
        <v>7722.57577822732</v>
      </c>
      <c r="H18" s="161" t="n">
        <v>73000.4463415551</v>
      </c>
      <c r="I18" s="159" t="n">
        <v>74029.6438167891</v>
      </c>
      <c r="J18" s="159" t="n">
        <v>66878.9688753256</v>
      </c>
      <c r="K18" s="160" t="n">
        <v>62772.8782930641</v>
      </c>
      <c r="L18" s="161" t="n">
        <v>30121.0626732661</v>
      </c>
      <c r="M18" s="159" t="n">
        <v>276681.937326734</v>
      </c>
      <c r="N18" s="159" t="n">
        <v>306803</v>
      </c>
      <c r="O18" s="162" t="n">
        <v>141.654933550302</v>
      </c>
      <c r="P18" s="163" t="n">
        <v>140.499049519271</v>
      </c>
      <c r="Q18" s="163" t="n">
        <v>141.022483872128</v>
      </c>
      <c r="R18" s="164" t="n">
        <v>145.903263413907</v>
      </c>
      <c r="S18" s="165" t="n">
        <v>569.079730355608</v>
      </c>
      <c r="T18" s="162" t="n">
        <v>2867.87947062182</v>
      </c>
      <c r="U18" s="163" t="n">
        <v>1820.84962172347</v>
      </c>
      <c r="V18" s="163" t="n">
        <v>10366.7501706823</v>
      </c>
      <c r="W18" s="164" t="n">
        <v>1954.22457738517</v>
      </c>
      <c r="X18" s="170" t="n">
        <v>17009.7038404127</v>
      </c>
      <c r="Y18" s="162" t="n">
        <v>169.523544999417</v>
      </c>
      <c r="Z18" s="163" t="n">
        <v>168.140257078287</v>
      </c>
      <c r="AA18" s="163" t="n">
        <v>168.76666976189</v>
      </c>
      <c r="AB18" s="164" t="n">
        <v>174.607673880459</v>
      </c>
      <c r="AC18" s="165" t="n">
        <v>681.038145720053</v>
      </c>
      <c r="AD18" s="158" t="n">
        <v>0</v>
      </c>
      <c r="AE18" s="159" t="n">
        <v>0</v>
      </c>
      <c r="AF18" s="159" t="n">
        <v>0</v>
      </c>
      <c r="AG18" s="160" t="n">
        <v>0</v>
      </c>
      <c r="AH18" s="165" t="n">
        <v>0</v>
      </c>
      <c r="AI18" s="167" t="n">
        <v>161964.33812785</v>
      </c>
      <c r="AJ18" s="168" t="n">
        <v>143390.275253428</v>
      </c>
      <c r="AK18" s="169" t="n">
        <v>1448.3866187215</v>
      </c>
      <c r="AL18" s="168" t="n">
        <v>46020.45</v>
      </c>
    </row>
    <row r="19" customFormat="false" ht="14.25" hidden="false" customHeight="true" outlineLevel="0" collapsed="false">
      <c r="A19" s="156" t="s">
        <v>163</v>
      </c>
      <c r="B19" s="157" t="s">
        <v>178</v>
      </c>
      <c r="C19" s="156" t="s">
        <v>43</v>
      </c>
      <c r="D19" s="158" t="n">
        <v>29505.1387265275</v>
      </c>
      <c r="E19" s="159" t="n">
        <v>29264.3810075228</v>
      </c>
      <c r="F19" s="159" t="n">
        <v>29373.4065303776</v>
      </c>
      <c r="G19" s="160" t="n">
        <v>30390.0183338955</v>
      </c>
      <c r="H19" s="161" t="n">
        <v>79359.7961432973</v>
      </c>
      <c r="I19" s="159" t="n">
        <v>80478.6509711654</v>
      </c>
      <c r="J19" s="159" t="n">
        <v>72705.0532182637</v>
      </c>
      <c r="K19" s="160" t="n">
        <v>68241.2652842893</v>
      </c>
      <c r="L19" s="161" t="n">
        <v>118532.944598323</v>
      </c>
      <c r="M19" s="159" t="n">
        <v>300784.765617016</v>
      </c>
      <c r="N19" s="159" t="n">
        <v>419317.710215339</v>
      </c>
      <c r="O19" s="162" t="n">
        <v>453.855816009783</v>
      </c>
      <c r="P19" s="163" t="n">
        <v>450.152417356676</v>
      </c>
      <c r="Q19" s="163" t="n">
        <v>451.829476668269</v>
      </c>
      <c r="R19" s="164" t="n">
        <v>467.467267221545</v>
      </c>
      <c r="S19" s="165" t="n">
        <v>1823.30497725627</v>
      </c>
      <c r="T19" s="162" t="n">
        <v>16224.371794972</v>
      </c>
      <c r="U19" s="163" t="n">
        <v>9690.64260851385</v>
      </c>
      <c r="V19" s="163" t="n">
        <v>62953.5568888227</v>
      </c>
      <c r="W19" s="164" t="n">
        <v>10479.16836807</v>
      </c>
      <c r="X19" s="170" t="n">
        <v>99347.7396603786</v>
      </c>
      <c r="Y19" s="162" t="n">
        <v>190.822491031694</v>
      </c>
      <c r="Z19" s="163" t="n">
        <v>189.265406752192</v>
      </c>
      <c r="AA19" s="163" t="n">
        <v>189.970521954327</v>
      </c>
      <c r="AB19" s="164" t="n">
        <v>196.545390100434</v>
      </c>
      <c r="AC19" s="165" t="n">
        <v>766.603809838646</v>
      </c>
      <c r="AD19" s="162" t="n">
        <v>0</v>
      </c>
      <c r="AE19" s="163" t="n">
        <v>0</v>
      </c>
      <c r="AF19" s="163" t="n">
        <v>0</v>
      </c>
      <c r="AG19" s="164" t="n">
        <v>0</v>
      </c>
      <c r="AH19" s="165" t="n">
        <v>0</v>
      </c>
      <c r="AI19" s="167" t="n">
        <v>218607.966848513</v>
      </c>
      <c r="AJ19" s="168" t="n">
        <v>198702.645933158</v>
      </c>
      <c r="AK19" s="169" t="n">
        <v>2007.09743366826</v>
      </c>
      <c r="AL19" s="168" t="n">
        <v>62897.6565323009</v>
      </c>
    </row>
    <row r="20" customFormat="false" ht="13.5" hidden="false" customHeight="false" outlineLevel="0" collapsed="false">
      <c r="A20" s="156" t="s">
        <v>166</v>
      </c>
      <c r="B20" s="157" t="s">
        <v>179</v>
      </c>
      <c r="C20" s="156" t="s">
        <v>44</v>
      </c>
      <c r="D20" s="158" t="n">
        <v>9689.01166761936</v>
      </c>
      <c r="E20" s="159" t="n">
        <v>9609.95071589406</v>
      </c>
      <c r="F20" s="159" t="n">
        <v>9645.7529391203</v>
      </c>
      <c r="G20" s="160" t="n">
        <v>9979.59185840212</v>
      </c>
      <c r="H20" s="161" t="n">
        <v>28236.0764788504</v>
      </c>
      <c r="I20" s="159" t="n">
        <v>28634.1630670691</v>
      </c>
      <c r="J20" s="159" t="n">
        <v>25868.3306010883</v>
      </c>
      <c r="K20" s="160" t="n">
        <v>24280.1226719564</v>
      </c>
      <c r="L20" s="161" t="n">
        <v>38924.3071810358</v>
      </c>
      <c r="M20" s="159" t="n">
        <v>107018.692818964</v>
      </c>
      <c r="N20" s="159" t="n">
        <v>145943</v>
      </c>
      <c r="O20" s="162" t="n">
        <v>65.3998998308158</v>
      </c>
      <c r="P20" s="163" t="n">
        <v>64.8662459865704</v>
      </c>
      <c r="Q20" s="163" t="n">
        <v>65.1079075608403</v>
      </c>
      <c r="R20" s="164" t="n">
        <v>67.361288259475</v>
      </c>
      <c r="S20" s="165" t="n">
        <v>262.735341637702</v>
      </c>
      <c r="T20" s="162" t="n">
        <v>2615.01082686056</v>
      </c>
      <c r="U20" s="163" t="n">
        <v>1648.16782068543</v>
      </c>
      <c r="V20" s="163" t="n">
        <v>9532.71481754233</v>
      </c>
      <c r="W20" s="164" t="n">
        <v>1766.7514111078</v>
      </c>
      <c r="X20" s="170" t="n">
        <v>15562.6448761961</v>
      </c>
      <c r="Y20" s="162" t="n">
        <v>313.092899996921</v>
      </c>
      <c r="Z20" s="163" t="n">
        <v>310.53810663911</v>
      </c>
      <c r="AA20" s="163" t="n">
        <v>311.695027724642</v>
      </c>
      <c r="AB20" s="164" t="n">
        <v>322.482773570702</v>
      </c>
      <c r="AC20" s="165" t="n">
        <v>1257.80880793138</v>
      </c>
      <c r="AD20" s="158" t="n">
        <v>0</v>
      </c>
      <c r="AE20" s="159" t="n">
        <v>0</v>
      </c>
      <c r="AF20" s="159" t="n">
        <v>0</v>
      </c>
      <c r="AG20" s="160" t="n">
        <v>0</v>
      </c>
      <c r="AH20" s="165" t="n">
        <v>0</v>
      </c>
      <c r="AI20" s="167" t="n">
        <v>76169.2019294329</v>
      </c>
      <c r="AJ20" s="168" t="n">
        <v>69076.0600898614</v>
      </c>
      <c r="AK20" s="169" t="n">
        <v>697.737980705671</v>
      </c>
      <c r="AL20" s="168" t="n">
        <v>21891.45</v>
      </c>
    </row>
    <row r="21" customFormat="false" ht="13.5" hidden="false" customHeight="false" outlineLevel="0" collapsed="false">
      <c r="A21" s="156" t="s">
        <v>180</v>
      </c>
      <c r="B21" s="157" t="s">
        <v>181</v>
      </c>
      <c r="C21" s="156" t="s">
        <v>45</v>
      </c>
      <c r="D21" s="158" t="n">
        <v>321755.528750589</v>
      </c>
      <c r="E21" s="159" t="n">
        <v>319130.049579074</v>
      </c>
      <c r="F21" s="159" t="n">
        <v>320318.980262592</v>
      </c>
      <c r="G21" s="160" t="n">
        <v>331405.200578544</v>
      </c>
      <c r="H21" s="161" t="n">
        <v>47504.4737961071</v>
      </c>
      <c r="I21" s="159" t="n">
        <v>48174.2160640451</v>
      </c>
      <c r="J21" s="159" t="n">
        <v>43520.9698524823</v>
      </c>
      <c r="K21" s="160" t="n">
        <v>40848.9632793054</v>
      </c>
      <c r="L21" s="161" t="n">
        <v>1292609.7591708</v>
      </c>
      <c r="M21" s="159" t="n">
        <v>180048.62299194</v>
      </c>
      <c r="N21" s="159" t="n">
        <v>1472658.38216274</v>
      </c>
      <c r="O21" s="162" t="n">
        <v>1826.66645177378</v>
      </c>
      <c r="P21" s="163" t="n">
        <v>1811.76111435484</v>
      </c>
      <c r="Q21" s="163" t="n">
        <v>1818.51089671756</v>
      </c>
      <c r="R21" s="164" t="n">
        <v>1881.44944763153</v>
      </c>
      <c r="S21" s="165" t="n">
        <v>7338.3879104777</v>
      </c>
      <c r="T21" s="162" t="n">
        <v>11708.5503192664</v>
      </c>
      <c r="U21" s="163" t="n">
        <v>10716.6430228935</v>
      </c>
      <c r="V21" s="163" t="n">
        <v>17688.9628006302</v>
      </c>
      <c r="W21" s="164" t="n">
        <v>10093.8840832427</v>
      </c>
      <c r="X21" s="170" t="n">
        <v>50208.0402260328</v>
      </c>
      <c r="Y21" s="162" t="n">
        <v>239.561958280564</v>
      </c>
      <c r="Z21" s="163" t="n">
        <v>237.607166907762</v>
      </c>
      <c r="AA21" s="163" t="n">
        <v>238.492381107219</v>
      </c>
      <c r="AB21" s="164" t="n">
        <v>246.746587830976</v>
      </c>
      <c r="AC21" s="165" t="n">
        <v>962.408094126521</v>
      </c>
      <c r="AD21" s="162" t="n">
        <v>0</v>
      </c>
      <c r="AE21" s="163" t="n">
        <v>0</v>
      </c>
      <c r="AF21" s="163" t="n">
        <v>0</v>
      </c>
      <c r="AG21" s="164" t="n">
        <v>0</v>
      </c>
      <c r="AH21" s="165" t="n">
        <v>0</v>
      </c>
      <c r="AI21" s="167" t="n">
        <v>736564.268189814</v>
      </c>
      <c r="AJ21" s="168" t="n">
        <v>728733.172833195</v>
      </c>
      <c r="AK21" s="169" t="n">
        <v>7360.94113972924</v>
      </c>
      <c r="AL21" s="168" t="n">
        <v>220898.757324411</v>
      </c>
    </row>
    <row r="22" customFormat="false" ht="13.5" hidden="false" customHeight="false" outlineLevel="0" collapsed="false">
      <c r="A22" s="156" t="s">
        <v>176</v>
      </c>
      <c r="B22" s="157" t="s">
        <v>182</v>
      </c>
      <c r="C22" s="156" t="s">
        <v>46</v>
      </c>
      <c r="D22" s="158" t="n">
        <v>53943.0851619622</v>
      </c>
      <c r="E22" s="159" t="n">
        <v>53502.9172895097</v>
      </c>
      <c r="F22" s="159" t="n">
        <v>53702.2443666908</v>
      </c>
      <c r="G22" s="160" t="n">
        <v>55560.8757597544</v>
      </c>
      <c r="H22" s="161" t="n">
        <v>106466.386387286</v>
      </c>
      <c r="I22" s="159" t="n">
        <v>107967.40373113</v>
      </c>
      <c r="J22" s="159" t="n">
        <v>97538.6110401141</v>
      </c>
      <c r="K22" s="160" t="n">
        <v>91550.1459226975</v>
      </c>
      <c r="L22" s="161" t="n">
        <v>216709.122577917</v>
      </c>
      <c r="M22" s="159" t="n">
        <v>403522.547081227</v>
      </c>
      <c r="N22" s="159" t="n">
        <v>620231.669659145</v>
      </c>
      <c r="O22" s="162" t="n">
        <v>429.883144882579</v>
      </c>
      <c r="P22" s="163" t="n">
        <v>426.375359802841</v>
      </c>
      <c r="Q22" s="163" t="n">
        <v>427.963836816004</v>
      </c>
      <c r="R22" s="164" t="n">
        <v>442.775639033632</v>
      </c>
      <c r="S22" s="165" t="n">
        <v>1726.99798053506</v>
      </c>
      <c r="T22" s="162" t="n">
        <v>3724.87763190994</v>
      </c>
      <c r="U22" s="163" t="n">
        <v>3594.51854633922</v>
      </c>
      <c r="V22" s="163" t="n">
        <v>4600.2260438309</v>
      </c>
      <c r="W22" s="164" t="n">
        <v>3572.26508594006</v>
      </c>
      <c r="X22" s="170" t="n">
        <v>15491.8873080201</v>
      </c>
      <c r="Y22" s="162" t="n">
        <v>368.410805522701</v>
      </c>
      <c r="Z22" s="163" t="n">
        <v>365.404625954577</v>
      </c>
      <c r="AA22" s="163" t="n">
        <v>366.765954266562</v>
      </c>
      <c r="AB22" s="164" t="n">
        <v>379.45970151206</v>
      </c>
      <c r="AC22" s="165" t="n">
        <v>1480.0410872559</v>
      </c>
      <c r="AD22" s="158" t="n">
        <v>0</v>
      </c>
      <c r="AE22" s="159" t="n">
        <v>0</v>
      </c>
      <c r="AF22" s="159" t="n">
        <v>0</v>
      </c>
      <c r="AG22" s="160" t="n">
        <v>0</v>
      </c>
      <c r="AH22" s="165" t="n">
        <v>0</v>
      </c>
      <c r="AI22" s="167" t="n">
        <v>321879.792569888</v>
      </c>
      <c r="AJ22" s="168" t="n">
        <v>295368.358318364</v>
      </c>
      <c r="AK22" s="169" t="n">
        <v>2983.51877089257</v>
      </c>
      <c r="AL22" s="168" t="n">
        <v>93034.7504488717</v>
      </c>
    </row>
    <row r="23" customFormat="false" ht="13.5" hidden="false" customHeight="false" outlineLevel="0" collapsed="false">
      <c r="A23" s="156" t="s">
        <v>180</v>
      </c>
      <c r="B23" s="157" t="s">
        <v>183</v>
      </c>
      <c r="C23" s="156" t="s">
        <v>47</v>
      </c>
      <c r="D23" s="158" t="n">
        <v>194.96931552771</v>
      </c>
      <c r="E23" s="159" t="n">
        <v>193.378393752441</v>
      </c>
      <c r="F23" s="159" t="n">
        <v>194.098832038228</v>
      </c>
      <c r="G23" s="160" t="n">
        <v>200.816580743848</v>
      </c>
      <c r="H23" s="161" t="n">
        <v>1684.46183376448</v>
      </c>
      <c r="I23" s="159" t="n">
        <v>1708.210234676</v>
      </c>
      <c r="J23" s="159" t="n">
        <v>1543.2107089444</v>
      </c>
      <c r="K23" s="160" t="n">
        <v>1448.46398863754</v>
      </c>
      <c r="L23" s="161" t="n">
        <v>783.263122062226</v>
      </c>
      <c r="M23" s="159" t="n">
        <v>6384.34676602242</v>
      </c>
      <c r="N23" s="159" t="n">
        <v>7167.60988808465</v>
      </c>
      <c r="O23" s="162" t="n">
        <v>1.30526888003086</v>
      </c>
      <c r="P23" s="163" t="n">
        <v>1.2946180723476</v>
      </c>
      <c r="Q23" s="163" t="n">
        <v>1.29944121937397</v>
      </c>
      <c r="R23" s="164" t="n">
        <v>1.34441480050175</v>
      </c>
      <c r="S23" s="165" t="n">
        <v>5.24374297225419</v>
      </c>
      <c r="T23" s="162" t="n">
        <v>85.8658375502782</v>
      </c>
      <c r="U23" s="163" t="n">
        <v>69.8658375502782</v>
      </c>
      <c r="V23" s="163" t="n">
        <v>203.199359380152</v>
      </c>
      <c r="W23" s="164" t="n">
        <v>62.7548521035273</v>
      </c>
      <c r="X23" s="170" t="n">
        <v>421.685886584236</v>
      </c>
      <c r="Y23" s="162" t="n">
        <v>8.5786083067654</v>
      </c>
      <c r="Z23" s="163" t="n">
        <v>8.50860808791149</v>
      </c>
      <c r="AA23" s="163" t="n">
        <v>8.54030721885543</v>
      </c>
      <c r="AB23" s="164" t="n">
        <v>8.83588672936874</v>
      </c>
      <c r="AC23" s="165" t="n">
        <v>34.4634103429011</v>
      </c>
      <c r="AD23" s="158" t="n">
        <v>0</v>
      </c>
      <c r="AE23" s="159" t="n">
        <v>0</v>
      </c>
      <c r="AF23" s="159" t="n">
        <v>0</v>
      </c>
      <c r="AG23" s="160" t="n">
        <v>0</v>
      </c>
      <c r="AH23" s="165" t="n">
        <v>0</v>
      </c>
      <c r="AI23" s="167" t="n">
        <v>3781.01977772063</v>
      </c>
      <c r="AJ23" s="168" t="n">
        <v>3352.72420926038</v>
      </c>
      <c r="AK23" s="169" t="n">
        <v>33.8659011036402</v>
      </c>
      <c r="AL23" s="168" t="n">
        <v>1075.1414832127</v>
      </c>
    </row>
    <row r="24" customFormat="false" ht="13.5" hidden="false" customHeight="false" outlineLevel="0" collapsed="false">
      <c r="A24" s="156" t="s">
        <v>173</v>
      </c>
      <c r="B24" s="157" t="s">
        <v>184</v>
      </c>
      <c r="C24" s="156" t="s">
        <v>48</v>
      </c>
      <c r="D24" s="158" t="n">
        <v>10822.1997537145</v>
      </c>
      <c r="E24" s="159" t="n">
        <v>10733.8921490133</v>
      </c>
      <c r="F24" s="159" t="n">
        <v>10773.8816571977</v>
      </c>
      <c r="G24" s="160" t="n">
        <v>11146.7650424151</v>
      </c>
      <c r="H24" s="161" t="n">
        <v>39997.9813548005</v>
      </c>
      <c r="I24" s="159" t="n">
        <v>40561.8932688758</v>
      </c>
      <c r="J24" s="159" t="n">
        <v>36643.9369094763</v>
      </c>
      <c r="K24" s="160" t="n">
        <v>34394.1515618362</v>
      </c>
      <c r="L24" s="161" t="n">
        <v>43476.7386023406</v>
      </c>
      <c r="M24" s="159" t="n">
        <v>151597.963094989</v>
      </c>
      <c r="N24" s="159" t="n">
        <v>195074.701697329</v>
      </c>
      <c r="O24" s="162" t="n">
        <v>1.91585463383198</v>
      </c>
      <c r="P24" s="163" t="n">
        <v>1.90022153358252</v>
      </c>
      <c r="Q24" s="163" t="n">
        <v>1.90730087847574</v>
      </c>
      <c r="R24" s="164" t="n">
        <v>1.9733124452279</v>
      </c>
      <c r="S24" s="165" t="n">
        <v>7.69668949111815</v>
      </c>
      <c r="T24" s="162" t="n">
        <v>600.750171842674</v>
      </c>
      <c r="U24" s="163" t="n">
        <v>428.175009005364</v>
      </c>
      <c r="V24" s="163" t="n">
        <v>1815.65510147256</v>
      </c>
      <c r="W24" s="164" t="n">
        <v>436.101366780224</v>
      </c>
      <c r="X24" s="170" t="n">
        <v>3280.68164910083</v>
      </c>
      <c r="Y24" s="162" t="n">
        <v>88.2319470366537</v>
      </c>
      <c r="Z24" s="163" t="n">
        <v>87.5119869473695</v>
      </c>
      <c r="AA24" s="163" t="n">
        <v>87.8380160586822</v>
      </c>
      <c r="AB24" s="164" t="n">
        <v>90.8780844222374</v>
      </c>
      <c r="AC24" s="165" t="n">
        <v>354.460034464943</v>
      </c>
      <c r="AD24" s="162" t="n">
        <v>0</v>
      </c>
      <c r="AE24" s="163" t="n">
        <v>0</v>
      </c>
      <c r="AF24" s="163" t="n">
        <v>0</v>
      </c>
      <c r="AG24" s="164" t="n">
        <v>0</v>
      </c>
      <c r="AH24" s="165" t="n">
        <v>0</v>
      </c>
      <c r="AI24" s="167" t="n">
        <v>102115.966526404</v>
      </c>
      <c r="AJ24" s="168" t="n">
        <v>92029.1478192161</v>
      </c>
      <c r="AK24" s="169" t="n">
        <v>929.587351709253</v>
      </c>
      <c r="AL24" s="168" t="n">
        <v>29261.2052545994</v>
      </c>
    </row>
    <row r="25" customFormat="false" ht="13.5" hidden="false" customHeight="false" outlineLevel="0" collapsed="false">
      <c r="A25" s="156" t="s">
        <v>185</v>
      </c>
      <c r="B25" s="157" t="s">
        <v>186</v>
      </c>
      <c r="C25" s="156" t="s">
        <v>49</v>
      </c>
      <c r="D25" s="158" t="n">
        <v>748.015674618295</v>
      </c>
      <c r="E25" s="159" t="n">
        <v>741.91197352168</v>
      </c>
      <c r="F25" s="159" t="n">
        <v>744.675993741504</v>
      </c>
      <c r="G25" s="160" t="n">
        <v>770.449184339982</v>
      </c>
      <c r="H25" s="161" t="n">
        <v>10604.3530350276</v>
      </c>
      <c r="I25" s="159" t="n">
        <v>10753.858605433</v>
      </c>
      <c r="J25" s="159" t="n">
        <v>9715.12137411228</v>
      </c>
      <c r="K25" s="160" t="n">
        <v>9118.65332069277</v>
      </c>
      <c r="L25" s="161" t="n">
        <v>3005.05282622146</v>
      </c>
      <c r="M25" s="159" t="n">
        <v>40191.9863352657</v>
      </c>
      <c r="N25" s="159" t="n">
        <v>43197.0391614872</v>
      </c>
      <c r="O25" s="162" t="n">
        <v>33.2032497444169</v>
      </c>
      <c r="P25" s="163" t="n">
        <v>32.932315967555</v>
      </c>
      <c r="Q25" s="163" t="n">
        <v>33.0550065163918</v>
      </c>
      <c r="R25" s="164" t="n">
        <v>34.1990382702564</v>
      </c>
      <c r="S25" s="165" t="n">
        <v>133.38961049862</v>
      </c>
      <c r="T25" s="162" t="n">
        <v>1703.2237503408</v>
      </c>
      <c r="U25" s="163" t="n">
        <v>1408.44267623506</v>
      </c>
      <c r="V25" s="163" t="n">
        <v>3818.02242942344</v>
      </c>
      <c r="W25" s="164" t="n">
        <v>1448.36945958037</v>
      </c>
      <c r="X25" s="170" t="n">
        <v>8378.05831557966</v>
      </c>
      <c r="Y25" s="162" t="n">
        <v>150.026811243864</v>
      </c>
      <c r="Z25" s="163" t="n">
        <v>148.802613886264</v>
      </c>
      <c r="AA25" s="163" t="n">
        <v>149.356983472176</v>
      </c>
      <c r="AB25" s="164" t="n">
        <v>154.526219535368</v>
      </c>
      <c r="AC25" s="165" t="n">
        <v>602.712628137671</v>
      </c>
      <c r="AD25" s="158" t="n">
        <v>0</v>
      </c>
      <c r="AE25" s="159" t="n">
        <v>0</v>
      </c>
      <c r="AF25" s="159" t="n">
        <v>0</v>
      </c>
      <c r="AG25" s="160" t="n">
        <v>0</v>
      </c>
      <c r="AH25" s="165" t="n">
        <v>0</v>
      </c>
      <c r="AI25" s="167" t="n">
        <v>22848.1392886006</v>
      </c>
      <c r="AJ25" s="168" t="n">
        <v>20145.4108741577</v>
      </c>
      <c r="AK25" s="169" t="n">
        <v>203.488998728865</v>
      </c>
      <c r="AL25" s="168" t="n">
        <v>6479.55587422307</v>
      </c>
    </row>
    <row r="26" customFormat="false" ht="13.5" hidden="false" customHeight="false" outlineLevel="0" collapsed="false">
      <c r="A26" s="156" t="s">
        <v>160</v>
      </c>
      <c r="B26" s="157" t="s">
        <v>187</v>
      </c>
      <c r="C26" s="156" t="s">
        <v>50</v>
      </c>
      <c r="D26" s="158" t="n">
        <v>7250.33050429151</v>
      </c>
      <c r="E26" s="159" t="n">
        <v>7191.16884264257</v>
      </c>
      <c r="F26" s="159" t="n">
        <v>7217.95980544492</v>
      </c>
      <c r="G26" s="160" t="n">
        <v>7467.7729528558</v>
      </c>
      <c r="H26" s="161" t="n">
        <v>32182.1243004036</v>
      </c>
      <c r="I26" s="159" t="n">
        <v>32635.8442807264</v>
      </c>
      <c r="J26" s="159" t="n">
        <v>29483.4812291191</v>
      </c>
      <c r="K26" s="160" t="n">
        <v>27673.3180845161</v>
      </c>
      <c r="L26" s="161" t="n">
        <v>29127.2321052348</v>
      </c>
      <c r="M26" s="159" t="n">
        <v>121974.767894765</v>
      </c>
      <c r="N26" s="159" t="n">
        <v>151102</v>
      </c>
      <c r="O26" s="162" t="n">
        <v>22.5630669278379</v>
      </c>
      <c r="P26" s="163" t="n">
        <v>22.3789555234603</v>
      </c>
      <c r="Q26" s="163" t="n">
        <v>22.4623291415888</v>
      </c>
      <c r="R26" s="164" t="n">
        <v>23.2397489793672</v>
      </c>
      <c r="S26" s="165" t="n">
        <v>90.6441005722543</v>
      </c>
      <c r="T26" s="162" t="n">
        <v>8087.15828375161</v>
      </c>
      <c r="U26" s="163" t="n">
        <v>4964.42978490099</v>
      </c>
      <c r="V26" s="163" t="n">
        <v>30509.8151824292</v>
      </c>
      <c r="W26" s="164" t="n">
        <v>5400.58066355685</v>
      </c>
      <c r="X26" s="170" t="n">
        <v>48961.9839146386</v>
      </c>
      <c r="Y26" s="162" t="n">
        <v>25.6503232492707</v>
      </c>
      <c r="Z26" s="163" t="n">
        <v>25.4410202741359</v>
      </c>
      <c r="AA26" s="163" t="n">
        <v>25.5358017265997</v>
      </c>
      <c r="AB26" s="164" t="n">
        <v>26.4195942625694</v>
      </c>
      <c r="AC26" s="165" t="n">
        <v>103.046739512576</v>
      </c>
      <c r="AD26" s="158" t="n">
        <v>0</v>
      </c>
      <c r="AE26" s="159" t="n">
        <v>0</v>
      </c>
      <c r="AF26" s="159" t="n">
        <v>0</v>
      </c>
      <c r="AG26" s="160" t="n">
        <v>0</v>
      </c>
      <c r="AH26" s="165" t="n">
        <v>0</v>
      </c>
      <c r="AI26" s="167" t="n">
        <v>79259.4679280641</v>
      </c>
      <c r="AJ26" s="168" t="n">
        <v>71124.1067512165</v>
      </c>
      <c r="AK26" s="169" t="n">
        <v>718.425320719359</v>
      </c>
      <c r="AL26" s="168" t="n">
        <v>22665.3</v>
      </c>
    </row>
    <row r="27" customFormat="false" ht="13.5" hidden="false" customHeight="false" outlineLevel="0" collapsed="false">
      <c r="A27" s="156" t="s">
        <v>185</v>
      </c>
      <c r="B27" s="157" t="s">
        <v>188</v>
      </c>
      <c r="C27" s="156" t="s">
        <v>51</v>
      </c>
      <c r="D27" s="158" t="n">
        <v>11365.2287226824</v>
      </c>
      <c r="E27" s="159" t="n">
        <v>11272.4900791328</v>
      </c>
      <c r="F27" s="159" t="n">
        <v>11314.4861536248</v>
      </c>
      <c r="G27" s="160" t="n">
        <v>11706.0798273997</v>
      </c>
      <c r="H27" s="161" t="n">
        <v>45724.3529694895</v>
      </c>
      <c r="I27" s="159" t="n">
        <v>46368.9981873109</v>
      </c>
      <c r="J27" s="159" t="n">
        <v>41890.1216683403</v>
      </c>
      <c r="K27" s="160" t="n">
        <v>39318.2423920195</v>
      </c>
      <c r="L27" s="161" t="n">
        <v>45658.2847828398</v>
      </c>
      <c r="M27" s="159" t="n">
        <v>173301.71521716</v>
      </c>
      <c r="N27" s="159" t="n">
        <v>218960</v>
      </c>
      <c r="O27" s="162" t="n">
        <v>0</v>
      </c>
      <c r="P27" s="163" t="n">
        <v>0</v>
      </c>
      <c r="Q27" s="163" t="n">
        <v>0</v>
      </c>
      <c r="R27" s="164" t="n">
        <v>0</v>
      </c>
      <c r="S27" s="165" t="n">
        <v>0</v>
      </c>
      <c r="T27" s="162" t="n">
        <v>5917.60320075664</v>
      </c>
      <c r="U27" s="163" t="n">
        <v>4700.32378830059</v>
      </c>
      <c r="V27" s="163" t="n">
        <v>13543.8485857251</v>
      </c>
      <c r="W27" s="164" t="n">
        <v>4844.18100194674</v>
      </c>
      <c r="X27" s="170" t="n">
        <v>29005.9565767291</v>
      </c>
      <c r="Y27" s="162" t="n">
        <v>465.326859982262</v>
      </c>
      <c r="Z27" s="163" t="n">
        <v>461.529859248276</v>
      </c>
      <c r="AA27" s="163" t="n">
        <v>463.249305636181</v>
      </c>
      <c r="AB27" s="164" t="n">
        <v>479.282335771591</v>
      </c>
      <c r="AC27" s="165" t="n">
        <v>1869.38836063831</v>
      </c>
      <c r="AD27" s="158" t="n">
        <v>0</v>
      </c>
      <c r="AE27" s="159" t="n">
        <v>0</v>
      </c>
      <c r="AF27" s="159" t="n">
        <v>0</v>
      </c>
      <c r="AG27" s="160" t="n">
        <v>0</v>
      </c>
      <c r="AH27" s="165" t="n">
        <v>0</v>
      </c>
      <c r="AI27" s="167" t="n">
        <v>114731.069958616</v>
      </c>
      <c r="AJ27" s="168" t="n">
        <v>103186.64074097</v>
      </c>
      <c r="AK27" s="169" t="n">
        <v>1042.28930041384</v>
      </c>
      <c r="AL27" s="168" t="n">
        <v>32844</v>
      </c>
    </row>
    <row r="28" customFormat="false" ht="13.5" hidden="false" customHeight="false" outlineLevel="0" collapsed="false">
      <c r="A28" s="156" t="s">
        <v>180</v>
      </c>
      <c r="B28" s="157" t="s">
        <v>189</v>
      </c>
      <c r="C28" s="156" t="s">
        <v>52</v>
      </c>
      <c r="D28" s="158" t="n">
        <v>2270.147428309</v>
      </c>
      <c r="E28" s="159" t="n">
        <v>2251.62334944566</v>
      </c>
      <c r="F28" s="159" t="n">
        <v>2260.0118546692</v>
      </c>
      <c r="G28" s="160" t="n">
        <v>2338.23072673536</v>
      </c>
      <c r="H28" s="161" t="n">
        <v>19128.5757056421</v>
      </c>
      <c r="I28" s="159" t="n">
        <v>19398.2601090629</v>
      </c>
      <c r="J28" s="159" t="n">
        <v>17524.5424289785</v>
      </c>
      <c r="K28" s="160" t="n">
        <v>16448.6083971573</v>
      </c>
      <c r="L28" s="161" t="n">
        <v>9120.01335915922</v>
      </c>
      <c r="M28" s="159" t="n">
        <v>72499.9866408408</v>
      </c>
      <c r="N28" s="159" t="n">
        <v>81620</v>
      </c>
      <c r="O28" s="162" t="n">
        <v>2.83418692419148</v>
      </c>
      <c r="P28" s="163" t="n">
        <v>2.81106036358026</v>
      </c>
      <c r="Q28" s="163" t="n">
        <v>2.82153307188176</v>
      </c>
      <c r="R28" s="164" t="n">
        <v>2.91918615893261</v>
      </c>
      <c r="S28" s="165" t="n">
        <v>11.3859665185861</v>
      </c>
      <c r="T28" s="162" t="n">
        <v>1714.28227371529</v>
      </c>
      <c r="U28" s="163" t="n">
        <v>1073.02698353114</v>
      </c>
      <c r="V28" s="163" t="n">
        <v>6298.5961469109</v>
      </c>
      <c r="W28" s="164" t="n">
        <v>1149.12417668751</v>
      </c>
      <c r="X28" s="170" t="n">
        <v>10235.0295808448</v>
      </c>
      <c r="Y28" s="162" t="n">
        <v>144.949083972787</v>
      </c>
      <c r="Z28" s="163" t="n">
        <v>143.766320144676</v>
      </c>
      <c r="AA28" s="163" t="n">
        <v>144.301926833868</v>
      </c>
      <c r="AB28" s="164" t="n">
        <v>149.296207695979</v>
      </c>
      <c r="AC28" s="165" t="n">
        <v>582.31353864731</v>
      </c>
      <c r="AD28" s="158" t="n">
        <v>0</v>
      </c>
      <c r="AE28" s="159" t="n">
        <v>0</v>
      </c>
      <c r="AF28" s="159" t="n">
        <v>0</v>
      </c>
      <c r="AG28" s="160" t="n">
        <v>0</v>
      </c>
      <c r="AH28" s="165" t="n">
        <v>0</v>
      </c>
      <c r="AI28" s="167" t="n">
        <v>43048.6065924596</v>
      </c>
      <c r="AJ28" s="168" t="n">
        <v>38185.679473465</v>
      </c>
      <c r="AK28" s="169" t="n">
        <v>385.713934075404</v>
      </c>
      <c r="AL28" s="168" t="n">
        <v>12243</v>
      </c>
    </row>
    <row r="29" customFormat="false" ht="13.5" hidden="false" customHeight="false" outlineLevel="0" collapsed="false">
      <c r="A29" s="156" t="s">
        <v>185</v>
      </c>
      <c r="B29" s="157" t="s">
        <v>191</v>
      </c>
      <c r="C29" s="156" t="s">
        <v>54</v>
      </c>
      <c r="D29" s="158" t="n">
        <v>72.0271684040965</v>
      </c>
      <c r="E29" s="159" t="n">
        <v>71.4394369945929</v>
      </c>
      <c r="F29" s="159" t="n">
        <v>71.7055872326172</v>
      </c>
      <c r="G29" s="160" t="n">
        <v>74.1873132211733</v>
      </c>
      <c r="H29" s="161" t="n">
        <v>2773.65056763949</v>
      </c>
      <c r="I29" s="159" t="n">
        <v>2812.75490609846</v>
      </c>
      <c r="J29" s="159" t="n">
        <v>2541.06514796193</v>
      </c>
      <c r="K29" s="160" t="n">
        <v>2385.05431453521</v>
      </c>
      <c r="L29" s="161" t="n">
        <v>289.35950585248</v>
      </c>
      <c r="M29" s="159" t="n">
        <v>10512.5249362351</v>
      </c>
      <c r="N29" s="159" t="n">
        <v>10801.8844420876</v>
      </c>
      <c r="O29" s="162" t="n">
        <v>0</v>
      </c>
      <c r="P29" s="163" t="n">
        <v>0</v>
      </c>
      <c r="Q29" s="163" t="n">
        <v>0</v>
      </c>
      <c r="R29" s="164" t="n">
        <v>0</v>
      </c>
      <c r="S29" s="165" t="n">
        <v>0</v>
      </c>
      <c r="T29" s="162" t="n">
        <v>779.262086219787</v>
      </c>
      <c r="U29" s="163" t="n">
        <v>435.623888256314</v>
      </c>
      <c r="V29" s="163" t="n">
        <v>3257.8316260423</v>
      </c>
      <c r="W29" s="164" t="n">
        <v>480.618979943141</v>
      </c>
      <c r="X29" s="170" t="n">
        <v>4953.33658046154</v>
      </c>
      <c r="Y29" s="162" t="n">
        <v>10.8223358582701</v>
      </c>
      <c r="Z29" s="163" t="n">
        <v>10.7340271429751</v>
      </c>
      <c r="AA29" s="163" t="n">
        <v>10.7740171540845</v>
      </c>
      <c r="AB29" s="164" t="n">
        <v>11.1469052288408</v>
      </c>
      <c r="AC29" s="165" t="n">
        <v>43.4772853841704</v>
      </c>
      <c r="AD29" s="158" t="n">
        <v>0</v>
      </c>
      <c r="AE29" s="159" t="n">
        <v>0</v>
      </c>
      <c r="AF29" s="159" t="n">
        <v>0</v>
      </c>
      <c r="AG29" s="160" t="n">
        <v>0</v>
      </c>
      <c r="AH29" s="165" t="n">
        <v>0</v>
      </c>
      <c r="AI29" s="167" t="n">
        <v>5729.87207913664</v>
      </c>
      <c r="AJ29" s="168" t="n">
        <v>5021.29223932143</v>
      </c>
      <c r="AK29" s="169" t="n">
        <v>50.7201236295093</v>
      </c>
      <c r="AL29" s="168" t="n">
        <v>1620.28266631314</v>
      </c>
    </row>
    <row r="30" customFormat="false" ht="13.5" hidden="false" customHeight="false" outlineLevel="0" collapsed="false">
      <c r="A30" s="156" t="s">
        <v>176</v>
      </c>
      <c r="B30" s="157" t="s">
        <v>192</v>
      </c>
      <c r="C30" s="156" t="s">
        <v>55</v>
      </c>
      <c r="D30" s="158" t="n">
        <v>12371.7214488989</v>
      </c>
      <c r="E30" s="159" t="n">
        <v>12270.7699684193</v>
      </c>
      <c r="F30" s="159" t="n">
        <v>12316.4851711872</v>
      </c>
      <c r="G30" s="160" t="n">
        <v>12742.757969677</v>
      </c>
      <c r="H30" s="161" t="n">
        <v>23880.2433445624</v>
      </c>
      <c r="I30" s="159" t="n">
        <v>24216.9191786142</v>
      </c>
      <c r="J30" s="159" t="n">
        <v>21877.7573482733</v>
      </c>
      <c r="K30" s="160" t="n">
        <v>20534.5540226328</v>
      </c>
      <c r="L30" s="161" t="n">
        <v>49701.7345581823</v>
      </c>
      <c r="M30" s="159" t="n">
        <v>90509.4738940827</v>
      </c>
      <c r="N30" s="159" t="n">
        <v>140211.208452265</v>
      </c>
      <c r="O30" s="162" t="n">
        <v>0</v>
      </c>
      <c r="P30" s="163" t="n">
        <v>0</v>
      </c>
      <c r="Q30" s="163" t="n">
        <v>0</v>
      </c>
      <c r="R30" s="164" t="n">
        <v>0</v>
      </c>
      <c r="S30" s="165" t="n">
        <v>0</v>
      </c>
      <c r="T30" s="162" t="n">
        <v>7505.92572896935</v>
      </c>
      <c r="U30" s="163" t="n">
        <v>5759.98128283849</v>
      </c>
      <c r="V30" s="163" t="n">
        <v>19516.6529122504</v>
      </c>
      <c r="W30" s="164" t="n">
        <v>5653.18783679065</v>
      </c>
      <c r="X30" s="170" t="n">
        <v>38435.7477608488</v>
      </c>
      <c r="Y30" s="162" t="n">
        <v>134.975855770161</v>
      </c>
      <c r="Z30" s="163" t="n">
        <v>133.874472060119</v>
      </c>
      <c r="AA30" s="163" t="n">
        <v>134.373226307116</v>
      </c>
      <c r="AB30" s="164" t="n">
        <v>139.023875451243</v>
      </c>
      <c r="AC30" s="165" t="n">
        <v>542.247429588639</v>
      </c>
      <c r="AD30" s="158" t="n">
        <v>0</v>
      </c>
      <c r="AE30" s="159" t="n">
        <v>0</v>
      </c>
      <c r="AF30" s="159" t="n">
        <v>0</v>
      </c>
      <c r="AG30" s="160" t="n">
        <v>0</v>
      </c>
      <c r="AH30" s="165" t="n">
        <v>0</v>
      </c>
      <c r="AI30" s="167" t="n">
        <v>72739.6539404947</v>
      </c>
      <c r="AJ30" s="168" t="n">
        <v>66796.8389666526</v>
      </c>
      <c r="AK30" s="169" t="n">
        <v>674.715545117703</v>
      </c>
      <c r="AL30" s="168" t="n">
        <v>21031.6812678398</v>
      </c>
    </row>
    <row r="31" customFormat="false" ht="13.5" hidden="false" customHeight="false" outlineLevel="0" collapsed="false">
      <c r="A31" s="156" t="s">
        <v>185</v>
      </c>
      <c r="B31" s="157" t="s">
        <v>193</v>
      </c>
      <c r="C31" s="156" t="s">
        <v>56</v>
      </c>
      <c r="D31" s="158" t="n">
        <v>18083.8725360445</v>
      </c>
      <c r="E31" s="159" t="n">
        <v>17936.3107183251</v>
      </c>
      <c r="F31" s="159" t="n">
        <v>18003.1331005804</v>
      </c>
      <c r="G31" s="160" t="n">
        <v>18626.2204361071</v>
      </c>
      <c r="H31" s="161" t="n">
        <v>17365.7751097893</v>
      </c>
      <c r="I31" s="159" t="n">
        <v>17610.6066525288</v>
      </c>
      <c r="J31" s="159" t="n">
        <v>15909.5620817099</v>
      </c>
      <c r="K31" s="160" t="n">
        <v>14932.7811275449</v>
      </c>
      <c r="L31" s="161" t="n">
        <v>72649.5367910571</v>
      </c>
      <c r="M31" s="159" t="n">
        <v>65818.7249715728</v>
      </c>
      <c r="N31" s="159" t="n">
        <v>138468.26176263</v>
      </c>
      <c r="O31" s="162" t="n">
        <v>415.271096624739</v>
      </c>
      <c r="P31" s="163" t="n">
        <v>411.882543772348</v>
      </c>
      <c r="Q31" s="163" t="n">
        <v>413.417027268787</v>
      </c>
      <c r="R31" s="164" t="n">
        <v>427.725365297679</v>
      </c>
      <c r="S31" s="165" t="n">
        <v>1668.29603296355</v>
      </c>
      <c r="T31" s="162" t="n">
        <v>2055.04897780357</v>
      </c>
      <c r="U31" s="163" t="n">
        <v>1174.76284261896</v>
      </c>
      <c r="V31" s="163" t="n">
        <v>8352.8343711817</v>
      </c>
      <c r="W31" s="164" t="n">
        <v>1285.43385092062</v>
      </c>
      <c r="X31" s="170" t="n">
        <v>12868.0800425248</v>
      </c>
      <c r="Y31" s="162" t="n">
        <v>164.021489846812</v>
      </c>
      <c r="Z31" s="163" t="n">
        <v>162.683097910096</v>
      </c>
      <c r="AA31" s="163" t="n">
        <v>163.289179747423</v>
      </c>
      <c r="AB31" s="164" t="n">
        <v>168.940608271599</v>
      </c>
      <c r="AC31" s="165" t="n">
        <v>658.93437577593</v>
      </c>
      <c r="AD31" s="158" t="n">
        <v>0</v>
      </c>
      <c r="AE31" s="159" t="n">
        <v>0</v>
      </c>
      <c r="AF31" s="159" t="n">
        <v>0</v>
      </c>
      <c r="AG31" s="160" t="n">
        <v>0</v>
      </c>
      <c r="AH31" s="165" t="n">
        <v>0</v>
      </c>
      <c r="AI31" s="167" t="n">
        <v>70996.5650166877</v>
      </c>
      <c r="AJ31" s="168" t="n">
        <v>66796.9797784829</v>
      </c>
      <c r="AK31" s="169" t="n">
        <v>674.716967459423</v>
      </c>
      <c r="AL31" s="168" t="n">
        <v>20770.2392643945</v>
      </c>
    </row>
    <row r="32" customFormat="false" ht="13.5" hidden="false" customHeight="false" outlineLevel="0" collapsed="false">
      <c r="A32" s="156" t="s">
        <v>173</v>
      </c>
      <c r="B32" s="157" t="s">
        <v>194</v>
      </c>
      <c r="C32" s="156" t="s">
        <v>57</v>
      </c>
      <c r="D32" s="158" t="n">
        <v>11.8753407274961</v>
      </c>
      <c r="E32" s="159" t="n">
        <v>11.7784396428255</v>
      </c>
      <c r="F32" s="159" t="n">
        <v>11.8223206509406</v>
      </c>
      <c r="G32" s="160" t="n">
        <v>12.2314904456081</v>
      </c>
      <c r="H32" s="161" t="n">
        <v>1026.96926848129</v>
      </c>
      <c r="I32" s="159" t="n">
        <v>1041.4480043142</v>
      </c>
      <c r="J32" s="159" t="n">
        <v>940.852408234919</v>
      </c>
      <c r="K32" s="160" t="n">
        <v>883.087982770269</v>
      </c>
      <c r="L32" s="161" t="n">
        <v>47.7075914668703</v>
      </c>
      <c r="M32" s="159" t="n">
        <v>3892.35766380068</v>
      </c>
      <c r="N32" s="159" t="n">
        <v>3940.06525526755</v>
      </c>
      <c r="O32" s="162" t="n">
        <v>0</v>
      </c>
      <c r="P32" s="163" t="n">
        <v>0</v>
      </c>
      <c r="Q32" s="163" t="n">
        <v>0</v>
      </c>
      <c r="R32" s="164" t="n">
        <v>0</v>
      </c>
      <c r="S32" s="165" t="n">
        <v>0</v>
      </c>
      <c r="T32" s="162" t="n">
        <v>105.214689528536</v>
      </c>
      <c r="U32" s="163" t="n">
        <v>60.4895448645907</v>
      </c>
      <c r="V32" s="163" t="n">
        <v>427.232716946661</v>
      </c>
      <c r="W32" s="164" t="n">
        <v>67.3166224337586</v>
      </c>
      <c r="X32" s="170" t="n">
        <v>660.253573773546</v>
      </c>
      <c r="Y32" s="162" t="n">
        <v>27.6608546213629</v>
      </c>
      <c r="Z32" s="163" t="n">
        <v>27.4351459973132</v>
      </c>
      <c r="AA32" s="163" t="n">
        <v>27.5373566381665</v>
      </c>
      <c r="AB32" s="164" t="n">
        <v>28.490422867209</v>
      </c>
      <c r="AC32" s="165" t="n">
        <v>111.123780124052</v>
      </c>
      <c r="AD32" s="162" t="n">
        <v>0</v>
      </c>
      <c r="AE32" s="163" t="n">
        <v>0</v>
      </c>
      <c r="AF32" s="163" t="n">
        <v>0</v>
      </c>
      <c r="AG32" s="164" t="n">
        <v>0</v>
      </c>
      <c r="AH32" s="165" t="n">
        <v>0</v>
      </c>
      <c r="AI32" s="167" t="n">
        <v>2092.07105316581</v>
      </c>
      <c r="AJ32" s="168" t="n">
        <v>1829.51426008072</v>
      </c>
      <c r="AK32" s="169" t="n">
        <v>18.4799420210174</v>
      </c>
      <c r="AL32" s="168" t="n">
        <v>591.009788290132</v>
      </c>
    </row>
    <row r="33" customFormat="false" ht="13.5" hidden="false" customHeight="false" outlineLevel="0" collapsed="false">
      <c r="A33" s="156" t="s">
        <v>173</v>
      </c>
      <c r="B33" s="157" t="s">
        <v>195</v>
      </c>
      <c r="C33" s="156" t="s">
        <v>58</v>
      </c>
      <c r="D33" s="158" t="n">
        <v>446.192790103782</v>
      </c>
      <c r="E33" s="159" t="n">
        <v>442.551920647873</v>
      </c>
      <c r="F33" s="159" t="n">
        <v>444.200664030712</v>
      </c>
      <c r="G33" s="160" t="n">
        <v>459.574421845186</v>
      </c>
      <c r="H33" s="161" t="n">
        <v>15511.0901393604</v>
      </c>
      <c r="I33" s="159" t="n">
        <v>15729.7733887047</v>
      </c>
      <c r="J33" s="159" t="n">
        <v>14210.4023556105</v>
      </c>
      <c r="K33" s="160" t="n">
        <v>13337.9427429138</v>
      </c>
      <c r="L33" s="161" t="n">
        <v>1792.51979662755</v>
      </c>
      <c r="M33" s="159" t="n">
        <v>58789.2086265894</v>
      </c>
      <c r="N33" s="159" t="n">
        <v>60581.7284232169</v>
      </c>
      <c r="O33" s="162" t="n">
        <v>1.89454073013911</v>
      </c>
      <c r="P33" s="163" t="n">
        <v>1.8790815483004</v>
      </c>
      <c r="Q33" s="163" t="n">
        <v>1.88608213540448</v>
      </c>
      <c r="R33" s="164" t="n">
        <v>1.9513593227567</v>
      </c>
      <c r="S33" s="165" t="n">
        <v>7.6110637366007</v>
      </c>
      <c r="T33" s="162" t="n">
        <v>419.81580485299</v>
      </c>
      <c r="U33" s="163" t="n">
        <v>255.474051220736</v>
      </c>
      <c r="V33" s="163" t="n">
        <v>1601.74112571231</v>
      </c>
      <c r="W33" s="164" t="n">
        <v>279.677207221241</v>
      </c>
      <c r="X33" s="170" t="n">
        <v>2556.70818900728</v>
      </c>
      <c r="Y33" s="162" t="n">
        <v>28.1997662248101</v>
      </c>
      <c r="Z33" s="163" t="n">
        <v>27.9696601590268</v>
      </c>
      <c r="AA33" s="163" t="n">
        <v>28.0738621519589</v>
      </c>
      <c r="AB33" s="164" t="n">
        <v>29.0454968040207</v>
      </c>
      <c r="AC33" s="165" t="n">
        <v>113.288785339816</v>
      </c>
      <c r="AD33" s="158" t="n">
        <v>0</v>
      </c>
      <c r="AE33" s="159" t="n">
        <v>0</v>
      </c>
      <c r="AF33" s="159" t="n">
        <v>0</v>
      </c>
      <c r="AG33" s="160" t="n">
        <v>0</v>
      </c>
      <c r="AH33" s="165" t="n">
        <v>0</v>
      </c>
      <c r="AI33" s="167" t="n">
        <v>32129.6082388167</v>
      </c>
      <c r="AJ33" s="168" t="n">
        <v>28167.5989825562</v>
      </c>
      <c r="AK33" s="169" t="n">
        <v>284.521201844002</v>
      </c>
      <c r="AL33" s="168" t="n">
        <v>9087.25926348254</v>
      </c>
    </row>
    <row r="34" customFormat="false" ht="13.5" hidden="false" customHeight="false" outlineLevel="0" collapsed="false">
      <c r="A34" s="156" t="s">
        <v>180</v>
      </c>
      <c r="B34" s="157" t="s">
        <v>196</v>
      </c>
      <c r="C34" s="156" t="s">
        <v>59</v>
      </c>
      <c r="D34" s="158" t="n">
        <v>12346.0084833007</v>
      </c>
      <c r="E34" s="159" t="n">
        <v>12245.2668169488</v>
      </c>
      <c r="F34" s="159" t="n">
        <v>12290.8870067923</v>
      </c>
      <c r="G34" s="160" t="n">
        <v>12716.2738543779</v>
      </c>
      <c r="H34" s="161" t="n">
        <v>58877.1372206954</v>
      </c>
      <c r="I34" s="159" t="n">
        <v>59707.2170902489</v>
      </c>
      <c r="J34" s="159" t="n">
        <v>53939.9746849175</v>
      </c>
      <c r="K34" s="160" t="n">
        <v>50628.2845409794</v>
      </c>
      <c r="L34" s="161" t="n">
        <v>49598.4361614196</v>
      </c>
      <c r="M34" s="159" t="n">
        <v>223152.613536841</v>
      </c>
      <c r="N34" s="159" t="n">
        <v>272751.049698261</v>
      </c>
      <c r="O34" s="162" t="n">
        <v>33.5343668046237</v>
      </c>
      <c r="P34" s="163" t="n">
        <v>33.2607311598304</v>
      </c>
      <c r="Q34" s="163" t="n">
        <v>33.3846452314898</v>
      </c>
      <c r="R34" s="164" t="n">
        <v>34.5400857611229</v>
      </c>
      <c r="S34" s="165" t="n">
        <v>134.719828957067</v>
      </c>
      <c r="T34" s="162" t="n">
        <v>1586.63721464414</v>
      </c>
      <c r="U34" s="163" t="n">
        <v>1287.93796302194</v>
      </c>
      <c r="V34" s="163" t="n">
        <v>3158.78489294314</v>
      </c>
      <c r="W34" s="164" t="n">
        <v>1344.61625013454</v>
      </c>
      <c r="X34" s="170" t="n">
        <v>7377.97632074376</v>
      </c>
      <c r="Y34" s="162" t="n">
        <v>311.778845842598</v>
      </c>
      <c r="Z34" s="163" t="n">
        <v>309.234774979053</v>
      </c>
      <c r="AA34" s="163" t="n">
        <v>310.386840454769</v>
      </c>
      <c r="AB34" s="164" t="n">
        <v>321.129310019428</v>
      </c>
      <c r="AC34" s="165" t="n">
        <v>1252.52977129585</v>
      </c>
      <c r="AD34" s="158" t="n">
        <v>0</v>
      </c>
      <c r="AE34" s="159" t="n">
        <v>0</v>
      </c>
      <c r="AF34" s="159" t="n">
        <v>0</v>
      </c>
      <c r="AG34" s="160" t="n">
        <v>0</v>
      </c>
      <c r="AH34" s="165" t="n">
        <v>0</v>
      </c>
      <c r="AI34" s="167" t="n">
        <v>143175.629611194</v>
      </c>
      <c r="AJ34" s="168" t="n">
        <v>128279.665886197</v>
      </c>
      <c r="AK34" s="169" t="n">
        <v>1295.75420087067</v>
      </c>
      <c r="AL34" s="168" t="n">
        <v>40912.6574547391</v>
      </c>
    </row>
    <row r="35" customFormat="false" ht="13.5" hidden="false" customHeight="false" outlineLevel="0" collapsed="false">
      <c r="A35" s="156" t="s">
        <v>180</v>
      </c>
      <c r="B35" s="157" t="s">
        <v>197</v>
      </c>
      <c r="C35" s="156" t="s">
        <v>60</v>
      </c>
      <c r="D35" s="158" t="n">
        <v>1124.25</v>
      </c>
      <c r="E35" s="159" t="n">
        <v>1116</v>
      </c>
      <c r="F35" s="159" t="n">
        <v>1075.5</v>
      </c>
      <c r="G35" s="160" t="n">
        <v>1197.75</v>
      </c>
      <c r="H35" s="161" t="n">
        <v>16914.12465</v>
      </c>
      <c r="I35" s="159" t="n">
        <v>17237.018175</v>
      </c>
      <c r="J35" s="159" t="n">
        <v>17133.96705</v>
      </c>
      <c r="K35" s="160" t="n">
        <v>17415.640125</v>
      </c>
      <c r="L35" s="161" t="n">
        <v>4513.5</v>
      </c>
      <c r="M35" s="159" t="n">
        <v>68700.75</v>
      </c>
      <c r="N35" s="159" t="n">
        <v>73214.25</v>
      </c>
      <c r="O35" s="162" t="n">
        <v>0</v>
      </c>
      <c r="P35" s="163" t="n">
        <v>0</v>
      </c>
      <c r="Q35" s="163" t="n">
        <v>0</v>
      </c>
      <c r="R35" s="164" t="n">
        <v>0</v>
      </c>
      <c r="S35" s="165" t="n">
        <v>0</v>
      </c>
      <c r="T35" s="162" t="n">
        <v>598.335860610058</v>
      </c>
      <c r="U35" s="163" t="n">
        <v>326.952911169289</v>
      </c>
      <c r="V35" s="163" t="n">
        <v>2552.27480726879</v>
      </c>
      <c r="W35" s="164" t="n">
        <v>366.976773007884</v>
      </c>
      <c r="X35" s="170" t="n">
        <v>3844.54035205602</v>
      </c>
      <c r="Y35" s="162" t="n">
        <v>811.1288</v>
      </c>
      <c r="Z35" s="163" t="n">
        <v>813.7464</v>
      </c>
      <c r="AA35" s="163" t="n">
        <v>794.1144</v>
      </c>
      <c r="AB35" s="164" t="n">
        <v>853</v>
      </c>
      <c r="AC35" s="165" t="n">
        <v>3271.9896</v>
      </c>
      <c r="AD35" s="158" t="n">
        <v>0</v>
      </c>
      <c r="AE35" s="159" t="n">
        <v>0</v>
      </c>
      <c r="AF35" s="159" t="n">
        <v>0</v>
      </c>
      <c r="AG35" s="160" t="n">
        <v>0</v>
      </c>
      <c r="AH35" s="165" t="n">
        <v>0</v>
      </c>
      <c r="AI35" s="167" t="n">
        <v>36391.392825</v>
      </c>
      <c r="AJ35" s="168" t="n">
        <v>36454.62860325</v>
      </c>
      <c r="AK35" s="169" t="n">
        <v>368.22857175</v>
      </c>
      <c r="AL35" s="168" t="n">
        <v>10982.1375</v>
      </c>
    </row>
    <row r="36" customFormat="false" ht="13.5" hidden="false" customHeight="false" outlineLevel="0" collapsed="false">
      <c r="A36" s="156" t="s">
        <v>166</v>
      </c>
      <c r="B36" s="157" t="s">
        <v>198</v>
      </c>
      <c r="C36" s="156" t="s">
        <v>61</v>
      </c>
      <c r="D36" s="158" t="n">
        <v>3895</v>
      </c>
      <c r="E36" s="159" t="n">
        <v>3863</v>
      </c>
      <c r="F36" s="159" t="n">
        <v>3877</v>
      </c>
      <c r="G36" s="160" t="n">
        <v>4012</v>
      </c>
      <c r="H36" s="161" t="n">
        <v>18756.1205145087</v>
      </c>
      <c r="I36" s="159" t="n">
        <v>19020.5538549351</v>
      </c>
      <c r="J36" s="159" t="n">
        <v>17183.3195956451</v>
      </c>
      <c r="K36" s="160" t="n">
        <v>16128.335226864</v>
      </c>
      <c r="L36" s="161" t="n">
        <v>15647</v>
      </c>
      <c r="M36" s="159" t="n">
        <v>71088.3291919531</v>
      </c>
      <c r="N36" s="159" t="n">
        <v>86735.3291919531</v>
      </c>
      <c r="O36" s="162" t="n">
        <v>6.01615768409321</v>
      </c>
      <c r="P36" s="163" t="n">
        <v>5.96706669643102</v>
      </c>
      <c r="Q36" s="163" t="n">
        <v>5.98929722187151</v>
      </c>
      <c r="R36" s="164" t="n">
        <v>6.19658643241079</v>
      </c>
      <c r="S36" s="165" t="n">
        <v>24.1691080348065</v>
      </c>
      <c r="T36" s="162" t="n">
        <v>4294.73711144122</v>
      </c>
      <c r="U36" s="163" t="n">
        <v>2439.30513368297</v>
      </c>
      <c r="V36" s="163" t="n">
        <v>17642.2336278533</v>
      </c>
      <c r="W36" s="164" t="n">
        <v>2714.86875388559</v>
      </c>
      <c r="X36" s="170" t="n">
        <v>27091.1446268631</v>
      </c>
      <c r="Y36" s="162" t="n">
        <v>88.5680799998849</v>
      </c>
      <c r="Z36" s="163" t="n">
        <v>87.8453771136168</v>
      </c>
      <c r="AA36" s="163" t="n">
        <v>88.1726482821998</v>
      </c>
      <c r="AB36" s="164" t="n">
        <v>91.2242982465446</v>
      </c>
      <c r="AC36" s="165" t="n">
        <v>355.810403642246</v>
      </c>
      <c r="AD36" s="158" t="n">
        <v>0</v>
      </c>
      <c r="AE36" s="159" t="n">
        <v>0</v>
      </c>
      <c r="AF36" s="159" t="n">
        <v>0</v>
      </c>
      <c r="AG36" s="160" t="n">
        <v>0</v>
      </c>
      <c r="AH36" s="165" t="n">
        <v>0</v>
      </c>
      <c r="AI36" s="167" t="n">
        <v>45534.6743694439</v>
      </c>
      <c r="AJ36" s="168" t="n">
        <v>40788.6482742841</v>
      </c>
      <c r="AK36" s="169" t="n">
        <v>412.006548225092</v>
      </c>
      <c r="AL36" s="168" t="n">
        <v>13010.299378793</v>
      </c>
    </row>
    <row r="37" customFormat="false" ht="13.5" hidden="false" customHeight="false" outlineLevel="0" collapsed="false">
      <c r="A37" s="156" t="s">
        <v>166</v>
      </c>
      <c r="B37" s="157" t="s">
        <v>199</v>
      </c>
      <c r="C37" s="156" t="s">
        <v>62</v>
      </c>
      <c r="D37" s="158" t="n">
        <v>2765.59889705221</v>
      </c>
      <c r="E37" s="159" t="n">
        <v>2743.03200494884</v>
      </c>
      <c r="F37" s="159" t="n">
        <v>2753.25127110965</v>
      </c>
      <c r="G37" s="160" t="n">
        <v>2848.54112921194</v>
      </c>
      <c r="H37" s="161" t="n">
        <v>19085.4612222652</v>
      </c>
      <c r="I37" s="159" t="n">
        <v>19354.5377757389</v>
      </c>
      <c r="J37" s="159" t="n">
        <v>17485.0433253928</v>
      </c>
      <c r="K37" s="160" t="n">
        <v>16411.5343742804</v>
      </c>
      <c r="L37" s="161" t="n">
        <v>11110.4233023226</v>
      </c>
      <c r="M37" s="159" t="n">
        <v>72336.5766976774</v>
      </c>
      <c r="N37" s="159" t="n">
        <v>83447</v>
      </c>
      <c r="O37" s="162" t="n">
        <v>438.220234635572</v>
      </c>
      <c r="P37" s="163" t="n">
        <v>434.644420093893</v>
      </c>
      <c r="Q37" s="163" t="n">
        <v>436.263703793913</v>
      </c>
      <c r="R37" s="164" t="n">
        <v>451.362763900021</v>
      </c>
      <c r="S37" s="165" t="n">
        <v>1760.4911224234</v>
      </c>
      <c r="T37" s="162" t="n">
        <v>1604.0759021997</v>
      </c>
      <c r="U37" s="163" t="n">
        <v>919.020095247803</v>
      </c>
      <c r="V37" s="163" t="n">
        <v>6534.51111299459</v>
      </c>
      <c r="W37" s="164" t="n">
        <v>1022.31027179912</v>
      </c>
      <c r="X37" s="170" t="n">
        <v>10079.9173822412</v>
      </c>
      <c r="Y37" s="162" t="n">
        <v>207.395816772001</v>
      </c>
      <c r="Z37" s="163" t="n">
        <v>205.703496520944</v>
      </c>
      <c r="AA37" s="163" t="n">
        <v>206.469852428335</v>
      </c>
      <c r="AB37" s="164" t="n">
        <v>213.615761393036</v>
      </c>
      <c r="AC37" s="165" t="n">
        <v>833.184927114318</v>
      </c>
      <c r="AD37" s="158" t="n">
        <v>0</v>
      </c>
      <c r="AE37" s="159" t="n">
        <v>0</v>
      </c>
      <c r="AF37" s="159" t="n">
        <v>0</v>
      </c>
      <c r="AG37" s="160" t="n">
        <v>0</v>
      </c>
      <c r="AH37" s="165" t="n">
        <v>0</v>
      </c>
      <c r="AI37" s="167" t="n">
        <v>43948.6299000051</v>
      </c>
      <c r="AJ37" s="168" t="n">
        <v>39103.3863989949</v>
      </c>
      <c r="AK37" s="169" t="n">
        <v>394.983700999949</v>
      </c>
      <c r="AL37" s="168" t="n">
        <v>12517.05</v>
      </c>
    </row>
    <row r="38" customFormat="false" ht="13.5" hidden="false" customHeight="false" outlineLevel="0" collapsed="false">
      <c r="A38" s="156" t="s">
        <v>160</v>
      </c>
      <c r="B38" s="157" t="s">
        <v>200</v>
      </c>
      <c r="C38" s="156" t="s">
        <v>63</v>
      </c>
      <c r="D38" s="158" t="n">
        <v>2762.58580740279</v>
      </c>
      <c r="E38" s="159" t="n">
        <v>2740.04350168073</v>
      </c>
      <c r="F38" s="159" t="n">
        <v>2750.25163406319</v>
      </c>
      <c r="G38" s="160" t="n">
        <v>2845.43767491077</v>
      </c>
      <c r="H38" s="161" t="n">
        <v>46119.8439080642</v>
      </c>
      <c r="I38" s="159" t="n">
        <v>46770.0649585805</v>
      </c>
      <c r="J38" s="159" t="n">
        <v>42252.4485786122</v>
      </c>
      <c r="K38" s="160" t="n">
        <v>39658.3239366856</v>
      </c>
      <c r="L38" s="161" t="n">
        <v>11098.3186180575</v>
      </c>
      <c r="M38" s="159" t="n">
        <v>174800.681381942</v>
      </c>
      <c r="N38" s="159" t="n">
        <v>185899</v>
      </c>
      <c r="O38" s="162" t="n">
        <v>252.140906459206</v>
      </c>
      <c r="P38" s="163" t="n">
        <v>250.0834726654</v>
      </c>
      <c r="Q38" s="163" t="n">
        <v>251.015167798732</v>
      </c>
      <c r="R38" s="164" t="n">
        <v>259.702787403979</v>
      </c>
      <c r="S38" s="165" t="n">
        <v>1012.94233432732</v>
      </c>
      <c r="T38" s="162" t="n">
        <v>4870.33003079771</v>
      </c>
      <c r="U38" s="163" t="n">
        <v>2884.95366263119</v>
      </c>
      <c r="V38" s="163" t="n">
        <v>19123.634687556</v>
      </c>
      <c r="W38" s="164" t="n">
        <v>3160.49752498354</v>
      </c>
      <c r="X38" s="170" t="n">
        <v>30039.4159059684</v>
      </c>
      <c r="Y38" s="162" t="n">
        <v>247.213843382409</v>
      </c>
      <c r="Z38" s="163" t="n">
        <v>245.19661371978</v>
      </c>
      <c r="AA38" s="163" t="n">
        <v>246.110102681195</v>
      </c>
      <c r="AB38" s="164" t="n">
        <v>254.627958282722</v>
      </c>
      <c r="AC38" s="165" t="n">
        <v>993.148518066107</v>
      </c>
      <c r="AD38" s="158" t="n">
        <v>0</v>
      </c>
      <c r="AE38" s="159" t="n">
        <v>0</v>
      </c>
      <c r="AF38" s="159" t="n">
        <v>0</v>
      </c>
      <c r="AG38" s="160" t="n">
        <v>0</v>
      </c>
      <c r="AH38" s="165" t="n">
        <v>0</v>
      </c>
      <c r="AI38" s="167" t="n">
        <v>98392.5381757281</v>
      </c>
      <c r="AJ38" s="168" t="n">
        <v>86631.3972060291</v>
      </c>
      <c r="AK38" s="169" t="n">
        <v>875.064618242718</v>
      </c>
      <c r="AL38" s="168" t="n">
        <v>27884.85</v>
      </c>
    </row>
    <row r="39" customFormat="false" ht="13.5" hidden="false" customHeight="false" outlineLevel="0" collapsed="false">
      <c r="A39" s="156" t="s">
        <v>176</v>
      </c>
      <c r="B39" s="157" t="s">
        <v>201</v>
      </c>
      <c r="C39" s="156" t="s">
        <v>64</v>
      </c>
      <c r="D39" s="158" t="n">
        <v>4737.25113836477</v>
      </c>
      <c r="E39" s="159" t="n">
        <v>4698.59584550218</v>
      </c>
      <c r="F39" s="159" t="n">
        <v>4716.10063634698</v>
      </c>
      <c r="G39" s="160" t="n">
        <v>4879.32459093087</v>
      </c>
      <c r="H39" s="161" t="n">
        <v>29898.0294374207</v>
      </c>
      <c r="I39" s="159" t="n">
        <v>30319.5470849634</v>
      </c>
      <c r="J39" s="159" t="n">
        <v>27390.9199242881</v>
      </c>
      <c r="K39" s="160" t="n">
        <v>25709.231342183</v>
      </c>
      <c r="L39" s="161" t="n">
        <v>19031.2722111448</v>
      </c>
      <c r="M39" s="159" t="n">
        <v>113317.727788855</v>
      </c>
      <c r="N39" s="159" t="n">
        <v>132349</v>
      </c>
      <c r="O39" s="162" t="n">
        <v>20.000592084389</v>
      </c>
      <c r="P39" s="163" t="n">
        <v>19.8373901088412</v>
      </c>
      <c r="Q39" s="163" t="n">
        <v>19.9112950319672</v>
      </c>
      <c r="R39" s="164" t="n">
        <v>20.6004237352346</v>
      </c>
      <c r="S39" s="165" t="n">
        <v>80.349700960432</v>
      </c>
      <c r="T39" s="162" t="n">
        <v>7204.29135211892</v>
      </c>
      <c r="U39" s="163" t="n">
        <v>4080.0216076013</v>
      </c>
      <c r="V39" s="163" t="n">
        <v>29707.5352056638</v>
      </c>
      <c r="W39" s="164" t="n">
        <v>4531.17313023302</v>
      </c>
      <c r="X39" s="170" t="n">
        <v>45523.021295617</v>
      </c>
      <c r="Y39" s="162" t="n">
        <v>52.2686401212023</v>
      </c>
      <c r="Z39" s="163" t="n">
        <v>51.8421354811904</v>
      </c>
      <c r="AA39" s="163" t="n">
        <v>52.035275254941</v>
      </c>
      <c r="AB39" s="164" t="n">
        <v>53.836212949</v>
      </c>
      <c r="AC39" s="165" t="n">
        <v>209.982263806334</v>
      </c>
      <c r="AD39" s="158" t="n">
        <v>0</v>
      </c>
      <c r="AE39" s="159" t="n">
        <v>0</v>
      </c>
      <c r="AF39" s="159" t="n">
        <v>0</v>
      </c>
      <c r="AG39" s="160" t="n">
        <v>0</v>
      </c>
      <c r="AH39" s="165" t="n">
        <v>0</v>
      </c>
      <c r="AI39" s="167" t="n">
        <v>69653.423506251</v>
      </c>
      <c r="AJ39" s="168" t="n">
        <v>62068.6207288115</v>
      </c>
      <c r="AK39" s="169" t="n">
        <v>626.955764937489</v>
      </c>
      <c r="AL39" s="168" t="n">
        <v>19852.35</v>
      </c>
    </row>
    <row r="40" customFormat="false" ht="13.5" hidden="false" customHeight="false" outlineLevel="0" collapsed="false">
      <c r="A40" s="156" t="s">
        <v>180</v>
      </c>
      <c r="B40" s="157" t="s">
        <v>190</v>
      </c>
      <c r="C40" s="156" t="s">
        <v>1005</v>
      </c>
      <c r="D40" s="158" t="n">
        <v>916.652216619223</v>
      </c>
      <c r="E40" s="159" t="n">
        <v>909.172465419292</v>
      </c>
      <c r="F40" s="159" t="n">
        <v>912.559620725328</v>
      </c>
      <c r="G40" s="160" t="n">
        <v>944.143253385835</v>
      </c>
      <c r="H40" s="161" t="n">
        <v>9314.58658483499</v>
      </c>
      <c r="I40" s="159" t="n">
        <v>9445.90837088418</v>
      </c>
      <c r="J40" s="159" t="n">
        <v>8533.50873197462</v>
      </c>
      <c r="K40" s="160" t="n">
        <v>8009.58678121419</v>
      </c>
      <c r="L40" s="161" t="n">
        <v>3682.52755614968</v>
      </c>
      <c r="M40" s="159" t="n">
        <v>35303.590468908</v>
      </c>
      <c r="N40" s="159" t="n">
        <v>38986.1180250577</v>
      </c>
      <c r="O40" s="162" t="n">
        <v>14.2297100902953</v>
      </c>
      <c r="P40" s="163" t="n">
        <v>14.1135976878019</v>
      </c>
      <c r="Q40" s="163" t="n">
        <v>14.166178412707</v>
      </c>
      <c r="R40" s="164" t="n">
        <v>14.6564689811572</v>
      </c>
      <c r="S40" s="165" t="n">
        <v>57.1659551719614</v>
      </c>
      <c r="T40" s="162" t="n">
        <v>608.807431910499</v>
      </c>
      <c r="U40" s="163" t="n">
        <v>357.922759025976</v>
      </c>
      <c r="V40" s="163" t="n">
        <v>2413.84915324868</v>
      </c>
      <c r="W40" s="164" t="n">
        <v>395.345083649001</v>
      </c>
      <c r="X40" s="170" t="n">
        <v>3775.92442783416</v>
      </c>
      <c r="Y40" s="162" t="n">
        <v>107.210197505513</v>
      </c>
      <c r="Z40" s="163" t="n">
        <v>106.335377602285</v>
      </c>
      <c r="AA40" s="163" t="n">
        <v>106.731533944634</v>
      </c>
      <c r="AB40" s="164" t="n">
        <v>110.425505806681</v>
      </c>
      <c r="AC40" s="165" t="n">
        <v>430.702614859111</v>
      </c>
      <c r="AD40" s="158" t="n">
        <v>0</v>
      </c>
      <c r="AE40" s="159" t="n">
        <v>0</v>
      </c>
      <c r="AF40" s="159" t="n">
        <v>0</v>
      </c>
      <c r="AG40" s="160" t="n">
        <v>0</v>
      </c>
      <c r="AH40" s="165" t="n">
        <v>0</v>
      </c>
      <c r="AI40" s="167" t="n">
        <v>20586.3196377577</v>
      </c>
      <c r="AJ40" s="168" t="n">
        <v>18215.800403427</v>
      </c>
      <c r="AK40" s="169" t="n">
        <v>183.997983873</v>
      </c>
      <c r="AL40" s="168" t="n">
        <v>5847.91770375865</v>
      </c>
    </row>
    <row r="41" customFormat="false" ht="13.5" hidden="false" customHeight="false" outlineLevel="0" collapsed="false">
      <c r="A41" s="156" t="s">
        <v>176</v>
      </c>
      <c r="B41" s="157" t="s">
        <v>202</v>
      </c>
      <c r="C41" s="156" t="s">
        <v>65</v>
      </c>
      <c r="D41" s="158" t="n">
        <v>3335.75558606904</v>
      </c>
      <c r="E41" s="159" t="n">
        <v>3308.5362967953</v>
      </c>
      <c r="F41" s="159" t="n">
        <v>3320.8623698993</v>
      </c>
      <c r="G41" s="160" t="n">
        <v>3435.79721341521</v>
      </c>
      <c r="H41" s="161" t="n">
        <v>25021.6581226636</v>
      </c>
      <c r="I41" s="159" t="n">
        <v>25374.4262036356</v>
      </c>
      <c r="J41" s="159" t="n">
        <v>22923.4583986656</v>
      </c>
      <c r="K41" s="160" t="n">
        <v>21516.0533769301</v>
      </c>
      <c r="L41" s="161" t="n">
        <v>13400.9514661788</v>
      </c>
      <c r="M41" s="159" t="n">
        <v>94835.5961018948</v>
      </c>
      <c r="N41" s="159" t="n">
        <v>108236.547568074</v>
      </c>
      <c r="O41" s="162" t="n">
        <v>135.426824846747</v>
      </c>
      <c r="P41" s="163" t="n">
        <v>134.321761293433</v>
      </c>
      <c r="Q41" s="163" t="n">
        <v>134.822181932845</v>
      </c>
      <c r="R41" s="164" t="n">
        <v>139.48836940372</v>
      </c>
      <c r="S41" s="165" t="n">
        <v>544.059137476746</v>
      </c>
      <c r="T41" s="162" t="n">
        <v>1059.46439402615</v>
      </c>
      <c r="U41" s="163" t="n">
        <v>776.27792661739</v>
      </c>
      <c r="V41" s="163" t="n">
        <v>3092.85514655555</v>
      </c>
      <c r="W41" s="164" t="n">
        <v>815.81648936501</v>
      </c>
      <c r="X41" s="170" t="n">
        <v>5744.4139565641</v>
      </c>
      <c r="Y41" s="162" t="n">
        <v>425.091372527802</v>
      </c>
      <c r="Z41" s="163" t="n">
        <v>421.622687626267</v>
      </c>
      <c r="AA41" s="163" t="n">
        <v>423.193458385235</v>
      </c>
      <c r="AB41" s="164" t="n">
        <v>437.840158097134</v>
      </c>
      <c r="AC41" s="165" t="n">
        <v>1707.74767663644</v>
      </c>
      <c r="AD41" s="158" t="n">
        <v>0</v>
      </c>
      <c r="AE41" s="159" t="n">
        <v>0</v>
      </c>
      <c r="AF41" s="159" t="n">
        <v>0</v>
      </c>
      <c r="AG41" s="160" t="n">
        <v>0</v>
      </c>
      <c r="AH41" s="165" t="n">
        <v>0</v>
      </c>
      <c r="AI41" s="167" t="n">
        <v>57040.3762091635</v>
      </c>
      <c r="AJ41" s="168" t="n">
        <v>50684.209645321</v>
      </c>
      <c r="AK41" s="169" t="n">
        <v>511.961713589101</v>
      </c>
      <c r="AL41" s="168" t="n">
        <v>16235.4821352111</v>
      </c>
    </row>
    <row r="42" customFormat="false" ht="13.5" hidden="false" customHeight="false" outlineLevel="0" collapsed="false">
      <c r="A42" s="171"/>
      <c r="B42" s="172" t="s">
        <v>1006</v>
      </c>
      <c r="C42" s="173" t="s">
        <v>18</v>
      </c>
      <c r="D42" s="174" t="n">
        <v>583684.560856035</v>
      </c>
      <c r="E42" s="175" t="n">
        <v>578922.484546382</v>
      </c>
      <c r="F42" s="175" t="n">
        <v>581034.23201096</v>
      </c>
      <c r="G42" s="176" t="n">
        <v>601229.635522289</v>
      </c>
      <c r="H42" s="177" t="n">
        <v>1041475.83577718</v>
      </c>
      <c r="I42" s="175" t="n">
        <v>1056243.52216523</v>
      </c>
      <c r="J42" s="175" t="n">
        <v>955780.704478505</v>
      </c>
      <c r="K42" s="176" t="n">
        <v>898433.3711044</v>
      </c>
      <c r="L42" s="177" t="n">
        <v>2344870.91293567</v>
      </c>
      <c r="M42" s="175" t="n">
        <v>3951933.43352532</v>
      </c>
      <c r="N42" s="175" t="n">
        <v>6296804.34646098</v>
      </c>
      <c r="O42" s="174" t="n">
        <v>5543.0223137131</v>
      </c>
      <c r="P42" s="175" t="n">
        <v>5497.79204311478</v>
      </c>
      <c r="Q42" s="175" t="n">
        <v>5518.27426865351</v>
      </c>
      <c r="R42" s="176" t="n">
        <v>5709.26140359002</v>
      </c>
      <c r="S42" s="178" t="n">
        <v>22268.3500290714</v>
      </c>
      <c r="T42" s="174" t="n">
        <v>131054.477676289</v>
      </c>
      <c r="U42" s="175" t="n">
        <v>86327.7130081157</v>
      </c>
      <c r="V42" s="175" t="n">
        <v>448799.579920955</v>
      </c>
      <c r="W42" s="176" t="n">
        <v>91199.5288541791</v>
      </c>
      <c r="X42" s="179" t="n">
        <v>757381.299459538</v>
      </c>
      <c r="Y42" s="174" t="n">
        <v>6768.80854565405</v>
      </c>
      <c r="Z42" s="175" t="n">
        <v>6722.81232961953</v>
      </c>
      <c r="AA42" s="175" t="n">
        <v>6725.19477107976</v>
      </c>
      <c r="AB42" s="176" t="n">
        <v>6989.35469997373</v>
      </c>
      <c r="AC42" s="178" t="n">
        <v>27206.1703463271</v>
      </c>
      <c r="AD42" s="174" t="n">
        <v>0</v>
      </c>
      <c r="AE42" s="175" t="n">
        <v>0</v>
      </c>
      <c r="AF42" s="175" t="n">
        <v>0</v>
      </c>
      <c r="AG42" s="176" t="n">
        <v>0</v>
      </c>
      <c r="AH42" s="178" t="n">
        <v>0</v>
      </c>
      <c r="AI42" s="175" t="n">
        <v>3260326.40334483</v>
      </c>
      <c r="AJ42" s="175" t="n">
        <v>3006113.16368499</v>
      </c>
      <c r="AK42" s="180" t="n">
        <v>30364.7794311615</v>
      </c>
      <c r="AL42" s="175" t="n">
        <v>944520.651969148</v>
      </c>
    </row>
    <row r="44" customFormat="false" ht="13.5" hidden="false" customHeight="false" outlineLevel="0" collapsed="false">
      <c r="N44" s="91" t="n">
        <f aca="false">N43/N42</f>
        <v>0</v>
      </c>
    </row>
  </sheetData>
  <mergeCells count="21">
    <mergeCell ref="D4:N4"/>
    <mergeCell ref="O4:S4"/>
    <mergeCell ref="T4:X4"/>
    <mergeCell ref="Y4:AC4"/>
    <mergeCell ref="AD4:AH4"/>
    <mergeCell ref="AI4:AL4"/>
    <mergeCell ref="A5:A6"/>
    <mergeCell ref="B5:B6"/>
    <mergeCell ref="C5:C6"/>
    <mergeCell ref="D5:G5"/>
    <mergeCell ref="H5:K5"/>
    <mergeCell ref="L5:N5"/>
    <mergeCell ref="O5:R5"/>
    <mergeCell ref="S5:S6"/>
    <mergeCell ref="T5:W5"/>
    <mergeCell ref="X5:X6"/>
    <mergeCell ref="Y5:AB5"/>
    <mergeCell ref="AC5:AC6"/>
    <mergeCell ref="AD5:AG5"/>
    <mergeCell ref="AH5:AH6"/>
    <mergeCell ref="AI5:AL5"/>
  </mergeCells>
  <conditionalFormatting sqref="A5:A6">
    <cfRule type="expression" priority="2" aboveAverage="0" equalAverage="0" bottom="0" percent="0" rank="0" text="" dxfId="111">
      <formula>CELL("protect",A5)=1</formula>
    </cfRule>
  </conditionalFormatting>
  <conditionalFormatting sqref="A42">
    <cfRule type="expression" priority="3" aboveAverage="0" equalAverage="0" bottom="0" percent="0" rank="0" text="" dxfId="112">
      <formula>CELL("protect",A42)=1</formula>
    </cfRule>
  </conditionalFormatting>
  <conditionalFormatting sqref="A8:A41">
    <cfRule type="expression" priority="4" aboveAverage="0" equalAverage="0" bottom="0" percent="0" rank="0" text="" dxfId="113">
      <formula>CELL("protect",A8)=1</formula>
    </cfRule>
  </conditionalFormatting>
  <conditionalFormatting sqref="AB7">
    <cfRule type="expression" priority="5" aboveAverage="0" equalAverage="0" bottom="0" percent="0" rank="0" text="" dxfId="114">
      <formula>CELL("protect",AB7)=1</formula>
    </cfRule>
  </conditionalFormatting>
  <conditionalFormatting sqref="R7">
    <cfRule type="expression" priority="6" aboveAverage="0" equalAverage="0" bottom="0" percent="0" rank="0" text="" dxfId="115">
      <formula>CELL("protect",R7)=1</formula>
    </cfRule>
  </conditionalFormatting>
  <conditionalFormatting sqref="L7">
    <cfRule type="expression" priority="7" aboveAverage="0" equalAverage="0" bottom="0" percent="0" rank="0" text="" dxfId="116">
      <formula>CELL("protect",L7)=1</formula>
    </cfRule>
  </conditionalFormatting>
  <conditionalFormatting sqref="K7">
    <cfRule type="expression" priority="8" aboveAverage="0" equalAverage="0" bottom="0" percent="0" rank="0" text="" dxfId="117">
      <formula>CELL("protect",K7)=1</formula>
    </cfRule>
  </conditionalFormatting>
  <conditionalFormatting sqref="H7">
    <cfRule type="expression" priority="9" aboveAverage="0" equalAverage="0" bottom="0" percent="0" rank="0" text="" dxfId="118">
      <formula>CELL("protect",H7)=1</formula>
    </cfRule>
  </conditionalFormatting>
  <conditionalFormatting sqref="G7">
    <cfRule type="expression" priority="10" aboveAverage="0" equalAverage="0" bottom="0" percent="0" rank="0" text="" dxfId="119">
      <formula>CELL("protect",G7)=1</formula>
    </cfRule>
  </conditionalFormatting>
  <conditionalFormatting sqref="O8:AL42">
    <cfRule type="expression" priority="11" aboveAverage="0" equalAverage="0" bottom="0" percent="0" rank="0" text="" dxfId="120">
      <formula>O8-#ref!&gt;1</formula>
    </cfRule>
  </conditionalFormatting>
  <conditionalFormatting sqref="A1:A2 M7:Q7 B8:AL44 B3:AL6 C1:AL2">
    <cfRule type="expression" priority="12" aboveAverage="0" equalAverage="0" bottom="0" percent="0" rank="0" text="" dxfId="121">
      <formula>CELL("protect",A1)=1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5B9BD5"/>
    <pageSetUpPr fitToPage="false"/>
  </sheetPr>
  <dimension ref="A1:AL44"/>
  <sheetViews>
    <sheetView showFormulas="false" showGridLines="fals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3" ySplit="0" topLeftCell="D1" activePane="topRight" state="frozen"/>
      <selection pane="topLeft" activeCell="A1" activeCellId="0" sqref="A1"/>
      <selection pane="topRight" activeCell="A2" activeCellId="1" sqref="E6:E7 A2"/>
    </sheetView>
  </sheetViews>
  <sheetFormatPr defaultColWidth="8.7890625" defaultRowHeight="13.5" zeroHeight="false" outlineLevelRow="0" outlineLevelCol="0"/>
  <cols>
    <col collapsed="false" customWidth="true" hidden="false" outlineLevel="0" max="1" min="1" style="90" width="13.53"/>
    <col collapsed="false" customWidth="true" hidden="false" outlineLevel="0" max="2" min="2" style="90" width="7.52"/>
    <col collapsed="false" customWidth="true" hidden="false" outlineLevel="0" max="3" min="3" style="90" width="12.16"/>
    <col collapsed="false" customWidth="true" hidden="false" outlineLevel="0" max="8" min="4" style="91" width="13.79"/>
    <col collapsed="false" customWidth="true" hidden="false" outlineLevel="0" max="9" min="9" style="91" width="13.16"/>
    <col collapsed="false" customWidth="true" hidden="false" outlineLevel="0" max="10" min="10" style="91" width="13.79"/>
    <col collapsed="false" customWidth="true" hidden="false" outlineLevel="0" max="11" min="11" style="91" width="13.16"/>
    <col collapsed="false" customWidth="true" hidden="false" outlineLevel="0" max="12" min="12" style="91" width="13.48"/>
    <col collapsed="false" customWidth="true" hidden="false" outlineLevel="0" max="13" min="13" style="91" width="14.52"/>
    <col collapsed="false" customWidth="true" hidden="false" outlineLevel="0" max="14" min="14" style="91" width="15.16"/>
    <col collapsed="false" customWidth="true" hidden="false" outlineLevel="0" max="15" min="15" style="91" width="10.79"/>
    <col collapsed="false" customWidth="true" hidden="false" outlineLevel="0" max="16" min="16" style="91" width="11"/>
    <col collapsed="false" customWidth="true" hidden="false" outlineLevel="0" max="18" min="17" style="91" width="10.16"/>
    <col collapsed="false" customWidth="true" hidden="false" outlineLevel="0" max="19" min="19" style="91" width="11.78"/>
    <col collapsed="false" customWidth="true" hidden="false" outlineLevel="0" max="20" min="20" style="91" width="10.79"/>
    <col collapsed="false" customWidth="true" hidden="false" outlineLevel="0" max="21" min="21" style="91" width="10.52"/>
    <col collapsed="false" customWidth="true" hidden="false" outlineLevel="0" max="22" min="22" style="91" width="11.78"/>
    <col collapsed="false" customWidth="true" hidden="false" outlineLevel="0" max="23" min="23" style="91" width="9.79"/>
    <col collapsed="false" customWidth="true" hidden="false" outlineLevel="0" max="24" min="24" style="91" width="13"/>
    <col collapsed="false" customWidth="true" hidden="false" outlineLevel="0" max="25" min="25" style="91" width="10.16"/>
    <col collapsed="false" customWidth="true" hidden="false" outlineLevel="0" max="28" min="26" style="91" width="9.79"/>
    <col collapsed="false" customWidth="true" hidden="false" outlineLevel="0" max="29" min="29" style="91" width="12.16"/>
    <col collapsed="false" customWidth="true" hidden="false" outlineLevel="0" max="33" min="30" style="91" width="10.16"/>
    <col collapsed="false" customWidth="true" hidden="false" outlineLevel="0" max="34" min="34" style="91" width="10.52"/>
    <col collapsed="false" customWidth="true" hidden="false" outlineLevel="0" max="35" min="35" style="91" width="15.78"/>
    <col collapsed="false" customWidth="true" hidden="false" outlineLevel="0" max="36" min="36" style="91" width="17.26"/>
    <col collapsed="false" customWidth="true" hidden="false" outlineLevel="0" max="37" min="37" style="91" width="13"/>
    <col collapsed="false" customWidth="true" hidden="false" outlineLevel="0" max="38" min="38" style="91" width="16.16"/>
    <col collapsed="false" customWidth="false" hidden="false" outlineLevel="0" max="16384" min="39" style="90" width="8.79"/>
  </cols>
  <sheetData>
    <row r="1" customFormat="false" ht="21.75" hidden="false" customHeight="false" outlineLevel="0" collapsed="false">
      <c r="A1" s="89" t="s">
        <v>1015</v>
      </c>
    </row>
    <row r="2" customFormat="false" ht="13.5" hidden="false" customHeight="false" outlineLevel="0" collapsed="false">
      <c r="A2" s="92" t="s">
        <v>986</v>
      </c>
    </row>
    <row r="4" customFormat="false" ht="13.5" hidden="false" customHeight="false" outlineLevel="0" collapsed="false">
      <c r="D4" s="93" t="s">
        <v>97</v>
      </c>
      <c r="E4" s="93"/>
      <c r="F4" s="93"/>
      <c r="G4" s="93"/>
      <c r="H4" s="93"/>
      <c r="I4" s="93"/>
      <c r="J4" s="93"/>
      <c r="K4" s="93"/>
      <c r="L4" s="93"/>
      <c r="M4" s="93"/>
      <c r="N4" s="93"/>
      <c r="O4" s="94" t="s">
        <v>987</v>
      </c>
      <c r="P4" s="94"/>
      <c r="Q4" s="94"/>
      <c r="R4" s="94"/>
      <c r="S4" s="94"/>
      <c r="T4" s="95" t="s">
        <v>988</v>
      </c>
      <c r="U4" s="95"/>
      <c r="V4" s="95"/>
      <c r="W4" s="95"/>
      <c r="X4" s="95"/>
      <c r="Y4" s="94" t="s">
        <v>989</v>
      </c>
      <c r="Z4" s="94"/>
      <c r="AA4" s="94"/>
      <c r="AB4" s="94"/>
      <c r="AC4" s="94"/>
      <c r="AD4" s="94" t="s">
        <v>990</v>
      </c>
      <c r="AE4" s="94"/>
      <c r="AF4" s="94"/>
      <c r="AG4" s="94"/>
      <c r="AH4" s="94"/>
      <c r="AI4" s="93" t="s">
        <v>991</v>
      </c>
      <c r="AJ4" s="93"/>
      <c r="AK4" s="93"/>
      <c r="AL4" s="93"/>
    </row>
    <row r="5" customFormat="false" ht="13.5" hidden="false" customHeight="true" outlineLevel="0" collapsed="false">
      <c r="A5" s="151" t="s">
        <v>108</v>
      </c>
      <c r="B5" s="151" t="s">
        <v>110</v>
      </c>
      <c r="C5" s="152" t="s">
        <v>109</v>
      </c>
      <c r="D5" s="99" t="s">
        <v>11</v>
      </c>
      <c r="E5" s="99"/>
      <c r="F5" s="99"/>
      <c r="G5" s="99"/>
      <c r="H5" s="100" t="s">
        <v>12</v>
      </c>
      <c r="I5" s="100"/>
      <c r="J5" s="100"/>
      <c r="K5" s="100"/>
      <c r="L5" s="101" t="s">
        <v>18</v>
      </c>
      <c r="M5" s="101"/>
      <c r="N5" s="101"/>
      <c r="O5" s="99"/>
      <c r="P5" s="99"/>
      <c r="Q5" s="99"/>
      <c r="R5" s="99"/>
      <c r="S5" s="153" t="s">
        <v>18</v>
      </c>
      <c r="T5" s="99"/>
      <c r="U5" s="99"/>
      <c r="V5" s="99"/>
      <c r="W5" s="99"/>
      <c r="X5" s="154" t="s">
        <v>18</v>
      </c>
      <c r="Y5" s="99"/>
      <c r="Z5" s="99"/>
      <c r="AA5" s="99"/>
      <c r="AB5" s="99"/>
      <c r="AC5" s="153" t="s">
        <v>18</v>
      </c>
      <c r="AD5" s="99" t="s">
        <v>18</v>
      </c>
      <c r="AE5" s="99"/>
      <c r="AF5" s="99"/>
      <c r="AG5" s="99"/>
      <c r="AH5" s="153" t="s">
        <v>18</v>
      </c>
      <c r="AI5" s="155" t="s">
        <v>18</v>
      </c>
      <c r="AJ5" s="155"/>
      <c r="AK5" s="155"/>
      <c r="AL5" s="155"/>
    </row>
    <row r="6" customFormat="false" ht="13.5" hidden="false" customHeight="false" outlineLevel="0" collapsed="false">
      <c r="A6" s="151"/>
      <c r="B6" s="151"/>
      <c r="C6" s="152"/>
      <c r="D6" s="106" t="s">
        <v>114</v>
      </c>
      <c r="E6" s="107" t="s">
        <v>115</v>
      </c>
      <c r="F6" s="107" t="s">
        <v>116</v>
      </c>
      <c r="G6" s="108" t="s">
        <v>117</v>
      </c>
      <c r="H6" s="109" t="s">
        <v>114</v>
      </c>
      <c r="I6" s="107" t="s">
        <v>115</v>
      </c>
      <c r="J6" s="107" t="s">
        <v>116</v>
      </c>
      <c r="K6" s="108" t="s">
        <v>117</v>
      </c>
      <c r="L6" s="109" t="s">
        <v>11</v>
      </c>
      <c r="M6" s="107" t="s">
        <v>12</v>
      </c>
      <c r="N6" s="107" t="s">
        <v>18</v>
      </c>
      <c r="O6" s="106" t="s">
        <v>114</v>
      </c>
      <c r="P6" s="107" t="s">
        <v>115</v>
      </c>
      <c r="Q6" s="107" t="s">
        <v>116</v>
      </c>
      <c r="R6" s="108" t="s">
        <v>117</v>
      </c>
      <c r="S6" s="153"/>
      <c r="T6" s="106" t="s">
        <v>114</v>
      </c>
      <c r="U6" s="107" t="s">
        <v>115</v>
      </c>
      <c r="V6" s="107" t="s">
        <v>116</v>
      </c>
      <c r="W6" s="108" t="s">
        <v>117</v>
      </c>
      <c r="X6" s="154"/>
      <c r="Y6" s="106" t="s">
        <v>114</v>
      </c>
      <c r="Z6" s="107" t="s">
        <v>115</v>
      </c>
      <c r="AA6" s="107" t="s">
        <v>116</v>
      </c>
      <c r="AB6" s="108" t="s">
        <v>117</v>
      </c>
      <c r="AC6" s="153"/>
      <c r="AD6" s="106" t="s">
        <v>114</v>
      </c>
      <c r="AE6" s="107" t="s">
        <v>115</v>
      </c>
      <c r="AF6" s="107" t="s">
        <v>116</v>
      </c>
      <c r="AG6" s="108" t="s">
        <v>117</v>
      </c>
      <c r="AH6" s="153"/>
      <c r="AI6" s="106" t="s">
        <v>102</v>
      </c>
      <c r="AJ6" s="107" t="s">
        <v>103</v>
      </c>
      <c r="AK6" s="107" t="s">
        <v>104</v>
      </c>
      <c r="AL6" s="107" t="s">
        <v>105</v>
      </c>
    </row>
    <row r="7" customFormat="false" ht="13.5" hidden="false" customHeight="false" outlineLevel="0" collapsed="false">
      <c r="A7" s="111" t="s">
        <v>118</v>
      </c>
      <c r="B7" s="111" t="s">
        <v>120</v>
      </c>
      <c r="C7" s="111" t="s">
        <v>119</v>
      </c>
      <c r="D7" s="110" t="s">
        <v>124</v>
      </c>
      <c r="E7" s="111" t="s">
        <v>125</v>
      </c>
      <c r="F7" s="111" t="s">
        <v>126</v>
      </c>
      <c r="G7" s="112" t="s">
        <v>127</v>
      </c>
      <c r="H7" s="113" t="s">
        <v>128</v>
      </c>
      <c r="I7" s="111" t="s">
        <v>129</v>
      </c>
      <c r="J7" s="111" t="s">
        <v>130</v>
      </c>
      <c r="K7" s="112" t="s">
        <v>131</v>
      </c>
      <c r="L7" s="113" t="s">
        <v>132</v>
      </c>
      <c r="M7" s="113" t="s">
        <v>133</v>
      </c>
      <c r="N7" s="113" t="s">
        <v>134</v>
      </c>
      <c r="O7" s="114" t="s">
        <v>992</v>
      </c>
      <c r="P7" s="115" t="s">
        <v>993</v>
      </c>
      <c r="Q7" s="115" t="s">
        <v>994</v>
      </c>
      <c r="R7" s="112" t="s">
        <v>995</v>
      </c>
      <c r="S7" s="116" t="s">
        <v>139</v>
      </c>
      <c r="T7" s="110" t="s">
        <v>996</v>
      </c>
      <c r="U7" s="111" t="s">
        <v>997</v>
      </c>
      <c r="V7" s="111" t="s">
        <v>998</v>
      </c>
      <c r="W7" s="111" t="s">
        <v>999</v>
      </c>
      <c r="X7" s="116" t="s">
        <v>144</v>
      </c>
      <c r="Y7" s="110" t="s">
        <v>1000</v>
      </c>
      <c r="Z7" s="111" t="s">
        <v>1001</v>
      </c>
      <c r="AA7" s="111" t="s">
        <v>1002</v>
      </c>
      <c r="AB7" s="112" t="s">
        <v>1003</v>
      </c>
      <c r="AC7" s="111" t="s">
        <v>1004</v>
      </c>
      <c r="AD7" s="110" t="s">
        <v>150</v>
      </c>
      <c r="AE7" s="111" t="s">
        <v>151</v>
      </c>
      <c r="AF7" s="111" t="s">
        <v>152</v>
      </c>
      <c r="AG7" s="111" t="s">
        <v>153</v>
      </c>
      <c r="AH7" s="116" t="s">
        <v>149</v>
      </c>
      <c r="AI7" s="110" t="s">
        <v>154</v>
      </c>
      <c r="AJ7" s="111" t="s">
        <v>155</v>
      </c>
      <c r="AK7" s="111" t="s">
        <v>156</v>
      </c>
      <c r="AL7" s="111" t="s">
        <v>157</v>
      </c>
    </row>
    <row r="8" customFormat="false" ht="13.5" hidden="false" customHeight="false" outlineLevel="0" collapsed="false">
      <c r="A8" s="156" t="s">
        <v>160</v>
      </c>
      <c r="B8" s="157" t="s">
        <v>161</v>
      </c>
      <c r="C8" s="156" t="s">
        <v>32</v>
      </c>
      <c r="D8" s="158" t="n">
        <v>1961.282736</v>
      </c>
      <c r="E8" s="159" t="n">
        <v>19400.1228</v>
      </c>
      <c r="F8" s="159" t="n">
        <v>1730.97504</v>
      </c>
      <c r="G8" s="160" t="n">
        <v>17023.69944</v>
      </c>
      <c r="H8" s="161" t="n">
        <v>20582.510112</v>
      </c>
      <c r="I8" s="159" t="n">
        <v>212305.35168</v>
      </c>
      <c r="J8" s="159" t="n">
        <v>18229.561992</v>
      </c>
      <c r="K8" s="160" t="n">
        <v>171032.32728</v>
      </c>
      <c r="L8" s="161" t="n">
        <v>40116.080016</v>
      </c>
      <c r="M8" s="159" t="n">
        <v>422149.751064</v>
      </c>
      <c r="N8" s="159" t="n">
        <v>462265.83108</v>
      </c>
      <c r="O8" s="162" t="n">
        <v>25.1758523370501</v>
      </c>
      <c r="P8" s="163" t="n">
        <v>275.633059774785</v>
      </c>
      <c r="Q8" s="163" t="n">
        <v>23.6696047613291</v>
      </c>
      <c r="R8" s="164" t="n">
        <v>260.570584017575</v>
      </c>
      <c r="S8" s="165" t="n">
        <v>585.04910089074</v>
      </c>
      <c r="T8" s="162" t="n">
        <v>263.425064983414</v>
      </c>
      <c r="U8" s="163" t="n">
        <v>1152.81872871188</v>
      </c>
      <c r="V8" s="163" t="n">
        <v>449.764391605243</v>
      </c>
      <c r="W8" s="164" t="n">
        <v>1606.93231925721</v>
      </c>
      <c r="X8" s="166" t="n">
        <v>3472.94050455774</v>
      </c>
      <c r="Y8" s="162" t="n">
        <v>158.730768</v>
      </c>
      <c r="Z8" s="163" t="n">
        <v>1629.5328</v>
      </c>
      <c r="AA8" s="163" t="n">
        <v>140.532336</v>
      </c>
      <c r="AB8" s="164" t="n">
        <v>1325.03616</v>
      </c>
      <c r="AC8" s="165" t="n">
        <v>3253.832064</v>
      </c>
      <c r="AD8" s="158" t="n">
        <v>0</v>
      </c>
      <c r="AE8" s="159" t="n">
        <v>0</v>
      </c>
      <c r="AF8" s="159" t="n">
        <v>0</v>
      </c>
      <c r="AG8" s="160" t="n">
        <v>0</v>
      </c>
      <c r="AH8" s="165" t="n">
        <v>0</v>
      </c>
      <c r="AI8" s="167" t="n">
        <v>254249.267328</v>
      </c>
      <c r="AJ8" s="168" t="n">
        <v>205936.39811448</v>
      </c>
      <c r="AK8" s="169" t="n">
        <v>2080.16563752</v>
      </c>
      <c r="AL8" s="168" t="n">
        <v>69339.874662</v>
      </c>
    </row>
    <row r="9" customFormat="false" ht="13.5" hidden="false" customHeight="false" outlineLevel="0" collapsed="false">
      <c r="A9" s="156" t="s">
        <v>163</v>
      </c>
      <c r="B9" s="157" t="s">
        <v>164</v>
      </c>
      <c r="C9" s="156" t="s">
        <v>33</v>
      </c>
      <c r="D9" s="158" t="n">
        <v>726.74784</v>
      </c>
      <c r="E9" s="159" t="n">
        <v>7348.42368</v>
      </c>
      <c r="F9" s="159" t="n">
        <v>1059.32736</v>
      </c>
      <c r="G9" s="160" t="n">
        <v>9984.42432</v>
      </c>
      <c r="H9" s="161" t="n">
        <v>13865.163552</v>
      </c>
      <c r="I9" s="159" t="n">
        <v>134148.51504</v>
      </c>
      <c r="J9" s="159" t="n">
        <v>14949.248112</v>
      </c>
      <c r="K9" s="160" t="n">
        <v>133648.16832</v>
      </c>
      <c r="L9" s="161" t="n">
        <v>19118.9232</v>
      </c>
      <c r="M9" s="159" t="n">
        <v>296611.095024</v>
      </c>
      <c r="N9" s="159" t="n">
        <v>315730.018224</v>
      </c>
      <c r="O9" s="162" t="n">
        <v>50.1070082372375</v>
      </c>
      <c r="P9" s="163" t="n">
        <v>548.587106870854</v>
      </c>
      <c r="Q9" s="163" t="n">
        <v>47.1091530435566</v>
      </c>
      <c r="R9" s="164" t="n">
        <v>518.608554934045</v>
      </c>
      <c r="S9" s="165" t="n">
        <v>1164.41182308569</v>
      </c>
      <c r="T9" s="162" t="n">
        <v>312.756365279493</v>
      </c>
      <c r="U9" s="163" t="n">
        <v>1400.82246679767</v>
      </c>
      <c r="V9" s="163" t="n">
        <v>494.969272390099</v>
      </c>
      <c r="W9" s="164" t="n">
        <v>1846.65409587417</v>
      </c>
      <c r="X9" s="170" t="n">
        <v>4055.20220034143</v>
      </c>
      <c r="Y9" s="162" t="n">
        <v>252.446256</v>
      </c>
      <c r="Z9" s="163" t="n">
        <v>2454.07984</v>
      </c>
      <c r="AA9" s="163" t="n">
        <v>282.56592</v>
      </c>
      <c r="AB9" s="164" t="n">
        <v>2546.1984</v>
      </c>
      <c r="AC9" s="165" t="n">
        <v>5535.290416</v>
      </c>
      <c r="AD9" s="158" t="n">
        <v>0</v>
      </c>
      <c r="AE9" s="159" t="n">
        <v>0</v>
      </c>
      <c r="AF9" s="159" t="n">
        <v>0</v>
      </c>
      <c r="AG9" s="160" t="n">
        <v>0</v>
      </c>
      <c r="AH9" s="165" t="n">
        <v>0</v>
      </c>
      <c r="AI9" s="167" t="n">
        <v>156088.850112</v>
      </c>
      <c r="AJ9" s="168" t="n">
        <v>158044.75643088</v>
      </c>
      <c r="AK9" s="169" t="n">
        <v>1596.41168112</v>
      </c>
      <c r="AL9" s="168" t="n">
        <v>47359.5027336</v>
      </c>
    </row>
    <row r="10" customFormat="false" ht="13.5" hidden="false" customHeight="false" outlineLevel="0" collapsed="false">
      <c r="A10" s="156" t="s">
        <v>160</v>
      </c>
      <c r="B10" s="157" t="s">
        <v>165</v>
      </c>
      <c r="C10" s="156" t="s">
        <v>34</v>
      </c>
      <c r="D10" s="158" t="n">
        <v>2203.45622</v>
      </c>
      <c r="E10" s="159" t="n">
        <v>21795.5935</v>
      </c>
      <c r="F10" s="159" t="n">
        <v>1944.7108</v>
      </c>
      <c r="G10" s="160" t="n">
        <v>19125.7363</v>
      </c>
      <c r="H10" s="161" t="n">
        <v>14866.41616</v>
      </c>
      <c r="I10" s="159" t="n">
        <v>153344.7424</v>
      </c>
      <c r="J10" s="159" t="n">
        <v>13166.91956</v>
      </c>
      <c r="K10" s="160" t="n">
        <v>123533.9004</v>
      </c>
      <c r="L10" s="161" t="n">
        <v>45069.49682</v>
      </c>
      <c r="M10" s="159" t="n">
        <v>304911.97852</v>
      </c>
      <c r="N10" s="159" t="n">
        <v>349981.47534</v>
      </c>
      <c r="O10" s="162" t="n">
        <v>33.4457655891827</v>
      </c>
      <c r="P10" s="163" t="n">
        <v>366.174641574691</v>
      </c>
      <c r="Q10" s="163" t="n">
        <v>31.4447368787188</v>
      </c>
      <c r="R10" s="164" t="n">
        <v>346.164354470051</v>
      </c>
      <c r="S10" s="165" t="n">
        <v>777.229498512644</v>
      </c>
      <c r="T10" s="162" t="n">
        <v>1077.77171079155</v>
      </c>
      <c r="U10" s="163" t="n">
        <v>6666.69873836469</v>
      </c>
      <c r="V10" s="163" t="n">
        <v>986.64118417542</v>
      </c>
      <c r="W10" s="164" t="n">
        <v>5943.53144059921</v>
      </c>
      <c r="X10" s="170" t="n">
        <v>14674.6430739309</v>
      </c>
      <c r="Y10" s="162" t="n">
        <v>79.48282</v>
      </c>
      <c r="Z10" s="163" t="n">
        <v>815.972</v>
      </c>
      <c r="AA10" s="163" t="n">
        <v>70.37014</v>
      </c>
      <c r="AB10" s="164" t="n">
        <v>663.4984</v>
      </c>
      <c r="AC10" s="165" t="n">
        <v>1629.32336</v>
      </c>
      <c r="AD10" s="158" t="n">
        <v>0</v>
      </c>
      <c r="AE10" s="159" t="n">
        <v>0</v>
      </c>
      <c r="AF10" s="159" t="n">
        <v>0</v>
      </c>
      <c r="AG10" s="160" t="n">
        <v>0</v>
      </c>
      <c r="AH10" s="165" t="n">
        <v>0</v>
      </c>
      <c r="AI10" s="167" t="n">
        <v>192210.20828</v>
      </c>
      <c r="AJ10" s="168" t="n">
        <v>156193.5543894</v>
      </c>
      <c r="AK10" s="169" t="n">
        <v>1577.7126706</v>
      </c>
      <c r="AL10" s="168" t="n">
        <v>52497.221301</v>
      </c>
    </row>
    <row r="11" customFormat="false" ht="13.5" hidden="false" customHeight="false" outlineLevel="0" collapsed="false">
      <c r="A11" s="156" t="s">
        <v>166</v>
      </c>
      <c r="B11" s="157" t="s">
        <v>167</v>
      </c>
      <c r="C11" s="156" t="s">
        <v>35</v>
      </c>
      <c r="D11" s="158" t="n">
        <v>12511.61964</v>
      </c>
      <c r="E11" s="159" t="n">
        <v>132040.4644</v>
      </c>
      <c r="F11" s="159" t="n">
        <v>13821.9042</v>
      </c>
      <c r="G11" s="160" t="n">
        <v>137260.2972</v>
      </c>
      <c r="H11" s="161" t="n">
        <v>16873.35757</v>
      </c>
      <c r="I11" s="159" t="n">
        <v>178952.1117</v>
      </c>
      <c r="J11" s="159" t="n">
        <v>14644.439405</v>
      </c>
      <c r="K11" s="160" t="n">
        <v>144528.41855</v>
      </c>
      <c r="L11" s="161" t="n">
        <v>295634.28544</v>
      </c>
      <c r="M11" s="159" t="n">
        <v>354998.327225</v>
      </c>
      <c r="N11" s="159" t="n">
        <v>650632.612665</v>
      </c>
      <c r="O11" s="162" t="n">
        <v>194.142083440874</v>
      </c>
      <c r="P11" s="163" t="n">
        <v>2125.52789766362</v>
      </c>
      <c r="Q11" s="163" t="n">
        <v>182.526745115352</v>
      </c>
      <c r="R11" s="164" t="n">
        <v>2009.3745144084</v>
      </c>
      <c r="S11" s="165" t="n">
        <v>4511.57124062824</v>
      </c>
      <c r="T11" s="162" t="n">
        <v>813.604753131876</v>
      </c>
      <c r="U11" s="163" t="n">
        <v>4335.31885086355</v>
      </c>
      <c r="V11" s="163" t="n">
        <v>1062.44301271573</v>
      </c>
      <c r="W11" s="164" t="n">
        <v>4844.8129209079</v>
      </c>
      <c r="X11" s="170" t="n">
        <v>11056.1795376191</v>
      </c>
      <c r="Y11" s="162" t="n">
        <v>94.71861</v>
      </c>
      <c r="Z11" s="163" t="n">
        <v>1003.6579</v>
      </c>
      <c r="AA11" s="163" t="n">
        <v>86.32118</v>
      </c>
      <c r="AB11" s="164" t="n">
        <v>852.9442</v>
      </c>
      <c r="AC11" s="165" t="n">
        <v>2037.64189</v>
      </c>
      <c r="AD11" s="158" t="n">
        <v>0</v>
      </c>
      <c r="AE11" s="159" t="n">
        <v>0</v>
      </c>
      <c r="AF11" s="159" t="n">
        <v>0</v>
      </c>
      <c r="AG11" s="160" t="n">
        <v>0</v>
      </c>
      <c r="AH11" s="165" t="n">
        <v>0</v>
      </c>
      <c r="AI11" s="167" t="n">
        <v>340377.55331</v>
      </c>
      <c r="AJ11" s="168" t="n">
        <v>307152.50876145</v>
      </c>
      <c r="AK11" s="169" t="n">
        <v>3102.55059355</v>
      </c>
      <c r="AL11" s="168" t="n">
        <v>97594.89189975</v>
      </c>
    </row>
    <row r="12" customFormat="false" ht="13.5" hidden="false" customHeight="false" outlineLevel="0" collapsed="false">
      <c r="A12" s="156" t="s">
        <v>168</v>
      </c>
      <c r="B12" s="157" t="s">
        <v>169</v>
      </c>
      <c r="C12" s="156" t="s">
        <v>36</v>
      </c>
      <c r="D12" s="158" t="n">
        <v>0</v>
      </c>
      <c r="E12" s="159" t="n">
        <v>0</v>
      </c>
      <c r="F12" s="159" t="n">
        <v>0</v>
      </c>
      <c r="G12" s="160" t="n">
        <v>0</v>
      </c>
      <c r="H12" s="161" t="n">
        <v>4374.79068</v>
      </c>
      <c r="I12" s="159" t="n">
        <v>47425.7468</v>
      </c>
      <c r="J12" s="159" t="n">
        <v>4626.72272</v>
      </c>
      <c r="K12" s="160" t="n">
        <v>46451.1192</v>
      </c>
      <c r="L12" s="161" t="n">
        <v>0</v>
      </c>
      <c r="M12" s="159" t="n">
        <v>102878.3794</v>
      </c>
      <c r="N12" s="159" t="n">
        <v>102878.3794</v>
      </c>
      <c r="O12" s="162" t="n">
        <v>1.33055363212296</v>
      </c>
      <c r="P12" s="163" t="n">
        <v>14.5673148978867</v>
      </c>
      <c r="Q12" s="163" t="n">
        <v>1.2509478592609</v>
      </c>
      <c r="R12" s="164" t="n">
        <v>13.7712571692661</v>
      </c>
      <c r="S12" s="165" t="n">
        <v>30.9200735585367</v>
      </c>
      <c r="T12" s="162" t="n">
        <v>110.484935561395</v>
      </c>
      <c r="U12" s="163" t="n">
        <v>538.638545154147</v>
      </c>
      <c r="V12" s="163" t="n">
        <v>172.489818368444</v>
      </c>
      <c r="W12" s="164" t="n">
        <v>680.179730709988</v>
      </c>
      <c r="X12" s="170" t="n">
        <v>1501.79302979397</v>
      </c>
      <c r="Y12" s="162" t="n">
        <v>63.55461</v>
      </c>
      <c r="Z12" s="163" t="n">
        <v>688.086</v>
      </c>
      <c r="AA12" s="163" t="n">
        <v>66.88836</v>
      </c>
      <c r="AB12" s="164" t="n">
        <v>674.4843</v>
      </c>
      <c r="AC12" s="165" t="n">
        <v>1493.01327</v>
      </c>
      <c r="AD12" s="158" t="n">
        <v>0</v>
      </c>
      <c r="AE12" s="159" t="n">
        <v>0</v>
      </c>
      <c r="AF12" s="159" t="n">
        <v>0</v>
      </c>
      <c r="AG12" s="160" t="n">
        <v>0</v>
      </c>
      <c r="AH12" s="165" t="n">
        <v>0</v>
      </c>
      <c r="AI12" s="167" t="n">
        <v>51800.53748</v>
      </c>
      <c r="AJ12" s="168" t="n">
        <v>50567.0635008</v>
      </c>
      <c r="AK12" s="169" t="n">
        <v>510.7784192</v>
      </c>
      <c r="AL12" s="168" t="n">
        <v>15431.75691</v>
      </c>
    </row>
    <row r="13" customFormat="false" ht="13.5" hidden="false" customHeight="false" outlineLevel="0" collapsed="false">
      <c r="A13" s="156" t="s">
        <v>168</v>
      </c>
      <c r="B13" s="157" t="s">
        <v>170</v>
      </c>
      <c r="C13" s="156" t="s">
        <v>37</v>
      </c>
      <c r="D13" s="158" t="n">
        <v>261.42846</v>
      </c>
      <c r="E13" s="159" t="n">
        <v>2738.8749</v>
      </c>
      <c r="F13" s="159" t="n">
        <v>246.01305</v>
      </c>
      <c r="G13" s="160" t="n">
        <v>2745.21</v>
      </c>
      <c r="H13" s="161" t="n">
        <v>4921.639515</v>
      </c>
      <c r="I13" s="159" t="n">
        <v>53353.96515</v>
      </c>
      <c r="J13" s="159" t="n">
        <v>5205.06306</v>
      </c>
      <c r="K13" s="160" t="n">
        <v>52257.5091</v>
      </c>
      <c r="L13" s="161" t="n">
        <v>5991.52641</v>
      </c>
      <c r="M13" s="159" t="n">
        <v>115738.176825</v>
      </c>
      <c r="N13" s="159" t="n">
        <v>121729.703235</v>
      </c>
      <c r="O13" s="162" t="n">
        <v>0.853442318896981</v>
      </c>
      <c r="P13" s="163" t="n">
        <v>9.3437518837317</v>
      </c>
      <c r="Q13" s="163" t="n">
        <v>0.802381667339042</v>
      </c>
      <c r="R13" s="164" t="n">
        <v>8.83314536815231</v>
      </c>
      <c r="S13" s="165" t="n">
        <v>19.83272123812</v>
      </c>
      <c r="T13" s="162" t="n">
        <v>241.779178019907</v>
      </c>
      <c r="U13" s="163" t="n">
        <v>1079.16217667416</v>
      </c>
      <c r="V13" s="163" t="n">
        <v>408.76687810868</v>
      </c>
      <c r="W13" s="164" t="n">
        <v>1480.37761944228</v>
      </c>
      <c r="X13" s="170" t="n">
        <v>3210.08585224503</v>
      </c>
      <c r="Y13" s="162" t="n">
        <v>39.045455</v>
      </c>
      <c r="Z13" s="163" t="n">
        <v>422.733</v>
      </c>
      <c r="AA13" s="163" t="n">
        <v>41.09358</v>
      </c>
      <c r="AB13" s="164" t="n">
        <v>414.37665</v>
      </c>
      <c r="AC13" s="165" t="n">
        <v>917.248685</v>
      </c>
      <c r="AD13" s="158" t="n">
        <v>0</v>
      </c>
      <c r="AE13" s="159" t="n">
        <v>0</v>
      </c>
      <c r="AF13" s="159" t="n">
        <v>0</v>
      </c>
      <c r="AG13" s="160" t="n">
        <v>0</v>
      </c>
      <c r="AH13" s="165" t="n">
        <v>0</v>
      </c>
      <c r="AI13" s="167" t="n">
        <v>61275.908025</v>
      </c>
      <c r="AJ13" s="168" t="n">
        <v>59849.2572579</v>
      </c>
      <c r="AK13" s="169" t="n">
        <v>604.5379521</v>
      </c>
      <c r="AL13" s="168" t="n">
        <v>18259.45548525</v>
      </c>
    </row>
    <row r="14" customFormat="false" ht="13.5" hidden="false" customHeight="false" outlineLevel="0" collapsed="false">
      <c r="A14" s="156" t="s">
        <v>163</v>
      </c>
      <c r="B14" s="157" t="s">
        <v>171</v>
      </c>
      <c r="C14" s="156" t="s">
        <v>38</v>
      </c>
      <c r="D14" s="158" t="n">
        <v>0</v>
      </c>
      <c r="E14" s="159" t="n">
        <v>0</v>
      </c>
      <c r="F14" s="159" t="n">
        <v>0</v>
      </c>
      <c r="G14" s="160" t="n">
        <v>0</v>
      </c>
      <c r="H14" s="161" t="n">
        <v>8270.86467</v>
      </c>
      <c r="I14" s="159" t="n">
        <v>80022.43965</v>
      </c>
      <c r="J14" s="159" t="n">
        <v>8917.544145</v>
      </c>
      <c r="K14" s="160" t="n">
        <v>79723.9722</v>
      </c>
      <c r="L14" s="161" t="n">
        <v>0</v>
      </c>
      <c r="M14" s="159" t="n">
        <v>176934.820665</v>
      </c>
      <c r="N14" s="159" t="n">
        <v>176934.820665</v>
      </c>
      <c r="O14" s="162" t="n">
        <v>58.265705744438</v>
      </c>
      <c r="P14" s="163" t="n">
        <v>637.911064112894</v>
      </c>
      <c r="Q14" s="163" t="n">
        <v>54.7797233494716</v>
      </c>
      <c r="R14" s="164" t="n">
        <v>603.05124016323</v>
      </c>
      <c r="S14" s="165" t="n">
        <v>1354.00773337003</v>
      </c>
      <c r="T14" s="162" t="n">
        <v>301.497391401686</v>
      </c>
      <c r="U14" s="163" t="n">
        <v>1656.07257639125</v>
      </c>
      <c r="V14" s="163" t="n">
        <v>370.963188332907</v>
      </c>
      <c r="W14" s="164" t="n">
        <v>1686.10904835609</v>
      </c>
      <c r="X14" s="170" t="n">
        <v>4014.64220448193</v>
      </c>
      <c r="Y14" s="162" t="n">
        <v>129.571875</v>
      </c>
      <c r="Z14" s="163" t="n">
        <v>1259.59375</v>
      </c>
      <c r="AA14" s="163" t="n">
        <v>145.03125</v>
      </c>
      <c r="AB14" s="164" t="n">
        <v>1306.875</v>
      </c>
      <c r="AC14" s="165" t="n">
        <v>2841.071875</v>
      </c>
      <c r="AD14" s="158" t="n">
        <v>0</v>
      </c>
      <c r="AE14" s="159" t="n">
        <v>0</v>
      </c>
      <c r="AF14" s="159" t="n">
        <v>0</v>
      </c>
      <c r="AG14" s="160" t="n">
        <v>0</v>
      </c>
      <c r="AH14" s="165" t="n">
        <v>0</v>
      </c>
      <c r="AI14" s="167" t="n">
        <v>88293.30432</v>
      </c>
      <c r="AJ14" s="168" t="n">
        <v>87755.10118155</v>
      </c>
      <c r="AK14" s="169" t="n">
        <v>886.41516345</v>
      </c>
      <c r="AL14" s="168" t="n">
        <v>26540.22309975</v>
      </c>
    </row>
    <row r="15" customFormat="false" ht="13.5" hidden="false" customHeight="false" outlineLevel="0" collapsed="false">
      <c r="A15" s="156" t="s">
        <v>166</v>
      </c>
      <c r="B15" s="157" t="s">
        <v>172</v>
      </c>
      <c r="C15" s="156" t="s">
        <v>39</v>
      </c>
      <c r="D15" s="158" t="n">
        <v>1568.180655</v>
      </c>
      <c r="E15" s="159" t="n">
        <v>16549.68005</v>
      </c>
      <c r="F15" s="159" t="n">
        <v>1732.409025</v>
      </c>
      <c r="G15" s="160" t="n">
        <v>17203.92315</v>
      </c>
      <c r="H15" s="161" t="n">
        <v>18313.1551</v>
      </c>
      <c r="I15" s="159" t="n">
        <v>194222.031</v>
      </c>
      <c r="J15" s="159" t="n">
        <v>15894.04415</v>
      </c>
      <c r="K15" s="160" t="n">
        <v>156860.9765</v>
      </c>
      <c r="L15" s="161" t="n">
        <v>37054.19288</v>
      </c>
      <c r="M15" s="159" t="n">
        <v>385290.20675</v>
      </c>
      <c r="N15" s="159" t="n">
        <v>422344.39963</v>
      </c>
      <c r="O15" s="162" t="n">
        <v>105.626009742317</v>
      </c>
      <c r="P15" s="163" t="n">
        <v>1156.4263988882</v>
      </c>
      <c r="Q15" s="163" t="n">
        <v>99.3065048859387</v>
      </c>
      <c r="R15" s="164" t="n">
        <v>1093.23135032442</v>
      </c>
      <c r="S15" s="165" t="n">
        <v>2454.59026384088</v>
      </c>
      <c r="T15" s="162" t="n">
        <v>547.017691223027</v>
      </c>
      <c r="U15" s="163" t="n">
        <v>2614.64126307836</v>
      </c>
      <c r="V15" s="163" t="n">
        <v>808.101074500497</v>
      </c>
      <c r="W15" s="164" t="n">
        <v>3171.70767147621</v>
      </c>
      <c r="X15" s="170" t="n">
        <v>7141.46770027809</v>
      </c>
      <c r="Y15" s="162" t="n">
        <v>316.903104</v>
      </c>
      <c r="Z15" s="163" t="n">
        <v>3357.97056</v>
      </c>
      <c r="AA15" s="163" t="n">
        <v>288.807552</v>
      </c>
      <c r="AB15" s="164" t="n">
        <v>2853.72288</v>
      </c>
      <c r="AC15" s="165" t="n">
        <v>6817.404096</v>
      </c>
      <c r="AD15" s="158" t="n">
        <v>0</v>
      </c>
      <c r="AE15" s="159" t="n">
        <v>0</v>
      </c>
      <c r="AF15" s="159" t="n">
        <v>0</v>
      </c>
      <c r="AG15" s="160" t="n">
        <v>0</v>
      </c>
      <c r="AH15" s="165" t="n">
        <v>0</v>
      </c>
      <c r="AI15" s="167" t="n">
        <v>230653.046805</v>
      </c>
      <c r="AJ15" s="168" t="n">
        <v>189774.43929675</v>
      </c>
      <c r="AK15" s="169" t="n">
        <v>1916.91352825</v>
      </c>
      <c r="AL15" s="168" t="n">
        <v>63351.6599445</v>
      </c>
    </row>
    <row r="16" customFormat="false" ht="13.5" hidden="false" customHeight="false" outlineLevel="0" collapsed="false">
      <c r="A16" s="156" t="s">
        <v>173</v>
      </c>
      <c r="B16" s="157" t="s">
        <v>174</v>
      </c>
      <c r="C16" s="156" t="s">
        <v>40</v>
      </c>
      <c r="D16" s="158" t="n">
        <v>5390.951765</v>
      </c>
      <c r="E16" s="159" t="n">
        <v>52396.8065</v>
      </c>
      <c r="F16" s="159" t="n">
        <v>5607.99293</v>
      </c>
      <c r="G16" s="160" t="n">
        <v>56847.24655</v>
      </c>
      <c r="H16" s="161" t="n">
        <v>29892.31593</v>
      </c>
      <c r="I16" s="159" t="n">
        <v>276041.0803</v>
      </c>
      <c r="J16" s="159" t="n">
        <v>24411.017915</v>
      </c>
      <c r="K16" s="160" t="n">
        <v>221020.08125</v>
      </c>
      <c r="L16" s="161" t="n">
        <v>120242.997745</v>
      </c>
      <c r="M16" s="159" t="n">
        <v>551364.495395</v>
      </c>
      <c r="N16" s="159" t="n">
        <v>671607.49314</v>
      </c>
      <c r="O16" s="162" t="n">
        <v>23.4773385666251</v>
      </c>
      <c r="P16" s="163" t="n">
        <v>257.037202866184</v>
      </c>
      <c r="Q16" s="163" t="n">
        <v>22.0727114728954</v>
      </c>
      <c r="R16" s="164" t="n">
        <v>242.990931928887</v>
      </c>
      <c r="S16" s="165" t="n">
        <v>545.578184834592</v>
      </c>
      <c r="T16" s="162" t="n">
        <v>391.669473478887</v>
      </c>
      <c r="U16" s="163" t="n">
        <v>2143.64031109139</v>
      </c>
      <c r="V16" s="163" t="n">
        <v>456.567695576367</v>
      </c>
      <c r="W16" s="164" t="n">
        <v>2189.87003636645</v>
      </c>
      <c r="X16" s="170" t="n">
        <v>5181.7475165131</v>
      </c>
      <c r="Y16" s="162" t="n">
        <v>66.134505</v>
      </c>
      <c r="Z16" s="163" t="n">
        <v>613.1244</v>
      </c>
      <c r="AA16" s="163" t="n">
        <v>55.092675</v>
      </c>
      <c r="AB16" s="164" t="n">
        <v>504.1038</v>
      </c>
      <c r="AC16" s="165" t="n">
        <v>1238.45538</v>
      </c>
      <c r="AD16" s="158" t="n">
        <v>0</v>
      </c>
      <c r="AE16" s="159" t="n">
        <v>0</v>
      </c>
      <c r="AF16" s="159" t="n">
        <v>0</v>
      </c>
      <c r="AG16" s="160" t="n">
        <v>0</v>
      </c>
      <c r="AH16" s="165" t="n">
        <v>0</v>
      </c>
      <c r="AI16" s="167" t="n">
        <v>363721.154495</v>
      </c>
      <c r="AJ16" s="168" t="n">
        <v>304807.47525855</v>
      </c>
      <c r="AK16" s="169" t="n">
        <v>3078.86338645</v>
      </c>
      <c r="AL16" s="168" t="n">
        <v>100741.123971</v>
      </c>
    </row>
    <row r="17" customFormat="false" ht="13.5" hidden="false" customHeight="false" outlineLevel="0" collapsed="false">
      <c r="A17" s="156" t="s">
        <v>163</v>
      </c>
      <c r="B17" s="157" t="s">
        <v>175</v>
      </c>
      <c r="C17" s="156" t="s">
        <v>41</v>
      </c>
      <c r="D17" s="158" t="n">
        <v>703.19032</v>
      </c>
      <c r="E17" s="159" t="n">
        <v>7110.22464</v>
      </c>
      <c r="F17" s="159" t="n">
        <v>1024.98928</v>
      </c>
      <c r="G17" s="160" t="n">
        <v>9660.77936</v>
      </c>
      <c r="H17" s="161" t="n">
        <v>14440.06048</v>
      </c>
      <c r="I17" s="159" t="n">
        <v>139710.7696</v>
      </c>
      <c r="J17" s="159" t="n">
        <v>15569.09488</v>
      </c>
      <c r="K17" s="160" t="n">
        <v>139189.6768</v>
      </c>
      <c r="L17" s="161" t="n">
        <v>18499.1836</v>
      </c>
      <c r="M17" s="159" t="n">
        <v>308909.60176</v>
      </c>
      <c r="N17" s="159" t="n">
        <v>327408.78536</v>
      </c>
      <c r="O17" s="162" t="n">
        <v>141.854373254235</v>
      </c>
      <c r="P17" s="163" t="n">
        <v>1553.06578776513</v>
      </c>
      <c r="Q17" s="163" t="n">
        <v>133.367359469794</v>
      </c>
      <c r="R17" s="164" t="n">
        <v>1468.19564992071</v>
      </c>
      <c r="S17" s="165" t="n">
        <v>3296.48317040987</v>
      </c>
      <c r="T17" s="162" t="n">
        <v>332.722637524301</v>
      </c>
      <c r="U17" s="163" t="n">
        <v>1445.55784355691</v>
      </c>
      <c r="V17" s="163" t="n">
        <v>571.571788325303</v>
      </c>
      <c r="W17" s="164" t="n">
        <v>2033.2013985669</v>
      </c>
      <c r="X17" s="170" t="n">
        <v>4383.05366797341</v>
      </c>
      <c r="Y17" s="162" t="n">
        <v>22.809528</v>
      </c>
      <c r="Z17" s="163" t="n">
        <v>221.73592</v>
      </c>
      <c r="AA17" s="163" t="n">
        <v>25.53096</v>
      </c>
      <c r="AB17" s="164" t="n">
        <v>230.0592</v>
      </c>
      <c r="AC17" s="165" t="n">
        <v>500.135608</v>
      </c>
      <c r="AD17" s="158" t="n">
        <v>0</v>
      </c>
      <c r="AE17" s="159" t="n">
        <v>0</v>
      </c>
      <c r="AF17" s="159" t="n">
        <v>0</v>
      </c>
      <c r="AG17" s="160" t="n">
        <v>0</v>
      </c>
      <c r="AH17" s="165" t="n">
        <v>0</v>
      </c>
      <c r="AI17" s="167" t="n">
        <v>161964.24504</v>
      </c>
      <c r="AJ17" s="168" t="n">
        <v>163790.0949168</v>
      </c>
      <c r="AK17" s="169" t="n">
        <v>1654.4454032</v>
      </c>
      <c r="AL17" s="168" t="n">
        <v>49111.317804</v>
      </c>
    </row>
    <row r="18" customFormat="false" ht="13.5" hidden="false" customHeight="false" outlineLevel="0" collapsed="false">
      <c r="A18" s="156" t="s">
        <v>176</v>
      </c>
      <c r="B18" s="157" t="s">
        <v>177</v>
      </c>
      <c r="C18" s="156" t="s">
        <v>42</v>
      </c>
      <c r="D18" s="158" t="n">
        <v>3548.557575</v>
      </c>
      <c r="E18" s="159" t="n">
        <v>32106.5865</v>
      </c>
      <c r="F18" s="159" t="n">
        <v>2857.907025</v>
      </c>
      <c r="G18" s="160" t="n">
        <v>27601.2675</v>
      </c>
      <c r="H18" s="161" t="n">
        <v>30901.82535</v>
      </c>
      <c r="I18" s="159" t="n">
        <v>318568.4865</v>
      </c>
      <c r="J18" s="159" t="n">
        <v>26467.7886</v>
      </c>
      <c r="K18" s="160" t="n">
        <v>244667.874</v>
      </c>
      <c r="L18" s="161" t="n">
        <v>66114.3186</v>
      </c>
      <c r="M18" s="159" t="n">
        <v>620605.97445</v>
      </c>
      <c r="N18" s="159" t="n">
        <v>686720.29305</v>
      </c>
      <c r="O18" s="162" t="n">
        <v>57.4555712363381</v>
      </c>
      <c r="P18" s="163" t="n">
        <v>629.04145960826</v>
      </c>
      <c r="Q18" s="163" t="n">
        <v>54.0180584273264</v>
      </c>
      <c r="R18" s="164" t="n">
        <v>594.666331518143</v>
      </c>
      <c r="S18" s="165" t="n">
        <v>1335.18142079007</v>
      </c>
      <c r="T18" s="162" t="n">
        <v>555.214157267652</v>
      </c>
      <c r="U18" s="163" t="n">
        <v>3668.5954936828</v>
      </c>
      <c r="V18" s="163" t="n">
        <v>439.453347311093</v>
      </c>
      <c r="W18" s="164" t="n">
        <v>2981.55998787084</v>
      </c>
      <c r="X18" s="170" t="n">
        <v>7644.82298613238</v>
      </c>
      <c r="Y18" s="162" t="n">
        <v>76.62293</v>
      </c>
      <c r="Z18" s="163" t="n">
        <v>776.3039</v>
      </c>
      <c r="AA18" s="163" t="n">
        <v>65.065125</v>
      </c>
      <c r="AB18" s="164" t="n">
        <v>605.31555</v>
      </c>
      <c r="AC18" s="165" t="n">
        <v>1523.307505</v>
      </c>
      <c r="AD18" s="158" t="n">
        <v>0</v>
      </c>
      <c r="AE18" s="159" t="n">
        <v>0</v>
      </c>
      <c r="AF18" s="159" t="n">
        <v>0</v>
      </c>
      <c r="AG18" s="160" t="n">
        <v>0</v>
      </c>
      <c r="AH18" s="165" t="n">
        <v>0</v>
      </c>
      <c r="AI18" s="167" t="n">
        <v>385125.455925</v>
      </c>
      <c r="AJ18" s="168" t="n">
        <v>298578.88875375</v>
      </c>
      <c r="AK18" s="169" t="n">
        <v>3015.94837125</v>
      </c>
      <c r="AL18" s="168" t="n">
        <v>103008.0439575</v>
      </c>
    </row>
    <row r="19" customFormat="false" ht="14.25" hidden="false" customHeight="true" outlineLevel="0" collapsed="false">
      <c r="A19" s="156" t="s">
        <v>163</v>
      </c>
      <c r="B19" s="157" t="s">
        <v>178</v>
      </c>
      <c r="C19" s="156" t="s">
        <v>43</v>
      </c>
      <c r="D19" s="158" t="n">
        <v>10329.099025</v>
      </c>
      <c r="E19" s="159" t="n">
        <v>104441.4468</v>
      </c>
      <c r="F19" s="159" t="n">
        <v>15055.97485</v>
      </c>
      <c r="G19" s="160" t="n">
        <v>141906.31445</v>
      </c>
      <c r="H19" s="161" t="n">
        <v>31655.9679</v>
      </c>
      <c r="I19" s="159" t="n">
        <v>306278.4705</v>
      </c>
      <c r="J19" s="159" t="n">
        <v>34131.07365</v>
      </c>
      <c r="K19" s="160" t="n">
        <v>305136.114</v>
      </c>
      <c r="L19" s="161" t="n">
        <v>271732.835125</v>
      </c>
      <c r="M19" s="159" t="n">
        <v>677201.62605</v>
      </c>
      <c r="N19" s="159" t="n">
        <v>948934.461175</v>
      </c>
      <c r="O19" s="162" t="n">
        <v>189.046127591633</v>
      </c>
      <c r="P19" s="163" t="n">
        <v>2069.73578844727</v>
      </c>
      <c r="Q19" s="163" t="n">
        <v>177.735675513501</v>
      </c>
      <c r="R19" s="164" t="n">
        <v>1956.63126766595</v>
      </c>
      <c r="S19" s="165" t="n">
        <v>4393.14885921835</v>
      </c>
      <c r="T19" s="162" t="n">
        <v>1171.21331928769</v>
      </c>
      <c r="U19" s="163" t="n">
        <v>5882.65044371683</v>
      </c>
      <c r="V19" s="163" t="n">
        <v>1753.10938856011</v>
      </c>
      <c r="W19" s="164" t="n">
        <v>7123.58200197173</v>
      </c>
      <c r="X19" s="170" t="n">
        <v>15930.5551535364</v>
      </c>
      <c r="Y19" s="162" t="n">
        <v>78.90165</v>
      </c>
      <c r="Z19" s="163" t="n">
        <v>767.0185</v>
      </c>
      <c r="AA19" s="163" t="n">
        <v>88.3155</v>
      </c>
      <c r="AB19" s="164" t="n">
        <v>795.81</v>
      </c>
      <c r="AC19" s="165" t="n">
        <v>1730.04565</v>
      </c>
      <c r="AD19" s="162" t="n">
        <v>0.3375</v>
      </c>
      <c r="AE19" s="163" t="n">
        <v>3.9875</v>
      </c>
      <c r="AF19" s="163" t="n">
        <v>0.25</v>
      </c>
      <c r="AG19" s="164" t="n">
        <v>3.3</v>
      </c>
      <c r="AH19" s="165" t="n">
        <v>7.875</v>
      </c>
      <c r="AI19" s="167" t="n">
        <v>452704.984225</v>
      </c>
      <c r="AJ19" s="168" t="n">
        <v>491267.1821805</v>
      </c>
      <c r="AK19" s="169" t="n">
        <v>4962.2947695</v>
      </c>
      <c r="AL19" s="168" t="n">
        <v>142340.16917625</v>
      </c>
    </row>
    <row r="20" customFormat="false" ht="13.5" hidden="false" customHeight="false" outlineLevel="0" collapsed="false">
      <c r="A20" s="156" t="s">
        <v>166</v>
      </c>
      <c r="B20" s="157" t="s">
        <v>179</v>
      </c>
      <c r="C20" s="156" t="s">
        <v>44</v>
      </c>
      <c r="D20" s="158" t="n">
        <v>4328.398944</v>
      </c>
      <c r="E20" s="159" t="n">
        <v>45679.44224</v>
      </c>
      <c r="F20" s="159" t="n">
        <v>4781.69232</v>
      </c>
      <c r="G20" s="160" t="n">
        <v>47485.24512</v>
      </c>
      <c r="H20" s="161" t="n">
        <v>13384.921536</v>
      </c>
      <c r="I20" s="159" t="n">
        <v>141955.14816</v>
      </c>
      <c r="J20" s="159" t="n">
        <v>11616.814944</v>
      </c>
      <c r="K20" s="160" t="n">
        <v>114648.28704</v>
      </c>
      <c r="L20" s="161" t="n">
        <v>102274.778624</v>
      </c>
      <c r="M20" s="159" t="n">
        <v>281605.17168</v>
      </c>
      <c r="N20" s="159" t="n">
        <v>383879.950304</v>
      </c>
      <c r="O20" s="162" t="n">
        <v>19.099721896803</v>
      </c>
      <c r="P20" s="163" t="n">
        <v>209.109694352463</v>
      </c>
      <c r="Q20" s="163" t="n">
        <v>17.9570034927208</v>
      </c>
      <c r="R20" s="164" t="n">
        <v>197.682510311641</v>
      </c>
      <c r="S20" s="165" t="n">
        <v>443.848930053627</v>
      </c>
      <c r="T20" s="162" t="n">
        <v>269.174421719799</v>
      </c>
      <c r="U20" s="163" t="n">
        <v>1592.56026213862</v>
      </c>
      <c r="V20" s="163" t="n">
        <v>317.374070397617</v>
      </c>
      <c r="W20" s="164" t="n">
        <v>1621.28548156787</v>
      </c>
      <c r="X20" s="170" t="n">
        <v>3800.39423582391</v>
      </c>
      <c r="Y20" s="162" t="n">
        <v>96.126345</v>
      </c>
      <c r="Z20" s="163" t="n">
        <v>1018.57455</v>
      </c>
      <c r="AA20" s="163" t="n">
        <v>87.60411</v>
      </c>
      <c r="AB20" s="164" t="n">
        <v>865.6209</v>
      </c>
      <c r="AC20" s="165" t="n">
        <v>2067.925905</v>
      </c>
      <c r="AD20" s="158" t="n">
        <v>0</v>
      </c>
      <c r="AE20" s="159" t="n">
        <v>0</v>
      </c>
      <c r="AF20" s="159" t="n">
        <v>0</v>
      </c>
      <c r="AG20" s="160" t="n">
        <v>0</v>
      </c>
      <c r="AH20" s="165" t="n">
        <v>0</v>
      </c>
      <c r="AI20" s="167" t="n">
        <v>205347.91088</v>
      </c>
      <c r="AJ20" s="168" t="n">
        <v>176746.71902976</v>
      </c>
      <c r="AK20" s="169" t="n">
        <v>1785.32039424</v>
      </c>
      <c r="AL20" s="168" t="n">
        <v>57581.9925456</v>
      </c>
    </row>
    <row r="21" customFormat="false" ht="13.5" hidden="false" customHeight="false" outlineLevel="0" collapsed="false">
      <c r="A21" s="156" t="s">
        <v>180</v>
      </c>
      <c r="B21" s="157" t="s">
        <v>181</v>
      </c>
      <c r="C21" s="156" t="s">
        <v>45</v>
      </c>
      <c r="D21" s="158" t="n">
        <v>78740.123895</v>
      </c>
      <c r="E21" s="159" t="n">
        <v>781395.3684</v>
      </c>
      <c r="F21" s="159" t="n">
        <v>75326.260635</v>
      </c>
      <c r="G21" s="160" t="n">
        <v>838925.2863</v>
      </c>
      <c r="H21" s="161" t="n">
        <v>10840.08752</v>
      </c>
      <c r="I21" s="159" t="n">
        <v>110470.2664</v>
      </c>
      <c r="J21" s="159" t="n">
        <v>10980.98224</v>
      </c>
      <c r="K21" s="160" t="n">
        <v>111615.036</v>
      </c>
      <c r="L21" s="161" t="n">
        <v>1774387.03923</v>
      </c>
      <c r="M21" s="159" t="n">
        <v>243906.37216</v>
      </c>
      <c r="N21" s="159" t="n">
        <v>2018293.41139</v>
      </c>
      <c r="O21" s="162" t="n">
        <v>440.920973145518</v>
      </c>
      <c r="P21" s="163" t="n">
        <v>4827.33991762899</v>
      </c>
      <c r="Q21" s="163" t="n">
        <v>414.541085863307</v>
      </c>
      <c r="R21" s="164" t="n">
        <v>4563.54104480688</v>
      </c>
      <c r="S21" s="165" t="n">
        <v>10246.3430214447</v>
      </c>
      <c r="T21" s="162" t="n">
        <v>2272.46904266241</v>
      </c>
      <c r="U21" s="163" t="n">
        <v>14799.6355586448</v>
      </c>
      <c r="V21" s="163" t="n">
        <v>2014.7183326417</v>
      </c>
      <c r="W21" s="164" t="n">
        <v>13342.4772007419</v>
      </c>
      <c r="X21" s="170" t="n">
        <v>32429.3001346908</v>
      </c>
      <c r="Y21" s="162" t="n">
        <v>58.343265</v>
      </c>
      <c r="Z21" s="163" t="n">
        <v>585.31545</v>
      </c>
      <c r="AA21" s="163" t="n">
        <v>57.119445</v>
      </c>
      <c r="AB21" s="164" t="n">
        <v>613.55745</v>
      </c>
      <c r="AC21" s="165" t="n">
        <v>1314.33561</v>
      </c>
      <c r="AD21" s="162" t="n">
        <v>5.5215</v>
      </c>
      <c r="AE21" s="163" t="n">
        <v>65.2355</v>
      </c>
      <c r="AF21" s="163" t="n">
        <v>4.09</v>
      </c>
      <c r="AG21" s="164" t="n">
        <v>53.988</v>
      </c>
      <c r="AH21" s="165" t="n">
        <v>128.835</v>
      </c>
      <c r="AI21" s="167" t="n">
        <v>981445.846215</v>
      </c>
      <c r="AJ21" s="168" t="n">
        <v>1026479.08952325</v>
      </c>
      <c r="AK21" s="169" t="n">
        <v>10368.47565175</v>
      </c>
      <c r="AL21" s="168" t="n">
        <v>302744.0117085</v>
      </c>
    </row>
    <row r="22" customFormat="false" ht="13.5" hidden="false" customHeight="false" outlineLevel="0" collapsed="false">
      <c r="A22" s="156" t="s">
        <v>176</v>
      </c>
      <c r="B22" s="157" t="s">
        <v>182</v>
      </c>
      <c r="C22" s="156" t="s">
        <v>46</v>
      </c>
      <c r="D22" s="158" t="n">
        <v>15918.401095</v>
      </c>
      <c r="E22" s="159" t="n">
        <v>144026.2729</v>
      </c>
      <c r="F22" s="159" t="n">
        <v>12820.226065</v>
      </c>
      <c r="G22" s="160" t="n">
        <v>123815.9555</v>
      </c>
      <c r="H22" s="161" t="n">
        <v>28100.35557</v>
      </c>
      <c r="I22" s="159" t="n">
        <v>289687.9923</v>
      </c>
      <c r="J22" s="159" t="n">
        <v>24068.29572</v>
      </c>
      <c r="K22" s="160" t="n">
        <v>222486.9948</v>
      </c>
      <c r="L22" s="161" t="n">
        <v>296580.85556</v>
      </c>
      <c r="M22" s="159" t="n">
        <v>564343.63839</v>
      </c>
      <c r="N22" s="159" t="n">
        <v>860924.49395</v>
      </c>
      <c r="O22" s="162" t="n">
        <v>108.715518854891</v>
      </c>
      <c r="P22" s="163" t="n">
        <v>1190.25130533031</v>
      </c>
      <c r="Q22" s="163" t="n">
        <v>102.211171572974</v>
      </c>
      <c r="R22" s="164" t="n">
        <v>1125.20783251114</v>
      </c>
      <c r="S22" s="165" t="n">
        <v>2526.38582826932</v>
      </c>
      <c r="T22" s="162" t="n">
        <v>2120.66101492838</v>
      </c>
      <c r="U22" s="163" t="n">
        <v>15421.4823340096</v>
      </c>
      <c r="V22" s="163" t="n">
        <v>1109.6513653563</v>
      </c>
      <c r="W22" s="164" t="n">
        <v>11394.4903084015</v>
      </c>
      <c r="X22" s="170" t="n">
        <v>30046.2850226958</v>
      </c>
      <c r="Y22" s="162" t="n">
        <v>103.82496</v>
      </c>
      <c r="Z22" s="163" t="n">
        <v>1051.9008</v>
      </c>
      <c r="AA22" s="163" t="n">
        <v>88.164</v>
      </c>
      <c r="AB22" s="164" t="n">
        <v>820.2096</v>
      </c>
      <c r="AC22" s="165" t="n">
        <v>2064.09936</v>
      </c>
      <c r="AD22" s="158" t="n">
        <v>0</v>
      </c>
      <c r="AE22" s="159" t="n">
        <v>0</v>
      </c>
      <c r="AF22" s="159" t="n">
        <v>0</v>
      </c>
      <c r="AG22" s="160" t="n">
        <v>0</v>
      </c>
      <c r="AH22" s="165" t="n">
        <v>0</v>
      </c>
      <c r="AI22" s="167" t="n">
        <v>477733.021865</v>
      </c>
      <c r="AJ22" s="168" t="n">
        <v>379359.55736415</v>
      </c>
      <c r="AK22" s="169" t="n">
        <v>3831.91472085</v>
      </c>
      <c r="AL22" s="168" t="n">
        <v>129138.6740925</v>
      </c>
    </row>
    <row r="23" customFormat="false" ht="13.5" hidden="false" customHeight="false" outlineLevel="0" collapsed="false">
      <c r="A23" s="156" t="s">
        <v>180</v>
      </c>
      <c r="B23" s="157" t="s">
        <v>183</v>
      </c>
      <c r="C23" s="156" t="s">
        <v>47</v>
      </c>
      <c r="D23" s="158" t="n">
        <v>700.880215</v>
      </c>
      <c r="E23" s="159" t="n">
        <v>6955.3428</v>
      </c>
      <c r="F23" s="159" t="n">
        <v>670.492795</v>
      </c>
      <c r="G23" s="160" t="n">
        <v>7467.4271</v>
      </c>
      <c r="H23" s="161" t="n">
        <v>5646.33849</v>
      </c>
      <c r="I23" s="159" t="n">
        <v>57541.28055</v>
      </c>
      <c r="J23" s="159" t="n">
        <v>5719.72713</v>
      </c>
      <c r="K23" s="160" t="n">
        <v>58137.56325</v>
      </c>
      <c r="L23" s="161" t="n">
        <v>15794.14291</v>
      </c>
      <c r="M23" s="159" t="n">
        <v>127044.90942</v>
      </c>
      <c r="N23" s="159" t="n">
        <v>142839.05233</v>
      </c>
      <c r="O23" s="162" t="n">
        <v>9.96623675836621</v>
      </c>
      <c r="P23" s="163" t="n">
        <v>109.11345901508</v>
      </c>
      <c r="Q23" s="163" t="n">
        <v>9.36996618307934</v>
      </c>
      <c r="R23" s="164" t="n">
        <v>103.150753262211</v>
      </c>
      <c r="S23" s="165" t="n">
        <v>231.600415218736</v>
      </c>
      <c r="T23" s="162" t="n">
        <v>229.342672740858</v>
      </c>
      <c r="U23" s="163" t="n">
        <v>1098.99126345895</v>
      </c>
      <c r="V23" s="163" t="n">
        <v>352.762209665191</v>
      </c>
      <c r="W23" s="164" t="n">
        <v>1377.3897736434</v>
      </c>
      <c r="X23" s="170" t="n">
        <v>3058.4859195084</v>
      </c>
      <c r="Y23" s="162" t="n">
        <v>30.69002</v>
      </c>
      <c r="Z23" s="163" t="n">
        <v>307.8906</v>
      </c>
      <c r="AA23" s="163" t="n">
        <v>30.04626</v>
      </c>
      <c r="AB23" s="164" t="n">
        <v>322.7466</v>
      </c>
      <c r="AC23" s="165" t="n">
        <v>691.37348</v>
      </c>
      <c r="AD23" s="158" t="n">
        <v>0</v>
      </c>
      <c r="AE23" s="159" t="n">
        <v>0</v>
      </c>
      <c r="AF23" s="159" t="n">
        <v>0</v>
      </c>
      <c r="AG23" s="160" t="n">
        <v>0</v>
      </c>
      <c r="AH23" s="165" t="n">
        <v>0</v>
      </c>
      <c r="AI23" s="167" t="n">
        <v>70843.842055</v>
      </c>
      <c r="AJ23" s="168" t="n">
        <v>71275.25817225</v>
      </c>
      <c r="AK23" s="169" t="n">
        <v>719.95210275</v>
      </c>
      <c r="AL23" s="168" t="n">
        <v>21425.8578495</v>
      </c>
    </row>
    <row r="24" customFormat="false" ht="13.5" hidden="false" customHeight="false" outlineLevel="0" collapsed="false">
      <c r="A24" s="156" t="s">
        <v>173</v>
      </c>
      <c r="B24" s="157" t="s">
        <v>184</v>
      </c>
      <c r="C24" s="156" t="s">
        <v>48</v>
      </c>
      <c r="D24" s="158" t="n">
        <v>3281.5355</v>
      </c>
      <c r="E24" s="159" t="n">
        <v>31894.55</v>
      </c>
      <c r="F24" s="159" t="n">
        <v>3413.651</v>
      </c>
      <c r="G24" s="160" t="n">
        <v>34603.585</v>
      </c>
      <c r="H24" s="161" t="n">
        <v>13373.39739</v>
      </c>
      <c r="I24" s="159" t="n">
        <v>123496.8569</v>
      </c>
      <c r="J24" s="159" t="n">
        <v>10921.142545</v>
      </c>
      <c r="K24" s="160" t="n">
        <v>98881.24375</v>
      </c>
      <c r="L24" s="161" t="n">
        <v>73193.3215</v>
      </c>
      <c r="M24" s="159" t="n">
        <v>246672.640585</v>
      </c>
      <c r="N24" s="159" t="n">
        <v>319865.962085</v>
      </c>
      <c r="O24" s="162" t="n">
        <v>0.580457921744174</v>
      </c>
      <c r="P24" s="163" t="n">
        <v>6.35503381966556</v>
      </c>
      <c r="Q24" s="163" t="n">
        <v>0.54572967001589</v>
      </c>
      <c r="R24" s="164" t="n">
        <v>6.00775130238272</v>
      </c>
      <c r="S24" s="165" t="n">
        <v>13.4889727138083</v>
      </c>
      <c r="T24" s="162" t="n">
        <v>124.177657304202</v>
      </c>
      <c r="U24" s="163" t="n">
        <v>837.709749402327</v>
      </c>
      <c r="V24" s="163" t="n">
        <v>92.1509934832378</v>
      </c>
      <c r="W24" s="164" t="n">
        <v>720.776474605398</v>
      </c>
      <c r="X24" s="170" t="n">
        <v>1774.81487479516</v>
      </c>
      <c r="Y24" s="162" t="n">
        <v>30.88832</v>
      </c>
      <c r="Z24" s="163" t="n">
        <v>286.3616</v>
      </c>
      <c r="AA24" s="163" t="n">
        <v>25.7312</v>
      </c>
      <c r="AB24" s="164" t="n">
        <v>235.4432</v>
      </c>
      <c r="AC24" s="165" t="n">
        <v>578.42432</v>
      </c>
      <c r="AD24" s="162" t="n">
        <v>266.2335</v>
      </c>
      <c r="AE24" s="163" t="n">
        <v>3145.4995</v>
      </c>
      <c r="AF24" s="163" t="n">
        <v>197.21</v>
      </c>
      <c r="AG24" s="164" t="n">
        <v>2603.172</v>
      </c>
      <c r="AH24" s="165" t="n">
        <v>6212.115</v>
      </c>
      <c r="AI24" s="167" t="n">
        <v>172046.33979</v>
      </c>
      <c r="AJ24" s="168" t="n">
        <v>146341.42607205</v>
      </c>
      <c r="AK24" s="169" t="n">
        <v>1478.19622295</v>
      </c>
      <c r="AL24" s="168" t="n">
        <v>47979.89431275</v>
      </c>
    </row>
    <row r="25" customFormat="false" ht="13.5" hidden="false" customHeight="false" outlineLevel="0" collapsed="false">
      <c r="A25" s="156" t="s">
        <v>185</v>
      </c>
      <c r="B25" s="157" t="s">
        <v>186</v>
      </c>
      <c r="C25" s="156" t="s">
        <v>49</v>
      </c>
      <c r="D25" s="158" t="n">
        <v>364.385385</v>
      </c>
      <c r="E25" s="159" t="n">
        <v>3872.24355</v>
      </c>
      <c r="F25" s="159" t="n">
        <v>385.88961</v>
      </c>
      <c r="G25" s="160" t="n">
        <v>3455.5065</v>
      </c>
      <c r="H25" s="161" t="n">
        <v>5115.57545</v>
      </c>
      <c r="I25" s="159" t="n">
        <v>55936.11</v>
      </c>
      <c r="J25" s="159" t="n">
        <v>4814.07585</v>
      </c>
      <c r="K25" s="160" t="n">
        <v>43122.377</v>
      </c>
      <c r="L25" s="161" t="n">
        <v>8078.025045</v>
      </c>
      <c r="M25" s="159" t="n">
        <v>108988.1383</v>
      </c>
      <c r="N25" s="159" t="n">
        <v>117066.163345</v>
      </c>
      <c r="O25" s="162" t="n">
        <v>27.459122542736</v>
      </c>
      <c r="P25" s="163" t="n">
        <v>300.631011965649</v>
      </c>
      <c r="Q25" s="163" t="n">
        <v>25.8162690572732</v>
      </c>
      <c r="R25" s="164" t="n">
        <v>284.20247711102</v>
      </c>
      <c r="S25" s="165" t="n">
        <v>638.108880676679</v>
      </c>
      <c r="T25" s="162" t="n">
        <v>1364.18624957047</v>
      </c>
      <c r="U25" s="163" t="n">
        <v>9181.45209761583</v>
      </c>
      <c r="V25" s="163" t="n">
        <v>683.663886804042</v>
      </c>
      <c r="W25" s="164" t="n">
        <v>6628.69813154944</v>
      </c>
      <c r="X25" s="170" t="n">
        <v>17858.0003655398</v>
      </c>
      <c r="Y25" s="162" t="n">
        <v>122.025888</v>
      </c>
      <c r="Z25" s="163" t="n">
        <v>1330.1964</v>
      </c>
      <c r="AA25" s="163" t="n">
        <v>116.505216</v>
      </c>
      <c r="AB25" s="164" t="n">
        <v>1043.69256</v>
      </c>
      <c r="AC25" s="165" t="n">
        <v>2612.420064</v>
      </c>
      <c r="AD25" s="158" t="n">
        <v>0</v>
      </c>
      <c r="AE25" s="159" t="n">
        <v>0</v>
      </c>
      <c r="AF25" s="159" t="n">
        <v>0</v>
      </c>
      <c r="AG25" s="160" t="n">
        <v>0</v>
      </c>
      <c r="AH25" s="165" t="n">
        <v>0</v>
      </c>
      <c r="AI25" s="167" t="n">
        <v>65288.314385</v>
      </c>
      <c r="AJ25" s="168" t="n">
        <v>51260.0704704</v>
      </c>
      <c r="AK25" s="169" t="n">
        <v>517.7784896</v>
      </c>
      <c r="AL25" s="168" t="n">
        <v>17559.92450175</v>
      </c>
    </row>
    <row r="26" customFormat="false" ht="13.5" hidden="false" customHeight="false" outlineLevel="0" collapsed="false">
      <c r="A26" s="156" t="s">
        <v>160</v>
      </c>
      <c r="B26" s="157" t="s">
        <v>187</v>
      </c>
      <c r="C26" s="156" t="s">
        <v>50</v>
      </c>
      <c r="D26" s="158" t="n">
        <v>4017.25716</v>
      </c>
      <c r="E26" s="159" t="n">
        <v>39736.893</v>
      </c>
      <c r="F26" s="159" t="n">
        <v>3545.5224</v>
      </c>
      <c r="G26" s="160" t="n">
        <v>34869.3114</v>
      </c>
      <c r="H26" s="161" t="n">
        <v>26856.216064</v>
      </c>
      <c r="I26" s="159" t="n">
        <v>277017.64096</v>
      </c>
      <c r="J26" s="159" t="n">
        <v>23786.071424</v>
      </c>
      <c r="K26" s="160" t="n">
        <v>223164.28416</v>
      </c>
      <c r="L26" s="161" t="n">
        <v>82168.98396</v>
      </c>
      <c r="M26" s="159" t="n">
        <v>550824.212608</v>
      </c>
      <c r="N26" s="159" t="n">
        <v>632993.196568</v>
      </c>
      <c r="O26" s="162" t="n">
        <v>19.1188720509653</v>
      </c>
      <c r="P26" s="163" t="n">
        <v>209.31935619494</v>
      </c>
      <c r="Q26" s="163" t="n">
        <v>17.975007911164</v>
      </c>
      <c r="R26" s="164" t="n">
        <v>197.880714796926</v>
      </c>
      <c r="S26" s="165" t="n">
        <v>444.293950953996</v>
      </c>
      <c r="T26" s="162" t="n">
        <v>1565.42767004036</v>
      </c>
      <c r="U26" s="163" t="n">
        <v>10260.2746319087</v>
      </c>
      <c r="V26" s="163" t="n">
        <v>1283.62800843237</v>
      </c>
      <c r="W26" s="164" t="n">
        <v>8751.59885309589</v>
      </c>
      <c r="X26" s="170" t="n">
        <v>21860.9291634773</v>
      </c>
      <c r="Y26" s="162" t="n">
        <v>22.697176</v>
      </c>
      <c r="Z26" s="163" t="n">
        <v>233.0096</v>
      </c>
      <c r="AA26" s="163" t="n">
        <v>20.094952</v>
      </c>
      <c r="AB26" s="164" t="n">
        <v>189.46912</v>
      </c>
      <c r="AC26" s="165" t="n">
        <v>465.270848</v>
      </c>
      <c r="AD26" s="158" t="n">
        <v>0</v>
      </c>
      <c r="AE26" s="159" t="n">
        <v>0</v>
      </c>
      <c r="AF26" s="159" t="n">
        <v>0</v>
      </c>
      <c r="AG26" s="160" t="n">
        <v>0</v>
      </c>
      <c r="AH26" s="165" t="n">
        <v>0</v>
      </c>
      <c r="AI26" s="167" t="n">
        <v>347628.007184</v>
      </c>
      <c r="AJ26" s="168" t="n">
        <v>282511.53749016</v>
      </c>
      <c r="AK26" s="169" t="n">
        <v>2853.65189384</v>
      </c>
      <c r="AL26" s="168" t="n">
        <v>94948.9794852</v>
      </c>
    </row>
    <row r="27" customFormat="false" ht="13.5" hidden="false" customHeight="false" outlineLevel="0" collapsed="false">
      <c r="A27" s="156" t="s">
        <v>185</v>
      </c>
      <c r="B27" s="157" t="s">
        <v>188</v>
      </c>
      <c r="C27" s="156" t="s">
        <v>51</v>
      </c>
      <c r="D27" s="158" t="n">
        <v>1084.384665</v>
      </c>
      <c r="E27" s="159" t="n">
        <v>11523.51795</v>
      </c>
      <c r="F27" s="159" t="n">
        <v>1148.37969</v>
      </c>
      <c r="G27" s="160" t="n">
        <v>10283.3385</v>
      </c>
      <c r="H27" s="161" t="n">
        <v>4320.28922</v>
      </c>
      <c r="I27" s="159" t="n">
        <v>47240.076</v>
      </c>
      <c r="J27" s="159" t="n">
        <v>4065.66186</v>
      </c>
      <c r="K27" s="160" t="n">
        <v>36418.4132</v>
      </c>
      <c r="L27" s="161" t="n">
        <v>24039.620805</v>
      </c>
      <c r="M27" s="159" t="n">
        <v>92044.44028</v>
      </c>
      <c r="N27" s="159" t="n">
        <v>116084.061085</v>
      </c>
      <c r="O27" s="162" t="n">
        <v>0</v>
      </c>
      <c r="P27" s="163" t="n">
        <v>0</v>
      </c>
      <c r="Q27" s="163" t="n">
        <v>0</v>
      </c>
      <c r="R27" s="164" t="n">
        <v>0</v>
      </c>
      <c r="S27" s="165" t="n">
        <v>0</v>
      </c>
      <c r="T27" s="162" t="n">
        <v>970.446883333685</v>
      </c>
      <c r="U27" s="163" t="n">
        <v>6408.35365623953</v>
      </c>
      <c r="V27" s="163" t="n">
        <v>607.339247202397</v>
      </c>
      <c r="W27" s="164" t="n">
        <v>4897.37246250295</v>
      </c>
      <c r="X27" s="170" t="n">
        <v>12883.5122492786</v>
      </c>
      <c r="Y27" s="162" t="n">
        <v>46.33148</v>
      </c>
      <c r="Z27" s="163" t="n">
        <v>505.0565</v>
      </c>
      <c r="AA27" s="163" t="n">
        <v>44.23536</v>
      </c>
      <c r="AB27" s="164" t="n">
        <v>396.2751</v>
      </c>
      <c r="AC27" s="165" t="n">
        <v>991.89844</v>
      </c>
      <c r="AD27" s="158" t="n">
        <v>0</v>
      </c>
      <c r="AE27" s="159" t="n">
        <v>0</v>
      </c>
      <c r="AF27" s="159" t="n">
        <v>0</v>
      </c>
      <c r="AG27" s="160" t="n">
        <v>0</v>
      </c>
      <c r="AH27" s="165" t="n">
        <v>0</v>
      </c>
      <c r="AI27" s="167" t="n">
        <v>64168.267835</v>
      </c>
      <c r="AJ27" s="168" t="n">
        <v>51396.6353175</v>
      </c>
      <c r="AK27" s="169" t="n">
        <v>519.1579325</v>
      </c>
      <c r="AL27" s="168" t="n">
        <v>17412.60916275</v>
      </c>
    </row>
    <row r="28" customFormat="false" ht="13.5" hidden="false" customHeight="false" outlineLevel="0" collapsed="false">
      <c r="A28" s="156" t="s">
        <v>180</v>
      </c>
      <c r="B28" s="157" t="s">
        <v>189</v>
      </c>
      <c r="C28" s="156" t="s">
        <v>52</v>
      </c>
      <c r="D28" s="158" t="n">
        <v>1018.831455</v>
      </c>
      <c r="E28" s="159" t="n">
        <v>10110.6036</v>
      </c>
      <c r="F28" s="159" t="n">
        <v>974.658915</v>
      </c>
      <c r="G28" s="160" t="n">
        <v>10854.9927</v>
      </c>
      <c r="H28" s="161" t="n">
        <v>12807.934576</v>
      </c>
      <c r="I28" s="159" t="n">
        <v>130524.40232</v>
      </c>
      <c r="J28" s="159" t="n">
        <v>12974.406512</v>
      </c>
      <c r="K28" s="160" t="n">
        <v>131876.9868</v>
      </c>
      <c r="L28" s="161" t="n">
        <v>22959.08667</v>
      </c>
      <c r="M28" s="159" t="n">
        <v>288183.730208</v>
      </c>
      <c r="N28" s="159" t="n">
        <v>311142.816878</v>
      </c>
      <c r="O28" s="162" t="n">
        <v>3.08552998513354</v>
      </c>
      <c r="P28" s="163" t="n">
        <v>33.7813417175793</v>
      </c>
      <c r="Q28" s="163" t="n">
        <v>2.90092562704863</v>
      </c>
      <c r="R28" s="164" t="n">
        <v>31.9352981367301</v>
      </c>
      <c r="S28" s="165" t="n">
        <v>71.7030954664916</v>
      </c>
      <c r="T28" s="162" t="n">
        <v>299.297261300587</v>
      </c>
      <c r="U28" s="163" t="n">
        <v>2122.9555421262</v>
      </c>
      <c r="V28" s="163" t="n">
        <v>248.551113467669</v>
      </c>
      <c r="W28" s="164" t="n">
        <v>1785.47043253258</v>
      </c>
      <c r="X28" s="170" t="n">
        <v>4456.27434942704</v>
      </c>
      <c r="Y28" s="162" t="n">
        <v>103.582536</v>
      </c>
      <c r="Z28" s="163" t="n">
        <v>1039.16808</v>
      </c>
      <c r="AA28" s="163" t="n">
        <v>101.409768</v>
      </c>
      <c r="AB28" s="164" t="n">
        <v>1089.30888</v>
      </c>
      <c r="AC28" s="165" t="n">
        <v>2333.469264</v>
      </c>
      <c r="AD28" s="158" t="n">
        <v>0</v>
      </c>
      <c r="AE28" s="159" t="n">
        <v>0</v>
      </c>
      <c r="AF28" s="159" t="n">
        <v>0</v>
      </c>
      <c r="AG28" s="160" t="n">
        <v>0</v>
      </c>
      <c r="AH28" s="165" t="n">
        <v>0</v>
      </c>
      <c r="AI28" s="167" t="n">
        <v>154461.771951</v>
      </c>
      <c r="AJ28" s="168" t="n">
        <v>155114.23447773</v>
      </c>
      <c r="AK28" s="169" t="n">
        <v>1566.81044927</v>
      </c>
      <c r="AL28" s="168" t="n">
        <v>46671.4225317</v>
      </c>
    </row>
    <row r="29" customFormat="false" ht="13.5" hidden="false" customHeight="false" outlineLevel="0" collapsed="false">
      <c r="A29" s="156" t="s">
        <v>185</v>
      </c>
      <c r="B29" s="157" t="s">
        <v>191</v>
      </c>
      <c r="C29" s="156" t="s">
        <v>54</v>
      </c>
      <c r="D29" s="158" t="n">
        <v>267.745135</v>
      </c>
      <c r="E29" s="159" t="n">
        <v>2657.0292</v>
      </c>
      <c r="F29" s="159" t="n">
        <v>256.136755</v>
      </c>
      <c r="G29" s="160" t="n">
        <v>2852.6519</v>
      </c>
      <c r="H29" s="161" t="n">
        <v>9614.02383</v>
      </c>
      <c r="I29" s="159" t="n">
        <v>97975.57185</v>
      </c>
      <c r="J29" s="159" t="n">
        <v>9738.98271</v>
      </c>
      <c r="K29" s="160" t="n">
        <v>98990.86275</v>
      </c>
      <c r="L29" s="161" t="n">
        <v>6033.56299</v>
      </c>
      <c r="M29" s="159" t="n">
        <v>216319.44114</v>
      </c>
      <c r="N29" s="159" t="n">
        <v>222353.00413</v>
      </c>
      <c r="O29" s="162" t="n">
        <v>3.78351067012276</v>
      </c>
      <c r="P29" s="163" t="n">
        <v>41.4230512927563</v>
      </c>
      <c r="Q29" s="163" t="n">
        <v>3.5571467838761</v>
      </c>
      <c r="R29" s="164" t="n">
        <v>39.1594124302897</v>
      </c>
      <c r="S29" s="165" t="n">
        <v>87.9231211770449</v>
      </c>
      <c r="T29" s="162" t="n">
        <v>111.777758242002</v>
      </c>
      <c r="U29" s="163" t="n">
        <v>549.214944386805</v>
      </c>
      <c r="V29" s="163" t="n">
        <v>167.497562396066</v>
      </c>
      <c r="W29" s="164" t="n">
        <v>678.584287848675</v>
      </c>
      <c r="X29" s="170" t="n">
        <v>1507.07455287355</v>
      </c>
      <c r="Y29" s="162" t="n">
        <v>40.03585</v>
      </c>
      <c r="Z29" s="163" t="n">
        <v>401.6505</v>
      </c>
      <c r="AA29" s="163" t="n">
        <v>39.19605</v>
      </c>
      <c r="AB29" s="164" t="n">
        <v>421.0305</v>
      </c>
      <c r="AC29" s="165" t="n">
        <v>901.9129</v>
      </c>
      <c r="AD29" s="158" t="n">
        <v>0</v>
      </c>
      <c r="AE29" s="159" t="n">
        <v>0</v>
      </c>
      <c r="AF29" s="159" t="n">
        <v>0</v>
      </c>
      <c r="AG29" s="160" t="n">
        <v>0</v>
      </c>
      <c r="AH29" s="165" t="n">
        <v>0</v>
      </c>
      <c r="AI29" s="167" t="n">
        <v>110514.370015</v>
      </c>
      <c r="AJ29" s="168" t="n">
        <v>110720.24777385</v>
      </c>
      <c r="AK29" s="169" t="n">
        <v>1118.38634115</v>
      </c>
      <c r="AL29" s="168" t="n">
        <v>33352.9506195</v>
      </c>
    </row>
    <row r="30" customFormat="false" ht="13.5" hidden="false" customHeight="false" outlineLevel="0" collapsed="false">
      <c r="A30" s="156" t="s">
        <v>176</v>
      </c>
      <c r="B30" s="157" t="s">
        <v>192</v>
      </c>
      <c r="C30" s="156" t="s">
        <v>55</v>
      </c>
      <c r="D30" s="158" t="n">
        <v>509</v>
      </c>
      <c r="E30" s="159" t="n">
        <v>3555</v>
      </c>
      <c r="F30" s="159" t="n">
        <v>346</v>
      </c>
      <c r="G30" s="160" t="n">
        <v>2667</v>
      </c>
      <c r="H30" s="161" t="n">
        <v>19907.313895</v>
      </c>
      <c r="I30" s="159" t="n">
        <v>217675.941</v>
      </c>
      <c r="J30" s="159" t="n">
        <v>18910.496555</v>
      </c>
      <c r="K30" s="160" t="n">
        <v>167811.1687</v>
      </c>
      <c r="L30" s="161" t="n">
        <v>7077</v>
      </c>
      <c r="M30" s="159" t="n">
        <v>424304.92015</v>
      </c>
      <c r="N30" s="159" t="n">
        <v>431381.92015</v>
      </c>
      <c r="O30" s="162" t="n">
        <v>1.37088238386437</v>
      </c>
      <c r="P30" s="163" t="n">
        <v>15.0088466121089</v>
      </c>
      <c r="Q30" s="163" t="n">
        <v>1.28886377970155</v>
      </c>
      <c r="R30" s="164" t="n">
        <v>14.1886605704807</v>
      </c>
      <c r="S30" s="165" t="n">
        <v>31.8572533461555</v>
      </c>
      <c r="T30" s="162" t="n">
        <v>5009.43198590993</v>
      </c>
      <c r="U30" s="163" t="n">
        <v>34641.0043148561</v>
      </c>
      <c r="V30" s="163" t="n">
        <v>2594.22715564345</v>
      </c>
      <c r="W30" s="164" t="n">
        <v>25942.1794945855</v>
      </c>
      <c r="X30" s="170" t="n">
        <v>68186.8429509949</v>
      </c>
      <c r="Y30" s="162" t="n">
        <v>118.57218</v>
      </c>
      <c r="Z30" s="163" t="n">
        <v>1292.54775</v>
      </c>
      <c r="AA30" s="163" t="n">
        <v>113.20776</v>
      </c>
      <c r="AB30" s="164" t="n">
        <v>1014.15285</v>
      </c>
      <c r="AC30" s="165" t="n">
        <v>2538.48054</v>
      </c>
      <c r="AD30" s="158" t="n">
        <v>0</v>
      </c>
      <c r="AE30" s="159" t="n">
        <v>0</v>
      </c>
      <c r="AF30" s="159" t="n">
        <v>0</v>
      </c>
      <c r="AG30" s="160" t="n">
        <v>0</v>
      </c>
      <c r="AH30" s="165" t="n">
        <v>0</v>
      </c>
      <c r="AI30" s="167" t="n">
        <v>241647.254895</v>
      </c>
      <c r="AJ30" s="168" t="n">
        <v>187837.31860245</v>
      </c>
      <c r="AK30" s="169" t="n">
        <v>1897.34665255</v>
      </c>
      <c r="AL30" s="168" t="n">
        <v>64707.2880225</v>
      </c>
    </row>
    <row r="31" customFormat="false" ht="13.5" hidden="false" customHeight="false" outlineLevel="0" collapsed="false">
      <c r="A31" s="156" t="s">
        <v>185</v>
      </c>
      <c r="B31" s="157" t="s">
        <v>193</v>
      </c>
      <c r="C31" s="156" t="s">
        <v>56</v>
      </c>
      <c r="D31" s="158" t="n">
        <v>2704.197405</v>
      </c>
      <c r="E31" s="159" t="n">
        <v>24466.9971</v>
      </c>
      <c r="F31" s="159" t="n">
        <v>2177.883435</v>
      </c>
      <c r="G31" s="160" t="n">
        <v>21033.6945</v>
      </c>
      <c r="H31" s="161" t="n">
        <v>2322.61254</v>
      </c>
      <c r="I31" s="159" t="n">
        <v>23943.9306</v>
      </c>
      <c r="J31" s="159" t="n">
        <v>1989.34584</v>
      </c>
      <c r="K31" s="160" t="n">
        <v>18389.4856</v>
      </c>
      <c r="L31" s="161" t="n">
        <v>50382.77244</v>
      </c>
      <c r="M31" s="159" t="n">
        <v>46645.37458</v>
      </c>
      <c r="N31" s="159" t="n">
        <v>97028.14702</v>
      </c>
      <c r="O31" s="162" t="n">
        <v>53.2177026635598</v>
      </c>
      <c r="P31" s="163" t="n">
        <v>582.643956715409</v>
      </c>
      <c r="Q31" s="163" t="n">
        <v>50.0337375469366</v>
      </c>
      <c r="R31" s="164" t="n">
        <v>550.804305549176</v>
      </c>
      <c r="S31" s="165" t="n">
        <v>1236.69970247508</v>
      </c>
      <c r="T31" s="162" t="n">
        <v>199.17635600372</v>
      </c>
      <c r="U31" s="163" t="n">
        <v>937.055572627287</v>
      </c>
      <c r="V31" s="163" t="n">
        <v>312.894194489485</v>
      </c>
      <c r="W31" s="164" t="n">
        <v>1201.52344428282</v>
      </c>
      <c r="X31" s="170" t="n">
        <v>2650.64956740331</v>
      </c>
      <c r="Y31" s="162" t="n">
        <v>23.42359</v>
      </c>
      <c r="Z31" s="163" t="n">
        <v>237.3157</v>
      </c>
      <c r="AA31" s="163" t="n">
        <v>19.890375</v>
      </c>
      <c r="AB31" s="164" t="n">
        <v>185.04465</v>
      </c>
      <c r="AC31" s="165" t="n">
        <v>465.674315</v>
      </c>
      <c r="AD31" s="158" t="n">
        <v>0</v>
      </c>
      <c r="AE31" s="159" t="n">
        <v>0</v>
      </c>
      <c r="AF31" s="159" t="n">
        <v>0</v>
      </c>
      <c r="AG31" s="160" t="n">
        <v>0</v>
      </c>
      <c r="AH31" s="165" t="n">
        <v>0</v>
      </c>
      <c r="AI31" s="167" t="n">
        <v>53437.737645</v>
      </c>
      <c r="AJ31" s="168" t="n">
        <v>43154.50528125</v>
      </c>
      <c r="AK31" s="169" t="n">
        <v>435.90409375</v>
      </c>
      <c r="AL31" s="168" t="n">
        <v>14554.222053</v>
      </c>
    </row>
    <row r="32" customFormat="false" ht="13.5" hidden="false" customHeight="false" outlineLevel="0" collapsed="false">
      <c r="A32" s="156" t="s">
        <v>173</v>
      </c>
      <c r="B32" s="157" t="s">
        <v>194</v>
      </c>
      <c r="C32" s="156" t="s">
        <v>57</v>
      </c>
      <c r="D32" s="158" t="n">
        <v>10.0737</v>
      </c>
      <c r="E32" s="159" t="n">
        <v>107.051</v>
      </c>
      <c r="F32" s="159" t="n">
        <v>10.6682</v>
      </c>
      <c r="G32" s="160" t="n">
        <v>95.53</v>
      </c>
      <c r="H32" s="161" t="n">
        <v>1380.322064</v>
      </c>
      <c r="I32" s="159" t="n">
        <v>15093.0912</v>
      </c>
      <c r="J32" s="159" t="n">
        <v>1298.969232</v>
      </c>
      <c r="K32" s="160" t="n">
        <v>11635.59584</v>
      </c>
      <c r="L32" s="161" t="n">
        <v>223.3229</v>
      </c>
      <c r="M32" s="159" t="n">
        <v>29407.978336</v>
      </c>
      <c r="N32" s="159" t="n">
        <v>29631.301236</v>
      </c>
      <c r="O32" s="162" t="n">
        <v>0.516957666781068</v>
      </c>
      <c r="P32" s="163" t="n">
        <v>5.65981328303245</v>
      </c>
      <c r="Q32" s="163" t="n">
        <v>0.486028575606132</v>
      </c>
      <c r="R32" s="164" t="n">
        <v>5.3505223712831</v>
      </c>
      <c r="S32" s="165" t="n">
        <v>12.0133218967027</v>
      </c>
      <c r="T32" s="162" t="n">
        <v>23.290718275321</v>
      </c>
      <c r="U32" s="163" t="n">
        <v>140.022414481988</v>
      </c>
      <c r="V32" s="163" t="n">
        <v>16.6484850012173</v>
      </c>
      <c r="W32" s="164" t="n">
        <v>124.030528417236</v>
      </c>
      <c r="X32" s="170" t="n">
        <v>303.992146175762</v>
      </c>
      <c r="Y32" s="162" t="n">
        <v>39.17792</v>
      </c>
      <c r="Z32" s="163" t="n">
        <v>427.076</v>
      </c>
      <c r="AA32" s="163" t="n">
        <v>37.40544</v>
      </c>
      <c r="AB32" s="164" t="n">
        <v>335.0904</v>
      </c>
      <c r="AC32" s="165" t="n">
        <v>838.74976</v>
      </c>
      <c r="AD32" s="162" t="n">
        <v>0</v>
      </c>
      <c r="AE32" s="163" t="n">
        <v>0</v>
      </c>
      <c r="AF32" s="163" t="n">
        <v>0</v>
      </c>
      <c r="AG32" s="164" t="n">
        <v>0</v>
      </c>
      <c r="AH32" s="165" t="n">
        <v>0</v>
      </c>
      <c r="AI32" s="167" t="n">
        <v>16590.537964</v>
      </c>
      <c r="AJ32" s="168" t="n">
        <v>12910.35563928</v>
      </c>
      <c r="AK32" s="169" t="n">
        <v>130.40763272</v>
      </c>
      <c r="AL32" s="168" t="n">
        <v>4444.6951854</v>
      </c>
    </row>
    <row r="33" customFormat="false" ht="13.5" hidden="false" customHeight="false" outlineLevel="0" collapsed="false">
      <c r="A33" s="156" t="s">
        <v>173</v>
      </c>
      <c r="B33" s="157" t="s">
        <v>195</v>
      </c>
      <c r="C33" s="156" t="s">
        <v>58</v>
      </c>
      <c r="D33" s="158" t="n">
        <v>310.288915</v>
      </c>
      <c r="E33" s="159" t="n">
        <v>3015.8215</v>
      </c>
      <c r="F33" s="159" t="n">
        <v>322.78123</v>
      </c>
      <c r="G33" s="160" t="n">
        <v>3271.97705</v>
      </c>
      <c r="H33" s="161" t="n">
        <v>19030.409424</v>
      </c>
      <c r="I33" s="159" t="n">
        <v>175736.62704</v>
      </c>
      <c r="J33" s="159" t="n">
        <v>15540.838872</v>
      </c>
      <c r="K33" s="160" t="n">
        <v>140708.49</v>
      </c>
      <c r="L33" s="161" t="n">
        <v>6920.868695</v>
      </c>
      <c r="M33" s="159" t="n">
        <v>351016.365336</v>
      </c>
      <c r="N33" s="159" t="n">
        <v>357937.234031</v>
      </c>
      <c r="O33" s="162" t="n">
        <v>1.31641943877553</v>
      </c>
      <c r="P33" s="163" t="n">
        <v>14.4125693541155</v>
      </c>
      <c r="Q33" s="163" t="n">
        <v>1.23765930141289</v>
      </c>
      <c r="R33" s="164" t="n">
        <v>13.6249679804891</v>
      </c>
      <c r="S33" s="165" t="n">
        <v>30.591616074793</v>
      </c>
      <c r="T33" s="162" t="n">
        <v>121.641777917942</v>
      </c>
      <c r="U33" s="163" t="n">
        <v>818.907394857161</v>
      </c>
      <c r="V33" s="163" t="n">
        <v>86.1922537047018</v>
      </c>
      <c r="W33" s="164" t="n">
        <v>659.683830525966</v>
      </c>
      <c r="X33" s="170" t="n">
        <v>1686.42525700577</v>
      </c>
      <c r="Y33" s="162" t="n">
        <v>22.641025</v>
      </c>
      <c r="Z33" s="163" t="n">
        <v>209.902</v>
      </c>
      <c r="AA33" s="163" t="n">
        <v>18.860875</v>
      </c>
      <c r="AB33" s="164" t="n">
        <v>172.579</v>
      </c>
      <c r="AC33" s="165" t="n">
        <v>423.9829</v>
      </c>
      <c r="AD33" s="158" t="n">
        <v>408.7665</v>
      </c>
      <c r="AE33" s="159" t="n">
        <v>4829.5005</v>
      </c>
      <c r="AF33" s="159" t="n">
        <v>302.79</v>
      </c>
      <c r="AG33" s="160" t="n">
        <v>3996.828</v>
      </c>
      <c r="AH33" s="165" t="n">
        <v>9537.885</v>
      </c>
      <c r="AI33" s="167" t="n">
        <v>198093.146879</v>
      </c>
      <c r="AJ33" s="168" t="n">
        <v>158245.64628048</v>
      </c>
      <c r="AK33" s="169" t="n">
        <v>1598.44087152</v>
      </c>
      <c r="AL33" s="168" t="n">
        <v>53690.58510465</v>
      </c>
    </row>
    <row r="34" customFormat="false" ht="13.5" hidden="false" customHeight="false" outlineLevel="0" collapsed="false">
      <c r="A34" s="156" t="s">
        <v>180</v>
      </c>
      <c r="B34" s="157" t="s">
        <v>196</v>
      </c>
      <c r="C34" s="156" t="s">
        <v>59</v>
      </c>
      <c r="D34" s="158" t="n">
        <v>1609.575335</v>
      </c>
      <c r="E34" s="159" t="n">
        <v>15644.1035</v>
      </c>
      <c r="F34" s="159" t="n">
        <v>1674.37727</v>
      </c>
      <c r="G34" s="160" t="n">
        <v>16972.87045</v>
      </c>
      <c r="H34" s="161" t="n">
        <v>8463.95874</v>
      </c>
      <c r="I34" s="159" t="n">
        <v>78160.5654</v>
      </c>
      <c r="J34" s="159" t="n">
        <v>6911.93847</v>
      </c>
      <c r="K34" s="160" t="n">
        <v>62581.4625</v>
      </c>
      <c r="L34" s="161" t="n">
        <v>35900.926555</v>
      </c>
      <c r="M34" s="159" t="n">
        <v>156117.92511</v>
      </c>
      <c r="N34" s="159" t="n">
        <v>192018.851665</v>
      </c>
      <c r="O34" s="162" t="n">
        <v>4.36839071598723</v>
      </c>
      <c r="P34" s="163" t="n">
        <v>47.8264999023429</v>
      </c>
      <c r="Q34" s="163" t="n">
        <v>4.10703400648372</v>
      </c>
      <c r="R34" s="164" t="n">
        <v>45.2129328073078</v>
      </c>
      <c r="S34" s="165" t="n">
        <v>101.514857432122</v>
      </c>
      <c r="T34" s="162" t="n">
        <v>319.569344442376</v>
      </c>
      <c r="U34" s="163" t="n">
        <v>2197.53867897913</v>
      </c>
      <c r="V34" s="163" t="n">
        <v>203.033468056793</v>
      </c>
      <c r="W34" s="164" t="n">
        <v>1813.0351725828</v>
      </c>
      <c r="X34" s="170" t="n">
        <v>4533.1766640611</v>
      </c>
      <c r="Y34" s="162" t="n">
        <v>46.92867</v>
      </c>
      <c r="Z34" s="163" t="n">
        <v>435.0696</v>
      </c>
      <c r="AA34" s="163" t="n">
        <v>39.09345</v>
      </c>
      <c r="AB34" s="164" t="n">
        <v>357.7092</v>
      </c>
      <c r="AC34" s="165" t="n">
        <v>878.80092</v>
      </c>
      <c r="AD34" s="158" t="n">
        <v>0</v>
      </c>
      <c r="AE34" s="159" t="n">
        <v>0</v>
      </c>
      <c r="AF34" s="159" t="n">
        <v>0</v>
      </c>
      <c r="AG34" s="160" t="n">
        <v>0</v>
      </c>
      <c r="AH34" s="165" t="n">
        <v>0</v>
      </c>
      <c r="AI34" s="167" t="n">
        <v>103878.202975</v>
      </c>
      <c r="AJ34" s="168" t="n">
        <v>87259.2422031</v>
      </c>
      <c r="AK34" s="169" t="n">
        <v>881.4064869</v>
      </c>
      <c r="AL34" s="168" t="n">
        <v>28802.82774975</v>
      </c>
    </row>
    <row r="35" customFormat="false" ht="13.5" hidden="false" customHeight="false" outlineLevel="0" collapsed="false">
      <c r="A35" s="156" t="s">
        <v>180</v>
      </c>
      <c r="B35" s="157" t="s">
        <v>197</v>
      </c>
      <c r="C35" s="156" t="s">
        <v>60</v>
      </c>
      <c r="D35" s="158" t="n">
        <v>74.991555</v>
      </c>
      <c r="E35" s="159" t="n">
        <v>744.1956</v>
      </c>
      <c r="F35" s="159" t="n">
        <v>71.740215</v>
      </c>
      <c r="G35" s="160" t="n">
        <v>798.9867</v>
      </c>
      <c r="H35" s="161" t="n">
        <v>1127.60831</v>
      </c>
      <c r="I35" s="159" t="n">
        <v>11491.34545</v>
      </c>
      <c r="J35" s="159" t="n">
        <v>1142.26447</v>
      </c>
      <c r="K35" s="160" t="n">
        <v>11610.42675</v>
      </c>
      <c r="L35" s="161" t="n">
        <v>1689.91407</v>
      </c>
      <c r="M35" s="159" t="n">
        <v>25371.64498</v>
      </c>
      <c r="N35" s="159" t="n">
        <v>27061.55905</v>
      </c>
      <c r="O35" s="162" t="n">
        <v>0.311235119610485</v>
      </c>
      <c r="P35" s="163" t="n">
        <v>3.40749886753034</v>
      </c>
      <c r="Q35" s="163" t="n">
        <v>0.292614215018405</v>
      </c>
      <c r="R35" s="164" t="n">
        <v>3.22128982160954</v>
      </c>
      <c r="S35" s="165" t="n">
        <v>7.23263802376877</v>
      </c>
      <c r="T35" s="162" t="n">
        <v>32.301657142924</v>
      </c>
      <c r="U35" s="163" t="n">
        <v>145.915269745061</v>
      </c>
      <c r="V35" s="163" t="n">
        <v>54.2239090403022</v>
      </c>
      <c r="W35" s="164" t="n">
        <v>196.481591855258</v>
      </c>
      <c r="X35" s="170" t="n">
        <v>428.922427783545</v>
      </c>
      <c r="Y35" s="162" t="n">
        <v>40.55644</v>
      </c>
      <c r="Z35" s="163" t="n">
        <v>406.8732</v>
      </c>
      <c r="AA35" s="163" t="n">
        <v>39.70572</v>
      </c>
      <c r="AB35" s="164" t="n">
        <v>426.5052</v>
      </c>
      <c r="AC35" s="165" t="n">
        <v>913.64056</v>
      </c>
      <c r="AD35" s="158" t="n">
        <v>0</v>
      </c>
      <c r="AE35" s="159" t="n">
        <v>0</v>
      </c>
      <c r="AF35" s="159" t="n">
        <v>0</v>
      </c>
      <c r="AG35" s="160" t="n">
        <v>0</v>
      </c>
      <c r="AH35" s="165" t="n">
        <v>0</v>
      </c>
      <c r="AI35" s="167" t="n">
        <v>13438.140915</v>
      </c>
      <c r="AJ35" s="168" t="n">
        <v>13487.18395365</v>
      </c>
      <c r="AK35" s="169" t="n">
        <v>136.23418135</v>
      </c>
      <c r="AL35" s="168" t="n">
        <v>4059.2338575</v>
      </c>
    </row>
    <row r="36" customFormat="false" ht="13.5" hidden="false" customHeight="false" outlineLevel="0" collapsed="false">
      <c r="A36" s="156" t="s">
        <v>166</v>
      </c>
      <c r="B36" s="157" t="s">
        <v>198</v>
      </c>
      <c r="C36" s="156" t="s">
        <v>61</v>
      </c>
      <c r="D36" s="158" t="n">
        <v>2032.43181</v>
      </c>
      <c r="E36" s="159" t="n">
        <v>20169.2952</v>
      </c>
      <c r="F36" s="159" t="n">
        <v>1944.31353</v>
      </c>
      <c r="G36" s="160" t="n">
        <v>21654.2514</v>
      </c>
      <c r="H36" s="161" t="n">
        <v>9124.55361</v>
      </c>
      <c r="I36" s="159" t="n">
        <v>92987.42895</v>
      </c>
      <c r="J36" s="159" t="n">
        <v>9243.15057</v>
      </c>
      <c r="K36" s="160" t="n">
        <v>93951.02925</v>
      </c>
      <c r="L36" s="161" t="n">
        <v>45800.29194</v>
      </c>
      <c r="M36" s="159" t="n">
        <v>205306.16238</v>
      </c>
      <c r="N36" s="159" t="n">
        <v>251106.45432</v>
      </c>
      <c r="O36" s="162" t="n">
        <v>3.84317721541798</v>
      </c>
      <c r="P36" s="163" t="n">
        <v>42.0762991838598</v>
      </c>
      <c r="Q36" s="163" t="n">
        <v>3.61324353586306</v>
      </c>
      <c r="R36" s="164" t="n">
        <v>39.7769623883106</v>
      </c>
      <c r="S36" s="165" t="n">
        <v>89.3096823234514</v>
      </c>
      <c r="T36" s="162" t="n">
        <v>360.270023868208</v>
      </c>
      <c r="U36" s="163" t="n">
        <v>1860.33093071065</v>
      </c>
      <c r="V36" s="163" t="n">
        <v>482.029065835616</v>
      </c>
      <c r="W36" s="164" t="n">
        <v>2076.28243271126</v>
      </c>
      <c r="X36" s="170" t="n">
        <v>4778.91245312574</v>
      </c>
      <c r="Y36" s="162" t="n">
        <v>45.98545</v>
      </c>
      <c r="Z36" s="163" t="n">
        <v>461.3385</v>
      </c>
      <c r="AA36" s="163" t="n">
        <v>45.02085</v>
      </c>
      <c r="AB36" s="164" t="n">
        <v>483.5985</v>
      </c>
      <c r="AC36" s="165" t="n">
        <v>1035.9433</v>
      </c>
      <c r="AD36" s="158" t="n">
        <v>0</v>
      </c>
      <c r="AE36" s="159" t="n">
        <v>0</v>
      </c>
      <c r="AF36" s="159" t="n">
        <v>0</v>
      </c>
      <c r="AG36" s="160" t="n">
        <v>0</v>
      </c>
      <c r="AH36" s="165" t="n">
        <v>0</v>
      </c>
      <c r="AI36" s="167" t="n">
        <v>124313.70957</v>
      </c>
      <c r="AJ36" s="168" t="n">
        <v>125524.8173025</v>
      </c>
      <c r="AK36" s="169" t="n">
        <v>1267.9274475</v>
      </c>
      <c r="AL36" s="168" t="n">
        <v>37665.968148</v>
      </c>
    </row>
    <row r="37" customFormat="false" ht="13.5" hidden="false" customHeight="false" outlineLevel="0" collapsed="false">
      <c r="A37" s="156" t="s">
        <v>166</v>
      </c>
      <c r="B37" s="157" t="s">
        <v>199</v>
      </c>
      <c r="C37" s="156" t="s">
        <v>62</v>
      </c>
      <c r="D37" s="158" t="n">
        <v>741.27393</v>
      </c>
      <c r="E37" s="159" t="n">
        <v>7822.9803</v>
      </c>
      <c r="F37" s="159" t="n">
        <v>818.90415</v>
      </c>
      <c r="G37" s="160" t="n">
        <v>8132.2389</v>
      </c>
      <c r="H37" s="161" t="n">
        <v>8685.120576</v>
      </c>
      <c r="I37" s="159" t="n">
        <v>92110.93056</v>
      </c>
      <c r="J37" s="159" t="n">
        <v>7537.843104</v>
      </c>
      <c r="K37" s="160" t="n">
        <v>74392.23264</v>
      </c>
      <c r="L37" s="161" t="n">
        <v>17515.39728</v>
      </c>
      <c r="M37" s="159" t="n">
        <v>182726.12688</v>
      </c>
      <c r="N37" s="159" t="n">
        <v>200241.52416</v>
      </c>
      <c r="O37" s="162" t="n">
        <v>196.573098212291</v>
      </c>
      <c r="P37" s="163" t="n">
        <v>2152.14340330103</v>
      </c>
      <c r="Q37" s="163" t="n">
        <v>184.812314558564</v>
      </c>
      <c r="R37" s="164" t="n">
        <v>2034.53556676376</v>
      </c>
      <c r="S37" s="165" t="n">
        <v>4568.06438283564</v>
      </c>
      <c r="T37" s="162" t="n">
        <v>126.242431847105</v>
      </c>
      <c r="U37" s="163" t="n">
        <v>640.726572705704</v>
      </c>
      <c r="V37" s="163" t="n">
        <v>166.067364371301</v>
      </c>
      <c r="W37" s="164" t="n">
        <v>732.332834872328</v>
      </c>
      <c r="X37" s="170" t="n">
        <v>1665.36920379644</v>
      </c>
      <c r="Y37" s="162" t="n">
        <v>97.802712</v>
      </c>
      <c r="Z37" s="163" t="n">
        <v>1036.33768</v>
      </c>
      <c r="AA37" s="163" t="n">
        <v>89.131856</v>
      </c>
      <c r="AB37" s="164" t="n">
        <v>880.71664</v>
      </c>
      <c r="AC37" s="165" t="n">
        <v>2103.988888</v>
      </c>
      <c r="AD37" s="158" t="n">
        <v>0</v>
      </c>
      <c r="AE37" s="159" t="n">
        <v>0</v>
      </c>
      <c r="AF37" s="159" t="n">
        <v>0</v>
      </c>
      <c r="AG37" s="160" t="n">
        <v>0</v>
      </c>
      <c r="AH37" s="165" t="n">
        <v>0</v>
      </c>
      <c r="AI37" s="167" t="n">
        <v>109360.305366</v>
      </c>
      <c r="AJ37" s="168" t="n">
        <v>89972.40660606</v>
      </c>
      <c r="AK37" s="169" t="n">
        <v>908.81218794</v>
      </c>
      <c r="AL37" s="168" t="n">
        <v>30036.228624</v>
      </c>
    </row>
    <row r="38" customFormat="false" ht="13.5" hidden="false" customHeight="false" outlineLevel="0" collapsed="false">
      <c r="A38" s="156" t="s">
        <v>160</v>
      </c>
      <c r="B38" s="157" t="s">
        <v>200</v>
      </c>
      <c r="C38" s="156" t="s">
        <v>63</v>
      </c>
      <c r="D38" s="158" t="n">
        <v>617.657805</v>
      </c>
      <c r="E38" s="159" t="n">
        <v>6518.40655</v>
      </c>
      <c r="F38" s="159" t="n">
        <v>682.342275</v>
      </c>
      <c r="G38" s="160" t="n">
        <v>6776.09265</v>
      </c>
      <c r="H38" s="161" t="n">
        <v>10941.67127</v>
      </c>
      <c r="I38" s="159" t="n">
        <v>116043.0087</v>
      </c>
      <c r="J38" s="159" t="n">
        <v>9496.310455</v>
      </c>
      <c r="K38" s="160" t="n">
        <v>93720.67405</v>
      </c>
      <c r="L38" s="161" t="n">
        <v>14594.49928</v>
      </c>
      <c r="M38" s="159" t="n">
        <v>230201.664475</v>
      </c>
      <c r="N38" s="159" t="n">
        <v>244796.163755</v>
      </c>
      <c r="O38" s="162" t="n">
        <v>58.9654485981495</v>
      </c>
      <c r="P38" s="163" t="n">
        <v>645.572066459186</v>
      </c>
      <c r="Q38" s="163" t="n">
        <v>55.4376012461235</v>
      </c>
      <c r="R38" s="164" t="n">
        <v>610.293592938926</v>
      </c>
      <c r="S38" s="165" t="n">
        <v>1370.26870924239</v>
      </c>
      <c r="T38" s="162" t="n">
        <v>412.249629599651</v>
      </c>
      <c r="U38" s="163" t="n">
        <v>2575.5400384681</v>
      </c>
      <c r="V38" s="163" t="n">
        <v>497.872172487561</v>
      </c>
      <c r="W38" s="164" t="n">
        <v>2598.71732194503</v>
      </c>
      <c r="X38" s="170" t="n">
        <v>6084.37916250034</v>
      </c>
      <c r="Y38" s="162" t="n">
        <v>60.77799</v>
      </c>
      <c r="Z38" s="163" t="n">
        <v>644.0161</v>
      </c>
      <c r="AA38" s="163" t="n">
        <v>55.38962</v>
      </c>
      <c r="AB38" s="164" t="n">
        <v>547.3078</v>
      </c>
      <c r="AC38" s="165" t="n">
        <v>1307.49151</v>
      </c>
      <c r="AD38" s="158" t="n">
        <v>0</v>
      </c>
      <c r="AE38" s="159" t="n">
        <v>0</v>
      </c>
      <c r="AF38" s="159" t="n">
        <v>0</v>
      </c>
      <c r="AG38" s="160" t="n">
        <v>0</v>
      </c>
      <c r="AH38" s="165" t="n">
        <v>0</v>
      </c>
      <c r="AI38" s="167" t="n">
        <v>134120.744325</v>
      </c>
      <c r="AJ38" s="168" t="n">
        <v>109568.6652357</v>
      </c>
      <c r="AK38" s="169" t="n">
        <v>1106.7541943</v>
      </c>
      <c r="AL38" s="168" t="n">
        <v>36719.42456325</v>
      </c>
    </row>
    <row r="39" customFormat="false" ht="13.5" hidden="false" customHeight="false" outlineLevel="0" collapsed="false">
      <c r="A39" s="156" t="s">
        <v>176</v>
      </c>
      <c r="B39" s="157" t="s">
        <v>201</v>
      </c>
      <c r="C39" s="156" t="s">
        <v>64</v>
      </c>
      <c r="D39" s="158" t="n">
        <v>3454.72778</v>
      </c>
      <c r="E39" s="159" t="n">
        <v>34172.6065</v>
      </c>
      <c r="F39" s="159" t="n">
        <v>3049.0492</v>
      </c>
      <c r="G39" s="160" t="n">
        <v>29986.6237</v>
      </c>
      <c r="H39" s="161" t="n">
        <v>32838.875232</v>
      </c>
      <c r="I39" s="159" t="n">
        <v>338727.82848</v>
      </c>
      <c r="J39" s="159" t="n">
        <v>29084.805912</v>
      </c>
      <c r="K39" s="160" t="n">
        <v>272877.76008</v>
      </c>
      <c r="L39" s="161" t="n">
        <v>70663.00718</v>
      </c>
      <c r="M39" s="159" t="n">
        <v>673529.269704</v>
      </c>
      <c r="N39" s="159" t="n">
        <v>744192.276884</v>
      </c>
      <c r="O39" s="162" t="n">
        <v>21.8641776980804</v>
      </c>
      <c r="P39" s="163" t="n">
        <v>239.37581606771</v>
      </c>
      <c r="Q39" s="163" t="n">
        <v>20.5560645024688</v>
      </c>
      <c r="R39" s="164" t="n">
        <v>226.294684111593</v>
      </c>
      <c r="S39" s="165" t="n">
        <v>508.090742379852</v>
      </c>
      <c r="T39" s="162" t="n">
        <v>684.12614933238</v>
      </c>
      <c r="U39" s="163" t="n">
        <v>3563.57335833215</v>
      </c>
      <c r="V39" s="163" t="n">
        <v>934.794888495193</v>
      </c>
      <c r="W39" s="164" t="n">
        <v>3959.37309412019</v>
      </c>
      <c r="X39" s="170" t="n">
        <v>9141.86749027991</v>
      </c>
      <c r="Y39" s="162" t="n">
        <v>60.874552</v>
      </c>
      <c r="Z39" s="163" t="n">
        <v>624.9392</v>
      </c>
      <c r="AA39" s="163" t="n">
        <v>53.895304</v>
      </c>
      <c r="AB39" s="164" t="n">
        <v>508.16224</v>
      </c>
      <c r="AC39" s="165" t="n">
        <v>1247.871296</v>
      </c>
      <c r="AD39" s="158" t="n">
        <v>0</v>
      </c>
      <c r="AE39" s="159" t="n">
        <v>0</v>
      </c>
      <c r="AF39" s="159" t="n">
        <v>0</v>
      </c>
      <c r="AG39" s="160" t="n">
        <v>0</v>
      </c>
      <c r="AH39" s="165" t="n">
        <v>0</v>
      </c>
      <c r="AI39" s="167" t="n">
        <v>409194.037992</v>
      </c>
      <c r="AJ39" s="168" t="n">
        <v>331648.25650308</v>
      </c>
      <c r="AK39" s="169" t="n">
        <v>3349.98238892</v>
      </c>
      <c r="AL39" s="168" t="n">
        <v>111628.8415326</v>
      </c>
    </row>
    <row r="40" customFormat="false" ht="13.5" hidden="false" customHeight="false" outlineLevel="0" collapsed="false">
      <c r="A40" s="156" t="s">
        <v>180</v>
      </c>
      <c r="B40" s="157" t="s">
        <v>190</v>
      </c>
      <c r="C40" s="156" t="s">
        <v>1005</v>
      </c>
      <c r="D40" s="158" t="n">
        <v>914.702015</v>
      </c>
      <c r="E40" s="159" t="n">
        <v>8276.0273</v>
      </c>
      <c r="F40" s="159" t="n">
        <v>736.674905</v>
      </c>
      <c r="G40" s="160" t="n">
        <v>7114.7035</v>
      </c>
      <c r="H40" s="161" t="n">
        <v>8313.31557</v>
      </c>
      <c r="I40" s="159" t="n">
        <v>85702.3923</v>
      </c>
      <c r="J40" s="159" t="n">
        <v>7120.45572</v>
      </c>
      <c r="K40" s="160" t="n">
        <v>65821.3948</v>
      </c>
      <c r="L40" s="161" t="n">
        <v>17042.10772</v>
      </c>
      <c r="M40" s="159" t="n">
        <v>166957.55839</v>
      </c>
      <c r="N40" s="159" t="n">
        <v>183999.66611</v>
      </c>
      <c r="O40" s="162" t="n">
        <v>21.7903924055673</v>
      </c>
      <c r="P40" s="163" t="n">
        <v>238.567991741864</v>
      </c>
      <c r="Q40" s="163" t="n">
        <v>20.4866937146359</v>
      </c>
      <c r="R40" s="164" t="n">
        <v>225.53100483255</v>
      </c>
      <c r="S40" s="165" t="n">
        <v>506.376082694618</v>
      </c>
      <c r="T40" s="162" t="n">
        <v>155.317499385905</v>
      </c>
      <c r="U40" s="163" t="n">
        <v>1090.63691437358</v>
      </c>
      <c r="V40" s="163" t="n">
        <v>113.193217809692</v>
      </c>
      <c r="W40" s="164" t="n">
        <v>823.052402807879</v>
      </c>
      <c r="X40" s="170" t="n">
        <v>2182.20003437705</v>
      </c>
      <c r="Y40" s="162" t="n">
        <v>163.469552</v>
      </c>
      <c r="Z40" s="163" t="n">
        <v>1656.18896</v>
      </c>
      <c r="AA40" s="163" t="n">
        <v>138.8118</v>
      </c>
      <c r="AB40" s="164" t="n">
        <v>1291.39752</v>
      </c>
      <c r="AC40" s="165" t="n">
        <v>3249.867832</v>
      </c>
      <c r="AD40" s="158" t="n">
        <v>0</v>
      </c>
      <c r="AE40" s="159" t="n">
        <v>0</v>
      </c>
      <c r="AF40" s="159" t="n">
        <v>0</v>
      </c>
      <c r="AG40" s="160" t="n">
        <v>0</v>
      </c>
      <c r="AH40" s="165" t="n">
        <v>0</v>
      </c>
      <c r="AI40" s="167" t="n">
        <v>103206.437185</v>
      </c>
      <c r="AJ40" s="168" t="n">
        <v>79985.29663575</v>
      </c>
      <c r="AK40" s="169" t="n">
        <v>807.93228925</v>
      </c>
      <c r="AL40" s="168" t="n">
        <v>27599.9499165</v>
      </c>
    </row>
    <row r="41" customFormat="false" ht="13.5" hidden="false" customHeight="false" outlineLevel="0" collapsed="false">
      <c r="A41" s="156" t="s">
        <v>176</v>
      </c>
      <c r="B41" s="157" t="s">
        <v>202</v>
      </c>
      <c r="C41" s="156" t="s">
        <v>65</v>
      </c>
      <c r="D41" s="158" t="n">
        <v>860.315025</v>
      </c>
      <c r="E41" s="159" t="n">
        <v>7783.9455</v>
      </c>
      <c r="F41" s="159" t="n">
        <v>692.873175</v>
      </c>
      <c r="G41" s="160" t="n">
        <v>6691.6725</v>
      </c>
      <c r="H41" s="161" t="n">
        <v>5771.84967</v>
      </c>
      <c r="I41" s="159" t="n">
        <v>59502.2913</v>
      </c>
      <c r="J41" s="159" t="n">
        <v>4943.65932</v>
      </c>
      <c r="K41" s="160" t="n">
        <v>45699.1188</v>
      </c>
      <c r="L41" s="161" t="n">
        <v>16028.8062</v>
      </c>
      <c r="M41" s="159" t="n">
        <v>115916.91909</v>
      </c>
      <c r="N41" s="159" t="n">
        <v>131945.72529</v>
      </c>
      <c r="O41" s="162" t="n">
        <v>29.9326691648742</v>
      </c>
      <c r="P41" s="163" t="n">
        <v>327.712169529962</v>
      </c>
      <c r="Q41" s="163" t="n">
        <v>28.1418257105655</v>
      </c>
      <c r="R41" s="164" t="n">
        <v>309.803734986875</v>
      </c>
      <c r="S41" s="165" t="n">
        <v>695.590399392277</v>
      </c>
      <c r="T41" s="162" t="n">
        <v>273.436984386041</v>
      </c>
      <c r="U41" s="163" t="n">
        <v>1849.34647147891</v>
      </c>
      <c r="V41" s="163" t="n">
        <v>176.075340843129</v>
      </c>
      <c r="W41" s="164" t="n">
        <v>1421.55417146014</v>
      </c>
      <c r="X41" s="170" t="n">
        <v>3720.41296816823</v>
      </c>
      <c r="Y41" s="162" t="n">
        <v>104.70112</v>
      </c>
      <c r="Z41" s="163" t="n">
        <v>1060.7776</v>
      </c>
      <c r="AA41" s="163" t="n">
        <v>88.908</v>
      </c>
      <c r="AB41" s="164" t="n">
        <v>827.1312</v>
      </c>
      <c r="AC41" s="165" t="n">
        <v>2081.51792</v>
      </c>
      <c r="AD41" s="158" t="n">
        <v>0</v>
      </c>
      <c r="AE41" s="159" t="n">
        <v>0</v>
      </c>
      <c r="AF41" s="159" t="n">
        <v>0</v>
      </c>
      <c r="AG41" s="160" t="n">
        <v>0</v>
      </c>
      <c r="AH41" s="165" t="n">
        <v>0</v>
      </c>
      <c r="AI41" s="167" t="n">
        <v>73918.401495</v>
      </c>
      <c r="AJ41" s="168" t="n">
        <v>57447.05055705</v>
      </c>
      <c r="AK41" s="169" t="n">
        <v>580.27323795</v>
      </c>
      <c r="AL41" s="168" t="n">
        <v>19791.8587935</v>
      </c>
    </row>
    <row r="42" customFormat="false" ht="13.5" hidden="false" customHeight="false" outlineLevel="0" collapsed="false">
      <c r="A42" s="171"/>
      <c r="B42" s="172" t="s">
        <v>1006</v>
      </c>
      <c r="C42" s="173" t="s">
        <v>18</v>
      </c>
      <c r="D42" s="174" t="n">
        <v>162765.69296</v>
      </c>
      <c r="E42" s="175" t="n">
        <v>1606055.91746</v>
      </c>
      <c r="F42" s="175" t="n">
        <v>160932.72133</v>
      </c>
      <c r="G42" s="176" t="n">
        <v>1679167.83964</v>
      </c>
      <c r="H42" s="177" t="n">
        <v>466924.817566</v>
      </c>
      <c r="I42" s="175" t="n">
        <v>4733394.43674</v>
      </c>
      <c r="J42" s="175" t="n">
        <v>428118.757644</v>
      </c>
      <c r="K42" s="176" t="n">
        <v>4016591.02536</v>
      </c>
      <c r="L42" s="177" t="n">
        <v>3608922.17139</v>
      </c>
      <c r="M42" s="175" t="n">
        <v>9645029.03731</v>
      </c>
      <c r="N42" s="175" t="n">
        <v>13253951.2087</v>
      </c>
      <c r="O42" s="174" t="n">
        <v>1907.58032680019</v>
      </c>
      <c r="P42" s="175" t="n">
        <v>20884.7825766891</v>
      </c>
      <c r="Q42" s="175" t="n">
        <v>1793.45158929932</v>
      </c>
      <c r="R42" s="176" t="n">
        <v>19743.4952016804</v>
      </c>
      <c r="S42" s="178" t="n">
        <v>44329.309694469</v>
      </c>
      <c r="T42" s="174" t="n">
        <v>23163.1718679051</v>
      </c>
      <c r="U42" s="175" t="n">
        <v>145317.845409631</v>
      </c>
      <c r="V42" s="175" t="n">
        <v>20489.4293455949</v>
      </c>
      <c r="W42" s="176" t="n">
        <v>128334.907998055</v>
      </c>
      <c r="X42" s="179" t="n">
        <v>317305.354621186</v>
      </c>
      <c r="Y42" s="174" t="n">
        <v>2858.379152</v>
      </c>
      <c r="Z42" s="175" t="n">
        <v>29261.31494</v>
      </c>
      <c r="AA42" s="175" t="n">
        <v>2705.041989</v>
      </c>
      <c r="AB42" s="176" t="n">
        <v>25799.17365</v>
      </c>
      <c r="AC42" s="178" t="n">
        <v>60623.909731</v>
      </c>
      <c r="AD42" s="174" t="n">
        <v>680.859</v>
      </c>
      <c r="AE42" s="175" t="n">
        <v>8044.223</v>
      </c>
      <c r="AF42" s="175" t="n">
        <v>504.34</v>
      </c>
      <c r="AG42" s="176" t="n">
        <v>6657.288</v>
      </c>
      <c r="AH42" s="178" t="n">
        <v>15886.71</v>
      </c>
      <c r="AI42" s="175" t="n">
        <v>6969140.864726</v>
      </c>
      <c r="AJ42" s="175" t="n">
        <v>6221962.24053426</v>
      </c>
      <c r="AK42" s="180" t="n">
        <v>62848.10343974</v>
      </c>
      <c r="AL42" s="175" t="n">
        <v>1988092.681305</v>
      </c>
    </row>
    <row r="44" customFormat="false" ht="13.5" hidden="false" customHeight="false" outlineLevel="0" collapsed="false">
      <c r="N44" s="91" t="n">
        <f aca="false">N43/N42</f>
        <v>0</v>
      </c>
    </row>
  </sheetData>
  <mergeCells count="21">
    <mergeCell ref="D4:N4"/>
    <mergeCell ref="O4:S4"/>
    <mergeCell ref="T4:X4"/>
    <mergeCell ref="Y4:AC4"/>
    <mergeCell ref="AD4:AH4"/>
    <mergeCell ref="AI4:AL4"/>
    <mergeCell ref="A5:A6"/>
    <mergeCell ref="B5:B6"/>
    <mergeCell ref="C5:C6"/>
    <mergeCell ref="D5:G5"/>
    <mergeCell ref="H5:K5"/>
    <mergeCell ref="L5:N5"/>
    <mergeCell ref="O5:R5"/>
    <mergeCell ref="S5:S6"/>
    <mergeCell ref="T5:W5"/>
    <mergeCell ref="X5:X6"/>
    <mergeCell ref="Y5:AB5"/>
    <mergeCell ref="AC5:AC6"/>
    <mergeCell ref="AD5:AG5"/>
    <mergeCell ref="AH5:AH6"/>
    <mergeCell ref="AI5:AL5"/>
  </mergeCells>
  <conditionalFormatting sqref="A5:A6">
    <cfRule type="expression" priority="2" aboveAverage="0" equalAverage="0" bottom="0" percent="0" rank="0" text="" dxfId="122">
      <formula>CELL("protect",A5)=1</formula>
    </cfRule>
  </conditionalFormatting>
  <conditionalFormatting sqref="A42">
    <cfRule type="expression" priority="3" aboveAverage="0" equalAverage="0" bottom="0" percent="0" rank="0" text="" dxfId="123">
      <formula>CELL("protect",A42)=1</formula>
    </cfRule>
  </conditionalFormatting>
  <conditionalFormatting sqref="A8:A41">
    <cfRule type="expression" priority="4" aboveAverage="0" equalAverage="0" bottom="0" percent="0" rank="0" text="" dxfId="124">
      <formula>CELL("protect",A8)=1</formula>
    </cfRule>
  </conditionalFormatting>
  <conditionalFormatting sqref="AB7">
    <cfRule type="expression" priority="5" aboveAverage="0" equalAverage="0" bottom="0" percent="0" rank="0" text="" dxfId="125">
      <formula>CELL("protect",AB7)=1</formula>
    </cfRule>
  </conditionalFormatting>
  <conditionalFormatting sqref="R7">
    <cfRule type="expression" priority="6" aboveAverage="0" equalAverage="0" bottom="0" percent="0" rank="0" text="" dxfId="126">
      <formula>CELL("protect",R7)=1</formula>
    </cfRule>
  </conditionalFormatting>
  <conditionalFormatting sqref="L7">
    <cfRule type="expression" priority="7" aboveAverage="0" equalAverage="0" bottom="0" percent="0" rank="0" text="" dxfId="127">
      <formula>CELL("protect",L7)=1</formula>
    </cfRule>
  </conditionalFormatting>
  <conditionalFormatting sqref="K7">
    <cfRule type="expression" priority="8" aboveAverage="0" equalAverage="0" bottom="0" percent="0" rank="0" text="" dxfId="128">
      <formula>CELL("protect",K7)=1</formula>
    </cfRule>
  </conditionalFormatting>
  <conditionalFormatting sqref="H7">
    <cfRule type="expression" priority="9" aboveAverage="0" equalAverage="0" bottom="0" percent="0" rank="0" text="" dxfId="129">
      <formula>CELL("protect",H7)=1</formula>
    </cfRule>
  </conditionalFormatting>
  <conditionalFormatting sqref="G7">
    <cfRule type="expression" priority="10" aboveAverage="0" equalAverage="0" bottom="0" percent="0" rank="0" text="" dxfId="130">
      <formula>CELL("protect",G7)=1</formula>
    </cfRule>
  </conditionalFormatting>
  <conditionalFormatting sqref="O8:AL42">
    <cfRule type="expression" priority="11" aboveAverage="0" equalAverage="0" bottom="0" percent="0" rank="0" text="" dxfId="131">
      <formula>O8-#ref!&gt;1</formula>
    </cfRule>
  </conditionalFormatting>
  <conditionalFormatting sqref="A1:A2 M7:Q7 B8:AL44 B3:AL6 C1:AL2">
    <cfRule type="expression" priority="12" aboveAverage="0" equalAverage="0" bottom="0" percent="0" rank="0" text="" dxfId="132">
      <formula>CELL("protect",A1)=1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5B9BD5"/>
    <pageSetUpPr fitToPage="false"/>
  </sheetPr>
  <dimension ref="A1:AL44"/>
  <sheetViews>
    <sheetView showFormulas="false" showGridLines="fals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3" ySplit="0" topLeftCell="D1" activePane="topRight" state="frozen"/>
      <selection pane="topLeft" activeCell="A1" activeCellId="0" sqref="A1"/>
      <selection pane="topRight" activeCell="A10" activeCellId="1" sqref="E6:E7 A10"/>
    </sheetView>
  </sheetViews>
  <sheetFormatPr defaultColWidth="8.7890625" defaultRowHeight="13.5" zeroHeight="false" outlineLevelRow="0" outlineLevelCol="0"/>
  <cols>
    <col collapsed="false" customWidth="true" hidden="false" outlineLevel="0" max="1" min="1" style="90" width="13.53"/>
    <col collapsed="false" customWidth="true" hidden="false" outlineLevel="0" max="2" min="2" style="90" width="7.52"/>
    <col collapsed="false" customWidth="true" hidden="false" outlineLevel="0" max="3" min="3" style="90" width="12.16"/>
    <col collapsed="false" customWidth="true" hidden="false" outlineLevel="0" max="8" min="4" style="91" width="13.79"/>
    <col collapsed="false" customWidth="true" hidden="false" outlineLevel="0" max="9" min="9" style="91" width="13.16"/>
    <col collapsed="false" customWidth="true" hidden="false" outlineLevel="0" max="10" min="10" style="91" width="13.79"/>
    <col collapsed="false" customWidth="true" hidden="false" outlineLevel="0" max="11" min="11" style="91" width="13.16"/>
    <col collapsed="false" customWidth="true" hidden="false" outlineLevel="0" max="12" min="12" style="91" width="13.48"/>
    <col collapsed="false" customWidth="true" hidden="false" outlineLevel="0" max="13" min="13" style="91" width="14.52"/>
    <col collapsed="false" customWidth="true" hidden="false" outlineLevel="0" max="14" min="14" style="91" width="15.16"/>
    <col collapsed="false" customWidth="true" hidden="false" outlineLevel="0" max="15" min="15" style="91" width="10.79"/>
    <col collapsed="false" customWidth="true" hidden="false" outlineLevel="0" max="16" min="16" style="91" width="11"/>
    <col collapsed="false" customWidth="true" hidden="false" outlineLevel="0" max="18" min="17" style="91" width="10.16"/>
    <col collapsed="false" customWidth="true" hidden="false" outlineLevel="0" max="19" min="19" style="91" width="11.78"/>
    <col collapsed="false" customWidth="true" hidden="false" outlineLevel="0" max="20" min="20" style="91" width="10.79"/>
    <col collapsed="false" customWidth="true" hidden="false" outlineLevel="0" max="21" min="21" style="91" width="10.52"/>
    <col collapsed="false" customWidth="true" hidden="false" outlineLevel="0" max="22" min="22" style="91" width="11.78"/>
    <col collapsed="false" customWidth="true" hidden="false" outlineLevel="0" max="23" min="23" style="91" width="9.79"/>
    <col collapsed="false" customWidth="true" hidden="false" outlineLevel="0" max="24" min="24" style="91" width="13"/>
    <col collapsed="false" customWidth="true" hidden="false" outlineLevel="0" max="25" min="25" style="91" width="10.16"/>
    <col collapsed="false" customWidth="true" hidden="false" outlineLevel="0" max="28" min="26" style="91" width="9.79"/>
    <col collapsed="false" customWidth="true" hidden="false" outlineLevel="0" max="29" min="29" style="91" width="12.16"/>
    <col collapsed="false" customWidth="true" hidden="false" outlineLevel="0" max="33" min="30" style="91" width="10.16"/>
    <col collapsed="false" customWidth="true" hidden="false" outlineLevel="0" max="34" min="34" style="91" width="10.52"/>
    <col collapsed="false" customWidth="true" hidden="false" outlineLevel="0" max="35" min="35" style="91" width="15.78"/>
    <col collapsed="false" customWidth="true" hidden="false" outlineLevel="0" max="36" min="36" style="91" width="17.26"/>
    <col collapsed="false" customWidth="true" hidden="false" outlineLevel="0" max="37" min="37" style="91" width="13"/>
    <col collapsed="false" customWidth="true" hidden="false" outlineLevel="0" max="38" min="38" style="91" width="16.16"/>
    <col collapsed="false" customWidth="false" hidden="false" outlineLevel="0" max="16384" min="39" style="90" width="8.79"/>
  </cols>
  <sheetData>
    <row r="1" customFormat="false" ht="21.75" hidden="false" customHeight="false" outlineLevel="0" collapsed="false">
      <c r="A1" s="89" t="s">
        <v>1016</v>
      </c>
    </row>
    <row r="2" customFormat="false" ht="13.5" hidden="false" customHeight="false" outlineLevel="0" collapsed="false">
      <c r="A2" s="92" t="s">
        <v>986</v>
      </c>
    </row>
    <row r="4" customFormat="false" ht="13.5" hidden="false" customHeight="false" outlineLevel="0" collapsed="false">
      <c r="D4" s="93" t="s">
        <v>97</v>
      </c>
      <c r="E4" s="93"/>
      <c r="F4" s="93"/>
      <c r="G4" s="93"/>
      <c r="H4" s="93"/>
      <c r="I4" s="93"/>
      <c r="J4" s="93"/>
      <c r="K4" s="93"/>
      <c r="L4" s="93"/>
      <c r="M4" s="93"/>
      <c r="N4" s="93"/>
      <c r="O4" s="94" t="s">
        <v>987</v>
      </c>
      <c r="P4" s="94"/>
      <c r="Q4" s="94"/>
      <c r="R4" s="94"/>
      <c r="S4" s="94"/>
      <c r="T4" s="95" t="s">
        <v>988</v>
      </c>
      <c r="U4" s="95"/>
      <c r="V4" s="95"/>
      <c r="W4" s="95"/>
      <c r="X4" s="95"/>
      <c r="Y4" s="94" t="s">
        <v>989</v>
      </c>
      <c r="Z4" s="94"/>
      <c r="AA4" s="94"/>
      <c r="AB4" s="94"/>
      <c r="AC4" s="94"/>
      <c r="AD4" s="94" t="s">
        <v>990</v>
      </c>
      <c r="AE4" s="94"/>
      <c r="AF4" s="94"/>
      <c r="AG4" s="94"/>
      <c r="AH4" s="94"/>
      <c r="AI4" s="93" t="s">
        <v>991</v>
      </c>
      <c r="AJ4" s="93"/>
      <c r="AK4" s="93"/>
      <c r="AL4" s="93"/>
    </row>
    <row r="5" customFormat="false" ht="13.5" hidden="false" customHeight="true" outlineLevel="0" collapsed="false">
      <c r="A5" s="151" t="s">
        <v>108</v>
      </c>
      <c r="B5" s="151" t="s">
        <v>110</v>
      </c>
      <c r="C5" s="152" t="s">
        <v>109</v>
      </c>
      <c r="D5" s="99" t="s">
        <v>11</v>
      </c>
      <c r="E5" s="99"/>
      <c r="F5" s="99"/>
      <c r="G5" s="99"/>
      <c r="H5" s="100" t="s">
        <v>12</v>
      </c>
      <c r="I5" s="100"/>
      <c r="J5" s="100"/>
      <c r="K5" s="100"/>
      <c r="L5" s="101" t="s">
        <v>18</v>
      </c>
      <c r="M5" s="101"/>
      <c r="N5" s="101"/>
      <c r="O5" s="99"/>
      <c r="P5" s="99"/>
      <c r="Q5" s="99"/>
      <c r="R5" s="99"/>
      <c r="S5" s="153" t="s">
        <v>18</v>
      </c>
      <c r="T5" s="99"/>
      <c r="U5" s="99"/>
      <c r="V5" s="99"/>
      <c r="W5" s="99"/>
      <c r="X5" s="154" t="s">
        <v>18</v>
      </c>
      <c r="Y5" s="99"/>
      <c r="Z5" s="99"/>
      <c r="AA5" s="99"/>
      <c r="AB5" s="99"/>
      <c r="AC5" s="153" t="s">
        <v>18</v>
      </c>
      <c r="AD5" s="99" t="s">
        <v>18</v>
      </c>
      <c r="AE5" s="99"/>
      <c r="AF5" s="99"/>
      <c r="AG5" s="99"/>
      <c r="AH5" s="153" t="s">
        <v>18</v>
      </c>
      <c r="AI5" s="155" t="s">
        <v>18</v>
      </c>
      <c r="AJ5" s="155"/>
      <c r="AK5" s="155"/>
      <c r="AL5" s="155"/>
    </row>
    <row r="6" customFormat="false" ht="13.5" hidden="false" customHeight="false" outlineLevel="0" collapsed="false">
      <c r="A6" s="151"/>
      <c r="B6" s="151"/>
      <c r="C6" s="152"/>
      <c r="D6" s="106" t="s">
        <v>114</v>
      </c>
      <c r="E6" s="107" t="s">
        <v>115</v>
      </c>
      <c r="F6" s="107" t="s">
        <v>116</v>
      </c>
      <c r="G6" s="108" t="s">
        <v>117</v>
      </c>
      <c r="H6" s="109" t="s">
        <v>114</v>
      </c>
      <c r="I6" s="107" t="s">
        <v>115</v>
      </c>
      <c r="J6" s="107" t="s">
        <v>116</v>
      </c>
      <c r="K6" s="108" t="s">
        <v>117</v>
      </c>
      <c r="L6" s="109" t="s">
        <v>11</v>
      </c>
      <c r="M6" s="107" t="s">
        <v>12</v>
      </c>
      <c r="N6" s="107" t="s">
        <v>18</v>
      </c>
      <c r="O6" s="106" t="s">
        <v>114</v>
      </c>
      <c r="P6" s="107" t="s">
        <v>115</v>
      </c>
      <c r="Q6" s="107" t="s">
        <v>116</v>
      </c>
      <c r="R6" s="108" t="s">
        <v>117</v>
      </c>
      <c r="S6" s="153"/>
      <c r="T6" s="106" t="s">
        <v>114</v>
      </c>
      <c r="U6" s="107" t="s">
        <v>115</v>
      </c>
      <c r="V6" s="107" t="s">
        <v>116</v>
      </c>
      <c r="W6" s="108" t="s">
        <v>117</v>
      </c>
      <c r="X6" s="154"/>
      <c r="Y6" s="106" t="s">
        <v>114</v>
      </c>
      <c r="Z6" s="107" t="s">
        <v>115</v>
      </c>
      <c r="AA6" s="107" t="s">
        <v>116</v>
      </c>
      <c r="AB6" s="108" t="s">
        <v>117</v>
      </c>
      <c r="AC6" s="153"/>
      <c r="AD6" s="106" t="s">
        <v>114</v>
      </c>
      <c r="AE6" s="107" t="s">
        <v>115</v>
      </c>
      <c r="AF6" s="107" t="s">
        <v>116</v>
      </c>
      <c r="AG6" s="108" t="s">
        <v>117</v>
      </c>
      <c r="AH6" s="153"/>
      <c r="AI6" s="106" t="s">
        <v>102</v>
      </c>
      <c r="AJ6" s="107" t="s">
        <v>103</v>
      </c>
      <c r="AK6" s="107" t="s">
        <v>104</v>
      </c>
      <c r="AL6" s="107" t="s">
        <v>105</v>
      </c>
    </row>
    <row r="7" customFormat="false" ht="13.5" hidden="false" customHeight="false" outlineLevel="0" collapsed="false">
      <c r="A7" s="111" t="s">
        <v>118</v>
      </c>
      <c r="B7" s="111" t="s">
        <v>120</v>
      </c>
      <c r="C7" s="111" t="s">
        <v>119</v>
      </c>
      <c r="D7" s="110" t="s">
        <v>124</v>
      </c>
      <c r="E7" s="111" t="s">
        <v>125</v>
      </c>
      <c r="F7" s="111" t="s">
        <v>126</v>
      </c>
      <c r="G7" s="112" t="s">
        <v>127</v>
      </c>
      <c r="H7" s="113" t="s">
        <v>128</v>
      </c>
      <c r="I7" s="111" t="s">
        <v>129</v>
      </c>
      <c r="J7" s="111" t="s">
        <v>130</v>
      </c>
      <c r="K7" s="112" t="s">
        <v>131</v>
      </c>
      <c r="L7" s="113" t="s">
        <v>132</v>
      </c>
      <c r="M7" s="113" t="s">
        <v>133</v>
      </c>
      <c r="N7" s="113" t="s">
        <v>134</v>
      </c>
      <c r="O7" s="114" t="s">
        <v>992</v>
      </c>
      <c r="P7" s="115" t="s">
        <v>993</v>
      </c>
      <c r="Q7" s="115" t="s">
        <v>994</v>
      </c>
      <c r="R7" s="112" t="s">
        <v>995</v>
      </c>
      <c r="S7" s="116" t="s">
        <v>139</v>
      </c>
      <c r="T7" s="110" t="s">
        <v>996</v>
      </c>
      <c r="U7" s="111" t="s">
        <v>997</v>
      </c>
      <c r="V7" s="111" t="s">
        <v>998</v>
      </c>
      <c r="W7" s="111" t="s">
        <v>999</v>
      </c>
      <c r="X7" s="116" t="s">
        <v>144</v>
      </c>
      <c r="Y7" s="110" t="s">
        <v>1000</v>
      </c>
      <c r="Z7" s="111" t="s">
        <v>1001</v>
      </c>
      <c r="AA7" s="111" t="s">
        <v>1002</v>
      </c>
      <c r="AB7" s="112" t="s">
        <v>1003</v>
      </c>
      <c r="AC7" s="111" t="s">
        <v>1004</v>
      </c>
      <c r="AD7" s="110" t="s">
        <v>150</v>
      </c>
      <c r="AE7" s="111" t="s">
        <v>151</v>
      </c>
      <c r="AF7" s="111" t="s">
        <v>152</v>
      </c>
      <c r="AG7" s="111" t="s">
        <v>153</v>
      </c>
      <c r="AH7" s="116" t="s">
        <v>149</v>
      </c>
      <c r="AI7" s="110" t="s">
        <v>154</v>
      </c>
      <c r="AJ7" s="111" t="s">
        <v>155</v>
      </c>
      <c r="AK7" s="111" t="s">
        <v>156</v>
      </c>
      <c r="AL7" s="111" t="s">
        <v>157</v>
      </c>
    </row>
    <row r="8" customFormat="false" ht="13.5" hidden="false" customHeight="false" outlineLevel="0" collapsed="false">
      <c r="A8" s="156" t="s">
        <v>160</v>
      </c>
      <c r="B8" s="157" t="s">
        <v>161</v>
      </c>
      <c r="C8" s="156" t="s">
        <v>32</v>
      </c>
      <c r="D8" s="158" t="n">
        <v>74</v>
      </c>
      <c r="E8" s="159" t="n">
        <v>81</v>
      </c>
      <c r="F8" s="159" t="n">
        <v>70</v>
      </c>
      <c r="G8" s="160" t="n">
        <v>77</v>
      </c>
      <c r="H8" s="161" t="n">
        <v>3212.5732136484</v>
      </c>
      <c r="I8" s="159" t="n">
        <v>3255.4188921508</v>
      </c>
      <c r="J8" s="159" t="n">
        <v>3074.5869496444</v>
      </c>
      <c r="K8" s="160" t="n">
        <v>3014.420943996</v>
      </c>
      <c r="L8" s="161" t="n">
        <v>302</v>
      </c>
      <c r="M8" s="159" t="n">
        <v>12556.9999994396</v>
      </c>
      <c r="N8" s="159" t="n">
        <v>12858.9999994396</v>
      </c>
      <c r="O8" s="162" t="n">
        <v>308.120273316849</v>
      </c>
      <c r="P8" s="163" t="n">
        <v>337.339656175142</v>
      </c>
      <c r="Q8" s="163" t="n">
        <v>289.685727050029</v>
      </c>
      <c r="R8" s="164" t="n">
        <v>318.905109908322</v>
      </c>
      <c r="S8" s="165" t="n">
        <v>1254.05076645034</v>
      </c>
      <c r="T8" s="162" t="n">
        <v>0</v>
      </c>
      <c r="U8" s="163" t="n">
        <v>0</v>
      </c>
      <c r="V8" s="163" t="n">
        <v>0</v>
      </c>
      <c r="W8" s="164" t="n">
        <v>0</v>
      </c>
      <c r="X8" s="166" t="n">
        <v>0</v>
      </c>
      <c r="Y8" s="162" t="n">
        <v>0</v>
      </c>
      <c r="Z8" s="163" t="n">
        <v>0</v>
      </c>
      <c r="AA8" s="163" t="n">
        <v>0</v>
      </c>
      <c r="AB8" s="164" t="n">
        <v>0</v>
      </c>
      <c r="AC8" s="165" t="n">
        <v>0</v>
      </c>
      <c r="AD8" s="158" t="n">
        <v>0</v>
      </c>
      <c r="AE8" s="159" t="n">
        <v>0</v>
      </c>
      <c r="AF8" s="159" t="n">
        <v>0</v>
      </c>
      <c r="AG8" s="160" t="n">
        <v>0</v>
      </c>
      <c r="AH8" s="165" t="n">
        <v>0</v>
      </c>
      <c r="AI8" s="167" t="n">
        <v>6622.9921057992</v>
      </c>
      <c r="AJ8" s="168" t="n">
        <v>6173.647814704</v>
      </c>
      <c r="AK8" s="169" t="n">
        <v>62.360078936404</v>
      </c>
      <c r="AL8" s="168" t="n">
        <v>1928.84999991594</v>
      </c>
    </row>
    <row r="9" customFormat="false" ht="13.5" hidden="false" customHeight="false" outlineLevel="0" collapsed="false">
      <c r="A9" s="156" t="s">
        <v>163</v>
      </c>
      <c r="B9" s="157" t="s">
        <v>164</v>
      </c>
      <c r="C9" s="156" t="s">
        <v>33</v>
      </c>
      <c r="D9" s="158" t="n">
        <v>478</v>
      </c>
      <c r="E9" s="159" t="n">
        <v>523</v>
      </c>
      <c r="F9" s="159" t="n">
        <v>449</v>
      </c>
      <c r="G9" s="160" t="n">
        <v>495</v>
      </c>
      <c r="H9" s="161" t="n">
        <v>15208.6559924122</v>
      </c>
      <c r="I9" s="159" t="n">
        <v>15435.9887940314</v>
      </c>
      <c r="J9" s="159" t="n">
        <v>13936.7395181302</v>
      </c>
      <c r="K9" s="160" t="n">
        <v>13103.615689718</v>
      </c>
      <c r="L9" s="161" t="n">
        <v>1945</v>
      </c>
      <c r="M9" s="159" t="n">
        <v>57684.9999942918</v>
      </c>
      <c r="N9" s="159" t="n">
        <v>59629.9999942918</v>
      </c>
      <c r="O9" s="162" t="n">
        <v>626.337602965468</v>
      </c>
      <c r="P9" s="163" t="n">
        <v>685.733883588567</v>
      </c>
      <c r="Q9" s="163" t="n">
        <v>588.864413044457</v>
      </c>
      <c r="R9" s="164" t="n">
        <v>648.260693667556</v>
      </c>
      <c r="S9" s="165" t="n">
        <v>2549.19659326605</v>
      </c>
      <c r="T9" s="162" t="n">
        <v>0</v>
      </c>
      <c r="U9" s="163" t="n">
        <v>0</v>
      </c>
      <c r="V9" s="163" t="n">
        <v>0</v>
      </c>
      <c r="W9" s="164" t="n">
        <v>0</v>
      </c>
      <c r="X9" s="170" t="n">
        <v>0</v>
      </c>
      <c r="Y9" s="162" t="n">
        <v>0</v>
      </c>
      <c r="Z9" s="163" t="n">
        <v>0</v>
      </c>
      <c r="AA9" s="163" t="n">
        <v>0</v>
      </c>
      <c r="AB9" s="164" t="n">
        <v>0</v>
      </c>
      <c r="AC9" s="165" t="n">
        <v>0</v>
      </c>
      <c r="AD9" s="158" t="n">
        <v>0</v>
      </c>
      <c r="AE9" s="159" t="n">
        <v>0</v>
      </c>
      <c r="AF9" s="159" t="n">
        <v>0</v>
      </c>
      <c r="AG9" s="160" t="n">
        <v>0</v>
      </c>
      <c r="AH9" s="165" t="n">
        <v>0</v>
      </c>
      <c r="AI9" s="167" t="n">
        <v>31645.6447864436</v>
      </c>
      <c r="AJ9" s="168" t="n">
        <v>27704.5116557697</v>
      </c>
      <c r="AK9" s="169" t="n">
        <v>279.843552078482</v>
      </c>
      <c r="AL9" s="168" t="n">
        <v>8944.49999914377</v>
      </c>
    </row>
    <row r="10" customFormat="false" ht="13.5" hidden="false" customHeight="false" outlineLevel="0" collapsed="false">
      <c r="A10" s="156" t="s">
        <v>160</v>
      </c>
      <c r="B10" s="157" t="s">
        <v>165</v>
      </c>
      <c r="C10" s="156" t="s">
        <v>34</v>
      </c>
      <c r="D10" s="158" t="n">
        <v>12761.7251752031</v>
      </c>
      <c r="E10" s="159" t="n">
        <v>12946.6877802047</v>
      </c>
      <c r="F10" s="159" t="n">
        <v>11693.2884964921</v>
      </c>
      <c r="G10" s="160" t="n">
        <v>10985.298543289</v>
      </c>
      <c r="H10" s="161" t="n">
        <v>17642.733312101</v>
      </c>
      <c r="I10" s="159" t="n">
        <v>17894.774117637</v>
      </c>
      <c r="J10" s="159" t="n">
        <v>16339.710128291</v>
      </c>
      <c r="K10" s="160" t="n">
        <v>15519.78243619</v>
      </c>
      <c r="L10" s="161" t="n">
        <v>48386.9999951889</v>
      </c>
      <c r="M10" s="159" t="n">
        <v>67396.999994219</v>
      </c>
      <c r="N10" s="159" t="n">
        <v>115783.999989408</v>
      </c>
      <c r="O10" s="162" t="n">
        <v>668.915311783655</v>
      </c>
      <c r="P10" s="163" t="n">
        <v>732.349283149381</v>
      </c>
      <c r="Q10" s="163" t="n">
        <v>628.894737574376</v>
      </c>
      <c r="R10" s="164" t="n">
        <v>692.328708940103</v>
      </c>
      <c r="S10" s="165" t="n">
        <v>2722.48804144751</v>
      </c>
      <c r="T10" s="162" t="n">
        <v>0</v>
      </c>
      <c r="U10" s="163" t="n">
        <v>0</v>
      </c>
      <c r="V10" s="163" t="n">
        <v>0</v>
      </c>
      <c r="W10" s="164" t="n">
        <v>0</v>
      </c>
      <c r="X10" s="170" t="n">
        <v>0</v>
      </c>
      <c r="Y10" s="162" t="n">
        <v>0</v>
      </c>
      <c r="Z10" s="163" t="n">
        <v>0</v>
      </c>
      <c r="AA10" s="163" t="n">
        <v>0</v>
      </c>
      <c r="AB10" s="164" t="n">
        <v>0</v>
      </c>
      <c r="AC10" s="165" t="n">
        <v>0</v>
      </c>
      <c r="AD10" s="158" t="n">
        <v>0</v>
      </c>
      <c r="AE10" s="159" t="n">
        <v>0</v>
      </c>
      <c r="AF10" s="159" t="n">
        <v>0</v>
      </c>
      <c r="AG10" s="160" t="n">
        <v>0</v>
      </c>
      <c r="AH10" s="165" t="n">
        <v>0</v>
      </c>
      <c r="AI10" s="167" t="n">
        <v>61245.9203851458</v>
      </c>
      <c r="AJ10" s="168" t="n">
        <v>53992.6988082195</v>
      </c>
      <c r="AK10" s="169" t="n">
        <v>545.380796042621</v>
      </c>
      <c r="AL10" s="168" t="n">
        <v>17367.5999984112</v>
      </c>
    </row>
    <row r="11" customFormat="false" ht="13.5" hidden="false" customHeight="false" outlineLevel="0" collapsed="false">
      <c r="A11" s="156" t="s">
        <v>166</v>
      </c>
      <c r="B11" s="157" t="s">
        <v>167</v>
      </c>
      <c r="C11" s="156" t="s">
        <v>35</v>
      </c>
      <c r="D11" s="158" t="n">
        <v>1351</v>
      </c>
      <c r="E11" s="159" t="n">
        <v>1479</v>
      </c>
      <c r="F11" s="159" t="n">
        <v>1270</v>
      </c>
      <c r="G11" s="160" t="n">
        <v>1398</v>
      </c>
      <c r="H11" s="161" t="n">
        <v>19602.5963252418</v>
      </c>
      <c r="I11" s="159" t="n">
        <v>20081.2775646628</v>
      </c>
      <c r="J11" s="159" t="n">
        <v>18018.5560625968</v>
      </c>
      <c r="K11" s="160" t="n">
        <v>17299.4443096009</v>
      </c>
      <c r="L11" s="161" t="n">
        <v>5498</v>
      </c>
      <c r="M11" s="159" t="n">
        <v>75001.8742621023</v>
      </c>
      <c r="N11" s="159" t="n">
        <v>80499.8742621023</v>
      </c>
      <c r="O11" s="162" t="n">
        <v>3882.84166881748</v>
      </c>
      <c r="P11" s="163" t="n">
        <v>4251.05579532724</v>
      </c>
      <c r="Q11" s="163" t="n">
        <v>3650.53490230704</v>
      </c>
      <c r="R11" s="164" t="n">
        <v>4018.74902881679</v>
      </c>
      <c r="S11" s="165" t="n">
        <v>15803.1813952686</v>
      </c>
      <c r="T11" s="162" t="n">
        <v>0</v>
      </c>
      <c r="U11" s="163" t="n">
        <v>0</v>
      </c>
      <c r="V11" s="163" t="n">
        <v>0</v>
      </c>
      <c r="W11" s="164" t="n">
        <v>0</v>
      </c>
      <c r="X11" s="170" t="n">
        <v>0</v>
      </c>
      <c r="Y11" s="162" t="n">
        <v>0</v>
      </c>
      <c r="Z11" s="163" t="n">
        <v>0</v>
      </c>
      <c r="AA11" s="163" t="n">
        <v>0</v>
      </c>
      <c r="AB11" s="164" t="n">
        <v>0</v>
      </c>
      <c r="AC11" s="165" t="n">
        <v>0</v>
      </c>
      <c r="AD11" s="158" t="n">
        <v>0</v>
      </c>
      <c r="AE11" s="159" t="n">
        <v>0</v>
      </c>
      <c r="AF11" s="159" t="n">
        <v>0</v>
      </c>
      <c r="AG11" s="160" t="n">
        <v>0</v>
      </c>
      <c r="AH11" s="165" t="n">
        <v>0</v>
      </c>
      <c r="AI11" s="167" t="n">
        <v>42513.8738899046</v>
      </c>
      <c r="AJ11" s="168" t="n">
        <v>37606.1403684757</v>
      </c>
      <c r="AK11" s="169" t="n">
        <v>379.860003721977</v>
      </c>
      <c r="AL11" s="168" t="n">
        <v>12074.9811393153</v>
      </c>
    </row>
    <row r="12" customFormat="false" ht="13.5" hidden="false" customHeight="false" outlineLevel="0" collapsed="false">
      <c r="A12" s="156" t="s">
        <v>168</v>
      </c>
      <c r="B12" s="157" t="s">
        <v>169</v>
      </c>
      <c r="C12" s="156" t="s">
        <v>36</v>
      </c>
      <c r="D12" s="158" t="n">
        <v>66.491644978</v>
      </c>
      <c r="E12" s="159" t="n">
        <v>69.161206386</v>
      </c>
      <c r="F12" s="159" t="n">
        <v>61.509216798</v>
      </c>
      <c r="G12" s="160" t="n">
        <v>60.83793182</v>
      </c>
      <c r="H12" s="161" t="n">
        <v>26.6110726424592</v>
      </c>
      <c r="I12" s="159" t="n">
        <v>29.1346297957734</v>
      </c>
      <c r="J12" s="159" t="n">
        <v>25.018957185218</v>
      </c>
      <c r="K12" s="160" t="n">
        <v>27.5425143385322</v>
      </c>
      <c r="L12" s="161" t="n">
        <v>257.999999982</v>
      </c>
      <c r="M12" s="159" t="n">
        <v>108.307173961983</v>
      </c>
      <c r="N12" s="159" t="n">
        <v>366.307173943983</v>
      </c>
      <c r="O12" s="162" t="n">
        <v>26.6110726424592</v>
      </c>
      <c r="P12" s="163" t="n">
        <v>29.1346297957734</v>
      </c>
      <c r="Q12" s="163" t="n">
        <v>25.018957185218</v>
      </c>
      <c r="R12" s="164" t="n">
        <v>27.5425143385322</v>
      </c>
      <c r="S12" s="165" t="n">
        <v>108.307173961983</v>
      </c>
      <c r="T12" s="162" t="n">
        <v>0</v>
      </c>
      <c r="U12" s="163" t="n">
        <v>0</v>
      </c>
      <c r="V12" s="163" t="n">
        <v>0</v>
      </c>
      <c r="W12" s="164" t="n">
        <v>0</v>
      </c>
      <c r="X12" s="170" t="n">
        <v>0</v>
      </c>
      <c r="Y12" s="162" t="n">
        <v>0</v>
      </c>
      <c r="Z12" s="163" t="n">
        <v>0</v>
      </c>
      <c r="AA12" s="163" t="n">
        <v>0</v>
      </c>
      <c r="AB12" s="164" t="n">
        <v>0</v>
      </c>
      <c r="AC12" s="165" t="n">
        <v>0</v>
      </c>
      <c r="AD12" s="158" t="n">
        <v>0</v>
      </c>
      <c r="AE12" s="159" t="n">
        <v>0</v>
      </c>
      <c r="AF12" s="159" t="n">
        <v>0</v>
      </c>
      <c r="AG12" s="160" t="n">
        <v>0</v>
      </c>
      <c r="AH12" s="165" t="n">
        <v>0</v>
      </c>
      <c r="AI12" s="167" t="n">
        <v>191.398553802233</v>
      </c>
      <c r="AJ12" s="168" t="n">
        <v>173.159533940333</v>
      </c>
      <c r="AK12" s="169" t="n">
        <v>1.7490862014175</v>
      </c>
      <c r="AL12" s="168" t="n">
        <v>54.9460760915974</v>
      </c>
    </row>
    <row r="13" customFormat="false" ht="13.5" hidden="false" customHeight="false" outlineLevel="0" collapsed="false">
      <c r="A13" s="156" t="s">
        <v>168</v>
      </c>
      <c r="B13" s="157" t="s">
        <v>170</v>
      </c>
      <c r="C13" s="156" t="s">
        <v>37</v>
      </c>
      <c r="D13" s="158" t="n">
        <v>0</v>
      </c>
      <c r="E13" s="159" t="n">
        <v>0</v>
      </c>
      <c r="F13" s="159" t="n">
        <v>0</v>
      </c>
      <c r="G13" s="160" t="n">
        <v>0</v>
      </c>
      <c r="H13" s="161" t="n">
        <v>742.37180218084</v>
      </c>
      <c r="I13" s="159" t="n">
        <v>754.216150184763</v>
      </c>
      <c r="J13" s="159" t="n">
        <v>680.530061000681</v>
      </c>
      <c r="K13" s="160" t="n">
        <v>641.352260587305</v>
      </c>
      <c r="L13" s="161" t="n">
        <v>0</v>
      </c>
      <c r="M13" s="159" t="n">
        <v>2818.47027395359</v>
      </c>
      <c r="N13" s="159" t="n">
        <v>2818.47027395359</v>
      </c>
      <c r="O13" s="162" t="n">
        <v>17.0688463779396</v>
      </c>
      <c r="P13" s="163" t="n">
        <v>18.6875037674634</v>
      </c>
      <c r="Q13" s="163" t="n">
        <v>16.0476333467808</v>
      </c>
      <c r="R13" s="164" t="n">
        <v>17.6662907363046</v>
      </c>
      <c r="S13" s="165" t="n">
        <v>69.4702742284885</v>
      </c>
      <c r="T13" s="162" t="n">
        <v>0</v>
      </c>
      <c r="U13" s="163" t="n">
        <v>0</v>
      </c>
      <c r="V13" s="163" t="n">
        <v>0</v>
      </c>
      <c r="W13" s="164" t="n">
        <v>0</v>
      </c>
      <c r="X13" s="170" t="n">
        <v>0</v>
      </c>
      <c r="Y13" s="162" t="n">
        <v>0</v>
      </c>
      <c r="Z13" s="163" t="n">
        <v>0</v>
      </c>
      <c r="AA13" s="163" t="n">
        <v>0</v>
      </c>
      <c r="AB13" s="164" t="n">
        <v>0</v>
      </c>
      <c r="AC13" s="165" t="n">
        <v>0</v>
      </c>
      <c r="AD13" s="158" t="n">
        <v>0</v>
      </c>
      <c r="AE13" s="159" t="n">
        <v>0</v>
      </c>
      <c r="AF13" s="159" t="n">
        <v>0</v>
      </c>
      <c r="AG13" s="160" t="n">
        <v>0</v>
      </c>
      <c r="AH13" s="165" t="n">
        <v>0</v>
      </c>
      <c r="AI13" s="167" t="n">
        <v>1496.5879523656</v>
      </c>
      <c r="AJ13" s="168" t="n">
        <v>1308.66349837211</v>
      </c>
      <c r="AK13" s="169" t="n">
        <v>13.2188232158799</v>
      </c>
      <c r="AL13" s="168" t="n">
        <v>422.770541093038</v>
      </c>
    </row>
    <row r="14" customFormat="false" ht="13.5" hidden="false" customHeight="false" outlineLevel="0" collapsed="false">
      <c r="A14" s="156" t="s">
        <v>163</v>
      </c>
      <c r="B14" s="157" t="s">
        <v>171</v>
      </c>
      <c r="C14" s="156" t="s">
        <v>38</v>
      </c>
      <c r="D14" s="158" t="n">
        <v>2500</v>
      </c>
      <c r="E14" s="159" t="n">
        <v>2500</v>
      </c>
      <c r="F14" s="159" t="n">
        <v>2500</v>
      </c>
      <c r="G14" s="160" t="n">
        <v>2500</v>
      </c>
      <c r="H14" s="161" t="n">
        <v>4191.9001094204</v>
      </c>
      <c r="I14" s="159" t="n">
        <v>4315.9746185148</v>
      </c>
      <c r="J14" s="159" t="n">
        <v>3859.9617660964</v>
      </c>
      <c r="K14" s="160" t="n">
        <v>3741.163504676</v>
      </c>
      <c r="L14" s="161" t="n">
        <v>10000</v>
      </c>
      <c r="M14" s="159" t="n">
        <v>16108.9999987076</v>
      </c>
      <c r="N14" s="159" t="n">
        <v>26108.9999987076</v>
      </c>
      <c r="O14" s="162" t="n">
        <v>1165.31411488876</v>
      </c>
      <c r="P14" s="163" t="n">
        <v>1275.82212822579</v>
      </c>
      <c r="Q14" s="163" t="n">
        <v>1095.59446698943</v>
      </c>
      <c r="R14" s="164" t="n">
        <v>1206.10248032646</v>
      </c>
      <c r="S14" s="165" t="n">
        <v>4742.83319043044</v>
      </c>
      <c r="T14" s="162" t="n">
        <v>0</v>
      </c>
      <c r="U14" s="163" t="n">
        <v>0</v>
      </c>
      <c r="V14" s="163" t="n">
        <v>0</v>
      </c>
      <c r="W14" s="164" t="n">
        <v>0</v>
      </c>
      <c r="X14" s="170" t="n">
        <v>0</v>
      </c>
      <c r="Y14" s="162" t="n">
        <v>0</v>
      </c>
      <c r="Z14" s="163" t="n">
        <v>0</v>
      </c>
      <c r="AA14" s="163" t="n">
        <v>0</v>
      </c>
      <c r="AB14" s="164" t="n">
        <v>0</v>
      </c>
      <c r="AC14" s="165" t="n">
        <v>0</v>
      </c>
      <c r="AD14" s="158" t="n">
        <v>0</v>
      </c>
      <c r="AE14" s="159" t="n">
        <v>0</v>
      </c>
      <c r="AF14" s="159" t="n">
        <v>0</v>
      </c>
      <c r="AG14" s="160" t="n">
        <v>0</v>
      </c>
      <c r="AH14" s="165" t="n">
        <v>0</v>
      </c>
      <c r="AI14" s="167" t="n">
        <v>13507.8747279352</v>
      </c>
      <c r="AJ14" s="168" t="n">
        <v>12475.1140180647</v>
      </c>
      <c r="AK14" s="169" t="n">
        <v>126.011252707724</v>
      </c>
      <c r="AL14" s="168" t="n">
        <v>3916.34999980614</v>
      </c>
    </row>
    <row r="15" customFormat="false" ht="13.5" hidden="false" customHeight="false" outlineLevel="0" collapsed="false">
      <c r="A15" s="156" t="s">
        <v>166</v>
      </c>
      <c r="B15" s="157" t="s">
        <v>172</v>
      </c>
      <c r="C15" s="156" t="s">
        <v>39</v>
      </c>
      <c r="D15" s="158" t="n">
        <v>802.7079771963</v>
      </c>
      <c r="E15" s="159" t="n">
        <v>840.4147506331</v>
      </c>
      <c r="F15" s="159" t="n">
        <v>742.8173215933</v>
      </c>
      <c r="G15" s="160" t="n">
        <v>747.059950397</v>
      </c>
      <c r="H15" s="161" t="n">
        <v>32785.3789839853</v>
      </c>
      <c r="I15" s="159" t="n">
        <v>33137.1627429261</v>
      </c>
      <c r="J15" s="159" t="n">
        <v>30883.1552312923</v>
      </c>
      <c r="K15" s="160" t="n">
        <v>29660.303033307</v>
      </c>
      <c r="L15" s="161" t="n">
        <v>3132.9999998197</v>
      </c>
      <c r="M15" s="159" t="n">
        <v>126465.999991511</v>
      </c>
      <c r="N15" s="159" t="n">
        <v>129598.99999133</v>
      </c>
      <c r="O15" s="162" t="n">
        <v>1320.32512177896</v>
      </c>
      <c r="P15" s="163" t="n">
        <v>1445.53299861025</v>
      </c>
      <c r="Q15" s="163" t="n">
        <v>1241.33131107423</v>
      </c>
      <c r="R15" s="164" t="n">
        <v>1366.53918790553</v>
      </c>
      <c r="S15" s="165" t="n">
        <v>5373.72861936898</v>
      </c>
      <c r="T15" s="162" t="n">
        <v>0</v>
      </c>
      <c r="U15" s="163" t="n">
        <v>0</v>
      </c>
      <c r="V15" s="163" t="n">
        <v>0</v>
      </c>
      <c r="W15" s="164" t="n">
        <v>0</v>
      </c>
      <c r="X15" s="170" t="n">
        <v>0</v>
      </c>
      <c r="Y15" s="162" t="n">
        <v>0</v>
      </c>
      <c r="Z15" s="163" t="n">
        <v>0</v>
      </c>
      <c r="AA15" s="163" t="n">
        <v>0</v>
      </c>
      <c r="AB15" s="164" t="n">
        <v>0</v>
      </c>
      <c r="AC15" s="165" t="n">
        <v>0</v>
      </c>
      <c r="AD15" s="158" t="n">
        <v>0</v>
      </c>
      <c r="AE15" s="159" t="n">
        <v>0</v>
      </c>
      <c r="AF15" s="159" t="n">
        <v>0</v>
      </c>
      <c r="AG15" s="160" t="n">
        <v>0</v>
      </c>
      <c r="AH15" s="165" t="n">
        <v>0</v>
      </c>
      <c r="AI15" s="167" t="n">
        <v>67565.6644547408</v>
      </c>
      <c r="AJ15" s="168" t="n">
        <v>61413.0021812237</v>
      </c>
      <c r="AK15" s="169" t="n">
        <v>620.333355365896</v>
      </c>
      <c r="AL15" s="168" t="n">
        <v>19439.8499986996</v>
      </c>
    </row>
    <row r="16" customFormat="false" ht="13.5" hidden="false" customHeight="false" outlineLevel="0" collapsed="false">
      <c r="A16" s="156" t="s">
        <v>173</v>
      </c>
      <c r="B16" s="157" t="s">
        <v>174</v>
      </c>
      <c r="C16" s="156" t="s">
        <v>40</v>
      </c>
      <c r="D16" s="158" t="n">
        <v>5000</v>
      </c>
      <c r="E16" s="159" t="n">
        <v>5000</v>
      </c>
      <c r="F16" s="159" t="n">
        <v>5000</v>
      </c>
      <c r="G16" s="160" t="n">
        <v>5000</v>
      </c>
      <c r="H16" s="161" t="n">
        <v>30633.3650614235</v>
      </c>
      <c r="I16" s="159" t="n">
        <v>30932.1604603195</v>
      </c>
      <c r="J16" s="159" t="n">
        <v>29081.9932313885</v>
      </c>
      <c r="K16" s="160" t="n">
        <v>28098.481239965</v>
      </c>
      <c r="L16" s="161" t="n">
        <v>20000</v>
      </c>
      <c r="M16" s="159" t="n">
        <v>118745.999993097</v>
      </c>
      <c r="N16" s="159" t="n">
        <v>138745.999993097</v>
      </c>
      <c r="O16" s="162" t="n">
        <v>469.546771332502</v>
      </c>
      <c r="P16" s="163" t="n">
        <v>514.074405732369</v>
      </c>
      <c r="Q16" s="163" t="n">
        <v>441.454229457908</v>
      </c>
      <c r="R16" s="164" t="n">
        <v>485.981863857775</v>
      </c>
      <c r="S16" s="165" t="n">
        <v>1911.05727038055</v>
      </c>
      <c r="T16" s="162" t="n">
        <v>0</v>
      </c>
      <c r="U16" s="163" t="n">
        <v>0</v>
      </c>
      <c r="V16" s="163" t="n">
        <v>0</v>
      </c>
      <c r="W16" s="164" t="n">
        <v>0</v>
      </c>
      <c r="X16" s="170" t="n">
        <v>0</v>
      </c>
      <c r="Y16" s="162" t="n">
        <v>0</v>
      </c>
      <c r="Z16" s="163" t="n">
        <v>0</v>
      </c>
      <c r="AA16" s="163" t="n">
        <v>0</v>
      </c>
      <c r="AB16" s="164" t="n">
        <v>0</v>
      </c>
      <c r="AC16" s="165" t="n">
        <v>0</v>
      </c>
      <c r="AD16" s="158" t="n">
        <v>0</v>
      </c>
      <c r="AE16" s="159" t="n">
        <v>0</v>
      </c>
      <c r="AF16" s="159" t="n">
        <v>0</v>
      </c>
      <c r="AG16" s="160" t="n">
        <v>0</v>
      </c>
      <c r="AH16" s="165" t="n">
        <v>0</v>
      </c>
      <c r="AI16" s="167" t="n">
        <v>71565.525521743</v>
      </c>
      <c r="AJ16" s="168" t="n">
        <v>66508.66972664</v>
      </c>
      <c r="AK16" s="169" t="n">
        <v>671.804744713535</v>
      </c>
      <c r="AL16" s="168" t="n">
        <v>20811.8999989645</v>
      </c>
    </row>
    <row r="17" customFormat="false" ht="13.5" hidden="false" customHeight="false" outlineLevel="0" collapsed="false">
      <c r="A17" s="156" t="s">
        <v>163</v>
      </c>
      <c r="B17" s="157" t="s">
        <v>175</v>
      </c>
      <c r="C17" s="156" t="s">
        <v>41</v>
      </c>
      <c r="D17" s="158" t="n">
        <v>2210.1937527084</v>
      </c>
      <c r="E17" s="159" t="n">
        <v>2329.8317313708</v>
      </c>
      <c r="F17" s="159" t="n">
        <v>2051.1819301044</v>
      </c>
      <c r="G17" s="160" t="n">
        <v>2092.792585396</v>
      </c>
      <c r="H17" s="161" t="n">
        <v>6463.2794779393</v>
      </c>
      <c r="I17" s="159" t="n">
        <v>6542.5517438241</v>
      </c>
      <c r="J17" s="159" t="n">
        <v>6181.9039945063</v>
      </c>
      <c r="K17" s="160" t="n">
        <v>6054.264782567</v>
      </c>
      <c r="L17" s="161" t="n">
        <v>8683.9999995796</v>
      </c>
      <c r="M17" s="159" t="n">
        <v>25241.9999988367</v>
      </c>
      <c r="N17" s="159" t="n">
        <v>33925.9999984163</v>
      </c>
      <c r="O17" s="162" t="n">
        <v>1773.17966567794</v>
      </c>
      <c r="P17" s="163" t="n">
        <v>1941.33223470641</v>
      </c>
      <c r="Q17" s="163" t="n">
        <v>1667.09199337242</v>
      </c>
      <c r="R17" s="164" t="n">
        <v>1835.24456240089</v>
      </c>
      <c r="S17" s="165" t="n">
        <v>7216.84845615766</v>
      </c>
      <c r="T17" s="162" t="n">
        <v>0</v>
      </c>
      <c r="U17" s="163" t="n">
        <v>0</v>
      </c>
      <c r="V17" s="163" t="n">
        <v>0</v>
      </c>
      <c r="W17" s="164" t="n">
        <v>0</v>
      </c>
      <c r="X17" s="170" t="n">
        <v>0</v>
      </c>
      <c r="Y17" s="162" t="n">
        <v>0</v>
      </c>
      <c r="Z17" s="163" t="n">
        <v>0</v>
      </c>
      <c r="AA17" s="163" t="n">
        <v>0</v>
      </c>
      <c r="AB17" s="164" t="n">
        <v>0</v>
      </c>
      <c r="AC17" s="165" t="n">
        <v>0</v>
      </c>
      <c r="AD17" s="158" t="n">
        <v>0</v>
      </c>
      <c r="AE17" s="159" t="n">
        <v>0</v>
      </c>
      <c r="AF17" s="159" t="n">
        <v>0</v>
      </c>
      <c r="AG17" s="160" t="n">
        <v>0</v>
      </c>
      <c r="AH17" s="165" t="n">
        <v>0</v>
      </c>
      <c r="AI17" s="167" t="n">
        <v>17545.8567058426</v>
      </c>
      <c r="AJ17" s="168" t="n">
        <v>16216.341859648</v>
      </c>
      <c r="AK17" s="169" t="n">
        <v>163.801432925737</v>
      </c>
      <c r="AL17" s="168" t="n">
        <v>5088.89999976245</v>
      </c>
    </row>
    <row r="18" customFormat="false" ht="13.5" hidden="false" customHeight="false" outlineLevel="0" collapsed="false">
      <c r="A18" s="156" t="s">
        <v>176</v>
      </c>
      <c r="B18" s="157" t="s">
        <v>177</v>
      </c>
      <c r="C18" s="156" t="s">
        <v>42</v>
      </c>
      <c r="D18" s="158" t="n">
        <v>1397</v>
      </c>
      <c r="E18" s="159" t="n">
        <v>1434</v>
      </c>
      <c r="F18" s="159" t="n">
        <v>1373</v>
      </c>
      <c r="G18" s="160" t="n">
        <v>1411</v>
      </c>
      <c r="H18" s="161" t="n">
        <v>52066.7225749521</v>
      </c>
      <c r="I18" s="159" t="n">
        <v>52839.0218160177</v>
      </c>
      <c r="J18" s="159" t="n">
        <v>47843.5757815511</v>
      </c>
      <c r="K18" s="160" t="n">
        <v>45112.679808599</v>
      </c>
      <c r="L18" s="161" t="n">
        <v>5615</v>
      </c>
      <c r="M18" s="159" t="n">
        <v>197861.99998112</v>
      </c>
      <c r="N18" s="159" t="n">
        <v>203476.99998112</v>
      </c>
      <c r="O18" s="162" t="n">
        <v>1149.11142472676</v>
      </c>
      <c r="P18" s="163" t="n">
        <v>1258.08291921652</v>
      </c>
      <c r="Q18" s="163" t="n">
        <v>1080.36116854653</v>
      </c>
      <c r="R18" s="164" t="n">
        <v>1189.33266303629</v>
      </c>
      <c r="S18" s="165" t="n">
        <v>4676.8881755261</v>
      </c>
      <c r="T18" s="162" t="n">
        <v>0</v>
      </c>
      <c r="U18" s="163" t="n">
        <v>0</v>
      </c>
      <c r="V18" s="163" t="n">
        <v>0</v>
      </c>
      <c r="W18" s="164" t="n">
        <v>0</v>
      </c>
      <c r="X18" s="170" t="n">
        <v>0</v>
      </c>
      <c r="Y18" s="162" t="n">
        <v>0</v>
      </c>
      <c r="Z18" s="163" t="n">
        <v>0</v>
      </c>
      <c r="AA18" s="163" t="n">
        <v>0</v>
      </c>
      <c r="AB18" s="164" t="n">
        <v>0</v>
      </c>
      <c r="AC18" s="165" t="n">
        <v>0</v>
      </c>
      <c r="AD18" s="158" t="n">
        <v>0</v>
      </c>
      <c r="AE18" s="159" t="n">
        <v>0</v>
      </c>
      <c r="AF18" s="159" t="n">
        <v>0</v>
      </c>
      <c r="AG18" s="160" t="n">
        <v>0</v>
      </c>
      <c r="AH18" s="165" t="n">
        <v>0</v>
      </c>
      <c r="AI18" s="167" t="n">
        <v>107736.74439097</v>
      </c>
      <c r="AJ18" s="168" t="n">
        <v>94782.8530342486</v>
      </c>
      <c r="AK18" s="169" t="n">
        <v>957.402555901501</v>
      </c>
      <c r="AL18" s="168" t="n">
        <v>30521.549997168</v>
      </c>
    </row>
    <row r="19" customFormat="false" ht="14.25" hidden="false" customHeight="true" outlineLevel="0" collapsed="false">
      <c r="A19" s="156" t="s">
        <v>163</v>
      </c>
      <c r="B19" s="157" t="s">
        <v>178</v>
      </c>
      <c r="C19" s="156" t="s">
        <v>43</v>
      </c>
      <c r="D19" s="158" t="n">
        <v>3878</v>
      </c>
      <c r="E19" s="159" t="n">
        <v>4281</v>
      </c>
      <c r="F19" s="159" t="n">
        <v>2914</v>
      </c>
      <c r="G19" s="160" t="n">
        <v>3316</v>
      </c>
      <c r="H19" s="161" t="n">
        <v>17258.9963314023</v>
      </c>
      <c r="I19" s="159" t="n">
        <v>17658.1331156551</v>
      </c>
      <c r="J19" s="159" t="n">
        <v>16120.8452769393</v>
      </c>
      <c r="K19" s="160" t="n">
        <v>15693.025271537</v>
      </c>
      <c r="L19" s="161" t="n">
        <v>14389</v>
      </c>
      <c r="M19" s="159" t="n">
        <v>66730.9999955337</v>
      </c>
      <c r="N19" s="159" t="n">
        <v>81119.9999955337</v>
      </c>
      <c r="O19" s="162" t="n">
        <v>3780.92255183266</v>
      </c>
      <c r="P19" s="163" t="n">
        <v>4139.47157689453</v>
      </c>
      <c r="Q19" s="163" t="n">
        <v>3554.71351027002</v>
      </c>
      <c r="R19" s="164" t="n">
        <v>3913.26253533189</v>
      </c>
      <c r="S19" s="165" t="n">
        <v>15388.3701743291</v>
      </c>
      <c r="T19" s="162" t="n">
        <v>0</v>
      </c>
      <c r="U19" s="163" t="n">
        <v>0</v>
      </c>
      <c r="V19" s="163" t="n">
        <v>0</v>
      </c>
      <c r="W19" s="164" t="n">
        <v>0</v>
      </c>
      <c r="X19" s="170" t="n">
        <v>0</v>
      </c>
      <c r="Y19" s="162" t="n">
        <v>0</v>
      </c>
      <c r="Z19" s="163" t="n">
        <v>0</v>
      </c>
      <c r="AA19" s="163" t="n">
        <v>0</v>
      </c>
      <c r="AB19" s="164" t="n">
        <v>0</v>
      </c>
      <c r="AC19" s="165" t="n">
        <v>0</v>
      </c>
      <c r="AD19" s="162" t="n">
        <v>0</v>
      </c>
      <c r="AE19" s="163" t="n">
        <v>0</v>
      </c>
      <c r="AF19" s="163" t="n">
        <v>0</v>
      </c>
      <c r="AG19" s="164" t="n">
        <v>0</v>
      </c>
      <c r="AH19" s="165" t="n">
        <v>0</v>
      </c>
      <c r="AI19" s="167" t="n">
        <v>43076.1294470574</v>
      </c>
      <c r="AJ19" s="168" t="n">
        <v>37663.4318429915</v>
      </c>
      <c r="AK19" s="169" t="n">
        <v>380.438705484763</v>
      </c>
      <c r="AL19" s="168" t="n">
        <v>12167.9999993301</v>
      </c>
    </row>
    <row r="20" customFormat="false" ht="13.5" hidden="false" customHeight="false" outlineLevel="0" collapsed="false">
      <c r="A20" s="156" t="s">
        <v>166</v>
      </c>
      <c r="B20" s="157" t="s">
        <v>179</v>
      </c>
      <c r="C20" s="156" t="s">
        <v>44</v>
      </c>
      <c r="D20" s="158" t="n">
        <v>297</v>
      </c>
      <c r="E20" s="159" t="n">
        <v>325</v>
      </c>
      <c r="F20" s="159" t="n">
        <v>279</v>
      </c>
      <c r="G20" s="160" t="n">
        <v>307</v>
      </c>
      <c r="H20" s="161" t="n">
        <v>7244.2067682974</v>
      </c>
      <c r="I20" s="159" t="n">
        <v>7307.0971692638</v>
      </c>
      <c r="J20" s="159" t="n">
        <v>6902.8331206034</v>
      </c>
      <c r="K20" s="160" t="n">
        <v>6680.862940306</v>
      </c>
      <c r="L20" s="161" t="n">
        <v>1208</v>
      </c>
      <c r="M20" s="159" t="n">
        <v>28134.9999984706</v>
      </c>
      <c r="N20" s="159" t="n">
        <v>29342.9999984706</v>
      </c>
      <c r="O20" s="162" t="n">
        <v>381.994437936061</v>
      </c>
      <c r="P20" s="163" t="n">
        <v>418.219388704926</v>
      </c>
      <c r="Q20" s="163" t="n">
        <v>359.140069854416</v>
      </c>
      <c r="R20" s="164" t="n">
        <v>395.365020623281</v>
      </c>
      <c r="S20" s="165" t="n">
        <v>1554.71891711868</v>
      </c>
      <c r="T20" s="162" t="n">
        <v>0</v>
      </c>
      <c r="U20" s="163" t="n">
        <v>0</v>
      </c>
      <c r="V20" s="163" t="n">
        <v>0</v>
      </c>
      <c r="W20" s="164" t="n">
        <v>0</v>
      </c>
      <c r="X20" s="170" t="n">
        <v>0</v>
      </c>
      <c r="Y20" s="162" t="n">
        <v>0</v>
      </c>
      <c r="Z20" s="163" t="n">
        <v>0</v>
      </c>
      <c r="AA20" s="163" t="n">
        <v>0</v>
      </c>
      <c r="AB20" s="164" t="n">
        <v>0</v>
      </c>
      <c r="AC20" s="165" t="n">
        <v>0</v>
      </c>
      <c r="AD20" s="158" t="n">
        <v>0</v>
      </c>
      <c r="AE20" s="159" t="n">
        <v>0</v>
      </c>
      <c r="AF20" s="159" t="n">
        <v>0</v>
      </c>
      <c r="AG20" s="160" t="n">
        <v>0</v>
      </c>
      <c r="AH20" s="165" t="n">
        <v>0</v>
      </c>
      <c r="AI20" s="167" t="n">
        <v>15173.3039375612</v>
      </c>
      <c r="AJ20" s="168" t="n">
        <v>14027.9991003003</v>
      </c>
      <c r="AK20" s="169" t="n">
        <v>141.696960609094</v>
      </c>
      <c r="AL20" s="168" t="n">
        <v>4401.44999977059</v>
      </c>
    </row>
    <row r="21" customFormat="false" ht="13.5" hidden="false" customHeight="false" outlineLevel="0" collapsed="false">
      <c r="A21" s="156" t="s">
        <v>180</v>
      </c>
      <c r="B21" s="157" t="s">
        <v>181</v>
      </c>
      <c r="C21" s="156" t="s">
        <v>45</v>
      </c>
      <c r="D21" s="158" t="n">
        <v>31323</v>
      </c>
      <c r="E21" s="159" t="n">
        <v>32447</v>
      </c>
      <c r="F21" s="159" t="n">
        <v>29584</v>
      </c>
      <c r="G21" s="160" t="n">
        <v>30708</v>
      </c>
      <c r="H21" s="161" t="n">
        <v>11674.5707786124</v>
      </c>
      <c r="I21" s="159" t="n">
        <v>11801.4202194188</v>
      </c>
      <c r="J21" s="159" t="n">
        <v>11388.5014457684</v>
      </c>
      <c r="K21" s="160" t="n">
        <v>11323.507555156</v>
      </c>
      <c r="L21" s="161" t="n">
        <v>124062</v>
      </c>
      <c r="M21" s="159" t="n">
        <v>46187.9999989556</v>
      </c>
      <c r="N21" s="159" t="n">
        <v>170249.999998956</v>
      </c>
      <c r="O21" s="162" t="n">
        <v>8818.41946291035</v>
      </c>
      <c r="P21" s="163" t="n">
        <v>9654.67983525798</v>
      </c>
      <c r="Q21" s="163" t="n">
        <v>8290.82171726614</v>
      </c>
      <c r="R21" s="164" t="n">
        <v>9127.08208961377</v>
      </c>
      <c r="S21" s="165" t="n">
        <v>35891.0031050482</v>
      </c>
      <c r="T21" s="162" t="n">
        <v>0</v>
      </c>
      <c r="U21" s="163" t="n">
        <v>0</v>
      </c>
      <c r="V21" s="163" t="n">
        <v>0</v>
      </c>
      <c r="W21" s="164" t="n">
        <v>0</v>
      </c>
      <c r="X21" s="170" t="n">
        <v>0</v>
      </c>
      <c r="Y21" s="162" t="n">
        <v>0</v>
      </c>
      <c r="Z21" s="163" t="n">
        <v>0</v>
      </c>
      <c r="AA21" s="163" t="n">
        <v>0</v>
      </c>
      <c r="AB21" s="164" t="n">
        <v>0</v>
      </c>
      <c r="AC21" s="165" t="n">
        <v>0</v>
      </c>
      <c r="AD21" s="162" t="n">
        <v>0</v>
      </c>
      <c r="AE21" s="163" t="n">
        <v>0</v>
      </c>
      <c r="AF21" s="163" t="n">
        <v>0</v>
      </c>
      <c r="AG21" s="164" t="n">
        <v>0</v>
      </c>
      <c r="AH21" s="165" t="n">
        <v>0</v>
      </c>
      <c r="AI21" s="167" t="n">
        <v>87245.9909980312</v>
      </c>
      <c r="AJ21" s="168" t="n">
        <v>82173.9689109152</v>
      </c>
      <c r="AK21" s="169" t="n">
        <v>830.040090009244</v>
      </c>
      <c r="AL21" s="168" t="n">
        <v>25537.4999998433</v>
      </c>
    </row>
    <row r="22" customFormat="false" ht="13.5" hidden="false" customHeight="false" outlineLevel="0" collapsed="false">
      <c r="A22" s="156" t="s">
        <v>176</v>
      </c>
      <c r="B22" s="157" t="s">
        <v>182</v>
      </c>
      <c r="C22" s="156" t="s">
        <v>46</v>
      </c>
      <c r="D22" s="158" t="n">
        <v>24773.3078110257</v>
      </c>
      <c r="E22" s="159" t="n">
        <v>25205.1517513809</v>
      </c>
      <c r="F22" s="159" t="n">
        <v>22720.7176028087</v>
      </c>
      <c r="G22" s="160" t="n">
        <v>21481.822825783</v>
      </c>
      <c r="H22" s="161" t="n">
        <v>82724.3325358481</v>
      </c>
      <c r="I22" s="159" t="n">
        <v>83859.1571595697</v>
      </c>
      <c r="J22" s="159" t="n">
        <v>76262.7863446871</v>
      </c>
      <c r="K22" s="160" t="n">
        <v>72003.723930839</v>
      </c>
      <c r="L22" s="161" t="n">
        <v>94180.9999909983</v>
      </c>
      <c r="M22" s="159" t="n">
        <v>314849.999970944</v>
      </c>
      <c r="N22" s="159" t="n">
        <v>409030.999961942</v>
      </c>
      <c r="O22" s="162" t="n">
        <v>2174.31037709782</v>
      </c>
      <c r="P22" s="163" t="n">
        <v>2380.50261066062</v>
      </c>
      <c r="Q22" s="163" t="n">
        <v>2044.22343145949</v>
      </c>
      <c r="R22" s="164" t="n">
        <v>2250.41566502228</v>
      </c>
      <c r="S22" s="165" t="n">
        <v>8849.45208424021</v>
      </c>
      <c r="T22" s="162" t="n">
        <v>0</v>
      </c>
      <c r="U22" s="163" t="n">
        <v>0</v>
      </c>
      <c r="V22" s="163" t="n">
        <v>0</v>
      </c>
      <c r="W22" s="164" t="n">
        <v>0</v>
      </c>
      <c r="X22" s="170" t="n">
        <v>0</v>
      </c>
      <c r="Y22" s="162" t="n">
        <v>0</v>
      </c>
      <c r="Z22" s="163" t="n">
        <v>0</v>
      </c>
      <c r="AA22" s="163" t="n">
        <v>0</v>
      </c>
      <c r="AB22" s="164" t="n">
        <v>0</v>
      </c>
      <c r="AC22" s="165" t="n">
        <v>0</v>
      </c>
      <c r="AD22" s="158" t="n">
        <v>0</v>
      </c>
      <c r="AE22" s="159" t="n">
        <v>0</v>
      </c>
      <c r="AF22" s="159" t="n">
        <v>0</v>
      </c>
      <c r="AG22" s="160" t="n">
        <v>0</v>
      </c>
      <c r="AH22" s="165" t="n">
        <v>0</v>
      </c>
      <c r="AI22" s="167" t="n">
        <v>216561.949257824</v>
      </c>
      <c r="AJ22" s="168" t="n">
        <v>190544.360197077</v>
      </c>
      <c r="AK22" s="169" t="n">
        <v>1924.69050704118</v>
      </c>
      <c r="AL22" s="168" t="n">
        <v>61354.6499942913</v>
      </c>
    </row>
    <row r="23" customFormat="false" ht="13.5" hidden="false" customHeight="false" outlineLevel="0" collapsed="false">
      <c r="A23" s="156" t="s">
        <v>180</v>
      </c>
      <c r="B23" s="157" t="s">
        <v>183</v>
      </c>
      <c r="C23" s="156" t="s">
        <v>47</v>
      </c>
      <c r="D23" s="158" t="n">
        <v>93</v>
      </c>
      <c r="E23" s="159" t="n">
        <v>101</v>
      </c>
      <c r="F23" s="159" t="n">
        <v>87</v>
      </c>
      <c r="G23" s="160" t="n">
        <v>96</v>
      </c>
      <c r="H23" s="161" t="n">
        <v>8264.86934187124</v>
      </c>
      <c r="I23" s="159" t="n">
        <v>8274.2579101344</v>
      </c>
      <c r="J23" s="159" t="n">
        <v>8244.83881883397</v>
      </c>
      <c r="K23" s="160" t="n">
        <v>8239.25151304903</v>
      </c>
      <c r="L23" s="161" t="n">
        <v>377</v>
      </c>
      <c r="M23" s="159" t="n">
        <v>33023.2175838886</v>
      </c>
      <c r="N23" s="159" t="n">
        <v>33400.2175838886</v>
      </c>
      <c r="O23" s="162" t="n">
        <v>199.324735167324</v>
      </c>
      <c r="P23" s="163" t="n">
        <v>218.226918030159</v>
      </c>
      <c r="Q23" s="163" t="n">
        <v>187.399323661587</v>
      </c>
      <c r="R23" s="164" t="n">
        <v>206.301506524422</v>
      </c>
      <c r="S23" s="165" t="n">
        <v>811.252483383492</v>
      </c>
      <c r="T23" s="162" t="n">
        <v>0</v>
      </c>
      <c r="U23" s="163" t="n">
        <v>0</v>
      </c>
      <c r="V23" s="163" t="n">
        <v>0</v>
      </c>
      <c r="W23" s="164" t="n">
        <v>0</v>
      </c>
      <c r="X23" s="170" t="n">
        <v>0</v>
      </c>
      <c r="Y23" s="162" t="n">
        <v>0</v>
      </c>
      <c r="Z23" s="163" t="n">
        <v>0</v>
      </c>
      <c r="AA23" s="163" t="n">
        <v>0</v>
      </c>
      <c r="AB23" s="164" t="n">
        <v>0</v>
      </c>
      <c r="AC23" s="165" t="n">
        <v>0</v>
      </c>
      <c r="AD23" s="158" t="n">
        <v>0</v>
      </c>
      <c r="AE23" s="159" t="n">
        <v>0</v>
      </c>
      <c r="AF23" s="159" t="n">
        <v>0</v>
      </c>
      <c r="AG23" s="160" t="n">
        <v>0</v>
      </c>
      <c r="AH23" s="165" t="n">
        <v>0</v>
      </c>
      <c r="AI23" s="167" t="n">
        <v>16733.1272520056</v>
      </c>
      <c r="AJ23" s="168" t="n">
        <v>16500.4194285642</v>
      </c>
      <c r="AK23" s="169" t="n">
        <v>166.67090331883</v>
      </c>
      <c r="AL23" s="168" t="n">
        <v>5010.0326375833</v>
      </c>
    </row>
    <row r="24" customFormat="false" ht="13.5" hidden="false" customHeight="false" outlineLevel="0" collapsed="false">
      <c r="A24" s="156" t="s">
        <v>173</v>
      </c>
      <c r="B24" s="157" t="s">
        <v>184</v>
      </c>
      <c r="C24" s="156" t="s">
        <v>48</v>
      </c>
      <c r="D24" s="158" t="n">
        <v>0</v>
      </c>
      <c r="E24" s="159" t="n">
        <v>0</v>
      </c>
      <c r="F24" s="159" t="n">
        <v>0</v>
      </c>
      <c r="G24" s="160" t="n">
        <v>0</v>
      </c>
      <c r="H24" s="161" t="n">
        <v>5202.6284997348</v>
      </c>
      <c r="I24" s="159" t="n">
        <v>5255.6608607076</v>
      </c>
      <c r="J24" s="159" t="n">
        <v>4892.1495809468</v>
      </c>
      <c r="K24" s="160" t="n">
        <v>4685.561057212</v>
      </c>
      <c r="L24" s="161" t="n">
        <v>0</v>
      </c>
      <c r="M24" s="159" t="n">
        <v>20035.9999986012</v>
      </c>
      <c r="N24" s="159" t="n">
        <v>20035.9999986012</v>
      </c>
      <c r="O24" s="162" t="n">
        <v>11.6091584348835</v>
      </c>
      <c r="P24" s="163" t="n">
        <v>12.7100676393311</v>
      </c>
      <c r="Q24" s="163" t="n">
        <v>10.9145934003178</v>
      </c>
      <c r="R24" s="164" t="n">
        <v>12.0155026047654</v>
      </c>
      <c r="S24" s="165" t="n">
        <v>47.2493220792979</v>
      </c>
      <c r="T24" s="162" t="n">
        <v>0</v>
      </c>
      <c r="U24" s="163" t="n">
        <v>0</v>
      </c>
      <c r="V24" s="163" t="n">
        <v>0</v>
      </c>
      <c r="W24" s="164" t="n">
        <v>0</v>
      </c>
      <c r="X24" s="170" t="n">
        <v>0</v>
      </c>
      <c r="Y24" s="162" t="n">
        <v>0</v>
      </c>
      <c r="Z24" s="163" t="n">
        <v>0</v>
      </c>
      <c r="AA24" s="163" t="n">
        <v>0</v>
      </c>
      <c r="AB24" s="164" t="n">
        <v>0</v>
      </c>
      <c r="AC24" s="165" t="n">
        <v>0</v>
      </c>
      <c r="AD24" s="162" t="n">
        <v>0</v>
      </c>
      <c r="AE24" s="163" t="n">
        <v>0</v>
      </c>
      <c r="AF24" s="163" t="n">
        <v>0</v>
      </c>
      <c r="AG24" s="164" t="n">
        <v>0</v>
      </c>
      <c r="AH24" s="165" t="n">
        <v>0</v>
      </c>
      <c r="AI24" s="167" t="n">
        <v>10458.2893604424</v>
      </c>
      <c r="AJ24" s="168" t="n">
        <v>9481.93353177721</v>
      </c>
      <c r="AK24" s="169" t="n">
        <v>95.777106381588</v>
      </c>
      <c r="AL24" s="168" t="n">
        <v>3005.39999979018</v>
      </c>
    </row>
    <row r="25" customFormat="false" ht="13.5" hidden="false" customHeight="false" outlineLevel="0" collapsed="false">
      <c r="A25" s="156" t="s">
        <v>185</v>
      </c>
      <c r="B25" s="157" t="s">
        <v>186</v>
      </c>
      <c r="C25" s="156" t="s">
        <v>49</v>
      </c>
      <c r="D25" s="158" t="n">
        <v>371.7347132667</v>
      </c>
      <c r="E25" s="159" t="n">
        <v>380.2988901979</v>
      </c>
      <c r="F25" s="159" t="n">
        <v>341.5878278397</v>
      </c>
      <c r="G25" s="160" t="n">
        <v>327.378568573</v>
      </c>
      <c r="H25" s="161" t="n">
        <v>32033.3958616333</v>
      </c>
      <c r="I25" s="159" t="n">
        <v>32299.4968911021</v>
      </c>
      <c r="J25" s="159" t="n">
        <v>30525.9452780603</v>
      </c>
      <c r="K25" s="160" t="n">
        <v>29535.161962427</v>
      </c>
      <c r="L25" s="161" t="n">
        <v>1420.9999998773</v>
      </c>
      <c r="M25" s="159" t="n">
        <v>124393.999993223</v>
      </c>
      <c r="N25" s="159" t="n">
        <v>125814.9999931</v>
      </c>
      <c r="O25" s="162" t="n">
        <v>343.2390317842</v>
      </c>
      <c r="P25" s="163" t="n">
        <v>375.788764957061</v>
      </c>
      <c r="Q25" s="163" t="n">
        <v>322.703363215915</v>
      </c>
      <c r="R25" s="164" t="n">
        <v>355.253096388776</v>
      </c>
      <c r="S25" s="165" t="n">
        <v>1396.98425634595</v>
      </c>
      <c r="T25" s="162" t="n">
        <v>0</v>
      </c>
      <c r="U25" s="163" t="n">
        <v>0</v>
      </c>
      <c r="V25" s="163" t="n">
        <v>0</v>
      </c>
      <c r="W25" s="164" t="n">
        <v>0</v>
      </c>
      <c r="X25" s="170" t="n">
        <v>0</v>
      </c>
      <c r="Y25" s="162" t="n">
        <v>0</v>
      </c>
      <c r="Z25" s="163" t="n">
        <v>0</v>
      </c>
      <c r="AA25" s="163" t="n">
        <v>0</v>
      </c>
      <c r="AB25" s="164" t="n">
        <v>0</v>
      </c>
      <c r="AC25" s="165" t="n">
        <v>0</v>
      </c>
      <c r="AD25" s="158" t="n">
        <v>0</v>
      </c>
      <c r="AE25" s="159" t="n">
        <v>0</v>
      </c>
      <c r="AF25" s="159" t="n">
        <v>0</v>
      </c>
      <c r="AG25" s="160" t="n">
        <v>0</v>
      </c>
      <c r="AH25" s="165" t="n">
        <v>0</v>
      </c>
      <c r="AI25" s="167" t="n">
        <v>65084.9263562</v>
      </c>
      <c r="AJ25" s="168" t="n">
        <v>60122.772900531</v>
      </c>
      <c r="AK25" s="169" t="n">
        <v>607.300736369</v>
      </c>
      <c r="AL25" s="168" t="n">
        <v>18872.249998965</v>
      </c>
    </row>
    <row r="26" customFormat="false" ht="13.5" hidden="false" customHeight="false" outlineLevel="0" collapsed="false">
      <c r="A26" s="156" t="s">
        <v>160</v>
      </c>
      <c r="B26" s="157" t="s">
        <v>187</v>
      </c>
      <c r="C26" s="156" t="s">
        <v>50</v>
      </c>
      <c r="D26" s="158" t="n">
        <v>5320.2793941373</v>
      </c>
      <c r="E26" s="159" t="n">
        <v>5398.7234633501</v>
      </c>
      <c r="F26" s="159" t="n">
        <v>4875.4997543243</v>
      </c>
      <c r="G26" s="160" t="n">
        <v>4582.497386187</v>
      </c>
      <c r="H26" s="161" t="n">
        <v>16410.5922256008</v>
      </c>
      <c r="I26" s="159" t="n">
        <v>16659.1656111496</v>
      </c>
      <c r="J26" s="159" t="n">
        <v>15041.0797433528</v>
      </c>
      <c r="K26" s="160" t="n">
        <v>14148.162413752</v>
      </c>
      <c r="L26" s="161" t="n">
        <v>20176.9999979987</v>
      </c>
      <c r="M26" s="159" t="n">
        <v>62258.9999938552</v>
      </c>
      <c r="N26" s="159" t="n">
        <v>82435.9999918539</v>
      </c>
      <c r="O26" s="162" t="n">
        <v>238.985900637067</v>
      </c>
      <c r="P26" s="163" t="n">
        <v>261.649195243675</v>
      </c>
      <c r="Q26" s="163" t="n">
        <v>224.68759888955</v>
      </c>
      <c r="R26" s="164" t="n">
        <v>247.350893496158</v>
      </c>
      <c r="S26" s="165" t="n">
        <v>972.673588266449</v>
      </c>
      <c r="T26" s="162" t="n">
        <v>0</v>
      </c>
      <c r="U26" s="163" t="n">
        <v>0</v>
      </c>
      <c r="V26" s="163" t="n">
        <v>0</v>
      </c>
      <c r="W26" s="164" t="n">
        <v>0</v>
      </c>
      <c r="X26" s="170" t="n">
        <v>0</v>
      </c>
      <c r="Y26" s="162" t="n">
        <v>0</v>
      </c>
      <c r="Z26" s="163" t="n">
        <v>0</v>
      </c>
      <c r="AA26" s="163" t="n">
        <v>0</v>
      </c>
      <c r="AB26" s="164" t="n">
        <v>0</v>
      </c>
      <c r="AC26" s="165" t="n">
        <v>0</v>
      </c>
      <c r="AD26" s="158" t="n">
        <v>0</v>
      </c>
      <c r="AE26" s="159" t="n">
        <v>0</v>
      </c>
      <c r="AF26" s="159" t="n">
        <v>0</v>
      </c>
      <c r="AG26" s="160" t="n">
        <v>0</v>
      </c>
      <c r="AH26" s="165" t="n">
        <v>0</v>
      </c>
      <c r="AI26" s="167" t="n">
        <v>43788.7606942378</v>
      </c>
      <c r="AJ26" s="168" t="n">
        <v>38260.7669046399</v>
      </c>
      <c r="AK26" s="169" t="n">
        <v>386.472392976161</v>
      </c>
      <c r="AL26" s="168" t="n">
        <v>12365.3999987781</v>
      </c>
    </row>
    <row r="27" customFormat="false" ht="13.5" hidden="false" customHeight="false" outlineLevel="0" collapsed="false">
      <c r="A27" s="156" t="s">
        <v>185</v>
      </c>
      <c r="B27" s="157" t="s">
        <v>188</v>
      </c>
      <c r="C27" s="156" t="s">
        <v>51</v>
      </c>
      <c r="D27" s="158" t="n">
        <v>1967.7371569218</v>
      </c>
      <c r="E27" s="159" t="n">
        <v>1995.4793179266</v>
      </c>
      <c r="F27" s="159" t="n">
        <v>1802.7318826638</v>
      </c>
      <c r="G27" s="160" t="n">
        <v>1692.051641742</v>
      </c>
      <c r="H27" s="161" t="n">
        <v>4788.0604334217</v>
      </c>
      <c r="I27" s="159" t="n">
        <v>4813.2694204329</v>
      </c>
      <c r="J27" s="159" t="n">
        <v>4638.1220124447</v>
      </c>
      <c r="K27" s="160" t="n">
        <v>4537.548133023</v>
      </c>
      <c r="L27" s="161" t="n">
        <v>7457.9999992542</v>
      </c>
      <c r="M27" s="159" t="n">
        <v>18776.9999993223</v>
      </c>
      <c r="N27" s="159" t="n">
        <v>26234.9999985765</v>
      </c>
      <c r="O27" s="162" t="n">
        <v>0</v>
      </c>
      <c r="P27" s="163" t="n">
        <v>0</v>
      </c>
      <c r="Q27" s="163" t="n">
        <v>0</v>
      </c>
      <c r="R27" s="164" t="n">
        <v>0</v>
      </c>
      <c r="S27" s="165" t="n">
        <v>0</v>
      </c>
      <c r="T27" s="162" t="n">
        <v>0</v>
      </c>
      <c r="U27" s="163" t="n">
        <v>0</v>
      </c>
      <c r="V27" s="163" t="n">
        <v>0</v>
      </c>
      <c r="W27" s="164" t="n">
        <v>0</v>
      </c>
      <c r="X27" s="170" t="n">
        <v>0</v>
      </c>
      <c r="Y27" s="162" t="n">
        <v>0</v>
      </c>
      <c r="Z27" s="163" t="n">
        <v>0</v>
      </c>
      <c r="AA27" s="163" t="n">
        <v>0</v>
      </c>
      <c r="AB27" s="164" t="n">
        <v>0</v>
      </c>
      <c r="AC27" s="165" t="n">
        <v>0</v>
      </c>
      <c r="AD27" s="158" t="n">
        <v>0</v>
      </c>
      <c r="AE27" s="159" t="n">
        <v>0</v>
      </c>
      <c r="AF27" s="159" t="n">
        <v>0</v>
      </c>
      <c r="AG27" s="160" t="n">
        <v>0</v>
      </c>
      <c r="AH27" s="165" t="n">
        <v>0</v>
      </c>
      <c r="AI27" s="167" t="n">
        <v>13564.546328703</v>
      </c>
      <c r="AJ27" s="168" t="n">
        <v>12543.7491331748</v>
      </c>
      <c r="AK27" s="169" t="n">
        <v>126.704536698735</v>
      </c>
      <c r="AL27" s="168" t="n">
        <v>3935.24999978648</v>
      </c>
    </row>
    <row r="28" customFormat="false" ht="13.5" hidden="false" customHeight="false" outlineLevel="0" collapsed="false">
      <c r="A28" s="156" t="s">
        <v>180</v>
      </c>
      <c r="B28" s="157" t="s">
        <v>189</v>
      </c>
      <c r="C28" s="156" t="s">
        <v>52</v>
      </c>
      <c r="D28" s="158" t="n">
        <v>8789.6481155394</v>
      </c>
      <c r="E28" s="159" t="n">
        <v>8913.5690530178</v>
      </c>
      <c r="F28" s="159" t="n">
        <v>8052.5891578254</v>
      </c>
      <c r="G28" s="160" t="n">
        <v>7558.193670286</v>
      </c>
      <c r="H28" s="161" t="n">
        <v>33775.8007498991</v>
      </c>
      <c r="I28" s="159" t="n">
        <v>34255.4534543567</v>
      </c>
      <c r="J28" s="159" t="n">
        <v>30945.7058954281</v>
      </c>
      <c r="K28" s="160" t="n">
        <v>29051.039887529</v>
      </c>
      <c r="L28" s="161" t="n">
        <v>33313.9999966686</v>
      </c>
      <c r="M28" s="159" t="n">
        <v>128027.999987213</v>
      </c>
      <c r="N28" s="159" t="n">
        <v>161341.999983882</v>
      </c>
      <c r="O28" s="162" t="n">
        <v>13.4769561997464</v>
      </c>
      <c r="P28" s="163" t="n">
        <v>14.7549907111591</v>
      </c>
      <c r="Q28" s="163" t="n">
        <v>12.6706425809582</v>
      </c>
      <c r="R28" s="164" t="n">
        <v>13.9486770923708</v>
      </c>
      <c r="S28" s="165" t="n">
        <v>54.8512665842345</v>
      </c>
      <c r="T28" s="162" t="n">
        <v>0</v>
      </c>
      <c r="U28" s="163" t="n">
        <v>0</v>
      </c>
      <c r="V28" s="163" t="n">
        <v>0</v>
      </c>
      <c r="W28" s="164" t="n">
        <v>0</v>
      </c>
      <c r="X28" s="170" t="n">
        <v>0</v>
      </c>
      <c r="Y28" s="162" t="n">
        <v>0</v>
      </c>
      <c r="Z28" s="163" t="n">
        <v>0</v>
      </c>
      <c r="AA28" s="163" t="n">
        <v>0</v>
      </c>
      <c r="AB28" s="164" t="n">
        <v>0</v>
      </c>
      <c r="AC28" s="165" t="n">
        <v>0</v>
      </c>
      <c r="AD28" s="158" t="n">
        <v>0</v>
      </c>
      <c r="AE28" s="159" t="n">
        <v>0</v>
      </c>
      <c r="AF28" s="159" t="n">
        <v>0</v>
      </c>
      <c r="AG28" s="160" t="n">
        <v>0</v>
      </c>
      <c r="AH28" s="165" t="n">
        <v>0</v>
      </c>
      <c r="AI28" s="167" t="n">
        <v>85734.471372813</v>
      </c>
      <c r="AJ28" s="168" t="n">
        <v>74851.4533249578</v>
      </c>
      <c r="AK28" s="169" t="n">
        <v>756.075286110685</v>
      </c>
      <c r="AL28" s="168" t="n">
        <v>24201.2999975822</v>
      </c>
    </row>
    <row r="29" customFormat="false" ht="13.5" hidden="false" customHeight="false" outlineLevel="0" collapsed="false">
      <c r="A29" s="156" t="s">
        <v>185</v>
      </c>
      <c r="B29" s="157" t="s">
        <v>191</v>
      </c>
      <c r="C29" s="156" t="s">
        <v>54</v>
      </c>
      <c r="D29" s="158" t="n">
        <v>0</v>
      </c>
      <c r="E29" s="159" t="n">
        <v>0</v>
      </c>
      <c r="F29" s="159" t="n">
        <v>0</v>
      </c>
      <c r="G29" s="160" t="n">
        <v>0</v>
      </c>
      <c r="H29" s="161" t="n">
        <v>54024.1342889822</v>
      </c>
      <c r="I29" s="159" t="n">
        <v>54769.5607101214</v>
      </c>
      <c r="J29" s="159" t="n">
        <v>49619.1618530002</v>
      </c>
      <c r="K29" s="160" t="n">
        <v>46677.143128018</v>
      </c>
      <c r="L29" s="161" t="n">
        <v>0</v>
      </c>
      <c r="M29" s="159" t="n">
        <v>205089.999980122</v>
      </c>
      <c r="N29" s="159" t="n">
        <v>205089.999980122</v>
      </c>
      <c r="O29" s="162" t="n">
        <v>75.6702134024553</v>
      </c>
      <c r="P29" s="163" t="n">
        <v>82.8461025855127</v>
      </c>
      <c r="Q29" s="163" t="n">
        <v>71.1429356775221</v>
      </c>
      <c r="R29" s="164" t="n">
        <v>78.3188248605794</v>
      </c>
      <c r="S29" s="165" t="n">
        <v>307.978076526069</v>
      </c>
      <c r="T29" s="162" t="n">
        <v>0</v>
      </c>
      <c r="U29" s="163" t="n">
        <v>0</v>
      </c>
      <c r="V29" s="163" t="n">
        <v>0</v>
      </c>
      <c r="W29" s="164" t="n">
        <v>0</v>
      </c>
      <c r="X29" s="170" t="n">
        <v>0</v>
      </c>
      <c r="Y29" s="162" t="n">
        <v>0</v>
      </c>
      <c r="Z29" s="163" t="n">
        <v>0</v>
      </c>
      <c r="AA29" s="163" t="n">
        <v>0</v>
      </c>
      <c r="AB29" s="164" t="n">
        <v>0</v>
      </c>
      <c r="AC29" s="165" t="n">
        <v>0</v>
      </c>
      <c r="AD29" s="158" t="n">
        <v>0</v>
      </c>
      <c r="AE29" s="159" t="n">
        <v>0</v>
      </c>
      <c r="AF29" s="159" t="n">
        <v>0</v>
      </c>
      <c r="AG29" s="160" t="n">
        <v>0</v>
      </c>
      <c r="AH29" s="165" t="n">
        <v>0</v>
      </c>
      <c r="AI29" s="167" t="n">
        <v>108793.694999104</v>
      </c>
      <c r="AJ29" s="168" t="n">
        <v>95333.341931208</v>
      </c>
      <c r="AK29" s="169" t="n">
        <v>962.963049810182</v>
      </c>
      <c r="AL29" s="168" t="n">
        <v>30763.4999970183</v>
      </c>
    </row>
    <row r="30" customFormat="false" ht="13.5" hidden="false" customHeight="false" outlineLevel="0" collapsed="false">
      <c r="A30" s="156" t="s">
        <v>176</v>
      </c>
      <c r="B30" s="157" t="s">
        <v>192</v>
      </c>
      <c r="C30" s="156" t="s">
        <v>55</v>
      </c>
      <c r="D30" s="158" t="n">
        <v>0</v>
      </c>
      <c r="E30" s="159" t="n">
        <v>0</v>
      </c>
      <c r="F30" s="159" t="n">
        <v>0</v>
      </c>
      <c r="G30" s="160" t="n">
        <v>0</v>
      </c>
      <c r="H30" s="161" t="n">
        <v>49313.6347498932</v>
      </c>
      <c r="I30" s="159" t="n">
        <v>49884.6162527284</v>
      </c>
      <c r="J30" s="159" t="n">
        <v>45934.3851740012</v>
      </c>
      <c r="K30" s="160" t="n">
        <v>43671.363808108</v>
      </c>
      <c r="L30" s="161" t="n">
        <v>0</v>
      </c>
      <c r="M30" s="159" t="n">
        <v>188803.999984731</v>
      </c>
      <c r="N30" s="159" t="n">
        <v>188803.999984731</v>
      </c>
      <c r="O30" s="162" t="n">
        <v>27.4176476772875</v>
      </c>
      <c r="P30" s="163" t="n">
        <v>30.0176932242179</v>
      </c>
      <c r="Q30" s="163" t="n">
        <v>25.7772755940309</v>
      </c>
      <c r="R30" s="164" t="n">
        <v>28.3773211409613</v>
      </c>
      <c r="S30" s="165" t="n">
        <v>111.589937636498</v>
      </c>
      <c r="T30" s="162" t="n">
        <v>0</v>
      </c>
      <c r="U30" s="163" t="n">
        <v>0</v>
      </c>
      <c r="V30" s="163" t="n">
        <v>0</v>
      </c>
      <c r="W30" s="164" t="n">
        <v>0</v>
      </c>
      <c r="X30" s="170" t="n">
        <v>0</v>
      </c>
      <c r="Y30" s="162" t="n">
        <v>0</v>
      </c>
      <c r="Z30" s="163" t="n">
        <v>0</v>
      </c>
      <c r="AA30" s="163" t="n">
        <v>0</v>
      </c>
      <c r="AB30" s="164" t="n">
        <v>0</v>
      </c>
      <c r="AC30" s="165" t="n">
        <v>0</v>
      </c>
      <c r="AD30" s="158" t="n">
        <v>0</v>
      </c>
      <c r="AE30" s="159" t="n">
        <v>0</v>
      </c>
      <c r="AF30" s="159" t="n">
        <v>0</v>
      </c>
      <c r="AG30" s="160" t="n">
        <v>0</v>
      </c>
      <c r="AH30" s="165" t="n">
        <v>0</v>
      </c>
      <c r="AI30" s="167" t="n">
        <v>99198.2510026216</v>
      </c>
      <c r="AJ30" s="168" t="n">
        <v>88709.6914922881</v>
      </c>
      <c r="AK30" s="169" t="n">
        <v>896.057489821092</v>
      </c>
      <c r="AL30" s="168" t="n">
        <v>28320.5999977096</v>
      </c>
    </row>
    <row r="31" customFormat="false" ht="13.5" hidden="false" customHeight="false" outlineLevel="0" collapsed="false">
      <c r="A31" s="156" t="s">
        <v>185</v>
      </c>
      <c r="B31" s="157" t="s">
        <v>193</v>
      </c>
      <c r="C31" s="156" t="s">
        <v>56</v>
      </c>
      <c r="D31" s="158" t="n">
        <v>0</v>
      </c>
      <c r="E31" s="159" t="n">
        <v>0</v>
      </c>
      <c r="F31" s="159" t="n">
        <v>0</v>
      </c>
      <c r="G31" s="160" t="n">
        <v>0</v>
      </c>
      <c r="H31" s="161" t="n">
        <v>2742.9158481293</v>
      </c>
      <c r="I31" s="159" t="n">
        <v>2813.16020816761</v>
      </c>
      <c r="J31" s="159" t="n">
        <v>2698.01489995063</v>
      </c>
      <c r="K31" s="160" t="n">
        <v>2769.25925998894</v>
      </c>
      <c r="L31" s="161" t="n">
        <v>0</v>
      </c>
      <c r="M31" s="159" t="n">
        <v>11023.3502162365</v>
      </c>
      <c r="N31" s="159" t="n">
        <v>11023.3502162365</v>
      </c>
      <c r="O31" s="162" t="n">
        <v>1064.3540532712</v>
      </c>
      <c r="P31" s="163" t="n">
        <v>1165.28791343082</v>
      </c>
      <c r="Q31" s="163" t="n">
        <v>1000.67475093873</v>
      </c>
      <c r="R31" s="164" t="n">
        <v>1101.60861109835</v>
      </c>
      <c r="S31" s="165" t="n">
        <v>4331.9253287391</v>
      </c>
      <c r="T31" s="162" t="n">
        <v>0</v>
      </c>
      <c r="U31" s="163" t="n">
        <v>0</v>
      </c>
      <c r="V31" s="163" t="n">
        <v>0</v>
      </c>
      <c r="W31" s="164" t="n">
        <v>0</v>
      </c>
      <c r="X31" s="170" t="n">
        <v>0</v>
      </c>
      <c r="Y31" s="162" t="n">
        <v>0</v>
      </c>
      <c r="Z31" s="163" t="n">
        <v>0</v>
      </c>
      <c r="AA31" s="163" t="n">
        <v>0</v>
      </c>
      <c r="AB31" s="164" t="n">
        <v>0</v>
      </c>
      <c r="AC31" s="165" t="n">
        <v>0</v>
      </c>
      <c r="AD31" s="158" t="n">
        <v>0</v>
      </c>
      <c r="AE31" s="159" t="n">
        <v>0</v>
      </c>
      <c r="AF31" s="159" t="n">
        <v>0</v>
      </c>
      <c r="AG31" s="160" t="n">
        <v>0</v>
      </c>
      <c r="AH31" s="165" t="n">
        <v>0</v>
      </c>
      <c r="AI31" s="167" t="n">
        <v>5556.07605629691</v>
      </c>
      <c r="AJ31" s="168" t="n">
        <v>5412.60141834016</v>
      </c>
      <c r="AK31" s="169" t="n">
        <v>54.6727415993956</v>
      </c>
      <c r="AL31" s="168" t="n">
        <v>1653.50253243547</v>
      </c>
    </row>
    <row r="32" customFormat="false" ht="13.5" hidden="false" customHeight="false" outlineLevel="0" collapsed="false">
      <c r="A32" s="156" t="s">
        <v>173</v>
      </c>
      <c r="B32" s="157" t="s">
        <v>194</v>
      </c>
      <c r="C32" s="156" t="s">
        <v>57</v>
      </c>
      <c r="D32" s="158" t="n">
        <v>0</v>
      </c>
      <c r="E32" s="159" t="n">
        <v>0</v>
      </c>
      <c r="F32" s="159" t="n">
        <v>0</v>
      </c>
      <c r="G32" s="160" t="n">
        <v>0</v>
      </c>
      <c r="H32" s="161" t="n">
        <v>4093.43740977526</v>
      </c>
      <c r="I32" s="159" t="n">
        <v>4130.52270335229</v>
      </c>
      <c r="J32" s="159" t="n">
        <v>3876.11908333058</v>
      </c>
      <c r="K32" s="160" t="n">
        <v>3731.2210501591</v>
      </c>
      <c r="L32" s="161" t="n">
        <v>0</v>
      </c>
      <c r="M32" s="159" t="n">
        <v>15831.3002466172</v>
      </c>
      <c r="N32" s="159" t="n">
        <v>15831.3002466172</v>
      </c>
      <c r="O32" s="162" t="n">
        <v>6.46197083476335</v>
      </c>
      <c r="P32" s="163" t="n">
        <v>7.07476660379056</v>
      </c>
      <c r="Q32" s="163" t="n">
        <v>6.07535719507666</v>
      </c>
      <c r="R32" s="164" t="n">
        <v>6.68815296410387</v>
      </c>
      <c r="S32" s="165" t="n">
        <v>26.3002475977344</v>
      </c>
      <c r="T32" s="162" t="n">
        <v>0</v>
      </c>
      <c r="U32" s="163" t="n">
        <v>0</v>
      </c>
      <c r="V32" s="163" t="n">
        <v>0</v>
      </c>
      <c r="W32" s="164" t="n">
        <v>0</v>
      </c>
      <c r="X32" s="170" t="n">
        <v>0</v>
      </c>
      <c r="Y32" s="162" t="n">
        <v>0</v>
      </c>
      <c r="Z32" s="163" t="n">
        <v>0</v>
      </c>
      <c r="AA32" s="163" t="n">
        <v>0</v>
      </c>
      <c r="AB32" s="164" t="n">
        <v>0</v>
      </c>
      <c r="AC32" s="165" t="n">
        <v>0</v>
      </c>
      <c r="AD32" s="162" t="n">
        <v>0</v>
      </c>
      <c r="AE32" s="163" t="n">
        <v>0</v>
      </c>
      <c r="AF32" s="163" t="n">
        <v>0</v>
      </c>
      <c r="AG32" s="164" t="n">
        <v>0</v>
      </c>
      <c r="AH32" s="165" t="n">
        <v>0</v>
      </c>
      <c r="AI32" s="167" t="n">
        <v>8223.96011312755</v>
      </c>
      <c r="AJ32" s="168" t="n">
        <v>7531.26673215478</v>
      </c>
      <c r="AK32" s="169" t="n">
        <v>76.0734013348968</v>
      </c>
      <c r="AL32" s="168" t="n">
        <v>2374.69503699259</v>
      </c>
    </row>
    <row r="33" customFormat="false" ht="13.5" hidden="false" customHeight="false" outlineLevel="0" collapsed="false">
      <c r="A33" s="156" t="s">
        <v>173</v>
      </c>
      <c r="B33" s="157" t="s">
        <v>195</v>
      </c>
      <c r="C33" s="156" t="s">
        <v>58</v>
      </c>
      <c r="D33" s="158" t="n">
        <v>1592.2893191235</v>
      </c>
      <c r="E33" s="159" t="n">
        <v>1614.7382252195</v>
      </c>
      <c r="F33" s="159" t="n">
        <v>1458.7673520885</v>
      </c>
      <c r="G33" s="160" t="n">
        <v>1369.205102965</v>
      </c>
      <c r="H33" s="161" t="n">
        <v>8803.42315787711</v>
      </c>
      <c r="I33" s="159" t="n">
        <v>8887.36833330743</v>
      </c>
      <c r="J33" s="159" t="n">
        <v>8317.40769163386</v>
      </c>
      <c r="K33" s="160" t="n">
        <v>7994.95746446498</v>
      </c>
      <c r="L33" s="161" t="n">
        <v>6034.9999993965</v>
      </c>
      <c r="M33" s="159" t="n">
        <v>34003.1566472834</v>
      </c>
      <c r="N33" s="159" t="n">
        <v>40038.1566466799</v>
      </c>
      <c r="O33" s="162" t="n">
        <v>26.3283887755106</v>
      </c>
      <c r="P33" s="163" t="n">
        <v>28.825138708231</v>
      </c>
      <c r="Q33" s="163" t="n">
        <v>24.7531860282578</v>
      </c>
      <c r="R33" s="164" t="n">
        <v>27.2499359609782</v>
      </c>
      <c r="S33" s="165" t="n">
        <v>107.156649472978</v>
      </c>
      <c r="T33" s="162" t="n">
        <v>0</v>
      </c>
      <c r="U33" s="163" t="n">
        <v>0</v>
      </c>
      <c r="V33" s="163" t="n">
        <v>0</v>
      </c>
      <c r="W33" s="164" t="n">
        <v>0</v>
      </c>
      <c r="X33" s="170" t="n">
        <v>0</v>
      </c>
      <c r="Y33" s="162" t="n">
        <v>0</v>
      </c>
      <c r="Z33" s="163" t="n">
        <v>0</v>
      </c>
      <c r="AA33" s="163" t="n">
        <v>0</v>
      </c>
      <c r="AB33" s="164" t="n">
        <v>0</v>
      </c>
      <c r="AC33" s="165" t="n">
        <v>0</v>
      </c>
      <c r="AD33" s="158" t="n">
        <v>0</v>
      </c>
      <c r="AE33" s="159" t="n">
        <v>0</v>
      </c>
      <c r="AF33" s="159" t="n">
        <v>0</v>
      </c>
      <c r="AG33" s="160" t="n">
        <v>0</v>
      </c>
      <c r="AH33" s="165" t="n">
        <v>0</v>
      </c>
      <c r="AI33" s="167" t="n">
        <v>20897.8190355275</v>
      </c>
      <c r="AJ33" s="168" t="n">
        <v>18948.9342350408</v>
      </c>
      <c r="AK33" s="169" t="n">
        <v>191.403376111523</v>
      </c>
      <c r="AL33" s="168" t="n">
        <v>6005.72349700198</v>
      </c>
    </row>
    <row r="34" customFormat="false" ht="13.5" hidden="false" customHeight="false" outlineLevel="0" collapsed="false">
      <c r="A34" s="156" t="s">
        <v>180</v>
      </c>
      <c r="B34" s="157" t="s">
        <v>196</v>
      </c>
      <c r="C34" s="156" t="s">
        <v>59</v>
      </c>
      <c r="D34" s="158" t="n">
        <v>0</v>
      </c>
      <c r="E34" s="159" t="n">
        <v>0</v>
      </c>
      <c r="F34" s="159" t="n">
        <v>0</v>
      </c>
      <c r="G34" s="160" t="n">
        <v>0</v>
      </c>
      <c r="H34" s="161" t="n">
        <v>10902.273066149</v>
      </c>
      <c r="I34" s="159" t="n">
        <v>10998.1911930071</v>
      </c>
      <c r="J34" s="159" t="n">
        <v>10367.0913930016</v>
      </c>
      <c r="K34" s="160" t="n">
        <v>10017.5633350597</v>
      </c>
      <c r="L34" s="161" t="n">
        <v>0</v>
      </c>
      <c r="M34" s="159" t="n">
        <v>42285.1189872174</v>
      </c>
      <c r="N34" s="159" t="n">
        <v>42285.1189872174</v>
      </c>
      <c r="O34" s="162" t="n">
        <v>87.3678143197446</v>
      </c>
      <c r="P34" s="163" t="n">
        <v>95.6529998046858</v>
      </c>
      <c r="Q34" s="163" t="n">
        <v>82.1406801296744</v>
      </c>
      <c r="R34" s="164" t="n">
        <v>90.4258656146156</v>
      </c>
      <c r="S34" s="165" t="n">
        <v>355.58735986872</v>
      </c>
      <c r="T34" s="162" t="n">
        <v>0</v>
      </c>
      <c r="U34" s="163" t="n">
        <v>0</v>
      </c>
      <c r="V34" s="163" t="n">
        <v>0</v>
      </c>
      <c r="W34" s="164" t="n">
        <v>0</v>
      </c>
      <c r="X34" s="170" t="n">
        <v>0</v>
      </c>
      <c r="Y34" s="162" t="n">
        <v>0</v>
      </c>
      <c r="Z34" s="163" t="n">
        <v>0</v>
      </c>
      <c r="AA34" s="163" t="n">
        <v>0</v>
      </c>
      <c r="AB34" s="164" t="n">
        <v>0</v>
      </c>
      <c r="AC34" s="165" t="n">
        <v>0</v>
      </c>
      <c r="AD34" s="158" t="n">
        <v>0</v>
      </c>
      <c r="AE34" s="159" t="n">
        <v>0</v>
      </c>
      <c r="AF34" s="159" t="n">
        <v>0</v>
      </c>
      <c r="AG34" s="160" t="n">
        <v>0</v>
      </c>
      <c r="AH34" s="165" t="n">
        <v>0</v>
      </c>
      <c r="AI34" s="167" t="n">
        <v>21900.4642591561</v>
      </c>
      <c r="AJ34" s="168" t="n">
        <v>20180.8081807807</v>
      </c>
      <c r="AK34" s="169" t="n">
        <v>203.846547280613</v>
      </c>
      <c r="AL34" s="168" t="n">
        <v>6342.76784808261</v>
      </c>
    </row>
    <row r="35" customFormat="false" ht="13.5" hidden="false" customHeight="false" outlineLevel="0" collapsed="false">
      <c r="A35" s="156" t="s">
        <v>180</v>
      </c>
      <c r="B35" s="157" t="s">
        <v>197</v>
      </c>
      <c r="C35" s="156" t="s">
        <v>60</v>
      </c>
      <c r="D35" s="158" t="n">
        <v>0</v>
      </c>
      <c r="E35" s="159" t="n">
        <v>0</v>
      </c>
      <c r="F35" s="159" t="n">
        <v>0</v>
      </c>
      <c r="G35" s="160" t="n">
        <v>0</v>
      </c>
      <c r="H35" s="161" t="n">
        <v>895.90151831341</v>
      </c>
      <c r="I35" s="159" t="n">
        <v>909.034930699461</v>
      </c>
      <c r="J35" s="159" t="n">
        <v>820.924945649568</v>
      </c>
      <c r="K35" s="160" t="n">
        <v>771.473169071219</v>
      </c>
      <c r="L35" s="161" t="n">
        <v>0</v>
      </c>
      <c r="M35" s="159" t="n">
        <v>3397.33456373366</v>
      </c>
      <c r="N35" s="159" t="n">
        <v>3397.33456373366</v>
      </c>
      <c r="O35" s="162" t="n">
        <v>6.2247023922097</v>
      </c>
      <c r="P35" s="163" t="n">
        <v>6.81499773506068</v>
      </c>
      <c r="Q35" s="163" t="n">
        <v>5.85228430036809</v>
      </c>
      <c r="R35" s="164" t="n">
        <v>6.44257964321907</v>
      </c>
      <c r="S35" s="165" t="n">
        <v>25.3345640708575</v>
      </c>
      <c r="T35" s="162" t="n">
        <v>0</v>
      </c>
      <c r="U35" s="163" t="n">
        <v>0</v>
      </c>
      <c r="V35" s="163" t="n">
        <v>0</v>
      </c>
      <c r="W35" s="164" t="n">
        <v>0</v>
      </c>
      <c r="X35" s="170" t="n">
        <v>0</v>
      </c>
      <c r="Y35" s="162" t="n">
        <v>0</v>
      </c>
      <c r="Z35" s="163" t="n">
        <v>0</v>
      </c>
      <c r="AA35" s="163" t="n">
        <v>0</v>
      </c>
      <c r="AB35" s="164" t="n">
        <v>0</v>
      </c>
      <c r="AC35" s="165" t="n">
        <v>0</v>
      </c>
      <c r="AD35" s="158" t="n">
        <v>0</v>
      </c>
      <c r="AE35" s="159" t="n">
        <v>0</v>
      </c>
      <c r="AF35" s="159" t="n">
        <v>0</v>
      </c>
      <c r="AG35" s="160" t="n">
        <v>0</v>
      </c>
      <c r="AH35" s="165" t="n">
        <v>0</v>
      </c>
      <c r="AI35" s="167" t="n">
        <v>1804.93644901287</v>
      </c>
      <c r="AJ35" s="168" t="n">
        <v>1576.47413357358</v>
      </c>
      <c r="AK35" s="169" t="n">
        <v>15.9239811472079</v>
      </c>
      <c r="AL35" s="168" t="n">
        <v>509.600184560049</v>
      </c>
    </row>
    <row r="36" customFormat="false" ht="13.5" hidden="false" customHeight="false" outlineLevel="0" collapsed="false">
      <c r="A36" s="156" t="s">
        <v>166</v>
      </c>
      <c r="B36" s="157" t="s">
        <v>198</v>
      </c>
      <c r="C36" s="156" t="s">
        <v>61</v>
      </c>
      <c r="D36" s="158" t="n">
        <v>29</v>
      </c>
      <c r="E36" s="159" t="n">
        <v>32</v>
      </c>
      <c r="F36" s="159" t="n">
        <v>28</v>
      </c>
      <c r="G36" s="160" t="n">
        <v>30</v>
      </c>
      <c r="H36" s="161" t="n">
        <v>9837.14448017144</v>
      </c>
      <c r="I36" s="159" t="n">
        <v>9982.40199572412</v>
      </c>
      <c r="J36" s="159" t="n">
        <v>9014.10380726353</v>
      </c>
      <c r="K36" s="160" t="n">
        <v>8472.74314946241</v>
      </c>
      <c r="L36" s="161" t="n">
        <v>119</v>
      </c>
      <c r="M36" s="159" t="n">
        <v>37306.3934326215</v>
      </c>
      <c r="N36" s="159" t="n">
        <v>37425.3934326215</v>
      </c>
      <c r="O36" s="162" t="n">
        <v>76.8635443083595</v>
      </c>
      <c r="P36" s="163" t="n">
        <v>84.1525983677196</v>
      </c>
      <c r="Q36" s="163" t="n">
        <v>72.2648707172611</v>
      </c>
      <c r="R36" s="164" t="n">
        <v>79.5539247766212</v>
      </c>
      <c r="S36" s="165" t="n">
        <v>312.834938169961</v>
      </c>
      <c r="T36" s="162" t="n">
        <v>0</v>
      </c>
      <c r="U36" s="163" t="n">
        <v>0</v>
      </c>
      <c r="V36" s="163" t="n">
        <v>0</v>
      </c>
      <c r="W36" s="164" t="n">
        <v>0</v>
      </c>
      <c r="X36" s="170" t="n">
        <v>0</v>
      </c>
      <c r="Y36" s="162" t="n">
        <v>0</v>
      </c>
      <c r="Z36" s="163" t="n">
        <v>0</v>
      </c>
      <c r="AA36" s="163" t="n">
        <v>0</v>
      </c>
      <c r="AB36" s="164" t="n">
        <v>0</v>
      </c>
      <c r="AC36" s="165" t="n">
        <v>0</v>
      </c>
      <c r="AD36" s="158" t="n">
        <v>0</v>
      </c>
      <c r="AE36" s="159" t="n">
        <v>0</v>
      </c>
      <c r="AF36" s="159" t="n">
        <v>0</v>
      </c>
      <c r="AG36" s="160" t="n">
        <v>0</v>
      </c>
      <c r="AH36" s="165" t="n">
        <v>0</v>
      </c>
      <c r="AI36" s="167" t="n">
        <v>19880.5464758956</v>
      </c>
      <c r="AJ36" s="168" t="n">
        <v>17369.3984871587</v>
      </c>
      <c r="AK36" s="169" t="n">
        <v>175.448469567259</v>
      </c>
      <c r="AL36" s="168" t="n">
        <v>5613.80901489322</v>
      </c>
    </row>
    <row r="37" customFormat="false" ht="13.5" hidden="false" customHeight="false" outlineLevel="0" collapsed="false">
      <c r="A37" s="156" t="s">
        <v>166</v>
      </c>
      <c r="B37" s="157" t="s">
        <v>199</v>
      </c>
      <c r="C37" s="156" t="s">
        <v>62</v>
      </c>
      <c r="D37" s="158" t="n">
        <v>566.9342430199</v>
      </c>
      <c r="E37" s="159" t="n">
        <v>609.8648117463</v>
      </c>
      <c r="F37" s="159" t="n">
        <v>529.4515751009</v>
      </c>
      <c r="G37" s="160" t="n">
        <v>562.749370081</v>
      </c>
      <c r="H37" s="161" t="n">
        <v>7788.03895398578</v>
      </c>
      <c r="I37" s="159" t="n">
        <v>8041.03188418531</v>
      </c>
      <c r="J37" s="159" t="n">
        <v>7355.4007989755</v>
      </c>
      <c r="K37" s="160" t="n">
        <v>7347.90502018713</v>
      </c>
      <c r="L37" s="161" t="n">
        <v>2268.9999999481</v>
      </c>
      <c r="M37" s="159" t="n">
        <v>30532.3766573337</v>
      </c>
      <c r="N37" s="159" t="n">
        <v>32801.3766572818</v>
      </c>
      <c r="O37" s="162" t="n">
        <v>2457.16372765364</v>
      </c>
      <c r="P37" s="163" t="n">
        <v>2690.17925412628</v>
      </c>
      <c r="Q37" s="163" t="n">
        <v>2310.15393198205</v>
      </c>
      <c r="R37" s="164" t="n">
        <v>2543.1694584547</v>
      </c>
      <c r="S37" s="165" t="n">
        <v>10000.6663722167</v>
      </c>
      <c r="T37" s="162" t="n">
        <v>0</v>
      </c>
      <c r="U37" s="163" t="n">
        <v>0</v>
      </c>
      <c r="V37" s="163" t="n">
        <v>0</v>
      </c>
      <c r="W37" s="164" t="n">
        <v>0</v>
      </c>
      <c r="X37" s="170" t="n">
        <v>0</v>
      </c>
      <c r="Y37" s="162" t="n">
        <v>0</v>
      </c>
      <c r="Z37" s="163" t="n">
        <v>0</v>
      </c>
      <c r="AA37" s="163" t="n">
        <v>0</v>
      </c>
      <c r="AB37" s="164" t="n">
        <v>0</v>
      </c>
      <c r="AC37" s="165" t="n">
        <v>0</v>
      </c>
      <c r="AD37" s="158" t="n">
        <v>0</v>
      </c>
      <c r="AE37" s="159" t="n">
        <v>0</v>
      </c>
      <c r="AF37" s="159" t="n">
        <v>0</v>
      </c>
      <c r="AG37" s="160" t="n">
        <v>0</v>
      </c>
      <c r="AH37" s="165" t="n">
        <v>0</v>
      </c>
      <c r="AI37" s="167" t="n">
        <v>17005.8698929373</v>
      </c>
      <c r="AJ37" s="168" t="n">
        <v>15637.5516967011</v>
      </c>
      <c r="AK37" s="169" t="n">
        <v>157.955067643445</v>
      </c>
      <c r="AL37" s="168" t="n">
        <v>4920.20649859227</v>
      </c>
    </row>
    <row r="38" customFormat="false" ht="13.5" hidden="false" customHeight="false" outlineLevel="0" collapsed="false">
      <c r="A38" s="156" t="s">
        <v>160</v>
      </c>
      <c r="B38" s="157" t="s">
        <v>200</v>
      </c>
      <c r="C38" s="156" t="s">
        <v>63</v>
      </c>
      <c r="D38" s="158" t="n">
        <v>2000</v>
      </c>
      <c r="E38" s="159" t="n">
        <v>2000</v>
      </c>
      <c r="F38" s="159" t="n">
        <v>2000</v>
      </c>
      <c r="G38" s="160" t="n">
        <v>2000</v>
      </c>
      <c r="H38" s="161" t="n">
        <v>12014.2522271975</v>
      </c>
      <c r="I38" s="159" t="n">
        <v>12215.1171876083</v>
      </c>
      <c r="J38" s="159" t="n">
        <v>11192.3704984251</v>
      </c>
      <c r="K38" s="160" t="n">
        <v>10738.8587070227</v>
      </c>
      <c r="L38" s="161" t="n">
        <v>8000</v>
      </c>
      <c r="M38" s="159" t="n">
        <v>46160.5986202535</v>
      </c>
      <c r="N38" s="159" t="n">
        <v>54160.5986202535</v>
      </c>
      <c r="O38" s="162" t="n">
        <v>1179.30897196299</v>
      </c>
      <c r="P38" s="163" t="n">
        <v>1291.14413291837</v>
      </c>
      <c r="Q38" s="163" t="n">
        <v>1108.75202492247</v>
      </c>
      <c r="R38" s="164" t="n">
        <v>1220.58718587785</v>
      </c>
      <c r="S38" s="165" t="n">
        <v>4799.79231568168</v>
      </c>
      <c r="T38" s="162" t="n">
        <v>0</v>
      </c>
      <c r="U38" s="163" t="n">
        <v>0</v>
      </c>
      <c r="V38" s="163" t="n">
        <v>0</v>
      </c>
      <c r="W38" s="164" t="n">
        <v>0</v>
      </c>
      <c r="X38" s="170" t="n">
        <v>0</v>
      </c>
      <c r="Y38" s="162" t="n">
        <v>0</v>
      </c>
      <c r="Z38" s="163" t="n">
        <v>0</v>
      </c>
      <c r="AA38" s="163" t="n">
        <v>0</v>
      </c>
      <c r="AB38" s="164" t="n">
        <v>0</v>
      </c>
      <c r="AC38" s="165" t="n">
        <v>0</v>
      </c>
      <c r="AD38" s="158" t="n">
        <v>0</v>
      </c>
      <c r="AE38" s="159" t="n">
        <v>0</v>
      </c>
      <c r="AF38" s="159" t="n">
        <v>0</v>
      </c>
      <c r="AG38" s="160" t="n">
        <v>0</v>
      </c>
      <c r="AH38" s="165" t="n">
        <v>0</v>
      </c>
      <c r="AI38" s="167" t="n">
        <v>28229.3694148058</v>
      </c>
      <c r="AJ38" s="168" t="n">
        <v>25671.9169133933</v>
      </c>
      <c r="AK38" s="169" t="n">
        <v>259.312292054477</v>
      </c>
      <c r="AL38" s="168" t="n">
        <v>8124.08979303803</v>
      </c>
    </row>
    <row r="39" customFormat="false" ht="13.5" hidden="false" customHeight="false" outlineLevel="0" collapsed="false">
      <c r="A39" s="156" t="s">
        <v>176</v>
      </c>
      <c r="B39" s="157" t="s">
        <v>201</v>
      </c>
      <c r="C39" s="156" t="s">
        <v>64</v>
      </c>
      <c r="D39" s="158" t="n">
        <v>3000</v>
      </c>
      <c r="E39" s="159" t="n">
        <v>3000</v>
      </c>
      <c r="F39" s="159" t="n">
        <v>3000</v>
      </c>
      <c r="G39" s="160" t="n">
        <v>3000</v>
      </c>
      <c r="H39" s="161" t="n">
        <v>3229.45600245995</v>
      </c>
      <c r="I39" s="159" t="n">
        <v>3273.00413220334</v>
      </c>
      <c r="J39" s="159" t="n">
        <v>3090.49035005266</v>
      </c>
      <c r="K39" s="160" t="n">
        <v>3029.26582507955</v>
      </c>
      <c r="L39" s="161" t="n">
        <v>12000</v>
      </c>
      <c r="M39" s="159" t="n">
        <v>12622.2163097955</v>
      </c>
      <c r="N39" s="159" t="n">
        <v>24622.2163097955</v>
      </c>
      <c r="O39" s="162" t="n">
        <v>273.302221226005</v>
      </c>
      <c r="P39" s="163" t="n">
        <v>299.219770084637</v>
      </c>
      <c r="Q39" s="163" t="n">
        <v>256.950806280859</v>
      </c>
      <c r="R39" s="164" t="n">
        <v>282.868355139492</v>
      </c>
      <c r="S39" s="165" t="n">
        <v>1112.34115273099</v>
      </c>
      <c r="T39" s="162" t="n">
        <v>0</v>
      </c>
      <c r="U39" s="163" t="n">
        <v>0</v>
      </c>
      <c r="V39" s="163" t="n">
        <v>0</v>
      </c>
      <c r="W39" s="164" t="n">
        <v>0</v>
      </c>
      <c r="X39" s="170" t="n">
        <v>0</v>
      </c>
      <c r="Y39" s="162" t="n">
        <v>0</v>
      </c>
      <c r="Z39" s="163" t="n">
        <v>0</v>
      </c>
      <c r="AA39" s="163" t="n">
        <v>0</v>
      </c>
      <c r="AB39" s="164" t="n">
        <v>0</v>
      </c>
      <c r="AC39" s="165" t="n">
        <v>0</v>
      </c>
      <c r="AD39" s="158" t="n">
        <v>0</v>
      </c>
      <c r="AE39" s="159" t="n">
        <v>0</v>
      </c>
      <c r="AF39" s="159" t="n">
        <v>0</v>
      </c>
      <c r="AG39" s="160" t="n">
        <v>0</v>
      </c>
      <c r="AH39" s="165" t="n">
        <v>0</v>
      </c>
      <c r="AI39" s="167" t="n">
        <v>12502.4601346633</v>
      </c>
      <c r="AJ39" s="168" t="n">
        <v>11998.5586133809</v>
      </c>
      <c r="AK39" s="169" t="n">
        <v>121.197561751322</v>
      </c>
      <c r="AL39" s="168" t="n">
        <v>3693.33244646932</v>
      </c>
    </row>
    <row r="40" customFormat="false" ht="13.5" hidden="false" customHeight="false" outlineLevel="0" collapsed="false">
      <c r="A40" s="156" t="s">
        <v>180</v>
      </c>
      <c r="B40" s="157" t="s">
        <v>190</v>
      </c>
      <c r="C40" s="156" t="s">
        <v>1005</v>
      </c>
      <c r="D40" s="158" t="n">
        <v>5172</v>
      </c>
      <c r="E40" s="159" t="n">
        <v>5188</v>
      </c>
      <c r="F40" s="159" t="n">
        <v>5161</v>
      </c>
      <c r="G40" s="160" t="n">
        <v>5178</v>
      </c>
      <c r="H40" s="161" t="n">
        <v>9416.62799190927</v>
      </c>
      <c r="I40" s="159" t="n">
        <v>9536.11844433044</v>
      </c>
      <c r="J40" s="159" t="n">
        <v>8755.45252564433</v>
      </c>
      <c r="K40" s="160" t="n">
        <v>8323.72413854899</v>
      </c>
      <c r="L40" s="161" t="n">
        <v>20699</v>
      </c>
      <c r="M40" s="159" t="n">
        <v>36031.923100433</v>
      </c>
      <c r="N40" s="159" t="n">
        <v>56730.923100433</v>
      </c>
      <c r="O40" s="162" t="n">
        <v>272.379905069591</v>
      </c>
      <c r="P40" s="163" t="n">
        <v>298.20998967733</v>
      </c>
      <c r="Q40" s="163" t="n">
        <v>256.083671432949</v>
      </c>
      <c r="R40" s="164" t="n">
        <v>281.913756040688</v>
      </c>
      <c r="S40" s="165" t="n">
        <v>1108.58732222056</v>
      </c>
      <c r="T40" s="162" t="n">
        <v>0</v>
      </c>
      <c r="U40" s="163" t="n">
        <v>0</v>
      </c>
      <c r="V40" s="163" t="n">
        <v>0</v>
      </c>
      <c r="W40" s="164" t="n">
        <v>0</v>
      </c>
      <c r="X40" s="170" t="n">
        <v>0</v>
      </c>
      <c r="Y40" s="162" t="n">
        <v>0</v>
      </c>
      <c r="Z40" s="163" t="n">
        <v>0</v>
      </c>
      <c r="AA40" s="163" t="n">
        <v>0</v>
      </c>
      <c r="AB40" s="164" t="n">
        <v>0</v>
      </c>
      <c r="AC40" s="165" t="n">
        <v>0</v>
      </c>
      <c r="AD40" s="158" t="n">
        <v>0</v>
      </c>
      <c r="AE40" s="159" t="n">
        <v>0</v>
      </c>
      <c r="AF40" s="159" t="n">
        <v>0</v>
      </c>
      <c r="AG40" s="160" t="n">
        <v>0</v>
      </c>
      <c r="AH40" s="165" t="n">
        <v>0</v>
      </c>
      <c r="AI40" s="167" t="n">
        <v>29312.7464362397</v>
      </c>
      <c r="AJ40" s="168" t="n">
        <v>27143.9948975514</v>
      </c>
      <c r="AK40" s="169" t="n">
        <v>274.181766641933</v>
      </c>
      <c r="AL40" s="168" t="n">
        <v>8509.63846506495</v>
      </c>
    </row>
    <row r="41" customFormat="false" ht="13.5" hidden="false" customHeight="false" outlineLevel="0" collapsed="false">
      <c r="A41" s="156" t="s">
        <v>176</v>
      </c>
      <c r="B41" s="157" t="s">
        <v>202</v>
      </c>
      <c r="C41" s="156" t="s">
        <v>65</v>
      </c>
      <c r="D41" s="158" t="n">
        <v>3179</v>
      </c>
      <c r="E41" s="159" t="n">
        <v>3196</v>
      </c>
      <c r="F41" s="159" t="n">
        <v>3169</v>
      </c>
      <c r="G41" s="160" t="n">
        <v>3186</v>
      </c>
      <c r="H41" s="161" t="n">
        <v>13500.9395065665</v>
      </c>
      <c r="I41" s="159" t="n">
        <v>13564.096815593</v>
      </c>
      <c r="J41" s="159" t="n">
        <v>13299.6515944493</v>
      </c>
      <c r="K41" s="160" t="n">
        <v>13210.7818326551</v>
      </c>
      <c r="L41" s="161" t="n">
        <v>12730</v>
      </c>
      <c r="M41" s="159" t="n">
        <v>53575.4697492639</v>
      </c>
      <c r="N41" s="159" t="n">
        <v>66305.4697492639</v>
      </c>
      <c r="O41" s="162" t="n">
        <v>598.653383297485</v>
      </c>
      <c r="P41" s="163" t="n">
        <v>655.424339059924</v>
      </c>
      <c r="Q41" s="163" t="n">
        <v>562.83651421131</v>
      </c>
      <c r="R41" s="164" t="n">
        <v>619.60746997375</v>
      </c>
      <c r="S41" s="165" t="n">
        <v>2436.52170654247</v>
      </c>
      <c r="T41" s="162" t="n">
        <v>0</v>
      </c>
      <c r="U41" s="163" t="n">
        <v>0</v>
      </c>
      <c r="V41" s="163" t="n">
        <v>0</v>
      </c>
      <c r="W41" s="164" t="n">
        <v>0</v>
      </c>
      <c r="X41" s="170" t="n">
        <v>0</v>
      </c>
      <c r="Y41" s="162" t="n">
        <v>0</v>
      </c>
      <c r="Z41" s="163" t="n">
        <v>0</v>
      </c>
      <c r="AA41" s="163" t="n">
        <v>0</v>
      </c>
      <c r="AB41" s="164" t="n">
        <v>0</v>
      </c>
      <c r="AC41" s="165" t="n">
        <v>0</v>
      </c>
      <c r="AD41" s="158" t="n">
        <v>0</v>
      </c>
      <c r="AE41" s="159" t="n">
        <v>0</v>
      </c>
      <c r="AF41" s="159" t="n">
        <v>0</v>
      </c>
      <c r="AG41" s="160" t="n">
        <v>0</v>
      </c>
      <c r="AH41" s="165" t="n">
        <v>0</v>
      </c>
      <c r="AI41" s="167" t="n">
        <v>33440.0363221595</v>
      </c>
      <c r="AJ41" s="168" t="n">
        <v>32536.7790928333</v>
      </c>
      <c r="AK41" s="169" t="n">
        <v>328.654334271044</v>
      </c>
      <c r="AL41" s="168" t="n">
        <v>9945.82046238958</v>
      </c>
    </row>
    <row r="42" customFormat="false" ht="13.5" hidden="false" customHeight="false" outlineLevel="0" collapsed="false">
      <c r="A42" s="171"/>
      <c r="B42" s="172" t="s">
        <v>1006</v>
      </c>
      <c r="C42" s="173" t="s">
        <v>18</v>
      </c>
      <c r="D42" s="174" t="n">
        <v>118994.04930312</v>
      </c>
      <c r="E42" s="175" t="n">
        <v>121890.920981434</v>
      </c>
      <c r="F42" s="175" t="n">
        <v>111214.142117639</v>
      </c>
      <c r="G42" s="176" t="n">
        <v>110161.887576519</v>
      </c>
      <c r="H42" s="177" t="n">
        <v>588515.820653679</v>
      </c>
      <c r="I42" s="175" t="n">
        <v>596405.018132883</v>
      </c>
      <c r="J42" s="175" t="n">
        <v>549229.113814126</v>
      </c>
      <c r="K42" s="176" t="n">
        <v>524927.155076201</v>
      </c>
      <c r="L42" s="177" t="n">
        <v>462260.999978712</v>
      </c>
      <c r="M42" s="175" t="n">
        <v>2259077.10767689</v>
      </c>
      <c r="N42" s="175" t="n">
        <v>4182878.6109556</v>
      </c>
      <c r="O42" s="174" t="n">
        <v>33521.1510305001</v>
      </c>
      <c r="P42" s="175" t="n">
        <v>36699.9984827209</v>
      </c>
      <c r="Q42" s="175" t="n">
        <v>31515.6120799574</v>
      </c>
      <c r="R42" s="176" t="n">
        <v>34694.4595321782</v>
      </c>
      <c r="S42" s="178" t="n">
        <v>136431.221125357</v>
      </c>
      <c r="T42" s="174" t="n">
        <v>0</v>
      </c>
      <c r="U42" s="175" t="n">
        <v>0</v>
      </c>
      <c r="V42" s="175" t="n">
        <v>0</v>
      </c>
      <c r="W42" s="176" t="n">
        <v>0</v>
      </c>
      <c r="X42" s="179" t="n">
        <v>0</v>
      </c>
      <c r="Y42" s="174" t="n">
        <v>0</v>
      </c>
      <c r="Z42" s="175" t="n">
        <v>0</v>
      </c>
      <c r="AA42" s="175" t="n">
        <v>0</v>
      </c>
      <c r="AB42" s="176" t="n">
        <v>0</v>
      </c>
      <c r="AC42" s="178" t="n">
        <v>0</v>
      </c>
      <c r="AD42" s="174" t="n">
        <v>0</v>
      </c>
      <c r="AE42" s="175" t="n">
        <v>0</v>
      </c>
      <c r="AF42" s="175" t="n">
        <v>0</v>
      </c>
      <c r="AG42" s="176" t="n">
        <v>0</v>
      </c>
      <c r="AH42" s="178" t="n">
        <v>0</v>
      </c>
      <c r="AI42" s="175" t="n">
        <v>1425805.80907112</v>
      </c>
      <c r="AJ42" s="175" t="n">
        <v>1282576.97559864</v>
      </c>
      <c r="AK42" s="180" t="n">
        <v>12955.3229858448</v>
      </c>
      <c r="AL42" s="175" t="n">
        <v>408200.71614834</v>
      </c>
    </row>
    <row r="44" customFormat="false" ht="13.5" hidden="false" customHeight="false" outlineLevel="0" collapsed="false">
      <c r="N44" s="91" t="n">
        <f aca="false">N43/N42</f>
        <v>0</v>
      </c>
    </row>
  </sheetData>
  <mergeCells count="21">
    <mergeCell ref="D4:N4"/>
    <mergeCell ref="O4:S4"/>
    <mergeCell ref="T4:X4"/>
    <mergeCell ref="Y4:AC4"/>
    <mergeCell ref="AD4:AH4"/>
    <mergeCell ref="AI4:AL4"/>
    <mergeCell ref="A5:A6"/>
    <mergeCell ref="B5:B6"/>
    <mergeCell ref="C5:C6"/>
    <mergeCell ref="D5:G5"/>
    <mergeCell ref="H5:K5"/>
    <mergeCell ref="L5:N5"/>
    <mergeCell ref="O5:R5"/>
    <mergeCell ref="S5:S6"/>
    <mergeCell ref="T5:W5"/>
    <mergeCell ref="X5:X6"/>
    <mergeCell ref="Y5:AB5"/>
    <mergeCell ref="AC5:AC6"/>
    <mergeCell ref="AD5:AG5"/>
    <mergeCell ref="AH5:AH6"/>
    <mergeCell ref="AI5:AL5"/>
  </mergeCells>
  <conditionalFormatting sqref="A5:A6">
    <cfRule type="expression" priority="2" aboveAverage="0" equalAverage="0" bottom="0" percent="0" rank="0" text="" dxfId="133">
      <formula>CELL("protect",A5)=1</formula>
    </cfRule>
  </conditionalFormatting>
  <conditionalFormatting sqref="A42">
    <cfRule type="expression" priority="3" aboveAverage="0" equalAverage="0" bottom="0" percent="0" rank="0" text="" dxfId="134">
      <formula>CELL("protect",A42)=1</formula>
    </cfRule>
  </conditionalFormatting>
  <conditionalFormatting sqref="A8:A41">
    <cfRule type="expression" priority="4" aboveAverage="0" equalAverage="0" bottom="0" percent="0" rank="0" text="" dxfId="135">
      <formula>CELL("protect",A8)=1</formula>
    </cfRule>
  </conditionalFormatting>
  <conditionalFormatting sqref="AB7">
    <cfRule type="expression" priority="5" aboveAverage="0" equalAverage="0" bottom="0" percent="0" rank="0" text="" dxfId="136">
      <formula>CELL("protect",AB7)=1</formula>
    </cfRule>
  </conditionalFormatting>
  <conditionalFormatting sqref="R7">
    <cfRule type="expression" priority="6" aboveAverage="0" equalAverage="0" bottom="0" percent="0" rank="0" text="" dxfId="137">
      <formula>CELL("protect",R7)=1</formula>
    </cfRule>
  </conditionalFormatting>
  <conditionalFormatting sqref="L7">
    <cfRule type="expression" priority="7" aboveAverage="0" equalAverage="0" bottom="0" percent="0" rank="0" text="" dxfId="138">
      <formula>CELL("protect",L7)=1</formula>
    </cfRule>
  </conditionalFormatting>
  <conditionalFormatting sqref="K7">
    <cfRule type="expression" priority="8" aboveAverage="0" equalAverage="0" bottom="0" percent="0" rank="0" text="" dxfId="139">
      <formula>CELL("protect",K7)=1</formula>
    </cfRule>
  </conditionalFormatting>
  <conditionalFormatting sqref="H7">
    <cfRule type="expression" priority="9" aboveAverage="0" equalAverage="0" bottom="0" percent="0" rank="0" text="" dxfId="140">
      <formula>CELL("protect",H7)=1</formula>
    </cfRule>
  </conditionalFormatting>
  <conditionalFormatting sqref="G7">
    <cfRule type="expression" priority="10" aboveAverage="0" equalAverage="0" bottom="0" percent="0" rank="0" text="" dxfId="141">
      <formula>CELL("protect",G7)=1</formula>
    </cfRule>
  </conditionalFormatting>
  <conditionalFormatting sqref="O8:AL42">
    <cfRule type="expression" priority="11" aboveAverage="0" equalAverage="0" bottom="0" percent="0" rank="0" text="" dxfId="142">
      <formula>O8-#ref!&gt;1</formula>
    </cfRule>
  </conditionalFormatting>
  <conditionalFormatting sqref="A1:A2 M7:Q7 B8:AL44 B3:AL6 C1:AL2">
    <cfRule type="expression" priority="12" aboveAverage="0" equalAverage="0" bottom="0" percent="0" rank="0" text="" dxfId="143">
      <formula>CELL("protect",A1)=1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5B9BD5"/>
    <pageSetUpPr fitToPage="false"/>
  </sheetPr>
  <dimension ref="A1:AL44"/>
  <sheetViews>
    <sheetView showFormulas="false" showGridLines="fals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3" ySplit="0" topLeftCell="D1" activePane="topRight" state="frozen"/>
      <selection pane="topLeft" activeCell="A1" activeCellId="0" sqref="A1"/>
      <selection pane="topRight" activeCell="A7" activeCellId="1" sqref="E6:E7 A7"/>
    </sheetView>
  </sheetViews>
  <sheetFormatPr defaultColWidth="8.7890625" defaultRowHeight="13.5" zeroHeight="false" outlineLevelRow="0" outlineLevelCol="0"/>
  <cols>
    <col collapsed="false" customWidth="true" hidden="false" outlineLevel="0" max="1" min="1" style="90" width="13.53"/>
    <col collapsed="false" customWidth="true" hidden="false" outlineLevel="0" max="2" min="2" style="90" width="7.52"/>
    <col collapsed="false" customWidth="true" hidden="false" outlineLevel="0" max="3" min="3" style="90" width="12.16"/>
    <col collapsed="false" customWidth="true" hidden="false" outlineLevel="0" max="8" min="4" style="91" width="13.79"/>
    <col collapsed="false" customWidth="true" hidden="false" outlineLevel="0" max="9" min="9" style="91" width="13.16"/>
    <col collapsed="false" customWidth="true" hidden="false" outlineLevel="0" max="10" min="10" style="91" width="13.79"/>
    <col collapsed="false" customWidth="true" hidden="false" outlineLevel="0" max="11" min="11" style="91" width="13.16"/>
    <col collapsed="false" customWidth="true" hidden="false" outlineLevel="0" max="12" min="12" style="91" width="13.48"/>
    <col collapsed="false" customWidth="true" hidden="false" outlineLevel="0" max="13" min="13" style="91" width="14.52"/>
    <col collapsed="false" customWidth="true" hidden="false" outlineLevel="0" max="14" min="14" style="91" width="15.16"/>
    <col collapsed="false" customWidth="true" hidden="false" outlineLevel="0" max="15" min="15" style="91" width="10.79"/>
    <col collapsed="false" customWidth="true" hidden="false" outlineLevel="0" max="16" min="16" style="91" width="11"/>
    <col collapsed="false" customWidth="true" hidden="false" outlineLevel="0" max="18" min="17" style="91" width="10.16"/>
    <col collapsed="false" customWidth="true" hidden="false" outlineLevel="0" max="19" min="19" style="91" width="11.78"/>
    <col collapsed="false" customWidth="true" hidden="false" outlineLevel="0" max="20" min="20" style="91" width="10.79"/>
    <col collapsed="false" customWidth="true" hidden="false" outlineLevel="0" max="21" min="21" style="91" width="10.52"/>
    <col collapsed="false" customWidth="true" hidden="false" outlineLevel="0" max="22" min="22" style="91" width="11.78"/>
    <col collapsed="false" customWidth="true" hidden="false" outlineLevel="0" max="23" min="23" style="91" width="9.79"/>
    <col collapsed="false" customWidth="true" hidden="false" outlineLevel="0" max="24" min="24" style="91" width="13"/>
    <col collapsed="false" customWidth="true" hidden="false" outlineLevel="0" max="25" min="25" style="91" width="10.16"/>
    <col collapsed="false" customWidth="true" hidden="false" outlineLevel="0" max="28" min="26" style="91" width="9.79"/>
    <col collapsed="false" customWidth="true" hidden="false" outlineLevel="0" max="29" min="29" style="91" width="12.16"/>
    <col collapsed="false" customWidth="true" hidden="false" outlineLevel="0" max="33" min="30" style="91" width="10.16"/>
    <col collapsed="false" customWidth="true" hidden="false" outlineLevel="0" max="34" min="34" style="91" width="10.52"/>
    <col collapsed="false" customWidth="true" hidden="false" outlineLevel="0" max="35" min="35" style="91" width="15.78"/>
    <col collapsed="false" customWidth="true" hidden="false" outlineLevel="0" max="36" min="36" style="91" width="17.26"/>
    <col collapsed="false" customWidth="true" hidden="false" outlineLevel="0" max="37" min="37" style="91" width="13"/>
    <col collapsed="false" customWidth="true" hidden="false" outlineLevel="0" max="38" min="38" style="91" width="16.16"/>
    <col collapsed="false" customWidth="false" hidden="false" outlineLevel="0" max="16384" min="39" style="90" width="8.79"/>
  </cols>
  <sheetData>
    <row r="1" customFormat="false" ht="21.75" hidden="false" customHeight="false" outlineLevel="0" collapsed="false">
      <c r="A1" s="89" t="s">
        <v>1017</v>
      </c>
    </row>
    <row r="2" customFormat="false" ht="13.5" hidden="false" customHeight="false" outlineLevel="0" collapsed="false">
      <c r="A2" s="92" t="s">
        <v>986</v>
      </c>
    </row>
    <row r="4" customFormat="false" ht="13.5" hidden="false" customHeight="false" outlineLevel="0" collapsed="false">
      <c r="D4" s="93" t="s">
        <v>97</v>
      </c>
      <c r="E4" s="93"/>
      <c r="F4" s="93"/>
      <c r="G4" s="93"/>
      <c r="H4" s="93"/>
      <c r="I4" s="93"/>
      <c r="J4" s="93"/>
      <c r="K4" s="93"/>
      <c r="L4" s="93"/>
      <c r="M4" s="93"/>
      <c r="N4" s="93"/>
      <c r="O4" s="94" t="s">
        <v>987</v>
      </c>
      <c r="P4" s="94"/>
      <c r="Q4" s="94"/>
      <c r="R4" s="94"/>
      <c r="S4" s="94"/>
      <c r="T4" s="95" t="s">
        <v>988</v>
      </c>
      <c r="U4" s="95"/>
      <c r="V4" s="95"/>
      <c r="W4" s="95"/>
      <c r="X4" s="95"/>
      <c r="Y4" s="94" t="s">
        <v>989</v>
      </c>
      <c r="Z4" s="94"/>
      <c r="AA4" s="94"/>
      <c r="AB4" s="94"/>
      <c r="AC4" s="94"/>
      <c r="AD4" s="94" t="s">
        <v>990</v>
      </c>
      <c r="AE4" s="94"/>
      <c r="AF4" s="94"/>
      <c r="AG4" s="94"/>
      <c r="AH4" s="94"/>
      <c r="AI4" s="93" t="s">
        <v>991</v>
      </c>
      <c r="AJ4" s="93"/>
      <c r="AK4" s="93"/>
      <c r="AL4" s="93"/>
    </row>
    <row r="5" customFormat="false" ht="13.5" hidden="false" customHeight="true" outlineLevel="0" collapsed="false">
      <c r="A5" s="151" t="s">
        <v>108</v>
      </c>
      <c r="B5" s="151" t="s">
        <v>110</v>
      </c>
      <c r="C5" s="152" t="s">
        <v>109</v>
      </c>
      <c r="D5" s="99" t="s">
        <v>11</v>
      </c>
      <c r="E5" s="99"/>
      <c r="F5" s="99"/>
      <c r="G5" s="99"/>
      <c r="H5" s="100" t="s">
        <v>12</v>
      </c>
      <c r="I5" s="100"/>
      <c r="J5" s="100"/>
      <c r="K5" s="100"/>
      <c r="L5" s="101" t="s">
        <v>18</v>
      </c>
      <c r="M5" s="101"/>
      <c r="N5" s="101"/>
      <c r="O5" s="99"/>
      <c r="P5" s="99"/>
      <c r="Q5" s="99"/>
      <c r="R5" s="99"/>
      <c r="S5" s="153" t="s">
        <v>18</v>
      </c>
      <c r="T5" s="99"/>
      <c r="U5" s="99"/>
      <c r="V5" s="99"/>
      <c r="W5" s="99"/>
      <c r="X5" s="154" t="s">
        <v>18</v>
      </c>
      <c r="Y5" s="99"/>
      <c r="Z5" s="99"/>
      <c r="AA5" s="99"/>
      <c r="AB5" s="99"/>
      <c r="AC5" s="153" t="s">
        <v>18</v>
      </c>
      <c r="AD5" s="99" t="s">
        <v>18</v>
      </c>
      <c r="AE5" s="99"/>
      <c r="AF5" s="99"/>
      <c r="AG5" s="99"/>
      <c r="AH5" s="153" t="s">
        <v>18</v>
      </c>
      <c r="AI5" s="155" t="s">
        <v>18</v>
      </c>
      <c r="AJ5" s="155"/>
      <c r="AK5" s="155"/>
      <c r="AL5" s="155"/>
    </row>
    <row r="6" customFormat="false" ht="13.5" hidden="false" customHeight="false" outlineLevel="0" collapsed="false">
      <c r="A6" s="151"/>
      <c r="B6" s="151"/>
      <c r="C6" s="152"/>
      <c r="D6" s="106" t="s">
        <v>114</v>
      </c>
      <c r="E6" s="107" t="s">
        <v>115</v>
      </c>
      <c r="F6" s="107" t="s">
        <v>116</v>
      </c>
      <c r="G6" s="108" t="s">
        <v>117</v>
      </c>
      <c r="H6" s="109" t="s">
        <v>114</v>
      </c>
      <c r="I6" s="107" t="s">
        <v>115</v>
      </c>
      <c r="J6" s="107" t="s">
        <v>116</v>
      </c>
      <c r="K6" s="108" t="s">
        <v>117</v>
      </c>
      <c r="L6" s="109" t="s">
        <v>11</v>
      </c>
      <c r="M6" s="107" t="s">
        <v>12</v>
      </c>
      <c r="N6" s="107" t="s">
        <v>18</v>
      </c>
      <c r="O6" s="106" t="s">
        <v>114</v>
      </c>
      <c r="P6" s="107" t="s">
        <v>115</v>
      </c>
      <c r="Q6" s="107" t="s">
        <v>116</v>
      </c>
      <c r="R6" s="108" t="s">
        <v>117</v>
      </c>
      <c r="S6" s="153"/>
      <c r="T6" s="106" t="s">
        <v>114</v>
      </c>
      <c r="U6" s="107" t="s">
        <v>115</v>
      </c>
      <c r="V6" s="107" t="s">
        <v>116</v>
      </c>
      <c r="W6" s="108" t="s">
        <v>117</v>
      </c>
      <c r="X6" s="154"/>
      <c r="Y6" s="106" t="s">
        <v>114</v>
      </c>
      <c r="Z6" s="107" t="s">
        <v>115</v>
      </c>
      <c r="AA6" s="107" t="s">
        <v>116</v>
      </c>
      <c r="AB6" s="108" t="s">
        <v>117</v>
      </c>
      <c r="AC6" s="153"/>
      <c r="AD6" s="106" t="s">
        <v>114</v>
      </c>
      <c r="AE6" s="107" t="s">
        <v>115</v>
      </c>
      <c r="AF6" s="107" t="s">
        <v>116</v>
      </c>
      <c r="AG6" s="108" t="s">
        <v>117</v>
      </c>
      <c r="AH6" s="153"/>
      <c r="AI6" s="106" t="s">
        <v>102</v>
      </c>
      <c r="AJ6" s="107" t="s">
        <v>103</v>
      </c>
      <c r="AK6" s="107" t="s">
        <v>104</v>
      </c>
      <c r="AL6" s="107" t="s">
        <v>105</v>
      </c>
    </row>
    <row r="7" customFormat="false" ht="13.5" hidden="false" customHeight="false" outlineLevel="0" collapsed="false">
      <c r="A7" s="111" t="s">
        <v>118</v>
      </c>
      <c r="B7" s="111" t="s">
        <v>120</v>
      </c>
      <c r="C7" s="111" t="s">
        <v>119</v>
      </c>
      <c r="D7" s="110" t="s">
        <v>124</v>
      </c>
      <c r="E7" s="111" t="s">
        <v>125</v>
      </c>
      <c r="F7" s="111" t="s">
        <v>126</v>
      </c>
      <c r="G7" s="112" t="s">
        <v>127</v>
      </c>
      <c r="H7" s="113" t="s">
        <v>128</v>
      </c>
      <c r="I7" s="111" t="s">
        <v>129</v>
      </c>
      <c r="J7" s="111" t="s">
        <v>130</v>
      </c>
      <c r="K7" s="112" t="s">
        <v>131</v>
      </c>
      <c r="L7" s="113" t="s">
        <v>132</v>
      </c>
      <c r="M7" s="113" t="s">
        <v>133</v>
      </c>
      <c r="N7" s="113" t="s">
        <v>134</v>
      </c>
      <c r="O7" s="114" t="s">
        <v>992</v>
      </c>
      <c r="P7" s="115" t="s">
        <v>993</v>
      </c>
      <c r="Q7" s="115" t="s">
        <v>994</v>
      </c>
      <c r="R7" s="112" t="s">
        <v>995</v>
      </c>
      <c r="S7" s="116" t="s">
        <v>139</v>
      </c>
      <c r="T7" s="110" t="s">
        <v>996</v>
      </c>
      <c r="U7" s="111" t="s">
        <v>997</v>
      </c>
      <c r="V7" s="111" t="s">
        <v>998</v>
      </c>
      <c r="W7" s="111" t="s">
        <v>999</v>
      </c>
      <c r="X7" s="116" t="s">
        <v>144</v>
      </c>
      <c r="Y7" s="110" t="s">
        <v>1000</v>
      </c>
      <c r="Z7" s="111" t="s">
        <v>1001</v>
      </c>
      <c r="AA7" s="111" t="s">
        <v>1002</v>
      </c>
      <c r="AB7" s="112" t="s">
        <v>1003</v>
      </c>
      <c r="AC7" s="111" t="s">
        <v>1004</v>
      </c>
      <c r="AD7" s="110" t="s">
        <v>150</v>
      </c>
      <c r="AE7" s="111" t="s">
        <v>151</v>
      </c>
      <c r="AF7" s="111" t="s">
        <v>152</v>
      </c>
      <c r="AG7" s="111" t="s">
        <v>153</v>
      </c>
      <c r="AH7" s="116" t="s">
        <v>149</v>
      </c>
      <c r="AI7" s="110" t="s">
        <v>154</v>
      </c>
      <c r="AJ7" s="111" t="s">
        <v>155</v>
      </c>
      <c r="AK7" s="111" t="s">
        <v>156</v>
      </c>
      <c r="AL7" s="111" t="s">
        <v>157</v>
      </c>
    </row>
    <row r="8" customFormat="false" ht="13.5" hidden="false" customHeight="false" outlineLevel="0" collapsed="false">
      <c r="A8" s="156" t="s">
        <v>160</v>
      </c>
      <c r="B8" s="157" t="s">
        <v>161</v>
      </c>
      <c r="C8" s="156" t="s">
        <v>32</v>
      </c>
      <c r="D8" s="158" t="n">
        <v>18387.02565</v>
      </c>
      <c r="E8" s="159" t="n">
        <v>18187.615125</v>
      </c>
      <c r="F8" s="159" t="n">
        <v>16227.891</v>
      </c>
      <c r="G8" s="160" t="n">
        <v>15959.718225</v>
      </c>
      <c r="H8" s="161" t="n">
        <v>147877.755477126</v>
      </c>
      <c r="I8" s="159" t="n">
        <v>152512.602477126</v>
      </c>
      <c r="J8" s="159" t="n">
        <v>131048.846727126</v>
      </c>
      <c r="K8" s="160" t="n">
        <v>122993.041227126</v>
      </c>
      <c r="L8" s="161" t="n">
        <v>68762.25</v>
      </c>
      <c r="M8" s="159" t="n">
        <v>554432.245908505</v>
      </c>
      <c r="N8" s="159" t="n">
        <v>623194.495908505</v>
      </c>
      <c r="O8" s="162" t="n">
        <v>0</v>
      </c>
      <c r="P8" s="163" t="n">
        <v>0</v>
      </c>
      <c r="Q8" s="163" t="n">
        <v>0</v>
      </c>
      <c r="R8" s="164" t="n">
        <v>0</v>
      </c>
      <c r="S8" s="165" t="n">
        <v>0</v>
      </c>
      <c r="T8" s="162" t="n">
        <v>5120.25846500276</v>
      </c>
      <c r="U8" s="163" t="n">
        <v>2783.4983094895</v>
      </c>
      <c r="V8" s="163" t="n">
        <v>21925.4276103195</v>
      </c>
      <c r="W8" s="164" t="n">
        <v>3127.30144320367</v>
      </c>
      <c r="X8" s="166" t="n">
        <v>32956.4858280154</v>
      </c>
      <c r="Y8" s="162" t="n">
        <v>0</v>
      </c>
      <c r="Z8" s="163" t="n">
        <v>0</v>
      </c>
      <c r="AA8" s="163" t="n">
        <v>0</v>
      </c>
      <c r="AB8" s="164" t="n">
        <v>0</v>
      </c>
      <c r="AC8" s="165" t="n">
        <v>0</v>
      </c>
      <c r="AD8" s="158" t="n">
        <v>0</v>
      </c>
      <c r="AE8" s="159" t="n">
        <v>0</v>
      </c>
      <c r="AF8" s="159" t="n">
        <v>0</v>
      </c>
      <c r="AG8" s="160" t="n">
        <v>0</v>
      </c>
      <c r="AH8" s="165" t="n">
        <v>0</v>
      </c>
      <c r="AI8" s="167" t="n">
        <v>336964.998729252</v>
      </c>
      <c r="AJ8" s="168" t="n">
        <v>274873.802754252</v>
      </c>
      <c r="AK8" s="169" t="n">
        <v>11355.694425</v>
      </c>
      <c r="AL8" s="168" t="n">
        <v>51346.6029054</v>
      </c>
    </row>
    <row r="9" customFormat="false" ht="13.5" hidden="false" customHeight="false" outlineLevel="0" collapsed="false">
      <c r="A9" s="156" t="s">
        <v>163</v>
      </c>
      <c r="B9" s="157" t="s">
        <v>164</v>
      </c>
      <c r="C9" s="156" t="s">
        <v>33</v>
      </c>
      <c r="D9" s="158" t="n">
        <v>4542.174</v>
      </c>
      <c r="E9" s="159" t="n">
        <v>4592.7648</v>
      </c>
      <c r="F9" s="159" t="n">
        <v>6620.796</v>
      </c>
      <c r="G9" s="160" t="n">
        <v>6240.2652</v>
      </c>
      <c r="H9" s="161" t="n">
        <v>115391.145</v>
      </c>
      <c r="I9" s="159" t="n">
        <v>111643.4775</v>
      </c>
      <c r="J9" s="159" t="n">
        <v>124413.3075</v>
      </c>
      <c r="K9" s="160" t="n">
        <v>111227.07</v>
      </c>
      <c r="L9" s="161" t="n">
        <v>21996</v>
      </c>
      <c r="M9" s="159" t="n">
        <v>462675</v>
      </c>
      <c r="N9" s="159" t="n">
        <v>484671</v>
      </c>
      <c r="O9" s="162" t="n">
        <v>0</v>
      </c>
      <c r="P9" s="163" t="n">
        <v>0</v>
      </c>
      <c r="Q9" s="163" t="n">
        <v>0</v>
      </c>
      <c r="R9" s="164" t="n">
        <v>0</v>
      </c>
      <c r="S9" s="165" t="n">
        <v>0</v>
      </c>
      <c r="T9" s="162" t="n">
        <v>5808.33797678673</v>
      </c>
      <c r="U9" s="163" t="n">
        <v>3197.83692598627</v>
      </c>
      <c r="V9" s="163" t="n">
        <v>23802.3933415017</v>
      </c>
      <c r="W9" s="164" t="n">
        <v>3499.14842641654</v>
      </c>
      <c r="X9" s="170" t="n">
        <v>36307.7166706913</v>
      </c>
      <c r="Y9" s="162" t="n">
        <v>0</v>
      </c>
      <c r="Z9" s="163" t="n">
        <v>0</v>
      </c>
      <c r="AA9" s="163" t="n">
        <v>0</v>
      </c>
      <c r="AB9" s="164" t="n">
        <v>0</v>
      </c>
      <c r="AC9" s="165" t="n">
        <v>0</v>
      </c>
      <c r="AD9" s="158" t="n">
        <v>0</v>
      </c>
      <c r="AE9" s="159" t="n">
        <v>0</v>
      </c>
      <c r="AF9" s="159" t="n">
        <v>0</v>
      </c>
      <c r="AG9" s="160" t="n">
        <v>0</v>
      </c>
      <c r="AH9" s="165" t="n">
        <v>0</v>
      </c>
      <c r="AI9" s="167" t="n">
        <v>236169.5613</v>
      </c>
      <c r="AJ9" s="168" t="n">
        <v>238856.4858</v>
      </c>
      <c r="AK9" s="169" t="n">
        <v>9644.9529</v>
      </c>
      <c r="AL9" s="168" t="n">
        <v>43124.086896</v>
      </c>
    </row>
    <row r="10" customFormat="false" ht="13.5" hidden="false" customHeight="false" outlineLevel="0" collapsed="false">
      <c r="A10" s="156" t="s">
        <v>160</v>
      </c>
      <c r="B10" s="157" t="s">
        <v>165</v>
      </c>
      <c r="C10" s="156" t="s">
        <v>34</v>
      </c>
      <c r="D10" s="158" t="n">
        <v>22034.5622</v>
      </c>
      <c r="E10" s="159" t="n">
        <v>21795.5935</v>
      </c>
      <c r="F10" s="159" t="n">
        <v>19447.108</v>
      </c>
      <c r="G10" s="160" t="n">
        <v>19125.7363</v>
      </c>
      <c r="H10" s="161" t="n">
        <v>214558.06542</v>
      </c>
      <c r="I10" s="159" t="n">
        <v>221313.26688</v>
      </c>
      <c r="J10" s="159" t="n">
        <v>190030.250595</v>
      </c>
      <c r="K10" s="160" t="n">
        <v>178289.067105</v>
      </c>
      <c r="L10" s="161" t="n">
        <v>82403</v>
      </c>
      <c r="M10" s="159" t="n">
        <v>804190.65</v>
      </c>
      <c r="N10" s="159" t="n">
        <v>886593.65</v>
      </c>
      <c r="O10" s="162" t="n">
        <v>0</v>
      </c>
      <c r="P10" s="163" t="n">
        <v>0</v>
      </c>
      <c r="Q10" s="163" t="n">
        <v>0</v>
      </c>
      <c r="R10" s="164" t="n">
        <v>0</v>
      </c>
      <c r="S10" s="165" t="n">
        <v>0</v>
      </c>
      <c r="T10" s="162" t="n">
        <v>14428.3717291088</v>
      </c>
      <c r="U10" s="163" t="n">
        <v>10255.0698478251</v>
      </c>
      <c r="V10" s="163" t="n">
        <v>37086.2149859213</v>
      </c>
      <c r="W10" s="164" t="n">
        <v>8594.45251670386</v>
      </c>
      <c r="X10" s="170" t="n">
        <v>70364.1090795591</v>
      </c>
      <c r="Y10" s="162" t="n">
        <v>0</v>
      </c>
      <c r="Z10" s="163" t="n">
        <v>0</v>
      </c>
      <c r="AA10" s="163" t="n">
        <v>0</v>
      </c>
      <c r="AB10" s="164" t="n">
        <v>0</v>
      </c>
      <c r="AC10" s="165" t="n">
        <v>0</v>
      </c>
      <c r="AD10" s="158" t="n">
        <v>0</v>
      </c>
      <c r="AE10" s="159" t="n">
        <v>0</v>
      </c>
      <c r="AF10" s="159" t="n">
        <v>0</v>
      </c>
      <c r="AG10" s="160" t="n">
        <v>0</v>
      </c>
      <c r="AH10" s="165" t="n">
        <v>0</v>
      </c>
      <c r="AI10" s="167" t="n">
        <v>479701.488</v>
      </c>
      <c r="AJ10" s="168" t="n">
        <v>390667.498205</v>
      </c>
      <c r="AK10" s="169" t="n">
        <v>16224.663795</v>
      </c>
      <c r="AL10" s="168" t="n">
        <v>73362.43280036</v>
      </c>
    </row>
    <row r="11" customFormat="false" ht="13.5" hidden="false" customHeight="false" outlineLevel="0" collapsed="false">
      <c r="A11" s="156" t="s">
        <v>166</v>
      </c>
      <c r="B11" s="157" t="s">
        <v>167</v>
      </c>
      <c r="C11" s="156" t="s">
        <v>35</v>
      </c>
      <c r="D11" s="158" t="n">
        <v>38891.9496210924</v>
      </c>
      <c r="E11" s="159" t="n">
        <v>40671.7081210924</v>
      </c>
      <c r="F11" s="159" t="n">
        <v>42259.8003210925</v>
      </c>
      <c r="G11" s="160" t="n">
        <v>42013.3722210924</v>
      </c>
      <c r="H11" s="161" t="n">
        <v>197616.11785</v>
      </c>
      <c r="I11" s="159" t="n">
        <v>209583.78585</v>
      </c>
      <c r="J11" s="159" t="n">
        <v>171511.642025</v>
      </c>
      <c r="K11" s="160" t="n">
        <v>169267.704275</v>
      </c>
      <c r="L11" s="161" t="n">
        <v>163836.83028437</v>
      </c>
      <c r="M11" s="159" t="n">
        <v>747979.25</v>
      </c>
      <c r="N11" s="159" t="n">
        <v>911816.08028437</v>
      </c>
      <c r="O11" s="162" t="n">
        <v>0</v>
      </c>
      <c r="P11" s="163" t="n">
        <v>0</v>
      </c>
      <c r="Q11" s="163" t="n">
        <v>0</v>
      </c>
      <c r="R11" s="164" t="n">
        <v>0</v>
      </c>
      <c r="S11" s="165" t="n">
        <v>0</v>
      </c>
      <c r="T11" s="162" t="n">
        <v>13221.5857927649</v>
      </c>
      <c r="U11" s="163" t="n">
        <v>8145.65505255548</v>
      </c>
      <c r="V11" s="163" t="n">
        <v>46951.4650771944</v>
      </c>
      <c r="W11" s="164" t="n">
        <v>8144.82498965116</v>
      </c>
      <c r="X11" s="170" t="n">
        <v>76463.5309121659</v>
      </c>
      <c r="Y11" s="162" t="n">
        <v>0</v>
      </c>
      <c r="Z11" s="163" t="n">
        <v>0</v>
      </c>
      <c r="AA11" s="163" t="n">
        <v>0</v>
      </c>
      <c r="AB11" s="164" t="n">
        <v>0</v>
      </c>
      <c r="AC11" s="165" t="n">
        <v>0</v>
      </c>
      <c r="AD11" s="158" t="n">
        <v>0</v>
      </c>
      <c r="AE11" s="159" t="n">
        <v>0</v>
      </c>
      <c r="AF11" s="159" t="n">
        <v>0</v>
      </c>
      <c r="AG11" s="160" t="n">
        <v>0</v>
      </c>
      <c r="AH11" s="165" t="n">
        <v>0</v>
      </c>
      <c r="AI11" s="167" t="n">
        <v>486763.561442185</v>
      </c>
      <c r="AJ11" s="168" t="n">
        <v>401691.587842185</v>
      </c>
      <c r="AK11" s="169" t="n">
        <v>23360.931</v>
      </c>
      <c r="AL11" s="168" t="n">
        <v>74039.99313</v>
      </c>
    </row>
    <row r="12" customFormat="false" ht="13.5" hidden="false" customHeight="false" outlineLevel="0" collapsed="false">
      <c r="A12" s="156" t="s">
        <v>168</v>
      </c>
      <c r="B12" s="157" t="s">
        <v>169</v>
      </c>
      <c r="C12" s="156" t="s">
        <v>36</v>
      </c>
      <c r="D12" s="158" t="n">
        <v>5189.5722</v>
      </c>
      <c r="E12" s="159" t="n">
        <v>5436.8943</v>
      </c>
      <c r="F12" s="159" t="n">
        <v>4883.5635</v>
      </c>
      <c r="G12" s="160" t="n">
        <v>5449.47</v>
      </c>
      <c r="H12" s="161" t="n">
        <v>50331.90825</v>
      </c>
      <c r="I12" s="159" t="n">
        <v>54563.25825</v>
      </c>
      <c r="J12" s="159" t="n">
        <v>53230.383</v>
      </c>
      <c r="K12" s="160" t="n">
        <v>53441.9505</v>
      </c>
      <c r="L12" s="161" t="n">
        <v>20959.5</v>
      </c>
      <c r="M12" s="159" t="n">
        <v>211567.5</v>
      </c>
      <c r="N12" s="159" t="n">
        <v>232527</v>
      </c>
      <c r="O12" s="162" t="n">
        <v>0</v>
      </c>
      <c r="P12" s="163" t="n">
        <v>0</v>
      </c>
      <c r="Q12" s="163" t="n">
        <v>0</v>
      </c>
      <c r="R12" s="164" t="n">
        <v>0</v>
      </c>
      <c r="S12" s="165" t="n">
        <v>0</v>
      </c>
      <c r="T12" s="162" t="n">
        <v>2015.02602368922</v>
      </c>
      <c r="U12" s="163" t="n">
        <v>1163.40733717499</v>
      </c>
      <c r="V12" s="163" t="n">
        <v>8141.31160779038</v>
      </c>
      <c r="W12" s="164" t="n">
        <v>1252.29938030241</v>
      </c>
      <c r="X12" s="170" t="n">
        <v>12572.044348957</v>
      </c>
      <c r="Y12" s="162" t="n">
        <v>0</v>
      </c>
      <c r="Z12" s="163" t="n">
        <v>0</v>
      </c>
      <c r="AA12" s="163" t="n">
        <v>0</v>
      </c>
      <c r="AB12" s="164" t="n">
        <v>0</v>
      </c>
      <c r="AC12" s="165" t="n">
        <v>0</v>
      </c>
      <c r="AD12" s="158" t="n">
        <v>0</v>
      </c>
      <c r="AE12" s="159" t="n">
        <v>0</v>
      </c>
      <c r="AF12" s="159" t="n">
        <v>0</v>
      </c>
      <c r="AG12" s="160" t="n">
        <v>0</v>
      </c>
      <c r="AH12" s="165" t="n">
        <v>0</v>
      </c>
      <c r="AI12" s="167" t="n">
        <v>115521.633</v>
      </c>
      <c r="AJ12" s="168" t="n">
        <v>111820.0149</v>
      </c>
      <c r="AK12" s="169" t="n">
        <v>5185.3521</v>
      </c>
      <c r="AL12" s="168" t="n">
        <v>20319.3253896</v>
      </c>
    </row>
    <row r="13" customFormat="false" ht="13.5" hidden="false" customHeight="false" outlineLevel="0" collapsed="false">
      <c r="A13" s="156" t="s">
        <v>168</v>
      </c>
      <c r="B13" s="157" t="s">
        <v>170</v>
      </c>
      <c r="C13" s="156" t="s">
        <v>37</v>
      </c>
      <c r="D13" s="158" t="n">
        <v>2614.2846</v>
      </c>
      <c r="E13" s="159" t="n">
        <v>2738.8749</v>
      </c>
      <c r="F13" s="159" t="n">
        <v>2460.1305</v>
      </c>
      <c r="G13" s="160" t="n">
        <v>2745.21</v>
      </c>
      <c r="H13" s="161" t="n">
        <v>65289.335475</v>
      </c>
      <c r="I13" s="159" t="n">
        <v>70778.140475</v>
      </c>
      <c r="J13" s="159" t="n">
        <v>69049.1669</v>
      </c>
      <c r="K13" s="160" t="n">
        <v>69323.60715</v>
      </c>
      <c r="L13" s="161" t="n">
        <v>10558.5</v>
      </c>
      <c r="M13" s="159" t="n">
        <v>274440.25</v>
      </c>
      <c r="N13" s="159" t="n">
        <v>284998.75</v>
      </c>
      <c r="O13" s="162" t="n">
        <v>0</v>
      </c>
      <c r="P13" s="163" t="n">
        <v>0</v>
      </c>
      <c r="Q13" s="163" t="n">
        <v>0</v>
      </c>
      <c r="R13" s="164" t="n">
        <v>0</v>
      </c>
      <c r="S13" s="165" t="n">
        <v>0</v>
      </c>
      <c r="T13" s="162" t="n">
        <v>4669.73679073751</v>
      </c>
      <c r="U13" s="163" t="n">
        <v>2564.49968517267</v>
      </c>
      <c r="V13" s="163" t="n">
        <v>19881.7067319673</v>
      </c>
      <c r="W13" s="164" t="n">
        <v>2862.65306847176</v>
      </c>
      <c r="X13" s="170" t="n">
        <v>29978.5962763492</v>
      </c>
      <c r="Y13" s="162" t="n">
        <v>0</v>
      </c>
      <c r="Z13" s="163" t="n">
        <v>0</v>
      </c>
      <c r="AA13" s="163" t="n">
        <v>0</v>
      </c>
      <c r="AB13" s="164" t="n">
        <v>0</v>
      </c>
      <c r="AC13" s="165" t="n">
        <v>0</v>
      </c>
      <c r="AD13" s="158" t="n">
        <v>0</v>
      </c>
      <c r="AE13" s="159" t="n">
        <v>0</v>
      </c>
      <c r="AF13" s="159" t="n">
        <v>0</v>
      </c>
      <c r="AG13" s="160" t="n">
        <v>0</v>
      </c>
      <c r="AH13" s="165" t="n">
        <v>0</v>
      </c>
      <c r="AI13" s="167" t="n">
        <v>141420.63545</v>
      </c>
      <c r="AJ13" s="168" t="n">
        <v>137222.642425</v>
      </c>
      <c r="AK13" s="169" t="n">
        <v>6355.472125</v>
      </c>
      <c r="AL13" s="168" t="n">
        <v>24904.558769</v>
      </c>
    </row>
    <row r="14" customFormat="false" ht="13.5" hidden="false" customHeight="false" outlineLevel="0" collapsed="false">
      <c r="A14" s="156" t="s">
        <v>163</v>
      </c>
      <c r="B14" s="157" t="s">
        <v>171</v>
      </c>
      <c r="C14" s="156" t="s">
        <v>38</v>
      </c>
      <c r="D14" s="158" t="n">
        <v>14166.9325</v>
      </c>
      <c r="E14" s="159" t="n">
        <v>14324.724</v>
      </c>
      <c r="F14" s="159" t="n">
        <v>20650.105</v>
      </c>
      <c r="G14" s="160" t="n">
        <v>19463.2385</v>
      </c>
      <c r="H14" s="161" t="n">
        <v>89481.7272</v>
      </c>
      <c r="I14" s="159" t="n">
        <v>86575.5444</v>
      </c>
      <c r="J14" s="159" t="n">
        <v>96478.0932</v>
      </c>
      <c r="K14" s="160" t="n">
        <v>86252.6352</v>
      </c>
      <c r="L14" s="161" t="n">
        <v>68605</v>
      </c>
      <c r="M14" s="159" t="n">
        <v>358788</v>
      </c>
      <c r="N14" s="159" t="n">
        <v>427393</v>
      </c>
      <c r="O14" s="162" t="n">
        <v>0</v>
      </c>
      <c r="P14" s="163" t="n">
        <v>0</v>
      </c>
      <c r="Q14" s="163" t="n">
        <v>0</v>
      </c>
      <c r="R14" s="164" t="n">
        <v>0</v>
      </c>
      <c r="S14" s="165" t="n">
        <v>0</v>
      </c>
      <c r="T14" s="162" t="n">
        <v>4742.87398716311</v>
      </c>
      <c r="U14" s="163" t="n">
        <v>2994.59928822995</v>
      </c>
      <c r="V14" s="163" t="n">
        <v>16107.2382875801</v>
      </c>
      <c r="W14" s="164" t="n">
        <v>2808.58785882296</v>
      </c>
      <c r="X14" s="170" t="n">
        <v>26653.2994217961</v>
      </c>
      <c r="Y14" s="162" t="n">
        <v>0</v>
      </c>
      <c r="Z14" s="163" t="n">
        <v>0</v>
      </c>
      <c r="AA14" s="163" t="n">
        <v>0</v>
      </c>
      <c r="AB14" s="164" t="n">
        <v>0</v>
      </c>
      <c r="AC14" s="165" t="n">
        <v>0</v>
      </c>
      <c r="AD14" s="158" t="n">
        <v>0</v>
      </c>
      <c r="AE14" s="159" t="n">
        <v>0</v>
      </c>
      <c r="AF14" s="159" t="n">
        <v>0</v>
      </c>
      <c r="AG14" s="160" t="n">
        <v>0</v>
      </c>
      <c r="AH14" s="165" t="n">
        <v>0</v>
      </c>
      <c r="AI14" s="167" t="n">
        <v>204548.9281</v>
      </c>
      <c r="AJ14" s="168" t="n">
        <v>214338.9512</v>
      </c>
      <c r="AK14" s="169" t="n">
        <v>8505.1207</v>
      </c>
      <c r="AL14" s="168" t="n">
        <v>38027.719568</v>
      </c>
    </row>
    <row r="15" customFormat="false" ht="13.5" hidden="false" customHeight="false" outlineLevel="0" collapsed="false">
      <c r="A15" s="156" t="s">
        <v>166</v>
      </c>
      <c r="B15" s="157" t="s">
        <v>172</v>
      </c>
      <c r="C15" s="156" t="s">
        <v>39</v>
      </c>
      <c r="D15" s="158" t="n">
        <v>15681.80655</v>
      </c>
      <c r="E15" s="159" t="n">
        <v>16549.68005</v>
      </c>
      <c r="F15" s="159" t="n">
        <v>17324.09025</v>
      </c>
      <c r="G15" s="160" t="n">
        <v>17203.92315</v>
      </c>
      <c r="H15" s="161" t="n">
        <v>214172.9374</v>
      </c>
      <c r="I15" s="159" t="n">
        <v>227143.2894</v>
      </c>
      <c r="J15" s="159" t="n">
        <v>185881.3571</v>
      </c>
      <c r="K15" s="160" t="n">
        <v>183449.4161</v>
      </c>
      <c r="L15" s="161" t="n">
        <v>66759.5</v>
      </c>
      <c r="M15" s="159" t="n">
        <v>810647</v>
      </c>
      <c r="N15" s="159" t="n">
        <v>877406.5</v>
      </c>
      <c r="O15" s="162" t="n">
        <v>0</v>
      </c>
      <c r="P15" s="163" t="n">
        <v>0</v>
      </c>
      <c r="Q15" s="163" t="n">
        <v>0</v>
      </c>
      <c r="R15" s="164" t="n">
        <v>0</v>
      </c>
      <c r="S15" s="165" t="n">
        <v>0</v>
      </c>
      <c r="T15" s="162" t="n">
        <v>9721.9443392279</v>
      </c>
      <c r="U15" s="163" t="n">
        <v>5558.65715021006</v>
      </c>
      <c r="V15" s="163" t="n">
        <v>38099.6449934545</v>
      </c>
      <c r="W15" s="164" t="n">
        <v>5826.93121860532</v>
      </c>
      <c r="X15" s="170" t="n">
        <v>59207.1777014977</v>
      </c>
      <c r="Y15" s="162" t="n">
        <v>0</v>
      </c>
      <c r="Z15" s="163" t="n">
        <v>0</v>
      </c>
      <c r="AA15" s="163" t="n">
        <v>0</v>
      </c>
      <c r="AB15" s="164" t="n">
        <v>0</v>
      </c>
      <c r="AC15" s="165" t="n">
        <v>0</v>
      </c>
      <c r="AD15" s="158" t="n">
        <v>0</v>
      </c>
      <c r="AE15" s="159" t="n">
        <v>0</v>
      </c>
      <c r="AF15" s="159" t="n">
        <v>0</v>
      </c>
      <c r="AG15" s="160" t="n">
        <v>0</v>
      </c>
      <c r="AH15" s="165" t="n">
        <v>0</v>
      </c>
      <c r="AI15" s="167" t="n">
        <v>473547.7134</v>
      </c>
      <c r="AJ15" s="168" t="n">
        <v>380695.255</v>
      </c>
      <c r="AK15" s="169" t="n">
        <v>23163.5316</v>
      </c>
      <c r="AL15" s="168" t="n">
        <v>73414.356668</v>
      </c>
    </row>
    <row r="16" customFormat="false" ht="13.5" hidden="false" customHeight="false" outlineLevel="0" collapsed="false">
      <c r="A16" s="156" t="s">
        <v>173</v>
      </c>
      <c r="B16" s="157" t="s">
        <v>174</v>
      </c>
      <c r="C16" s="156" t="s">
        <v>40</v>
      </c>
      <c r="D16" s="158" t="n">
        <v>53909.51765</v>
      </c>
      <c r="E16" s="159" t="n">
        <v>52396.8065</v>
      </c>
      <c r="F16" s="159" t="n">
        <v>56079.9293</v>
      </c>
      <c r="G16" s="160" t="n">
        <v>56847.24655</v>
      </c>
      <c r="H16" s="161" t="n">
        <v>354007.03365</v>
      </c>
      <c r="I16" s="159" t="n">
        <v>326908.37415</v>
      </c>
      <c r="J16" s="159" t="n">
        <v>289093.426575</v>
      </c>
      <c r="K16" s="160" t="n">
        <v>261748.415625</v>
      </c>
      <c r="L16" s="161" t="n">
        <v>219233.5</v>
      </c>
      <c r="M16" s="159" t="n">
        <v>1231757.25</v>
      </c>
      <c r="N16" s="159" t="n">
        <v>1450990.75</v>
      </c>
      <c r="O16" s="162" t="n">
        <v>0</v>
      </c>
      <c r="P16" s="163" t="n">
        <v>0</v>
      </c>
      <c r="Q16" s="163" t="n">
        <v>0</v>
      </c>
      <c r="R16" s="164" t="n">
        <v>0</v>
      </c>
      <c r="S16" s="165" t="n">
        <v>0</v>
      </c>
      <c r="T16" s="162" t="n">
        <v>5925.1995846856</v>
      </c>
      <c r="U16" s="163" t="n">
        <v>3753.18212737839</v>
      </c>
      <c r="V16" s="163" t="n">
        <v>19086.9681622299</v>
      </c>
      <c r="W16" s="164" t="n">
        <v>3522.68294985388</v>
      </c>
      <c r="X16" s="170" t="n">
        <v>32288.0328241477</v>
      </c>
      <c r="Y16" s="162" t="n">
        <v>0</v>
      </c>
      <c r="Z16" s="163" t="n">
        <v>0</v>
      </c>
      <c r="AA16" s="163" t="n">
        <v>0</v>
      </c>
      <c r="AB16" s="164" t="n">
        <v>0</v>
      </c>
      <c r="AC16" s="165" t="n">
        <v>0</v>
      </c>
      <c r="AD16" s="158" t="n">
        <v>0</v>
      </c>
      <c r="AE16" s="159" t="n">
        <v>0</v>
      </c>
      <c r="AF16" s="159" t="n">
        <v>0</v>
      </c>
      <c r="AG16" s="160" t="n">
        <v>0</v>
      </c>
      <c r="AH16" s="165" t="n">
        <v>0</v>
      </c>
      <c r="AI16" s="167" t="n">
        <v>787221.73195</v>
      </c>
      <c r="AJ16" s="168" t="n">
        <v>631992.320625</v>
      </c>
      <c r="AK16" s="169" t="n">
        <v>31776.697425</v>
      </c>
      <c r="AL16" s="168" t="n">
        <v>119128.6621602</v>
      </c>
    </row>
    <row r="17" customFormat="false" ht="13.5" hidden="false" customHeight="false" outlineLevel="0" collapsed="false">
      <c r="A17" s="156" t="s">
        <v>163</v>
      </c>
      <c r="B17" s="157" t="s">
        <v>175</v>
      </c>
      <c r="C17" s="156" t="s">
        <v>41</v>
      </c>
      <c r="D17" s="158" t="n">
        <v>6592.40925</v>
      </c>
      <c r="E17" s="159" t="n">
        <v>6665.8356</v>
      </c>
      <c r="F17" s="159" t="n">
        <v>9609.2745</v>
      </c>
      <c r="G17" s="160" t="n">
        <v>9056.98065</v>
      </c>
      <c r="H17" s="161" t="n">
        <v>131706.0201</v>
      </c>
      <c r="I17" s="159" t="n">
        <v>127428.47895</v>
      </c>
      <c r="J17" s="159" t="n">
        <v>142003.80435</v>
      </c>
      <c r="K17" s="160" t="n">
        <v>126953.1966</v>
      </c>
      <c r="L17" s="161" t="n">
        <v>31924.5</v>
      </c>
      <c r="M17" s="159" t="n">
        <v>528091.5</v>
      </c>
      <c r="N17" s="159" t="n">
        <v>560016</v>
      </c>
      <c r="O17" s="162" t="n">
        <v>0</v>
      </c>
      <c r="P17" s="163" t="n">
        <v>0</v>
      </c>
      <c r="Q17" s="163" t="n">
        <v>0</v>
      </c>
      <c r="R17" s="164" t="n">
        <v>0</v>
      </c>
      <c r="S17" s="165" t="n">
        <v>0</v>
      </c>
      <c r="T17" s="162" t="n">
        <v>6500.52756420606</v>
      </c>
      <c r="U17" s="163" t="n">
        <v>3520.83710185298</v>
      </c>
      <c r="V17" s="163" t="n">
        <v>27951.3956849028</v>
      </c>
      <c r="W17" s="164" t="n">
        <v>3972.13584930196</v>
      </c>
      <c r="X17" s="170" t="n">
        <v>41944.8962002638</v>
      </c>
      <c r="Y17" s="162" t="n">
        <v>0</v>
      </c>
      <c r="Z17" s="163" t="n">
        <v>0</v>
      </c>
      <c r="AA17" s="163" t="n">
        <v>0</v>
      </c>
      <c r="AB17" s="164" t="n">
        <v>0</v>
      </c>
      <c r="AC17" s="165" t="n">
        <v>0</v>
      </c>
      <c r="AD17" s="158" t="n">
        <v>0</v>
      </c>
      <c r="AE17" s="159" t="n">
        <v>0</v>
      </c>
      <c r="AF17" s="159" t="n">
        <v>0</v>
      </c>
      <c r="AG17" s="160" t="n">
        <v>0</v>
      </c>
      <c r="AH17" s="165" t="n">
        <v>0</v>
      </c>
      <c r="AI17" s="167" t="n">
        <v>272392.7439</v>
      </c>
      <c r="AJ17" s="168" t="n">
        <v>276478.9377</v>
      </c>
      <c r="AK17" s="169" t="n">
        <v>11144.3184</v>
      </c>
      <c r="AL17" s="168" t="n">
        <v>49827.983616</v>
      </c>
    </row>
    <row r="18" customFormat="false" ht="13.5" hidden="false" customHeight="false" outlineLevel="0" collapsed="false">
      <c r="A18" s="156" t="s">
        <v>176</v>
      </c>
      <c r="B18" s="157" t="s">
        <v>177</v>
      </c>
      <c r="C18" s="156" t="s">
        <v>42</v>
      </c>
      <c r="D18" s="158" t="n">
        <v>52721.8364</v>
      </c>
      <c r="E18" s="159" t="n">
        <v>47701.5848</v>
      </c>
      <c r="F18" s="159" t="n">
        <v>42460.6628</v>
      </c>
      <c r="G18" s="160" t="n">
        <v>41007.916</v>
      </c>
      <c r="H18" s="161" t="n">
        <v>416804.28075</v>
      </c>
      <c r="I18" s="159" t="n">
        <v>429685.64925</v>
      </c>
      <c r="J18" s="159" t="n">
        <v>356997.927</v>
      </c>
      <c r="K18" s="160" t="n">
        <v>330008.393</v>
      </c>
      <c r="L18" s="161" t="n">
        <v>183892</v>
      </c>
      <c r="M18" s="159" t="n">
        <v>1533496.25</v>
      </c>
      <c r="N18" s="159" t="n">
        <v>1717388.25</v>
      </c>
      <c r="O18" s="162" t="n">
        <v>0</v>
      </c>
      <c r="P18" s="163" t="n">
        <v>0</v>
      </c>
      <c r="Q18" s="163" t="n">
        <v>0</v>
      </c>
      <c r="R18" s="164" t="n">
        <v>0</v>
      </c>
      <c r="S18" s="165" t="n">
        <v>0</v>
      </c>
      <c r="T18" s="162" t="n">
        <v>6767.0567588797</v>
      </c>
      <c r="U18" s="163" t="n">
        <v>5210.2563765464</v>
      </c>
      <c r="V18" s="163" t="n">
        <v>13957.2749990342</v>
      </c>
      <c r="W18" s="164" t="n">
        <v>3976.66095204698</v>
      </c>
      <c r="X18" s="170" t="n">
        <v>29911.2490865072</v>
      </c>
      <c r="Y18" s="162" t="n">
        <v>0</v>
      </c>
      <c r="Z18" s="163" t="n">
        <v>0</v>
      </c>
      <c r="AA18" s="163" t="n">
        <v>0</v>
      </c>
      <c r="AB18" s="164" t="n">
        <v>0</v>
      </c>
      <c r="AC18" s="165" t="n">
        <v>0</v>
      </c>
      <c r="AD18" s="158" t="n">
        <v>0</v>
      </c>
      <c r="AE18" s="159" t="n">
        <v>0</v>
      </c>
      <c r="AF18" s="159" t="n">
        <v>0</v>
      </c>
      <c r="AG18" s="160" t="n">
        <v>0</v>
      </c>
      <c r="AH18" s="165" t="n">
        <v>0</v>
      </c>
      <c r="AI18" s="167" t="n">
        <v>946913.3512</v>
      </c>
      <c r="AJ18" s="168" t="n">
        <v>760170.5693</v>
      </c>
      <c r="AK18" s="169" t="n">
        <v>10304.3295</v>
      </c>
      <c r="AL18" s="168" t="n">
        <v>140268.0287964</v>
      </c>
    </row>
    <row r="19" customFormat="false" ht="14.25" hidden="false" customHeight="true" outlineLevel="0" collapsed="false">
      <c r="A19" s="156" t="s">
        <v>163</v>
      </c>
      <c r="B19" s="157" t="s">
        <v>178</v>
      </c>
      <c r="C19" s="156" t="s">
        <v>43</v>
      </c>
      <c r="D19" s="158" t="n">
        <v>13416.20175</v>
      </c>
      <c r="E19" s="159" t="n">
        <v>13565.6316</v>
      </c>
      <c r="F19" s="159" t="n">
        <v>19555.8195</v>
      </c>
      <c r="G19" s="160" t="n">
        <v>18431.84715</v>
      </c>
      <c r="H19" s="161" t="n">
        <v>393715.838433013</v>
      </c>
      <c r="I19" s="159" t="n">
        <v>381288.727308013</v>
      </c>
      <c r="J19" s="159" t="n">
        <v>423632.957808013</v>
      </c>
      <c r="K19" s="160" t="n">
        <v>379907.937183013</v>
      </c>
      <c r="L19" s="161" t="n">
        <v>64969.5</v>
      </c>
      <c r="M19" s="159" t="n">
        <v>1578545.46073205</v>
      </c>
      <c r="N19" s="159" t="n">
        <v>1643514.96073205</v>
      </c>
      <c r="O19" s="162" t="n">
        <v>0</v>
      </c>
      <c r="P19" s="163" t="n">
        <v>0</v>
      </c>
      <c r="Q19" s="163" t="n">
        <v>0</v>
      </c>
      <c r="R19" s="164" t="n">
        <v>0</v>
      </c>
      <c r="S19" s="165" t="n">
        <v>0</v>
      </c>
      <c r="T19" s="162" t="n">
        <v>20820.3632362693</v>
      </c>
      <c r="U19" s="163" t="n">
        <v>12252.6586303601</v>
      </c>
      <c r="V19" s="163" t="n">
        <v>81886.322184787</v>
      </c>
      <c r="W19" s="164" t="n">
        <v>12870.9974053044</v>
      </c>
      <c r="X19" s="170" t="n">
        <v>127830.341456721</v>
      </c>
      <c r="Y19" s="162" t="n">
        <v>0</v>
      </c>
      <c r="Z19" s="163" t="n">
        <v>0</v>
      </c>
      <c r="AA19" s="163" t="n">
        <v>0</v>
      </c>
      <c r="AB19" s="164" t="n">
        <v>0</v>
      </c>
      <c r="AC19" s="165" t="n">
        <v>0</v>
      </c>
      <c r="AD19" s="162" t="n">
        <v>0</v>
      </c>
      <c r="AE19" s="163" t="n">
        <v>0</v>
      </c>
      <c r="AF19" s="163" t="n">
        <v>0</v>
      </c>
      <c r="AG19" s="164" t="n">
        <v>0</v>
      </c>
      <c r="AH19" s="165" t="n">
        <v>0</v>
      </c>
      <c r="AI19" s="167" t="n">
        <v>801986.399091026</v>
      </c>
      <c r="AJ19" s="168" t="n">
        <v>809704.864716026</v>
      </c>
      <c r="AK19" s="169" t="n">
        <v>31823.696925</v>
      </c>
      <c r="AL19" s="168" t="n">
        <v>142288.706412</v>
      </c>
    </row>
    <row r="20" customFormat="false" ht="13.5" hidden="false" customHeight="false" outlineLevel="0" collapsed="false">
      <c r="A20" s="156" t="s">
        <v>166</v>
      </c>
      <c r="B20" s="157" t="s">
        <v>179</v>
      </c>
      <c r="C20" s="156" t="s">
        <v>44</v>
      </c>
      <c r="D20" s="158" t="n">
        <v>40578.7401</v>
      </c>
      <c r="E20" s="159" t="n">
        <v>42824.4771</v>
      </c>
      <c r="F20" s="159" t="n">
        <v>44828.3655</v>
      </c>
      <c r="G20" s="160" t="n">
        <v>44517.4173</v>
      </c>
      <c r="H20" s="161" t="n">
        <v>124448.68874</v>
      </c>
      <c r="I20" s="159" t="n">
        <v>131985.32394</v>
      </c>
      <c r="J20" s="159" t="n">
        <v>108009.40321</v>
      </c>
      <c r="K20" s="160" t="n">
        <v>106596.28411</v>
      </c>
      <c r="L20" s="161" t="n">
        <v>172749</v>
      </c>
      <c r="M20" s="159" t="n">
        <v>471039.7</v>
      </c>
      <c r="N20" s="159" t="n">
        <v>643788.7</v>
      </c>
      <c r="O20" s="162" t="n">
        <v>0</v>
      </c>
      <c r="P20" s="163" t="n">
        <v>0</v>
      </c>
      <c r="Q20" s="163" t="n">
        <v>0</v>
      </c>
      <c r="R20" s="164" t="n">
        <v>0</v>
      </c>
      <c r="S20" s="165" t="n">
        <v>0</v>
      </c>
      <c r="T20" s="162" t="n">
        <v>4073.97432259975</v>
      </c>
      <c r="U20" s="163" t="n">
        <v>2726.58838520538</v>
      </c>
      <c r="V20" s="163" t="n">
        <v>13173.7826883475</v>
      </c>
      <c r="W20" s="164" t="n">
        <v>2560.76761677731</v>
      </c>
      <c r="X20" s="170" t="n">
        <v>22535.11301293</v>
      </c>
      <c r="Y20" s="162" t="n">
        <v>0</v>
      </c>
      <c r="Z20" s="163" t="n">
        <v>0</v>
      </c>
      <c r="AA20" s="163" t="n">
        <v>0</v>
      </c>
      <c r="AB20" s="164" t="n">
        <v>0</v>
      </c>
      <c r="AC20" s="165" t="n">
        <v>0</v>
      </c>
      <c r="AD20" s="158" t="n">
        <v>0</v>
      </c>
      <c r="AE20" s="159" t="n">
        <v>0</v>
      </c>
      <c r="AF20" s="159" t="n">
        <v>0</v>
      </c>
      <c r="AG20" s="160" t="n">
        <v>0</v>
      </c>
      <c r="AH20" s="165" t="n">
        <v>0</v>
      </c>
      <c r="AI20" s="167" t="n">
        <v>339837.22988</v>
      </c>
      <c r="AJ20" s="168" t="n">
        <v>286955.44844</v>
      </c>
      <c r="AK20" s="169" t="n">
        <v>16996.02168</v>
      </c>
      <c r="AL20" s="168" t="n">
        <v>53867.0881064</v>
      </c>
    </row>
    <row r="21" customFormat="false" ht="13.5" hidden="false" customHeight="false" outlineLevel="0" collapsed="false">
      <c r="A21" s="156" t="s">
        <v>180</v>
      </c>
      <c r="B21" s="157" t="s">
        <v>181</v>
      </c>
      <c r="C21" s="156" t="s">
        <v>45</v>
      </c>
      <c r="D21" s="158" t="n">
        <v>38406.7657117194</v>
      </c>
      <c r="E21" s="159" t="n">
        <v>38319.4901617194</v>
      </c>
      <c r="F21" s="159" t="n">
        <v>37910.6731117194</v>
      </c>
      <c r="G21" s="160" t="n">
        <v>39155.4980617194</v>
      </c>
      <c r="H21" s="161" t="n">
        <v>58922.0119724781</v>
      </c>
      <c r="I21" s="159" t="n">
        <v>59957.0248224781</v>
      </c>
      <c r="J21" s="159" t="n">
        <v>59626.7015724781</v>
      </c>
      <c r="K21" s="160" t="n">
        <v>60529.5851224781</v>
      </c>
      <c r="L21" s="161" t="n">
        <v>153792.427046877</v>
      </c>
      <c r="M21" s="159" t="n">
        <v>239035.323489912</v>
      </c>
      <c r="N21" s="159" t="n">
        <v>392827.75053679</v>
      </c>
      <c r="O21" s="162" t="n">
        <v>0</v>
      </c>
      <c r="P21" s="163" t="n">
        <v>0</v>
      </c>
      <c r="Q21" s="163" t="n">
        <v>0</v>
      </c>
      <c r="R21" s="164" t="n">
        <v>0</v>
      </c>
      <c r="S21" s="165" t="n">
        <v>0</v>
      </c>
      <c r="T21" s="162" t="n">
        <v>29332.1046345735</v>
      </c>
      <c r="U21" s="163" t="n">
        <v>21944.1000205954</v>
      </c>
      <c r="V21" s="163" t="n">
        <v>70344.3381218068</v>
      </c>
      <c r="W21" s="164" t="n">
        <v>18540.6884956393</v>
      </c>
      <c r="X21" s="170" t="n">
        <v>140161.231272615</v>
      </c>
      <c r="Y21" s="162" t="n">
        <v>0</v>
      </c>
      <c r="Z21" s="163" t="n">
        <v>0</v>
      </c>
      <c r="AA21" s="163" t="n">
        <v>0</v>
      </c>
      <c r="AB21" s="164" t="n">
        <v>0</v>
      </c>
      <c r="AC21" s="165" t="n">
        <v>0</v>
      </c>
      <c r="AD21" s="162" t="n">
        <v>0</v>
      </c>
      <c r="AE21" s="163" t="n">
        <v>0</v>
      </c>
      <c r="AF21" s="163" t="n">
        <v>0</v>
      </c>
      <c r="AG21" s="164" t="n">
        <v>0</v>
      </c>
      <c r="AH21" s="165" t="n">
        <v>0</v>
      </c>
      <c r="AI21" s="167" t="n">
        <v>195605.292668395</v>
      </c>
      <c r="AJ21" s="168" t="n">
        <v>189477.492868395</v>
      </c>
      <c r="AK21" s="169" t="n">
        <v>7744.965</v>
      </c>
      <c r="AL21" s="168" t="n">
        <v>23249.16064</v>
      </c>
    </row>
    <row r="22" customFormat="false" ht="13.5" hidden="false" customHeight="false" outlineLevel="0" collapsed="false">
      <c r="A22" s="156" t="s">
        <v>176</v>
      </c>
      <c r="B22" s="157" t="s">
        <v>182</v>
      </c>
      <c r="C22" s="156" t="s">
        <v>46</v>
      </c>
      <c r="D22" s="158" t="n">
        <v>160415.459125</v>
      </c>
      <c r="E22" s="159" t="n">
        <v>145140.46075</v>
      </c>
      <c r="F22" s="159" t="n">
        <v>129194.033875</v>
      </c>
      <c r="G22" s="160" t="n">
        <v>124773.79625</v>
      </c>
      <c r="H22" s="161" t="n">
        <v>332002.68075</v>
      </c>
      <c r="I22" s="159" t="n">
        <v>342263.24925</v>
      </c>
      <c r="J22" s="159" t="n">
        <v>284364.327</v>
      </c>
      <c r="K22" s="160" t="n">
        <v>262865.993</v>
      </c>
      <c r="L22" s="161" t="n">
        <v>559523.75</v>
      </c>
      <c r="M22" s="159" t="n">
        <v>1221496.25</v>
      </c>
      <c r="N22" s="159" t="n">
        <v>1781020</v>
      </c>
      <c r="O22" s="162" t="n">
        <v>0</v>
      </c>
      <c r="P22" s="163" t="n">
        <v>0</v>
      </c>
      <c r="Q22" s="163" t="n">
        <v>0</v>
      </c>
      <c r="R22" s="164" t="n">
        <v>0</v>
      </c>
      <c r="S22" s="165" t="n">
        <v>0</v>
      </c>
      <c r="T22" s="162" t="n">
        <v>21113.318235075</v>
      </c>
      <c r="U22" s="163" t="n">
        <v>19070.0219043055</v>
      </c>
      <c r="V22" s="163" t="n">
        <v>15732.5241108397</v>
      </c>
      <c r="W22" s="164" t="n">
        <v>12604.924405598</v>
      </c>
      <c r="X22" s="170" t="n">
        <v>68520.7886558182</v>
      </c>
      <c r="Y22" s="162" t="n">
        <v>0</v>
      </c>
      <c r="Z22" s="163" t="n">
        <v>0</v>
      </c>
      <c r="AA22" s="163" t="n">
        <v>0</v>
      </c>
      <c r="AB22" s="164" t="n">
        <v>0</v>
      </c>
      <c r="AC22" s="165" t="n">
        <v>0</v>
      </c>
      <c r="AD22" s="158" t="n">
        <v>0</v>
      </c>
      <c r="AE22" s="159" t="n">
        <v>0</v>
      </c>
      <c r="AF22" s="159" t="n">
        <v>0</v>
      </c>
      <c r="AG22" s="160" t="n">
        <v>0</v>
      </c>
      <c r="AH22" s="165" t="n">
        <v>0</v>
      </c>
      <c r="AI22" s="167" t="n">
        <v>979821.849875</v>
      </c>
      <c r="AJ22" s="168" t="n">
        <v>790512.030125</v>
      </c>
      <c r="AK22" s="169" t="n">
        <v>10686.12</v>
      </c>
      <c r="AL22" s="168" t="n">
        <v>145465.164704</v>
      </c>
    </row>
    <row r="23" customFormat="false" ht="13.5" hidden="false" customHeight="false" outlineLevel="0" collapsed="false">
      <c r="A23" s="156" t="s">
        <v>180</v>
      </c>
      <c r="B23" s="157" t="s">
        <v>183</v>
      </c>
      <c r="C23" s="156" t="s">
        <v>47</v>
      </c>
      <c r="D23" s="158" t="n">
        <v>0</v>
      </c>
      <c r="E23" s="159" t="n">
        <v>0</v>
      </c>
      <c r="F23" s="159" t="n">
        <v>0</v>
      </c>
      <c r="G23" s="160" t="n">
        <v>0</v>
      </c>
      <c r="H23" s="161" t="n">
        <v>45010.7899559355</v>
      </c>
      <c r="I23" s="159" t="n">
        <v>45832.3664059355</v>
      </c>
      <c r="J23" s="159" t="n">
        <v>45570.1611559355</v>
      </c>
      <c r="K23" s="160" t="n">
        <v>46286.8555059355</v>
      </c>
      <c r="L23" s="161" t="n">
        <v>0</v>
      </c>
      <c r="M23" s="159" t="n">
        <v>182700.173023742</v>
      </c>
      <c r="N23" s="159" t="n">
        <v>182700.173023742</v>
      </c>
      <c r="O23" s="162" t="n">
        <v>0</v>
      </c>
      <c r="P23" s="163" t="n">
        <v>0</v>
      </c>
      <c r="Q23" s="163" t="n">
        <v>0</v>
      </c>
      <c r="R23" s="164" t="n">
        <v>0</v>
      </c>
      <c r="S23" s="165" t="n">
        <v>0</v>
      </c>
      <c r="T23" s="162" t="n">
        <v>4168.1977342997</v>
      </c>
      <c r="U23" s="163" t="n">
        <v>2383.71320659379</v>
      </c>
      <c r="V23" s="163" t="n">
        <v>16740.6659311335</v>
      </c>
      <c r="W23" s="164" t="n">
        <v>2542.49537416055</v>
      </c>
      <c r="X23" s="170" t="n">
        <v>25835.0722461875</v>
      </c>
      <c r="Y23" s="162" t="n">
        <v>0</v>
      </c>
      <c r="Z23" s="163" t="n">
        <v>0</v>
      </c>
      <c r="AA23" s="163" t="n">
        <v>0</v>
      </c>
      <c r="AB23" s="164" t="n">
        <v>0</v>
      </c>
      <c r="AC23" s="165" t="n">
        <v>0</v>
      </c>
      <c r="AD23" s="158" t="n">
        <v>0</v>
      </c>
      <c r="AE23" s="159" t="n">
        <v>0</v>
      </c>
      <c r="AF23" s="159" t="n">
        <v>0</v>
      </c>
      <c r="AG23" s="160" t="n">
        <v>0</v>
      </c>
      <c r="AH23" s="165" t="n">
        <v>0</v>
      </c>
      <c r="AI23" s="167" t="n">
        <v>90843.1563618711</v>
      </c>
      <c r="AJ23" s="168" t="n">
        <v>86770.2348118711</v>
      </c>
      <c r="AK23" s="169" t="n">
        <v>5086.78185</v>
      </c>
      <c r="AL23" s="168" t="n">
        <v>15269.7150176</v>
      </c>
    </row>
    <row r="24" customFormat="false" ht="13.5" hidden="false" customHeight="false" outlineLevel="0" collapsed="false">
      <c r="A24" s="156" t="s">
        <v>173</v>
      </c>
      <c r="B24" s="157" t="s">
        <v>184</v>
      </c>
      <c r="C24" s="156" t="s">
        <v>48</v>
      </c>
      <c r="D24" s="158" t="n">
        <v>0</v>
      </c>
      <c r="E24" s="159" t="n">
        <v>0</v>
      </c>
      <c r="F24" s="159" t="n">
        <v>0</v>
      </c>
      <c r="G24" s="160" t="n">
        <v>0</v>
      </c>
      <c r="H24" s="161" t="n">
        <v>28033.4813950984</v>
      </c>
      <c r="I24" s="159" t="n">
        <v>25983.6093950984</v>
      </c>
      <c r="J24" s="159" t="n">
        <v>23123.1061950984</v>
      </c>
      <c r="K24" s="160" t="n">
        <v>21054.5989950984</v>
      </c>
      <c r="L24" s="161" t="n">
        <v>0</v>
      </c>
      <c r="M24" s="159" t="n">
        <v>98194.7959803937</v>
      </c>
      <c r="N24" s="159" t="n">
        <v>98194.7959803937</v>
      </c>
      <c r="O24" s="162" t="n">
        <v>0</v>
      </c>
      <c r="P24" s="163" t="n">
        <v>0</v>
      </c>
      <c r="Q24" s="163" t="n">
        <v>0</v>
      </c>
      <c r="R24" s="164" t="n">
        <v>0</v>
      </c>
      <c r="S24" s="165" t="n">
        <v>0</v>
      </c>
      <c r="T24" s="162" t="n">
        <v>1435.59686822962</v>
      </c>
      <c r="U24" s="163" t="n">
        <v>1144.30314789309</v>
      </c>
      <c r="V24" s="163" t="n">
        <v>2542.73216103267</v>
      </c>
      <c r="W24" s="164" t="n">
        <v>911.918039417279</v>
      </c>
      <c r="X24" s="170" t="n">
        <v>6034.55021657265</v>
      </c>
      <c r="Y24" s="162" t="n">
        <v>0</v>
      </c>
      <c r="Z24" s="163" t="n">
        <v>0</v>
      </c>
      <c r="AA24" s="163" t="n">
        <v>0</v>
      </c>
      <c r="AB24" s="164" t="n">
        <v>0</v>
      </c>
      <c r="AC24" s="165" t="n">
        <v>0</v>
      </c>
      <c r="AD24" s="162" t="n">
        <v>0</v>
      </c>
      <c r="AE24" s="163" t="n">
        <v>0</v>
      </c>
      <c r="AF24" s="163" t="n">
        <v>0</v>
      </c>
      <c r="AG24" s="164" t="n">
        <v>0</v>
      </c>
      <c r="AH24" s="165" t="n">
        <v>0</v>
      </c>
      <c r="AI24" s="167" t="n">
        <v>54017.0907901969</v>
      </c>
      <c r="AJ24" s="168" t="n">
        <v>42137.1507901969</v>
      </c>
      <c r="AK24" s="169" t="n">
        <v>2040.5544</v>
      </c>
      <c r="AL24" s="168" t="n">
        <v>7649.8986816</v>
      </c>
    </row>
    <row r="25" customFormat="false" ht="13.5" hidden="false" customHeight="false" outlineLevel="0" collapsed="false">
      <c r="A25" s="156" t="s">
        <v>185</v>
      </c>
      <c r="B25" s="157" t="s">
        <v>186</v>
      </c>
      <c r="C25" s="156" t="s">
        <v>49</v>
      </c>
      <c r="D25" s="158" t="n">
        <v>5465.780775</v>
      </c>
      <c r="E25" s="159" t="n">
        <v>5808.365325</v>
      </c>
      <c r="F25" s="159" t="n">
        <v>5788.34415</v>
      </c>
      <c r="G25" s="160" t="n">
        <v>5183.25975</v>
      </c>
      <c r="H25" s="161" t="n">
        <v>73113.424975</v>
      </c>
      <c r="I25" s="159" t="n">
        <v>79945.6605</v>
      </c>
      <c r="J25" s="159" t="n">
        <v>68804.297175</v>
      </c>
      <c r="K25" s="160" t="n">
        <v>61631.86735</v>
      </c>
      <c r="L25" s="161" t="n">
        <v>22245.75</v>
      </c>
      <c r="M25" s="159" t="n">
        <v>283495.25</v>
      </c>
      <c r="N25" s="159" t="n">
        <v>305741</v>
      </c>
      <c r="O25" s="162" t="n">
        <v>0</v>
      </c>
      <c r="P25" s="163" t="n">
        <v>0</v>
      </c>
      <c r="Q25" s="163" t="n">
        <v>0</v>
      </c>
      <c r="R25" s="164" t="n">
        <v>0</v>
      </c>
      <c r="S25" s="165" t="n">
        <v>0</v>
      </c>
      <c r="T25" s="162" t="n">
        <v>13856.5766986566</v>
      </c>
      <c r="U25" s="163" t="n">
        <v>11680.2976882273</v>
      </c>
      <c r="V25" s="163" t="n">
        <v>10826.1715185098</v>
      </c>
      <c r="W25" s="164" t="n">
        <v>7961.02865894077</v>
      </c>
      <c r="X25" s="170" t="n">
        <v>44324.0745643345</v>
      </c>
      <c r="Y25" s="162" t="n">
        <v>0</v>
      </c>
      <c r="Z25" s="163" t="n">
        <v>0</v>
      </c>
      <c r="AA25" s="163" t="n">
        <v>0</v>
      </c>
      <c r="AB25" s="164" t="n">
        <v>0</v>
      </c>
      <c r="AC25" s="165" t="n">
        <v>0</v>
      </c>
      <c r="AD25" s="158" t="n">
        <v>0</v>
      </c>
      <c r="AE25" s="159" t="n">
        <v>0</v>
      </c>
      <c r="AF25" s="159" t="n">
        <v>0</v>
      </c>
      <c r="AG25" s="160" t="n">
        <v>0</v>
      </c>
      <c r="AH25" s="165" t="n">
        <v>0</v>
      </c>
      <c r="AI25" s="167" t="n">
        <v>164333.231575</v>
      </c>
      <c r="AJ25" s="168" t="n">
        <v>138442.080725</v>
      </c>
      <c r="AK25" s="169" t="n">
        <v>2965.6877</v>
      </c>
      <c r="AL25" s="168" t="n">
        <v>25457.9524024</v>
      </c>
    </row>
    <row r="26" customFormat="false" ht="13.5" hidden="false" customHeight="false" outlineLevel="0" collapsed="false">
      <c r="A26" s="156" t="s">
        <v>160</v>
      </c>
      <c r="B26" s="157" t="s">
        <v>187</v>
      </c>
      <c r="C26" s="156" t="s">
        <v>50</v>
      </c>
      <c r="D26" s="158" t="n">
        <v>60258.8574</v>
      </c>
      <c r="E26" s="159" t="n">
        <v>59605.3395</v>
      </c>
      <c r="F26" s="159" t="n">
        <v>53182.836</v>
      </c>
      <c r="G26" s="160" t="n">
        <v>52303.9671</v>
      </c>
      <c r="H26" s="161" t="n">
        <v>221887.2215</v>
      </c>
      <c r="I26" s="159" t="n">
        <v>228873.176</v>
      </c>
      <c r="J26" s="159" t="n">
        <v>196521.553375</v>
      </c>
      <c r="K26" s="160" t="n">
        <v>184379.299125</v>
      </c>
      <c r="L26" s="161" t="n">
        <v>225351</v>
      </c>
      <c r="M26" s="159" t="n">
        <v>831661.25</v>
      </c>
      <c r="N26" s="159" t="n">
        <v>1057012.25</v>
      </c>
      <c r="O26" s="162" t="n">
        <v>0</v>
      </c>
      <c r="P26" s="163" t="n">
        <v>0</v>
      </c>
      <c r="Q26" s="163" t="n">
        <v>0</v>
      </c>
      <c r="R26" s="164" t="n">
        <v>0</v>
      </c>
      <c r="S26" s="165" t="n">
        <v>0</v>
      </c>
      <c r="T26" s="162" t="n">
        <v>19460.8539145557</v>
      </c>
      <c r="U26" s="163" t="n">
        <v>14794.1054195046</v>
      </c>
      <c r="V26" s="163" t="n">
        <v>42363.1982518128</v>
      </c>
      <c r="W26" s="164" t="n">
        <v>11816.6311180886</v>
      </c>
      <c r="X26" s="170" t="n">
        <v>88434.7887039617</v>
      </c>
      <c r="Y26" s="162" t="n">
        <v>0</v>
      </c>
      <c r="Z26" s="163" t="n">
        <v>0</v>
      </c>
      <c r="AA26" s="163" t="n">
        <v>0</v>
      </c>
      <c r="AB26" s="164" t="n">
        <v>0</v>
      </c>
      <c r="AC26" s="165" t="n">
        <v>0</v>
      </c>
      <c r="AD26" s="158" t="n">
        <v>0</v>
      </c>
      <c r="AE26" s="159" t="n">
        <v>0</v>
      </c>
      <c r="AF26" s="159" t="n">
        <v>0</v>
      </c>
      <c r="AG26" s="160" t="n">
        <v>0</v>
      </c>
      <c r="AH26" s="165" t="n">
        <v>0</v>
      </c>
      <c r="AI26" s="167" t="n">
        <v>570624.5944</v>
      </c>
      <c r="AJ26" s="168" t="n">
        <v>467044.331425</v>
      </c>
      <c r="AK26" s="169" t="n">
        <v>19343.324175</v>
      </c>
      <c r="AL26" s="168" t="n">
        <v>87463.9584434</v>
      </c>
    </row>
    <row r="27" customFormat="false" ht="13.5" hidden="false" customHeight="false" outlineLevel="0" collapsed="false">
      <c r="A27" s="156" t="s">
        <v>185</v>
      </c>
      <c r="B27" s="157" t="s">
        <v>188</v>
      </c>
      <c r="C27" s="156" t="s">
        <v>51</v>
      </c>
      <c r="D27" s="158" t="n">
        <v>16265.769975</v>
      </c>
      <c r="E27" s="159" t="n">
        <v>17285.276925</v>
      </c>
      <c r="F27" s="159" t="n">
        <v>17225.69535</v>
      </c>
      <c r="G27" s="160" t="n">
        <v>15425.00775</v>
      </c>
      <c r="H27" s="161" t="n">
        <v>58071.923275</v>
      </c>
      <c r="I27" s="159" t="n">
        <v>63498.5745</v>
      </c>
      <c r="J27" s="159" t="n">
        <v>54649.305075</v>
      </c>
      <c r="K27" s="160" t="n">
        <v>48952.44715</v>
      </c>
      <c r="L27" s="161" t="n">
        <v>66201.75</v>
      </c>
      <c r="M27" s="159" t="n">
        <v>225172.25</v>
      </c>
      <c r="N27" s="159" t="n">
        <v>291374</v>
      </c>
      <c r="O27" s="162" t="n">
        <v>0</v>
      </c>
      <c r="P27" s="163" t="n">
        <v>0</v>
      </c>
      <c r="Q27" s="163" t="n">
        <v>0</v>
      </c>
      <c r="R27" s="164" t="n">
        <v>0</v>
      </c>
      <c r="S27" s="165" t="n">
        <v>0</v>
      </c>
      <c r="T27" s="162" t="n">
        <v>10850.8799046027</v>
      </c>
      <c r="U27" s="163" t="n">
        <v>8574.31533645395</v>
      </c>
      <c r="V27" s="163" t="n">
        <v>16107.9122127125</v>
      </c>
      <c r="W27" s="164" t="n">
        <v>6081.13818671011</v>
      </c>
      <c r="X27" s="170" t="n">
        <v>41614.2456404793</v>
      </c>
      <c r="Y27" s="162" t="n">
        <v>0</v>
      </c>
      <c r="Z27" s="163" t="n">
        <v>0</v>
      </c>
      <c r="AA27" s="163" t="n">
        <v>0</v>
      </c>
      <c r="AB27" s="164" t="n">
        <v>0</v>
      </c>
      <c r="AC27" s="165" t="n">
        <v>0</v>
      </c>
      <c r="AD27" s="158" t="n">
        <v>0</v>
      </c>
      <c r="AE27" s="159" t="n">
        <v>0</v>
      </c>
      <c r="AF27" s="159" t="n">
        <v>0</v>
      </c>
      <c r="AG27" s="160" t="n">
        <v>0</v>
      </c>
      <c r="AH27" s="165" t="n">
        <v>0</v>
      </c>
      <c r="AI27" s="167" t="n">
        <v>155121.544675</v>
      </c>
      <c r="AJ27" s="168" t="n">
        <v>133426.127525</v>
      </c>
      <c r="AK27" s="169" t="n">
        <v>2826.3278</v>
      </c>
      <c r="AL27" s="168" t="n">
        <v>24261.6640336</v>
      </c>
    </row>
    <row r="28" customFormat="false" ht="13.5" hidden="false" customHeight="false" outlineLevel="0" collapsed="false">
      <c r="A28" s="156" t="s">
        <v>180</v>
      </c>
      <c r="B28" s="157" t="s">
        <v>189</v>
      </c>
      <c r="C28" s="156" t="s">
        <v>52</v>
      </c>
      <c r="D28" s="158" t="n">
        <v>10188.31455</v>
      </c>
      <c r="E28" s="159" t="n">
        <v>10110.6036</v>
      </c>
      <c r="F28" s="159" t="n">
        <v>9746.58915</v>
      </c>
      <c r="G28" s="160" t="n">
        <v>10854.9927</v>
      </c>
      <c r="H28" s="161" t="n">
        <v>65232.0285082505</v>
      </c>
      <c r="I28" s="159" t="n">
        <v>66459.2784082505</v>
      </c>
      <c r="J28" s="159" t="n">
        <v>66067.6029082505</v>
      </c>
      <c r="K28" s="160" t="n">
        <v>67138.1826082505</v>
      </c>
      <c r="L28" s="161" t="n">
        <v>40900.5</v>
      </c>
      <c r="M28" s="159" t="n">
        <v>264897.092433002</v>
      </c>
      <c r="N28" s="159" t="n">
        <v>305797.592433002</v>
      </c>
      <c r="O28" s="162" t="n">
        <v>0</v>
      </c>
      <c r="P28" s="163" t="n">
        <v>0</v>
      </c>
      <c r="Q28" s="163" t="n">
        <v>0</v>
      </c>
      <c r="R28" s="164" t="n">
        <v>0</v>
      </c>
      <c r="S28" s="165" t="n">
        <v>0</v>
      </c>
      <c r="T28" s="162" t="n">
        <v>3668.54463469871</v>
      </c>
      <c r="U28" s="163" t="n">
        <v>2997.86976975384</v>
      </c>
      <c r="V28" s="163" t="n">
        <v>7800.23239190772</v>
      </c>
      <c r="W28" s="164" t="n">
        <v>2387.67290975786</v>
      </c>
      <c r="X28" s="170" t="n">
        <v>16854.3197061181</v>
      </c>
      <c r="Y28" s="162" t="n">
        <v>0</v>
      </c>
      <c r="Z28" s="163" t="n">
        <v>0</v>
      </c>
      <c r="AA28" s="163" t="n">
        <v>0</v>
      </c>
      <c r="AB28" s="164" t="n">
        <v>0</v>
      </c>
      <c r="AC28" s="165" t="n">
        <v>0</v>
      </c>
      <c r="AD28" s="158" t="n">
        <v>0</v>
      </c>
      <c r="AE28" s="159" t="n">
        <v>0</v>
      </c>
      <c r="AF28" s="159" t="n">
        <v>0</v>
      </c>
      <c r="AG28" s="160" t="n">
        <v>0</v>
      </c>
      <c r="AH28" s="165" t="n">
        <v>0</v>
      </c>
      <c r="AI28" s="167" t="n">
        <v>151990.225066501</v>
      </c>
      <c r="AJ28" s="168" t="n">
        <v>145018.658116501</v>
      </c>
      <c r="AK28" s="169" t="n">
        <v>8788.70925</v>
      </c>
      <c r="AL28" s="168" t="n">
        <v>26382.315888</v>
      </c>
    </row>
    <row r="29" customFormat="false" ht="13.5" hidden="false" customHeight="false" outlineLevel="0" collapsed="false">
      <c r="A29" s="156" t="s">
        <v>185</v>
      </c>
      <c r="B29" s="157" t="s">
        <v>191</v>
      </c>
      <c r="C29" s="156" t="s">
        <v>54</v>
      </c>
      <c r="D29" s="158" t="n">
        <v>2677.45135</v>
      </c>
      <c r="E29" s="159" t="n">
        <v>2657.0292</v>
      </c>
      <c r="F29" s="159" t="n">
        <v>2561.36755</v>
      </c>
      <c r="G29" s="160" t="n">
        <v>2852.6519</v>
      </c>
      <c r="H29" s="161" t="n">
        <v>96140.2383</v>
      </c>
      <c r="I29" s="159" t="n">
        <v>97975.57185</v>
      </c>
      <c r="J29" s="159" t="n">
        <v>97389.8271</v>
      </c>
      <c r="K29" s="160" t="n">
        <v>98990.86275</v>
      </c>
      <c r="L29" s="161" t="n">
        <v>10748.5</v>
      </c>
      <c r="M29" s="159" t="n">
        <v>390496.5</v>
      </c>
      <c r="N29" s="159" t="n">
        <v>401245</v>
      </c>
      <c r="O29" s="162" t="n">
        <v>0</v>
      </c>
      <c r="P29" s="163" t="n">
        <v>0</v>
      </c>
      <c r="Q29" s="163" t="n">
        <v>0</v>
      </c>
      <c r="R29" s="164" t="n">
        <v>0</v>
      </c>
      <c r="S29" s="165" t="n">
        <v>0</v>
      </c>
      <c r="T29" s="162" t="n">
        <v>1990.30086524969</v>
      </c>
      <c r="U29" s="163" t="n">
        <v>1156.16431281215</v>
      </c>
      <c r="V29" s="163" t="n">
        <v>7838.35234067474</v>
      </c>
      <c r="W29" s="164" t="n">
        <v>1228.90869346736</v>
      </c>
      <c r="X29" s="170" t="n">
        <v>12213.7262122039</v>
      </c>
      <c r="Y29" s="162" t="n">
        <v>0</v>
      </c>
      <c r="Z29" s="163" t="n">
        <v>0</v>
      </c>
      <c r="AA29" s="163" t="n">
        <v>0</v>
      </c>
      <c r="AB29" s="164" t="n">
        <v>0</v>
      </c>
      <c r="AC29" s="165" t="n">
        <v>0</v>
      </c>
      <c r="AD29" s="158" t="n">
        <v>0</v>
      </c>
      <c r="AE29" s="159" t="n">
        <v>0</v>
      </c>
      <c r="AF29" s="159" t="n">
        <v>0</v>
      </c>
      <c r="AG29" s="160" t="n">
        <v>0</v>
      </c>
      <c r="AH29" s="165" t="n">
        <v>0</v>
      </c>
      <c r="AI29" s="167" t="n">
        <v>199450.2907</v>
      </c>
      <c r="AJ29" s="168" t="n">
        <v>190118.4798</v>
      </c>
      <c r="AK29" s="169" t="n">
        <v>11676.2295</v>
      </c>
      <c r="AL29" s="168" t="n">
        <v>35050.195232</v>
      </c>
    </row>
    <row r="30" customFormat="false" ht="13.5" hidden="false" customHeight="false" outlineLevel="0" collapsed="false">
      <c r="A30" s="156" t="s">
        <v>176</v>
      </c>
      <c r="B30" s="157" t="s">
        <v>192</v>
      </c>
      <c r="C30" s="156" t="s">
        <v>55</v>
      </c>
      <c r="D30" s="158" t="n">
        <v>42901.8555917004</v>
      </c>
      <c r="E30" s="159" t="n">
        <v>45332.0294917004</v>
      </c>
      <c r="F30" s="159" t="n">
        <v>45190.0063417004</v>
      </c>
      <c r="G30" s="160" t="n">
        <v>40897.7511417004</v>
      </c>
      <c r="H30" s="161" t="n">
        <v>224326.394029882</v>
      </c>
      <c r="I30" s="159" t="n">
        <v>244502.757379882</v>
      </c>
      <c r="J30" s="159" t="n">
        <v>211601.052829882</v>
      </c>
      <c r="K30" s="160" t="n">
        <v>190420.057279882</v>
      </c>
      <c r="L30" s="161" t="n">
        <v>174321.642566802</v>
      </c>
      <c r="M30" s="159" t="n">
        <v>870850.261519526</v>
      </c>
      <c r="N30" s="159" t="n">
        <v>1045171.90408633</v>
      </c>
      <c r="O30" s="162" t="n">
        <v>0</v>
      </c>
      <c r="P30" s="163" t="n">
        <v>0</v>
      </c>
      <c r="Q30" s="163" t="n">
        <v>0</v>
      </c>
      <c r="R30" s="164" t="n">
        <v>0</v>
      </c>
      <c r="S30" s="165" t="n">
        <v>0</v>
      </c>
      <c r="T30" s="162" t="n">
        <v>51599.4445669815</v>
      </c>
      <c r="U30" s="163" t="n">
        <v>43789.4125147551</v>
      </c>
      <c r="V30" s="163" t="n">
        <v>48540.0238156452</v>
      </c>
      <c r="W30" s="164" t="n">
        <v>29734.3438012001</v>
      </c>
      <c r="X30" s="170" t="n">
        <v>173663.224698582</v>
      </c>
      <c r="Y30" s="162" t="n">
        <v>0</v>
      </c>
      <c r="Z30" s="163" t="n">
        <v>0</v>
      </c>
      <c r="AA30" s="163" t="n">
        <v>0</v>
      </c>
      <c r="AB30" s="164" t="n">
        <v>0</v>
      </c>
      <c r="AC30" s="165" t="n">
        <v>0</v>
      </c>
      <c r="AD30" s="158" t="n">
        <v>0</v>
      </c>
      <c r="AE30" s="159" t="n">
        <v>0</v>
      </c>
      <c r="AF30" s="159" t="n">
        <v>0</v>
      </c>
      <c r="AG30" s="160" t="n">
        <v>0</v>
      </c>
      <c r="AH30" s="165" t="n">
        <v>0</v>
      </c>
      <c r="AI30" s="167" t="n">
        <v>557063.036493164</v>
      </c>
      <c r="AJ30" s="168" t="n">
        <v>478457.396693164</v>
      </c>
      <c r="AK30" s="169" t="n">
        <v>9651.4709</v>
      </c>
      <c r="AL30" s="168" t="n">
        <v>82849.8182008</v>
      </c>
    </row>
    <row r="31" customFormat="false" ht="13.5" hidden="false" customHeight="false" outlineLevel="0" collapsed="false">
      <c r="A31" s="156" t="s">
        <v>185</v>
      </c>
      <c r="B31" s="157" t="s">
        <v>193</v>
      </c>
      <c r="C31" s="156" t="s">
        <v>56</v>
      </c>
      <c r="D31" s="158" t="n">
        <v>27041.97405</v>
      </c>
      <c r="E31" s="159" t="n">
        <v>24466.9971</v>
      </c>
      <c r="F31" s="159" t="n">
        <v>21778.83435</v>
      </c>
      <c r="G31" s="160" t="n">
        <v>21033.6945</v>
      </c>
      <c r="H31" s="161" t="n">
        <v>23226.1254</v>
      </c>
      <c r="I31" s="159" t="n">
        <v>23943.9306</v>
      </c>
      <c r="J31" s="159" t="n">
        <v>19893.4584</v>
      </c>
      <c r="K31" s="160" t="n">
        <v>18389.4856</v>
      </c>
      <c r="L31" s="161" t="n">
        <v>94321.5</v>
      </c>
      <c r="M31" s="159" t="n">
        <v>85453</v>
      </c>
      <c r="N31" s="159" t="n">
        <v>179774.5</v>
      </c>
      <c r="O31" s="162" t="n">
        <v>0</v>
      </c>
      <c r="P31" s="163" t="n">
        <v>0</v>
      </c>
      <c r="Q31" s="163" t="n">
        <v>0</v>
      </c>
      <c r="R31" s="164" t="n">
        <v>0</v>
      </c>
      <c r="S31" s="165" t="n">
        <v>0</v>
      </c>
      <c r="T31" s="162" t="n">
        <v>3661.70259127511</v>
      </c>
      <c r="U31" s="163" t="n">
        <v>2071.44142907953</v>
      </c>
      <c r="V31" s="163" t="n">
        <v>14888.7761150877</v>
      </c>
      <c r="W31" s="164" t="n">
        <v>2236.71470682177</v>
      </c>
      <c r="X31" s="170" t="n">
        <v>22858.6348422641</v>
      </c>
      <c r="Y31" s="162" t="n">
        <v>0</v>
      </c>
      <c r="Z31" s="163" t="n">
        <v>0</v>
      </c>
      <c r="AA31" s="163" t="n">
        <v>0</v>
      </c>
      <c r="AB31" s="164" t="n">
        <v>0</v>
      </c>
      <c r="AC31" s="165" t="n">
        <v>0</v>
      </c>
      <c r="AD31" s="158" t="n">
        <v>0</v>
      </c>
      <c r="AE31" s="159" t="n">
        <v>0</v>
      </c>
      <c r="AF31" s="159" t="n">
        <v>0</v>
      </c>
      <c r="AG31" s="160" t="n">
        <v>0</v>
      </c>
      <c r="AH31" s="165" t="n">
        <v>0</v>
      </c>
      <c r="AI31" s="167" t="n">
        <v>98679.02715</v>
      </c>
      <c r="AJ31" s="168" t="n">
        <v>80016.82585</v>
      </c>
      <c r="AK31" s="169" t="n">
        <v>1078.647</v>
      </c>
      <c r="AL31" s="168" t="n">
        <v>14683.1182424</v>
      </c>
    </row>
    <row r="32" customFormat="false" ht="13.5" hidden="false" customHeight="false" outlineLevel="0" collapsed="false">
      <c r="A32" s="156" t="s">
        <v>173</v>
      </c>
      <c r="B32" s="157" t="s">
        <v>194</v>
      </c>
      <c r="C32" s="156" t="s">
        <v>57</v>
      </c>
      <c r="D32" s="158" t="n">
        <v>100.737</v>
      </c>
      <c r="E32" s="159" t="n">
        <v>107.051</v>
      </c>
      <c r="F32" s="159" t="n">
        <v>106.682</v>
      </c>
      <c r="G32" s="160" t="n">
        <v>95.53</v>
      </c>
      <c r="H32" s="161" t="n">
        <v>11110.20305</v>
      </c>
      <c r="I32" s="159" t="n">
        <v>12148.419</v>
      </c>
      <c r="J32" s="159" t="n">
        <v>10455.39465</v>
      </c>
      <c r="K32" s="160" t="n">
        <v>9365.4833</v>
      </c>
      <c r="L32" s="161" t="n">
        <v>410</v>
      </c>
      <c r="M32" s="159" t="n">
        <v>43079.5</v>
      </c>
      <c r="N32" s="159" t="n">
        <v>43489.5</v>
      </c>
      <c r="O32" s="162" t="n">
        <v>0</v>
      </c>
      <c r="P32" s="163" t="n">
        <v>0</v>
      </c>
      <c r="Q32" s="163" t="n">
        <v>0</v>
      </c>
      <c r="R32" s="164" t="n">
        <v>0</v>
      </c>
      <c r="S32" s="165" t="n">
        <v>0</v>
      </c>
      <c r="T32" s="162" t="n">
        <v>276.550682514548</v>
      </c>
      <c r="U32" s="163" t="n">
        <v>197.617979244941</v>
      </c>
      <c r="V32" s="163" t="n">
        <v>516.274277726336</v>
      </c>
      <c r="W32" s="164" t="n">
        <v>161.260746154852</v>
      </c>
      <c r="X32" s="170" t="n">
        <v>1151.70368564068</v>
      </c>
      <c r="Y32" s="162" t="n">
        <v>0</v>
      </c>
      <c r="Z32" s="163" t="n">
        <v>0</v>
      </c>
      <c r="AA32" s="163" t="n">
        <v>0</v>
      </c>
      <c r="AB32" s="164" t="n">
        <v>0</v>
      </c>
      <c r="AC32" s="165" t="n">
        <v>0</v>
      </c>
      <c r="AD32" s="162" t="n">
        <v>0</v>
      </c>
      <c r="AE32" s="163" t="n">
        <v>0</v>
      </c>
      <c r="AF32" s="163" t="n">
        <v>0</v>
      </c>
      <c r="AG32" s="164" t="n">
        <v>0</v>
      </c>
      <c r="AH32" s="165" t="n">
        <v>0</v>
      </c>
      <c r="AI32" s="167" t="n">
        <v>23466.41005</v>
      </c>
      <c r="AJ32" s="168" t="n">
        <v>19601.2418</v>
      </c>
      <c r="AK32" s="169" t="n">
        <v>421.84815</v>
      </c>
      <c r="AL32" s="168" t="n">
        <v>3621.2141028</v>
      </c>
    </row>
    <row r="33" customFormat="false" ht="13.5" hidden="false" customHeight="false" outlineLevel="0" collapsed="false">
      <c r="A33" s="156" t="s">
        <v>173</v>
      </c>
      <c r="B33" s="157" t="s">
        <v>195</v>
      </c>
      <c r="C33" s="156" t="s">
        <v>58</v>
      </c>
      <c r="D33" s="158" t="n">
        <v>3102.88915</v>
      </c>
      <c r="E33" s="159" t="n">
        <v>3015.8215</v>
      </c>
      <c r="F33" s="159" t="n">
        <v>3227.8123</v>
      </c>
      <c r="G33" s="160" t="n">
        <v>3271.97705</v>
      </c>
      <c r="H33" s="161" t="n">
        <v>117482.391182395</v>
      </c>
      <c r="I33" s="159" t="n">
        <v>108494.527682395</v>
      </c>
      <c r="J33" s="159" t="n">
        <v>95952.372707395</v>
      </c>
      <c r="K33" s="160" t="n">
        <v>86882.801357395</v>
      </c>
      <c r="L33" s="161" t="n">
        <v>12618.5</v>
      </c>
      <c r="M33" s="159" t="n">
        <v>408812.09292958</v>
      </c>
      <c r="N33" s="159" t="n">
        <v>421430.59292958</v>
      </c>
      <c r="O33" s="162" t="n">
        <v>0</v>
      </c>
      <c r="P33" s="163" t="n">
        <v>0</v>
      </c>
      <c r="Q33" s="163" t="n">
        <v>0</v>
      </c>
      <c r="R33" s="164" t="n">
        <v>0</v>
      </c>
      <c r="S33" s="165" t="n">
        <v>0</v>
      </c>
      <c r="T33" s="162" t="n">
        <v>1370.23419447568</v>
      </c>
      <c r="U33" s="163" t="n">
        <v>1099.38789070051</v>
      </c>
      <c r="V33" s="163" t="n">
        <v>2207.78312300376</v>
      </c>
      <c r="W33" s="164" t="n">
        <v>818.074225686615</v>
      </c>
      <c r="X33" s="170" t="n">
        <v>5495.47943386657</v>
      </c>
      <c r="Y33" s="162" t="n">
        <v>0</v>
      </c>
      <c r="Z33" s="163" t="n">
        <v>0</v>
      </c>
      <c r="AA33" s="163" t="n">
        <v>0</v>
      </c>
      <c r="AB33" s="164" t="n">
        <v>0</v>
      </c>
      <c r="AC33" s="165" t="n">
        <v>0</v>
      </c>
      <c r="AD33" s="158" t="n">
        <v>0</v>
      </c>
      <c r="AE33" s="159" t="n">
        <v>0</v>
      </c>
      <c r="AF33" s="159" t="n">
        <v>0</v>
      </c>
      <c r="AG33" s="160" t="n">
        <v>0</v>
      </c>
      <c r="AH33" s="165" t="n">
        <v>0</v>
      </c>
      <c r="AI33" s="167" t="n">
        <v>232095.62951479</v>
      </c>
      <c r="AJ33" s="168" t="n">
        <v>179437.26388979</v>
      </c>
      <c r="AK33" s="169" t="n">
        <v>9897.699525</v>
      </c>
      <c r="AL33" s="168" t="n">
        <v>37105.7975946</v>
      </c>
    </row>
    <row r="34" customFormat="false" ht="13.5" hidden="false" customHeight="false" outlineLevel="0" collapsed="false">
      <c r="A34" s="156" t="s">
        <v>180</v>
      </c>
      <c r="B34" s="157" t="s">
        <v>196</v>
      </c>
      <c r="C34" s="156" t="s">
        <v>59</v>
      </c>
      <c r="D34" s="158" t="n">
        <v>16095.75335</v>
      </c>
      <c r="E34" s="159" t="n">
        <v>15644.1035</v>
      </c>
      <c r="F34" s="159" t="n">
        <v>16743.7727</v>
      </c>
      <c r="G34" s="160" t="n">
        <v>16972.87045</v>
      </c>
      <c r="H34" s="161" t="n">
        <v>108935.9523</v>
      </c>
      <c r="I34" s="159" t="n">
        <v>100597.0833</v>
      </c>
      <c r="J34" s="159" t="n">
        <v>88960.57065</v>
      </c>
      <c r="K34" s="160" t="n">
        <v>80545.89375</v>
      </c>
      <c r="L34" s="161" t="n">
        <v>65456.5</v>
      </c>
      <c r="M34" s="159" t="n">
        <v>379039.5</v>
      </c>
      <c r="N34" s="159" t="n">
        <v>444496</v>
      </c>
      <c r="O34" s="162" t="n">
        <v>0</v>
      </c>
      <c r="P34" s="163" t="n">
        <v>0</v>
      </c>
      <c r="Q34" s="163" t="n">
        <v>0</v>
      </c>
      <c r="R34" s="164" t="n">
        <v>0</v>
      </c>
      <c r="S34" s="165" t="n">
        <v>0</v>
      </c>
      <c r="T34" s="162" t="n">
        <v>3431.45751372092</v>
      </c>
      <c r="U34" s="163" t="n">
        <v>2853.85833237416</v>
      </c>
      <c r="V34" s="163" t="n">
        <v>4424.9514260424</v>
      </c>
      <c r="W34" s="164" t="n">
        <v>2163.88502423657</v>
      </c>
      <c r="X34" s="170" t="n">
        <v>12874.152296374</v>
      </c>
      <c r="Y34" s="162" t="n">
        <v>0</v>
      </c>
      <c r="Z34" s="163" t="n">
        <v>0</v>
      </c>
      <c r="AA34" s="163" t="n">
        <v>0</v>
      </c>
      <c r="AB34" s="164" t="n">
        <v>0</v>
      </c>
      <c r="AC34" s="165" t="n">
        <v>0</v>
      </c>
      <c r="AD34" s="158" t="n">
        <v>0</v>
      </c>
      <c r="AE34" s="159" t="n">
        <v>0</v>
      </c>
      <c r="AF34" s="159" t="n">
        <v>0</v>
      </c>
      <c r="AG34" s="160" t="n">
        <v>0</v>
      </c>
      <c r="AH34" s="165" t="n">
        <v>0</v>
      </c>
      <c r="AI34" s="167" t="n">
        <v>241272.89245</v>
      </c>
      <c r="AJ34" s="168" t="n">
        <v>193488.64515</v>
      </c>
      <c r="AK34" s="169" t="n">
        <v>9734.4624</v>
      </c>
      <c r="AL34" s="168" t="n">
        <v>36493.8327936</v>
      </c>
    </row>
    <row r="35" customFormat="false" ht="13.5" hidden="false" customHeight="false" outlineLevel="0" collapsed="false">
      <c r="A35" s="156" t="s">
        <v>180</v>
      </c>
      <c r="B35" s="157" t="s">
        <v>197</v>
      </c>
      <c r="C35" s="156" t="s">
        <v>60</v>
      </c>
      <c r="D35" s="158" t="n">
        <v>0</v>
      </c>
      <c r="E35" s="159" t="n">
        <v>0</v>
      </c>
      <c r="F35" s="159" t="n">
        <v>0</v>
      </c>
      <c r="G35" s="160" t="n">
        <v>0</v>
      </c>
      <c r="H35" s="161" t="n">
        <v>9498.27097214778</v>
      </c>
      <c r="I35" s="159" t="n">
        <v>9676.60542214778</v>
      </c>
      <c r="J35" s="159" t="n">
        <v>9619.69017214778</v>
      </c>
      <c r="K35" s="160" t="n">
        <v>9775.25852214778</v>
      </c>
      <c r="L35" s="161" t="n">
        <v>0</v>
      </c>
      <c r="M35" s="159" t="n">
        <v>38569.8250885911</v>
      </c>
      <c r="N35" s="159" t="n">
        <v>38569.8250885911</v>
      </c>
      <c r="O35" s="162" t="n">
        <v>0</v>
      </c>
      <c r="P35" s="163" t="n">
        <v>0</v>
      </c>
      <c r="Q35" s="163" t="n">
        <v>0</v>
      </c>
      <c r="R35" s="164" t="n">
        <v>0</v>
      </c>
      <c r="S35" s="165" t="n">
        <v>0</v>
      </c>
      <c r="T35" s="162" t="n">
        <v>620.908530774974</v>
      </c>
      <c r="U35" s="163" t="n">
        <v>343.144545240283</v>
      </c>
      <c r="V35" s="163" t="n">
        <v>2632.25984452213</v>
      </c>
      <c r="W35" s="164" t="n">
        <v>379.439386909282</v>
      </c>
      <c r="X35" s="170" t="n">
        <v>3975.75230744667</v>
      </c>
      <c r="Y35" s="162" t="n">
        <v>0</v>
      </c>
      <c r="Z35" s="163" t="n">
        <v>0</v>
      </c>
      <c r="AA35" s="163" t="n">
        <v>0</v>
      </c>
      <c r="AB35" s="164" t="n">
        <v>0</v>
      </c>
      <c r="AC35" s="165" t="n">
        <v>0</v>
      </c>
      <c r="AD35" s="158" t="n">
        <v>0</v>
      </c>
      <c r="AE35" s="159" t="n">
        <v>0</v>
      </c>
      <c r="AF35" s="159" t="n">
        <v>0</v>
      </c>
      <c r="AG35" s="160" t="n">
        <v>0</v>
      </c>
      <c r="AH35" s="165" t="n">
        <v>0</v>
      </c>
      <c r="AI35" s="167" t="n">
        <v>19174.8763942956</v>
      </c>
      <c r="AJ35" s="168" t="n">
        <v>18290.7928442956</v>
      </c>
      <c r="AK35" s="169" t="n">
        <v>1104.15585</v>
      </c>
      <c r="AL35" s="168" t="n">
        <v>3314.5013216</v>
      </c>
    </row>
    <row r="36" customFormat="false" ht="13.5" hidden="false" customHeight="false" outlineLevel="0" collapsed="false">
      <c r="A36" s="156" t="s">
        <v>166</v>
      </c>
      <c r="B36" s="157" t="s">
        <v>198</v>
      </c>
      <c r="C36" s="156" t="s">
        <v>61</v>
      </c>
      <c r="D36" s="158" t="n">
        <v>0</v>
      </c>
      <c r="E36" s="159" t="n">
        <v>0</v>
      </c>
      <c r="F36" s="159" t="n">
        <v>0</v>
      </c>
      <c r="G36" s="160" t="n">
        <v>0</v>
      </c>
      <c r="H36" s="161" t="n">
        <v>50731.454824347</v>
      </c>
      <c r="I36" s="159" t="n">
        <v>51567.254884347</v>
      </c>
      <c r="J36" s="159" t="n">
        <v>51300.5101843469</v>
      </c>
      <c r="K36" s="160" t="n">
        <v>52029.6123643469</v>
      </c>
      <c r="L36" s="161" t="n">
        <v>0</v>
      </c>
      <c r="M36" s="159" t="n">
        <v>205628.832257388</v>
      </c>
      <c r="N36" s="159" t="n">
        <v>205628.832257388</v>
      </c>
      <c r="O36" s="162" t="n">
        <v>0</v>
      </c>
      <c r="P36" s="163" t="n">
        <v>0</v>
      </c>
      <c r="Q36" s="163" t="n">
        <v>0</v>
      </c>
      <c r="R36" s="164" t="n">
        <v>0</v>
      </c>
      <c r="S36" s="165" t="n">
        <v>0</v>
      </c>
      <c r="T36" s="162" t="n">
        <v>5969.61954018181</v>
      </c>
      <c r="U36" s="163" t="n">
        <v>3596.33645447709</v>
      </c>
      <c r="V36" s="163" t="n">
        <v>21675.8588524309</v>
      </c>
      <c r="W36" s="164" t="n">
        <v>3592.28347297225</v>
      </c>
      <c r="X36" s="170" t="n">
        <v>34834.098320062</v>
      </c>
      <c r="Y36" s="162" t="n">
        <v>0</v>
      </c>
      <c r="Z36" s="163" t="n">
        <v>0</v>
      </c>
      <c r="AA36" s="163" t="n">
        <v>0</v>
      </c>
      <c r="AB36" s="164" t="n">
        <v>0</v>
      </c>
      <c r="AC36" s="165" t="n">
        <v>0</v>
      </c>
      <c r="AD36" s="158" t="n">
        <v>0</v>
      </c>
      <c r="AE36" s="159" t="n">
        <v>0</v>
      </c>
      <c r="AF36" s="159" t="n">
        <v>0</v>
      </c>
      <c r="AG36" s="160" t="n">
        <v>0</v>
      </c>
      <c r="AH36" s="165" t="n">
        <v>0</v>
      </c>
      <c r="AI36" s="167" t="n">
        <v>102298.709708694</v>
      </c>
      <c r="AJ36" s="168" t="n">
        <v>98155.2753686939</v>
      </c>
      <c r="AK36" s="169" t="n">
        <v>5174.84718</v>
      </c>
      <c r="AL36" s="168" t="n">
        <v>15534.07321728</v>
      </c>
    </row>
    <row r="37" customFormat="false" ht="13.5" hidden="false" customHeight="false" outlineLevel="0" collapsed="false">
      <c r="A37" s="156" t="s">
        <v>166</v>
      </c>
      <c r="B37" s="157" t="s">
        <v>199</v>
      </c>
      <c r="C37" s="156" t="s">
        <v>62</v>
      </c>
      <c r="D37" s="158" t="n">
        <v>11119.10895</v>
      </c>
      <c r="E37" s="159" t="n">
        <v>11734.47045</v>
      </c>
      <c r="F37" s="159" t="n">
        <v>12283.56225</v>
      </c>
      <c r="G37" s="160" t="n">
        <v>12198.35835</v>
      </c>
      <c r="H37" s="161" t="n">
        <v>82999.96236</v>
      </c>
      <c r="I37" s="159" t="n">
        <v>88026.45516</v>
      </c>
      <c r="J37" s="159" t="n">
        <v>72035.92494</v>
      </c>
      <c r="K37" s="160" t="n">
        <v>71093.45754</v>
      </c>
      <c r="L37" s="161" t="n">
        <v>47335.5</v>
      </c>
      <c r="M37" s="159" t="n">
        <v>314155.8</v>
      </c>
      <c r="N37" s="159" t="n">
        <v>361491.3</v>
      </c>
      <c r="O37" s="162" t="n">
        <v>0</v>
      </c>
      <c r="P37" s="163" t="n">
        <v>0</v>
      </c>
      <c r="Q37" s="163" t="n">
        <v>0</v>
      </c>
      <c r="R37" s="164" t="n">
        <v>0</v>
      </c>
      <c r="S37" s="165" t="n">
        <v>0</v>
      </c>
      <c r="T37" s="162" t="n">
        <v>2057.26502516075</v>
      </c>
      <c r="U37" s="163" t="n">
        <v>1227.86783065711</v>
      </c>
      <c r="V37" s="163" t="n">
        <v>7337.22415196337</v>
      </c>
      <c r="W37" s="164" t="n">
        <v>1244.36759100986</v>
      </c>
      <c r="X37" s="170" t="n">
        <v>11866.7245987911</v>
      </c>
      <c r="Y37" s="162" t="n">
        <v>0</v>
      </c>
      <c r="Z37" s="163" t="n">
        <v>0</v>
      </c>
      <c r="AA37" s="163" t="n">
        <v>0</v>
      </c>
      <c r="AB37" s="164" t="n">
        <v>0</v>
      </c>
      <c r="AC37" s="165" t="n">
        <v>0</v>
      </c>
      <c r="AD37" s="158" t="n">
        <v>0</v>
      </c>
      <c r="AE37" s="159" t="n">
        <v>0</v>
      </c>
      <c r="AF37" s="159" t="n">
        <v>0</v>
      </c>
      <c r="AG37" s="160" t="n">
        <v>0</v>
      </c>
      <c r="AH37" s="165" t="n">
        <v>0</v>
      </c>
      <c r="AI37" s="167" t="n">
        <v>193879.99692</v>
      </c>
      <c r="AJ37" s="168" t="n">
        <v>158067.93276</v>
      </c>
      <c r="AK37" s="169" t="n">
        <v>9543.37032</v>
      </c>
      <c r="AL37" s="168" t="n">
        <v>30246.7000536</v>
      </c>
    </row>
    <row r="38" customFormat="false" ht="13.5" hidden="false" customHeight="false" outlineLevel="0" collapsed="false">
      <c r="A38" s="156" t="s">
        <v>160</v>
      </c>
      <c r="B38" s="157" t="s">
        <v>200</v>
      </c>
      <c r="C38" s="156" t="s">
        <v>63</v>
      </c>
      <c r="D38" s="158" t="n">
        <v>6176.57805</v>
      </c>
      <c r="E38" s="159" t="n">
        <v>6518.40655</v>
      </c>
      <c r="F38" s="159" t="n">
        <v>6823.42275</v>
      </c>
      <c r="G38" s="160" t="n">
        <v>6776.09265</v>
      </c>
      <c r="H38" s="161" t="n">
        <v>145651.94085</v>
      </c>
      <c r="I38" s="159" t="n">
        <v>154472.64885</v>
      </c>
      <c r="J38" s="159" t="n">
        <v>126411.771525</v>
      </c>
      <c r="K38" s="160" t="n">
        <v>124757.888775</v>
      </c>
      <c r="L38" s="161" t="n">
        <v>26294.5</v>
      </c>
      <c r="M38" s="159" t="n">
        <v>551294.25</v>
      </c>
      <c r="N38" s="159" t="n">
        <v>577588.75</v>
      </c>
      <c r="O38" s="162" t="n">
        <v>0</v>
      </c>
      <c r="P38" s="163" t="n">
        <v>0</v>
      </c>
      <c r="Q38" s="163" t="n">
        <v>0</v>
      </c>
      <c r="R38" s="164" t="n">
        <v>0</v>
      </c>
      <c r="S38" s="165" t="n">
        <v>0</v>
      </c>
      <c r="T38" s="162" t="n">
        <v>6320.61106084455</v>
      </c>
      <c r="U38" s="163" t="n">
        <v>4386.90192267486</v>
      </c>
      <c r="V38" s="163" t="n">
        <v>20845.6277409523</v>
      </c>
      <c r="W38" s="164" t="n">
        <v>4118.6224322216</v>
      </c>
      <c r="X38" s="170" t="n">
        <v>35671.7631566933</v>
      </c>
      <c r="Y38" s="162" t="n">
        <v>0</v>
      </c>
      <c r="Z38" s="163" t="n">
        <v>0</v>
      </c>
      <c r="AA38" s="163" t="n">
        <v>0</v>
      </c>
      <c r="AB38" s="164" t="n">
        <v>0</v>
      </c>
      <c r="AC38" s="165" t="n">
        <v>0</v>
      </c>
      <c r="AD38" s="158" t="n">
        <v>0</v>
      </c>
      <c r="AE38" s="159" t="n">
        <v>0</v>
      </c>
      <c r="AF38" s="159" t="n">
        <v>0</v>
      </c>
      <c r="AG38" s="160" t="n">
        <v>0</v>
      </c>
      <c r="AH38" s="165" t="n">
        <v>0</v>
      </c>
      <c r="AI38" s="167" t="n">
        <v>312819.5743</v>
      </c>
      <c r="AJ38" s="168" t="n">
        <v>249520.8327</v>
      </c>
      <c r="AK38" s="169" t="n">
        <v>15248.343</v>
      </c>
      <c r="AL38" s="168" t="n">
        <v>48328.00589</v>
      </c>
    </row>
    <row r="39" customFormat="false" ht="13.5" hidden="false" customHeight="false" outlineLevel="0" collapsed="false">
      <c r="A39" s="156" t="s">
        <v>176</v>
      </c>
      <c r="B39" s="157" t="s">
        <v>201</v>
      </c>
      <c r="C39" s="156" t="s">
        <v>64</v>
      </c>
      <c r="D39" s="158" t="n">
        <v>51820.9167</v>
      </c>
      <c r="E39" s="159" t="n">
        <v>51258.90975</v>
      </c>
      <c r="F39" s="159" t="n">
        <v>45735.738</v>
      </c>
      <c r="G39" s="160" t="n">
        <v>44979.93555</v>
      </c>
      <c r="H39" s="161" t="n">
        <v>315624.37332</v>
      </c>
      <c r="I39" s="159" t="n">
        <v>325561.57248</v>
      </c>
      <c r="J39" s="159" t="n">
        <v>279542.87637</v>
      </c>
      <c r="K39" s="160" t="n">
        <v>262271.07783</v>
      </c>
      <c r="L39" s="161" t="n">
        <v>193795.5</v>
      </c>
      <c r="M39" s="159" t="n">
        <v>1182999.9</v>
      </c>
      <c r="N39" s="159" t="n">
        <v>1376795.4</v>
      </c>
      <c r="O39" s="162" t="n">
        <v>0</v>
      </c>
      <c r="P39" s="163" t="n">
        <v>0</v>
      </c>
      <c r="Q39" s="163" t="n">
        <v>0</v>
      </c>
      <c r="R39" s="164" t="n">
        <v>0</v>
      </c>
      <c r="S39" s="165" t="n">
        <v>0</v>
      </c>
      <c r="T39" s="162" t="n">
        <v>11516.9419397625</v>
      </c>
      <c r="U39" s="163" t="n">
        <v>6964.89104417999</v>
      </c>
      <c r="V39" s="163" t="n">
        <v>42570.0857459108</v>
      </c>
      <c r="W39" s="164" t="n">
        <v>6929.15235357301</v>
      </c>
      <c r="X39" s="170" t="n">
        <v>67981.0710834262</v>
      </c>
      <c r="Y39" s="162" t="n">
        <v>0</v>
      </c>
      <c r="Z39" s="163" t="n">
        <v>0</v>
      </c>
      <c r="AA39" s="163" t="n">
        <v>0</v>
      </c>
      <c r="AB39" s="164" t="n">
        <v>0</v>
      </c>
      <c r="AC39" s="165" t="n">
        <v>0</v>
      </c>
      <c r="AD39" s="158" t="n">
        <v>0</v>
      </c>
      <c r="AE39" s="159" t="n">
        <v>0</v>
      </c>
      <c r="AF39" s="159" t="n">
        <v>0</v>
      </c>
      <c r="AG39" s="160" t="n">
        <v>0</v>
      </c>
      <c r="AH39" s="165" t="n">
        <v>0</v>
      </c>
      <c r="AI39" s="167" t="n">
        <v>744265.77225</v>
      </c>
      <c r="AJ39" s="168" t="n">
        <v>607334.27193</v>
      </c>
      <c r="AK39" s="169" t="n">
        <v>25195.35582</v>
      </c>
      <c r="AL39" s="168" t="n">
        <v>113924.86288656</v>
      </c>
    </row>
    <row r="40" customFormat="false" ht="13.5" hidden="false" customHeight="false" outlineLevel="0" collapsed="false">
      <c r="A40" s="156" t="s">
        <v>180</v>
      </c>
      <c r="B40" s="157" t="s">
        <v>190</v>
      </c>
      <c r="C40" s="156" t="s">
        <v>1005</v>
      </c>
      <c r="D40" s="158" t="n">
        <v>13720.530225</v>
      </c>
      <c r="E40" s="159" t="n">
        <v>12414.04095</v>
      </c>
      <c r="F40" s="159" t="n">
        <v>11050.123575</v>
      </c>
      <c r="G40" s="160" t="n">
        <v>10672.05525</v>
      </c>
      <c r="H40" s="161" t="n">
        <v>121567.1706</v>
      </c>
      <c r="I40" s="159" t="n">
        <v>125324.2134</v>
      </c>
      <c r="J40" s="159" t="n">
        <v>104123.7576</v>
      </c>
      <c r="K40" s="160" t="n">
        <v>96251.8584</v>
      </c>
      <c r="L40" s="161" t="n">
        <v>47856.75</v>
      </c>
      <c r="M40" s="159" t="n">
        <v>447267</v>
      </c>
      <c r="N40" s="159" t="n">
        <v>495123.75</v>
      </c>
      <c r="O40" s="162" t="n">
        <v>0</v>
      </c>
      <c r="P40" s="163" t="n">
        <v>0</v>
      </c>
      <c r="Q40" s="163" t="n">
        <v>0</v>
      </c>
      <c r="R40" s="164" t="n">
        <v>0</v>
      </c>
      <c r="S40" s="165" t="n">
        <v>0</v>
      </c>
      <c r="T40" s="162" t="n">
        <v>1796.34017918467</v>
      </c>
      <c r="U40" s="163" t="n">
        <v>1484.15705187515</v>
      </c>
      <c r="V40" s="163" t="n">
        <v>3159.8472154981</v>
      </c>
      <c r="W40" s="164" t="n">
        <v>1045.66174648126</v>
      </c>
      <c r="X40" s="170" t="n">
        <v>7486.00619303917</v>
      </c>
      <c r="Y40" s="162" t="n">
        <v>0</v>
      </c>
      <c r="Z40" s="163" t="n">
        <v>0</v>
      </c>
      <c r="AA40" s="163" t="n">
        <v>0</v>
      </c>
      <c r="AB40" s="164" t="n">
        <v>0</v>
      </c>
      <c r="AC40" s="165" t="n">
        <v>0</v>
      </c>
      <c r="AD40" s="158" t="n">
        <v>0</v>
      </c>
      <c r="AE40" s="159" t="n">
        <v>0</v>
      </c>
      <c r="AF40" s="159" t="n">
        <v>0</v>
      </c>
      <c r="AG40" s="160" t="n">
        <v>0</v>
      </c>
      <c r="AH40" s="165" t="n">
        <v>0</v>
      </c>
      <c r="AI40" s="167" t="n">
        <v>273025.955175</v>
      </c>
      <c r="AJ40" s="168" t="n">
        <v>219127.052325</v>
      </c>
      <c r="AK40" s="169" t="n">
        <v>2970.7425</v>
      </c>
      <c r="AL40" s="168" t="n">
        <v>40439.331306</v>
      </c>
    </row>
    <row r="41" customFormat="false" ht="13.5" hidden="false" customHeight="false" outlineLevel="0" collapsed="false">
      <c r="A41" s="156" t="s">
        <v>176</v>
      </c>
      <c r="B41" s="157" t="s">
        <v>202</v>
      </c>
      <c r="C41" s="156" t="s">
        <v>65</v>
      </c>
      <c r="D41" s="158" t="n">
        <v>12904.725375</v>
      </c>
      <c r="E41" s="159" t="n">
        <v>11675.91825</v>
      </c>
      <c r="F41" s="159" t="n">
        <v>10393.097625</v>
      </c>
      <c r="G41" s="160" t="n">
        <v>10037.50875</v>
      </c>
      <c r="H41" s="161" t="n">
        <v>84571.60284</v>
      </c>
      <c r="I41" s="159" t="n">
        <v>87185.29476</v>
      </c>
      <c r="J41" s="159" t="n">
        <v>72436.60464</v>
      </c>
      <c r="K41" s="160" t="n">
        <v>66960.29776</v>
      </c>
      <c r="L41" s="161" t="n">
        <v>45011.25</v>
      </c>
      <c r="M41" s="159" t="n">
        <v>311153.8</v>
      </c>
      <c r="N41" s="159" t="n">
        <v>356165.05</v>
      </c>
      <c r="O41" s="162" t="n">
        <v>0</v>
      </c>
      <c r="P41" s="163" t="n">
        <v>0</v>
      </c>
      <c r="Q41" s="163" t="n">
        <v>0</v>
      </c>
      <c r="R41" s="164" t="n">
        <v>0</v>
      </c>
      <c r="S41" s="165" t="n">
        <v>0</v>
      </c>
      <c r="T41" s="162" t="n">
        <v>3006.36775568123</v>
      </c>
      <c r="U41" s="163" t="n">
        <v>2441.91112676956</v>
      </c>
      <c r="V41" s="163" t="n">
        <v>4269.35068483624</v>
      </c>
      <c r="W41" s="164" t="n">
        <v>1728.06301646579</v>
      </c>
      <c r="X41" s="170" t="n">
        <v>11445.6925837528</v>
      </c>
      <c r="Y41" s="162" t="n">
        <v>0</v>
      </c>
      <c r="Z41" s="163" t="n">
        <v>0</v>
      </c>
      <c r="AA41" s="163" t="n">
        <v>0</v>
      </c>
      <c r="AB41" s="164" t="n">
        <v>0</v>
      </c>
      <c r="AC41" s="165" t="n">
        <v>0</v>
      </c>
      <c r="AD41" s="158" t="n">
        <v>0</v>
      </c>
      <c r="AE41" s="159" t="n">
        <v>0</v>
      </c>
      <c r="AF41" s="159" t="n">
        <v>0</v>
      </c>
      <c r="AG41" s="160" t="n">
        <v>0</v>
      </c>
      <c r="AH41" s="165" t="n">
        <v>0</v>
      </c>
      <c r="AI41" s="167" t="n">
        <v>196337.541225</v>
      </c>
      <c r="AJ41" s="168" t="n">
        <v>157690.518475</v>
      </c>
      <c r="AK41" s="169" t="n">
        <v>2136.9903</v>
      </c>
      <c r="AL41" s="168" t="n">
        <v>29089.85169176</v>
      </c>
    </row>
    <row r="42" customFormat="false" ht="13.5" hidden="false" customHeight="false" outlineLevel="0" collapsed="false">
      <c r="A42" s="171"/>
      <c r="B42" s="172" t="s">
        <v>1006</v>
      </c>
      <c r="C42" s="173" t="s">
        <v>18</v>
      </c>
      <c r="D42" s="174" t="n">
        <v>767390.479799512</v>
      </c>
      <c r="E42" s="175" t="n">
        <v>748546.504399512</v>
      </c>
      <c r="F42" s="175" t="n">
        <v>731350.127249512</v>
      </c>
      <c r="G42" s="176" t="n">
        <v>715547.288449512</v>
      </c>
      <c r="H42" s="177" t="n">
        <v>4789540.49610567</v>
      </c>
      <c r="I42" s="175" t="n">
        <v>4873699.19288067</v>
      </c>
      <c r="J42" s="175" t="n">
        <v>4379831.43221567</v>
      </c>
      <c r="K42" s="176" t="n">
        <v>4100031.58216067</v>
      </c>
      <c r="L42" s="177" t="n">
        <v>2962834.39989805</v>
      </c>
      <c r="M42" s="175" t="n">
        <v>18143102.7033627</v>
      </c>
      <c r="N42" s="175" t="n">
        <v>21105937.1032607</v>
      </c>
      <c r="O42" s="174" t="n">
        <v>0</v>
      </c>
      <c r="P42" s="175" t="n">
        <v>0</v>
      </c>
      <c r="Q42" s="175" t="n">
        <v>0</v>
      </c>
      <c r="R42" s="176" t="n">
        <v>0</v>
      </c>
      <c r="S42" s="178" t="n">
        <v>0</v>
      </c>
      <c r="T42" s="174" t="n">
        <v>301319.073641621</v>
      </c>
      <c r="U42" s="175" t="n">
        <v>218328.565146155</v>
      </c>
      <c r="V42" s="175" t="n">
        <v>731415.33638908</v>
      </c>
      <c r="W42" s="176" t="n">
        <v>181246.718060975</v>
      </c>
      <c r="X42" s="179" t="n">
        <v>1432309.69323783</v>
      </c>
      <c r="Y42" s="174" t="n">
        <v>0</v>
      </c>
      <c r="Z42" s="175" t="n">
        <v>0</v>
      </c>
      <c r="AA42" s="175" t="n">
        <v>0</v>
      </c>
      <c r="AB42" s="176" t="n">
        <v>0</v>
      </c>
      <c r="AC42" s="178" t="n">
        <v>0</v>
      </c>
      <c r="AD42" s="174" t="n">
        <v>0</v>
      </c>
      <c r="AE42" s="175" t="n">
        <v>0</v>
      </c>
      <c r="AF42" s="175" t="n">
        <v>0</v>
      </c>
      <c r="AG42" s="176" t="n">
        <v>0</v>
      </c>
      <c r="AH42" s="178" t="n">
        <v>0</v>
      </c>
      <c r="AI42" s="175" t="n">
        <v>11179176.6731854</v>
      </c>
      <c r="AJ42" s="175" t="n">
        <v>9557603.01488037</v>
      </c>
      <c r="AK42" s="180" t="n">
        <v>369157.415195</v>
      </c>
      <c r="AL42" s="175" t="n">
        <v>1749800.67756096</v>
      </c>
    </row>
    <row r="44" customFormat="false" ht="13.5" hidden="false" customHeight="false" outlineLevel="0" collapsed="false">
      <c r="N44" s="91" t="n">
        <f aca="false">N43/N42</f>
        <v>0</v>
      </c>
    </row>
  </sheetData>
  <mergeCells count="21">
    <mergeCell ref="D4:N4"/>
    <mergeCell ref="O4:S4"/>
    <mergeCell ref="T4:X4"/>
    <mergeCell ref="Y4:AC4"/>
    <mergeCell ref="AD4:AH4"/>
    <mergeCell ref="AI4:AL4"/>
    <mergeCell ref="A5:A6"/>
    <mergeCell ref="B5:B6"/>
    <mergeCell ref="C5:C6"/>
    <mergeCell ref="D5:G5"/>
    <mergeCell ref="H5:K5"/>
    <mergeCell ref="L5:N5"/>
    <mergeCell ref="O5:R5"/>
    <mergeCell ref="S5:S6"/>
    <mergeCell ref="T5:W5"/>
    <mergeCell ref="X5:X6"/>
    <mergeCell ref="Y5:AB5"/>
    <mergeCell ref="AC5:AC6"/>
    <mergeCell ref="AD5:AG5"/>
    <mergeCell ref="AH5:AH6"/>
    <mergeCell ref="AI5:AL5"/>
  </mergeCells>
  <conditionalFormatting sqref="A5:A6">
    <cfRule type="expression" priority="2" aboveAverage="0" equalAverage="0" bottom="0" percent="0" rank="0" text="" dxfId="144">
      <formula>CELL("protect",A5)=1</formula>
    </cfRule>
  </conditionalFormatting>
  <conditionalFormatting sqref="A42">
    <cfRule type="expression" priority="3" aboveAverage="0" equalAverage="0" bottom="0" percent="0" rank="0" text="" dxfId="145">
      <formula>CELL("protect",A42)=1</formula>
    </cfRule>
  </conditionalFormatting>
  <conditionalFormatting sqref="A8:A41">
    <cfRule type="expression" priority="4" aboveAverage="0" equalAverage="0" bottom="0" percent="0" rank="0" text="" dxfId="146">
      <formula>CELL("protect",A8)=1</formula>
    </cfRule>
  </conditionalFormatting>
  <conditionalFormatting sqref="AB7">
    <cfRule type="expression" priority="5" aboveAverage="0" equalAverage="0" bottom="0" percent="0" rank="0" text="" dxfId="147">
      <formula>CELL("protect",AB7)=1</formula>
    </cfRule>
  </conditionalFormatting>
  <conditionalFormatting sqref="R7">
    <cfRule type="expression" priority="6" aboveAverage="0" equalAverage="0" bottom="0" percent="0" rank="0" text="" dxfId="148">
      <formula>CELL("protect",R7)=1</formula>
    </cfRule>
  </conditionalFormatting>
  <conditionalFormatting sqref="L7">
    <cfRule type="expression" priority="7" aboveAverage="0" equalAverage="0" bottom="0" percent="0" rank="0" text="" dxfId="149">
      <formula>CELL("protect",L7)=1</formula>
    </cfRule>
  </conditionalFormatting>
  <conditionalFormatting sqref="K7">
    <cfRule type="expression" priority="8" aboveAverage="0" equalAverage="0" bottom="0" percent="0" rank="0" text="" dxfId="150">
      <formula>CELL("protect",K7)=1</formula>
    </cfRule>
  </conditionalFormatting>
  <conditionalFormatting sqref="H7">
    <cfRule type="expression" priority="9" aboveAverage="0" equalAverage="0" bottom="0" percent="0" rank="0" text="" dxfId="151">
      <formula>CELL("protect",H7)=1</formula>
    </cfRule>
  </conditionalFormatting>
  <conditionalFormatting sqref="G7">
    <cfRule type="expression" priority="10" aboveAverage="0" equalAverage="0" bottom="0" percent="0" rank="0" text="" dxfId="152">
      <formula>CELL("protect",G7)=1</formula>
    </cfRule>
  </conditionalFormatting>
  <conditionalFormatting sqref="O8:AL42">
    <cfRule type="expression" priority="11" aboveAverage="0" equalAverage="0" bottom="0" percent="0" rank="0" text="" dxfId="153">
      <formula>O8-#ref!&gt;1</formula>
    </cfRule>
  </conditionalFormatting>
  <conditionalFormatting sqref="A1:A2 M7:Q7 B8:AL44 B3:AL6 C1:AL2">
    <cfRule type="expression" priority="12" aboveAverage="0" equalAverage="0" bottom="0" percent="0" rank="0" text="" dxfId="154">
      <formula>CELL("protect",A1)=1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2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33" activeCellId="1" sqref="E6:E7 R33"/>
    </sheetView>
  </sheetViews>
  <sheetFormatPr defaultColWidth="8.59765625" defaultRowHeight="14.25" zeroHeight="false" outlineLevelRow="0" outlineLevelCol="0"/>
  <cols>
    <col collapsed="false" customWidth="true" hidden="false" outlineLevel="0" max="2" min="2" style="0" width="15.26"/>
    <col collapsed="false" customWidth="true" hidden="false" outlineLevel="0" max="23" min="22" style="0" width="12.52"/>
  </cols>
  <sheetData>
    <row r="1" customFormat="false" ht="21.75" hidden="false" customHeight="false" outlineLevel="0" collapsed="false">
      <c r="A1" s="5" t="s">
        <v>1</v>
      </c>
      <c r="B1" s="6"/>
      <c r="C1" s="6"/>
      <c r="D1" s="6"/>
    </row>
    <row r="2" s="49" customFormat="true" ht="14.25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</row>
    <row r="3" customFormat="false" ht="14.25" hidden="false" customHeight="true" outlineLevel="0" collapsed="false">
      <c r="A3" s="7" t="s">
        <v>2</v>
      </c>
      <c r="B3" s="7"/>
      <c r="C3" s="7"/>
      <c r="D3" s="7"/>
      <c r="E3" s="50" t="s">
        <v>3</v>
      </c>
      <c r="F3" s="51"/>
      <c r="G3" s="51"/>
      <c r="R3" s="52" t="s">
        <v>66</v>
      </c>
      <c r="S3" s="52"/>
    </row>
    <row r="4" customFormat="false" ht="28.5" hidden="false" customHeight="true" outlineLevel="0" collapsed="false">
      <c r="A4" s="11" t="s">
        <v>6</v>
      </c>
      <c r="B4" s="11"/>
      <c r="C4" s="53" t="s">
        <v>7</v>
      </c>
      <c r="D4" s="53"/>
      <c r="E4" s="53"/>
      <c r="F4" s="54" t="s">
        <v>8</v>
      </c>
      <c r="G4" s="54"/>
      <c r="H4" s="54"/>
      <c r="I4" s="54" t="s">
        <v>9</v>
      </c>
      <c r="J4" s="54"/>
      <c r="K4" s="54"/>
      <c r="L4" s="54" t="s">
        <v>67</v>
      </c>
      <c r="M4" s="54"/>
      <c r="N4" s="54"/>
      <c r="O4" s="54" t="s">
        <v>68</v>
      </c>
      <c r="P4" s="54"/>
      <c r="Q4" s="54"/>
      <c r="R4" s="12" t="s">
        <v>69</v>
      </c>
      <c r="S4" s="17" t="s">
        <v>70</v>
      </c>
      <c r="T4" s="17" t="s">
        <v>71</v>
      </c>
      <c r="U4" s="19" t="s">
        <v>18</v>
      </c>
    </row>
    <row r="5" customFormat="false" ht="19.5" hidden="false" customHeight="true" outlineLevel="0" collapsed="false">
      <c r="A5" s="55"/>
      <c r="B5" s="55"/>
      <c r="C5" s="56" t="s">
        <v>72</v>
      </c>
      <c r="D5" s="57" t="s">
        <v>73</v>
      </c>
      <c r="E5" s="57" t="s">
        <v>74</v>
      </c>
      <c r="F5" s="56" t="s">
        <v>72</v>
      </c>
      <c r="G5" s="57" t="s">
        <v>73</v>
      </c>
      <c r="H5" s="57" t="s">
        <v>74</v>
      </c>
      <c r="I5" s="56" t="s">
        <v>72</v>
      </c>
      <c r="J5" s="57" t="s">
        <v>73</v>
      </c>
      <c r="K5" s="57" t="s">
        <v>74</v>
      </c>
      <c r="L5" s="56" t="s">
        <v>72</v>
      </c>
      <c r="M5" s="57" t="s">
        <v>73</v>
      </c>
      <c r="N5" s="57" t="s">
        <v>74</v>
      </c>
      <c r="O5" s="56" t="s">
        <v>72</v>
      </c>
      <c r="P5" s="57" t="s">
        <v>73</v>
      </c>
      <c r="Q5" s="57" t="s">
        <v>74</v>
      </c>
      <c r="R5" s="56"/>
      <c r="S5" s="57"/>
      <c r="T5" s="57"/>
      <c r="U5" s="56" t="s">
        <v>74</v>
      </c>
      <c r="V5" s="57" t="s">
        <v>75</v>
      </c>
      <c r="W5" s="57" t="s">
        <v>73</v>
      </c>
      <c r="X5" s="49"/>
      <c r="Y5" s="49"/>
      <c r="Z5" s="49"/>
      <c r="AA5" s="49"/>
      <c r="AB5" s="49"/>
      <c r="AC5" s="49"/>
    </row>
    <row r="6" customFormat="false" ht="14.25" hidden="false" customHeight="false" outlineLevel="0" collapsed="false">
      <c r="A6" s="7" t="s">
        <v>19</v>
      </c>
      <c r="B6" s="7"/>
      <c r="C6" s="58" t="n">
        <v>223200</v>
      </c>
      <c r="D6" s="59"/>
      <c r="E6" s="60" t="e">
        <f aca="false">#REF!</f>
        <v>#REF!</v>
      </c>
      <c r="F6" s="58" t="n">
        <v>115409</v>
      </c>
      <c r="G6" s="61"/>
      <c r="H6" s="60" t="e">
        <f aca="false">#REF!</f>
        <v>#REF!</v>
      </c>
      <c r="I6" s="58" t="n">
        <v>44903</v>
      </c>
      <c r="J6" s="61"/>
      <c r="K6" s="60" t="e">
        <f aca="false">#REF!</f>
        <v>#REF!</v>
      </c>
      <c r="L6" s="58" t="n">
        <v>2227500</v>
      </c>
      <c r="M6" s="61" t="n">
        <v>2227500</v>
      </c>
      <c r="N6" s="60" t="e">
        <f aca="false">#REF!</f>
        <v>#REF!</v>
      </c>
      <c r="O6" s="58"/>
      <c r="P6" s="61" t="n">
        <v>2231</v>
      </c>
      <c r="Q6" s="60" t="e">
        <f aca="false">#REF!</f>
        <v>#REF!</v>
      </c>
      <c r="R6" s="21" t="e">
        <f aca="false">SUM(#REF!,#REF!)/#REF!</f>
        <v>#REF!</v>
      </c>
      <c r="S6" s="22" t="e">
        <f aca="false">#REF!/#REF!</f>
        <v>#REF!</v>
      </c>
      <c r="T6" s="22" t="e">
        <f aca="false">#REF!/#REF!</f>
        <v>#REF!</v>
      </c>
      <c r="U6" s="62" t="e">
        <f aca="false">#REF!</f>
        <v>#REF!</v>
      </c>
      <c r="V6" s="62" t="n">
        <f aca="false">C6+F6+I6+L6+O6</f>
        <v>2611012</v>
      </c>
      <c r="W6" s="62" t="n">
        <f aca="false">D6+G6+J6+M6+P6</f>
        <v>2229731</v>
      </c>
    </row>
    <row r="7" customFormat="false" ht="14.25" hidden="false" customHeight="false" outlineLevel="0" collapsed="false">
      <c r="A7" s="7" t="s">
        <v>20</v>
      </c>
      <c r="B7" s="7"/>
      <c r="C7" s="63" t="n">
        <v>227200</v>
      </c>
      <c r="D7" s="59" t="n">
        <v>92800</v>
      </c>
      <c r="E7" s="60" t="e">
        <f aca="false">#REF!</f>
        <v>#REF!</v>
      </c>
      <c r="F7" s="58" t="n">
        <v>92040</v>
      </c>
      <c r="G7" s="61" t="n">
        <v>171191</v>
      </c>
      <c r="H7" s="60" t="e">
        <f aca="false">#REF!</f>
        <v>#REF!</v>
      </c>
      <c r="I7" s="58" t="n">
        <v>27068</v>
      </c>
      <c r="J7" s="61" t="n">
        <v>63158</v>
      </c>
      <c r="K7" s="60" t="e">
        <f aca="false">#REF!</f>
        <v>#REF!</v>
      </c>
      <c r="L7" s="58" t="n">
        <v>2087161</v>
      </c>
      <c r="M7" s="61" t="n">
        <v>2451054</v>
      </c>
      <c r="N7" s="60" t="e">
        <f aca="false">#REF!</f>
        <v>#REF!</v>
      </c>
      <c r="O7" s="58" t="n">
        <v>14497</v>
      </c>
      <c r="P7" s="61" t="n">
        <v>25003</v>
      </c>
      <c r="Q7" s="60" t="e">
        <f aca="false">#REF!</f>
        <v>#REF!</v>
      </c>
      <c r="R7" s="21" t="e">
        <f aca="false">SUM(#REF!,#REF!)/#REF!</f>
        <v>#REF!</v>
      </c>
      <c r="S7" s="22" t="e">
        <f aca="false">#REF!/#REF!</f>
        <v>#REF!</v>
      </c>
      <c r="T7" s="22" t="e">
        <f aca="false">#REF!/#REF!</f>
        <v>#REF!</v>
      </c>
      <c r="U7" s="62" t="e">
        <f aca="false">#REF!</f>
        <v>#REF!</v>
      </c>
      <c r="V7" s="62" t="n">
        <f aca="false">C7+F7+I7+L7+O7</f>
        <v>2447966</v>
      </c>
      <c r="W7" s="62" t="n">
        <f aca="false">D7+G7+J7+M7+P7</f>
        <v>2803206</v>
      </c>
    </row>
    <row r="8" customFormat="false" ht="14.25" hidden="false" customHeight="false" outlineLevel="0" collapsed="false">
      <c r="A8" s="7" t="s">
        <v>21</v>
      </c>
      <c r="B8" s="7"/>
      <c r="C8" s="63" t="n">
        <v>400000</v>
      </c>
      <c r="D8" s="59"/>
      <c r="E8" s="60" t="e">
        <f aca="false">#REF!</f>
        <v>#REF!</v>
      </c>
      <c r="F8" s="58" t="n">
        <v>152500</v>
      </c>
      <c r="G8" s="61"/>
      <c r="H8" s="60" t="e">
        <f aca="false">#REF!</f>
        <v>#REF!</v>
      </c>
      <c r="I8" s="58" t="n">
        <v>115000</v>
      </c>
      <c r="J8" s="61"/>
      <c r="K8" s="60" t="e">
        <f aca="false">#REF!</f>
        <v>#REF!</v>
      </c>
      <c r="L8" s="58" t="n">
        <v>9415998</v>
      </c>
      <c r="M8" s="61" t="n">
        <v>3030770</v>
      </c>
      <c r="N8" s="60" t="e">
        <f aca="false">#REF!</f>
        <v>#REF!</v>
      </c>
      <c r="O8" s="58" t="n">
        <v>70655</v>
      </c>
      <c r="P8" s="61"/>
      <c r="Q8" s="60" t="e">
        <f aca="false">#REF!</f>
        <v>#REF!</v>
      </c>
      <c r="R8" s="21" t="e">
        <f aca="false">SUM(#REF!,#REF!)/#REF!</f>
        <v>#REF!</v>
      </c>
      <c r="S8" s="22" t="e">
        <f aca="false">#REF!/#REF!</f>
        <v>#REF!</v>
      </c>
      <c r="T8" s="22" t="e">
        <f aca="false">#REF!/#REF!</f>
        <v>#REF!</v>
      </c>
      <c r="U8" s="62" t="e">
        <f aca="false">#REF!</f>
        <v>#REF!</v>
      </c>
      <c r="V8" s="62" t="n">
        <f aca="false">C8+F8+I8+L8+O8</f>
        <v>10154153</v>
      </c>
      <c r="W8" s="62" t="n">
        <f aca="false">D8+G8+J8+M8+P8</f>
        <v>3030770</v>
      </c>
    </row>
    <row r="9" customFormat="false" ht="14.25" hidden="false" customHeight="false" outlineLevel="0" collapsed="false">
      <c r="A9" s="7" t="s">
        <v>22</v>
      </c>
      <c r="B9" s="7"/>
      <c r="C9" s="63" t="n">
        <v>89303</v>
      </c>
      <c r="D9" s="59"/>
      <c r="E9" s="60" t="e">
        <f aca="false">#REF!</f>
        <v>#REF!</v>
      </c>
      <c r="F9" s="58" t="n">
        <v>83258</v>
      </c>
      <c r="G9" s="61"/>
      <c r="H9" s="60" t="e">
        <f aca="false">#REF!</f>
        <v>#REF!</v>
      </c>
      <c r="I9" s="58"/>
      <c r="J9" s="61"/>
      <c r="K9" s="60" t="e">
        <f aca="false">#REF!</f>
        <v>#REF!</v>
      </c>
      <c r="L9" s="58"/>
      <c r="M9" s="61"/>
      <c r="N9" s="60" t="e">
        <f aca="false">#REF!</f>
        <v>#REF!</v>
      </c>
      <c r="O9" s="58"/>
      <c r="P9" s="61"/>
      <c r="Q9" s="60" t="e">
        <f aca="false">#REF!</f>
        <v>#REF!</v>
      </c>
      <c r="R9" s="21" t="e">
        <f aca="false">SUM(#REF!,#REF!)/#REF!</f>
        <v>#REF!</v>
      </c>
      <c r="S9" s="22" t="e">
        <f aca="false">#REF!/#REF!</f>
        <v>#REF!</v>
      </c>
      <c r="T9" s="22" t="e">
        <f aca="false">#REF!/#REF!</f>
        <v>#REF!</v>
      </c>
      <c r="U9" s="62" t="e">
        <f aca="false">#REF!</f>
        <v>#REF!</v>
      </c>
      <c r="V9" s="62" t="n">
        <f aca="false">C9+F9+I9+L9+O9</f>
        <v>172561</v>
      </c>
      <c r="W9" s="62" t="n">
        <f aca="false">D9+G9+J9+M9+P9</f>
        <v>0</v>
      </c>
    </row>
    <row r="10" customFormat="false" ht="14.25" hidden="false" customHeight="false" outlineLevel="0" collapsed="false">
      <c r="A10" s="7" t="s">
        <v>23</v>
      </c>
      <c r="B10" s="7"/>
      <c r="C10" s="63"/>
      <c r="D10" s="59"/>
      <c r="E10" s="60" t="e">
        <f aca="false">#REF!</f>
        <v>#REF!</v>
      </c>
      <c r="F10" s="58"/>
      <c r="G10" s="61"/>
      <c r="H10" s="60" t="e">
        <f aca="false">#REF!</f>
        <v>#REF!</v>
      </c>
      <c r="I10" s="58"/>
      <c r="J10" s="61"/>
      <c r="K10" s="60" t="e">
        <f aca="false">#REF!</f>
        <v>#REF!</v>
      </c>
      <c r="L10" s="58"/>
      <c r="M10" s="61"/>
      <c r="N10" s="60" t="e">
        <f aca="false">#REF!</f>
        <v>#REF!</v>
      </c>
      <c r="O10" s="58"/>
      <c r="P10" s="61"/>
      <c r="Q10" s="60" t="e">
        <f aca="false">#REF!</f>
        <v>#REF!</v>
      </c>
      <c r="R10" s="21" t="e">
        <f aca="false">SUM(#REF!,#REF!)/#REF!</f>
        <v>#REF!</v>
      </c>
      <c r="S10" s="22" t="e">
        <f aca="false">#REF!/#REF!</f>
        <v>#REF!</v>
      </c>
      <c r="T10" s="22" t="e">
        <f aca="false">#REF!/#REF!</f>
        <v>#REF!</v>
      </c>
      <c r="U10" s="62" t="e">
        <f aca="false">#REF!</f>
        <v>#REF!</v>
      </c>
      <c r="V10" s="62" t="n">
        <f aca="false">C10+F10+I10+L10+O10</f>
        <v>0</v>
      </c>
      <c r="W10" s="62" t="n">
        <f aca="false">D10+G10+J10+M10+P10</f>
        <v>0</v>
      </c>
    </row>
    <row r="11" customFormat="false" ht="14.25" hidden="false" customHeight="false" outlineLevel="0" collapsed="false">
      <c r="A11" s="7" t="s">
        <v>24</v>
      </c>
      <c r="B11" s="7"/>
      <c r="C11" s="63"/>
      <c r="D11" s="59"/>
      <c r="E11" s="60" t="e">
        <f aca="false">#REF!</f>
        <v>#REF!</v>
      </c>
      <c r="F11" s="58"/>
      <c r="G11" s="61"/>
      <c r="H11" s="60" t="e">
        <f aca="false">#REF!</f>
        <v>#REF!</v>
      </c>
      <c r="I11" s="58"/>
      <c r="J11" s="61"/>
      <c r="K11" s="60" t="e">
        <f aca="false">#REF!</f>
        <v>#REF!</v>
      </c>
      <c r="L11" s="58"/>
      <c r="M11" s="61"/>
      <c r="N11" s="60" t="e">
        <f aca="false">#REF!</f>
        <v>#REF!</v>
      </c>
      <c r="O11" s="58"/>
      <c r="P11" s="61"/>
      <c r="Q11" s="60" t="e">
        <f aca="false">#REF!</f>
        <v>#REF!</v>
      </c>
      <c r="R11" s="21" t="e">
        <f aca="false">SUM(#REF!,#REF!)/#REF!</f>
        <v>#REF!</v>
      </c>
      <c r="S11" s="22" t="e">
        <f aca="false">#REF!/#REF!</f>
        <v>#REF!</v>
      </c>
      <c r="T11" s="22" t="e">
        <f aca="false">#REF!/#REF!</f>
        <v>#REF!</v>
      </c>
      <c r="U11" s="62" t="e">
        <f aca="false">#REF!</f>
        <v>#REF!</v>
      </c>
      <c r="V11" s="62" t="n">
        <f aca="false">C11+F11+I11+L11+O11</f>
        <v>0</v>
      </c>
      <c r="W11" s="62" t="n">
        <f aca="false">D11+G11+J11+M11+P11</f>
        <v>0</v>
      </c>
    </row>
    <row r="12" customFormat="false" ht="14.25" hidden="false" customHeight="false" outlineLevel="0" collapsed="false">
      <c r="A12" s="26" t="s">
        <v>30</v>
      </c>
      <c r="B12" s="26"/>
      <c r="C12" s="64"/>
      <c r="D12" s="65"/>
      <c r="E12" s="66" t="e">
        <f aca="false">#REF!</f>
        <v>#REF!</v>
      </c>
      <c r="F12" s="67"/>
      <c r="G12" s="68"/>
      <c r="H12" s="66" t="e">
        <f aca="false">#REF!</f>
        <v>#REF!</v>
      </c>
      <c r="I12" s="67"/>
      <c r="J12" s="68"/>
      <c r="K12" s="66" t="e">
        <f aca="false">#REF!</f>
        <v>#REF!</v>
      </c>
      <c r="L12" s="67"/>
      <c r="M12" s="68"/>
      <c r="N12" s="66" t="e">
        <f aca="false">#REF!</f>
        <v>#REF!</v>
      </c>
      <c r="O12" s="67"/>
      <c r="P12" s="68"/>
      <c r="Q12" s="66" t="e">
        <f aca="false">#REF!</f>
        <v>#REF!</v>
      </c>
      <c r="R12" s="29" t="e">
        <f aca="false">SUM(#REF!,#REF!)/#REF!</f>
        <v>#REF!</v>
      </c>
      <c r="S12" s="30" t="e">
        <f aca="false">#REF!/#REF!</f>
        <v>#REF!</v>
      </c>
      <c r="T12" s="30" t="e">
        <f aca="false">#REF!/#REF!</f>
        <v>#REF!</v>
      </c>
      <c r="U12" s="69" t="e">
        <f aca="false">#REF!</f>
        <v>#REF!</v>
      </c>
      <c r="V12" s="69" t="n">
        <f aca="false">C12+F12+I12+L12+O12</f>
        <v>0</v>
      </c>
      <c r="W12" s="69" t="n">
        <f aca="false">D12+G12+J12+M12+P12</f>
        <v>0</v>
      </c>
    </row>
    <row r="13" customFormat="false" ht="14.25" hidden="false" customHeight="false" outlineLevel="0" collapsed="false">
      <c r="A13" s="33" t="s">
        <v>18</v>
      </c>
      <c r="B13" s="33"/>
      <c r="C13" s="70" t="n">
        <f aca="false">MAX(C6:C12)</f>
        <v>400000</v>
      </c>
      <c r="D13" s="71" t="n">
        <f aca="false">MAX(D6:D12)</f>
        <v>92800</v>
      </c>
      <c r="E13" s="72" t="e">
        <f aca="false">#REF!</f>
        <v>#REF!</v>
      </c>
      <c r="F13" s="70" t="n">
        <f aca="false">MAX(F6:F12)</f>
        <v>152500</v>
      </c>
      <c r="G13" s="71" t="n">
        <f aca="false">MAX(G6:G12)</f>
        <v>171191</v>
      </c>
      <c r="H13" s="72" t="e">
        <f aca="false">#REF!</f>
        <v>#REF!</v>
      </c>
      <c r="I13" s="70" t="n">
        <f aca="false">MAX(I6:I12)</f>
        <v>115000</v>
      </c>
      <c r="J13" s="71" t="n">
        <f aca="false">MAX(J6:J12)</f>
        <v>63158</v>
      </c>
      <c r="K13" s="72" t="e">
        <f aca="false">#REF!</f>
        <v>#REF!</v>
      </c>
      <c r="L13" s="70" t="n">
        <f aca="false">MAX(L6:L12)</f>
        <v>9415998</v>
      </c>
      <c r="M13" s="71" t="n">
        <f aca="false">MAX(M6:M12)</f>
        <v>3030770</v>
      </c>
      <c r="N13" s="72" t="e">
        <f aca="false">#REF!+150000+30382</f>
        <v>#REF!</v>
      </c>
      <c r="O13" s="70" t="n">
        <f aca="false">MAX(O6:O12)</f>
        <v>70655</v>
      </c>
      <c r="P13" s="71" t="n">
        <f aca="false">MAX(P6:P12)</f>
        <v>25003</v>
      </c>
      <c r="Q13" s="72" t="e">
        <f aca="false">#REF!</f>
        <v>#REF!</v>
      </c>
      <c r="R13" s="35" t="e">
        <f aca="false">SUM(#REF!,#REF!)/#REF!</f>
        <v>#REF!</v>
      </c>
      <c r="S13" s="36" t="e">
        <f aca="false">#REF!/#REF!</f>
        <v>#REF!</v>
      </c>
      <c r="T13" s="36" t="e">
        <f aca="false">#REF!/#REF!</f>
        <v>#REF!</v>
      </c>
      <c r="U13" s="62" t="e">
        <f aca="false">#REF!</f>
        <v>#REF!</v>
      </c>
      <c r="V13" s="62" t="n">
        <f aca="false">C13+F13+I13+L13+O13</f>
        <v>10154153</v>
      </c>
      <c r="W13" s="62" t="n">
        <f aca="false">D13+G13+J13+M13+P13</f>
        <v>3382922</v>
      </c>
    </row>
    <row r="15" customFormat="false" ht="21.75" hidden="false" customHeight="false" outlineLevel="0" collapsed="false">
      <c r="A15" s="5" t="s">
        <v>76</v>
      </c>
      <c r="B15" s="6"/>
      <c r="C15" s="6"/>
      <c r="D15" s="6"/>
    </row>
    <row r="17" customFormat="false" ht="14.25" hidden="false" customHeight="true" outlineLevel="0" collapsed="false">
      <c r="A17" s="7" t="s">
        <v>2</v>
      </c>
      <c r="B17" s="7"/>
      <c r="C17" s="7"/>
      <c r="D17" s="7"/>
      <c r="E17" s="50" t="s">
        <v>3</v>
      </c>
      <c r="F17" s="51"/>
      <c r="G17" s="51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52" t="s">
        <v>66</v>
      </c>
      <c r="S17" s="52"/>
      <c r="T17" s="73"/>
      <c r="U17" s="8" t="s">
        <v>77</v>
      </c>
      <c r="V17" s="73"/>
      <c r="Y17" s="50" t="s">
        <v>78</v>
      </c>
    </row>
    <row r="18" customFormat="false" ht="28.5" hidden="false" customHeight="true" outlineLevel="0" collapsed="false">
      <c r="A18" s="74" t="s">
        <v>6</v>
      </c>
      <c r="B18" s="74"/>
      <c r="C18" s="53" t="s">
        <v>7</v>
      </c>
      <c r="D18" s="53"/>
      <c r="E18" s="53"/>
      <c r="F18" s="54" t="s">
        <v>8</v>
      </c>
      <c r="G18" s="54"/>
      <c r="H18" s="54"/>
      <c r="I18" s="54" t="s">
        <v>9</v>
      </c>
      <c r="J18" s="54"/>
      <c r="K18" s="54"/>
      <c r="L18" s="54" t="s">
        <v>67</v>
      </c>
      <c r="M18" s="54"/>
      <c r="N18" s="54"/>
      <c r="O18" s="54" t="s">
        <v>68</v>
      </c>
      <c r="P18" s="54"/>
      <c r="Q18" s="54"/>
      <c r="R18" s="12" t="s">
        <v>69</v>
      </c>
      <c r="S18" s="17" t="s">
        <v>70</v>
      </c>
      <c r="T18" s="17" t="s">
        <v>71</v>
      </c>
      <c r="U18" s="75" t="s">
        <v>79</v>
      </c>
      <c r="V18" s="76" t="s">
        <v>80</v>
      </c>
      <c r="Y18" s="12" t="s">
        <v>81</v>
      </c>
      <c r="Z18" s="17" t="s">
        <v>82</v>
      </c>
      <c r="AA18" s="17" t="s">
        <v>6</v>
      </c>
      <c r="AB18" s="77" t="s">
        <v>83</v>
      </c>
      <c r="AC18" s="77" t="s">
        <v>84</v>
      </c>
    </row>
    <row r="19" customFormat="false" ht="21" hidden="false" customHeight="true" outlineLevel="0" collapsed="false">
      <c r="A19" s="78"/>
      <c r="B19" s="78"/>
      <c r="C19" s="56" t="s">
        <v>72</v>
      </c>
      <c r="D19" s="57" t="s">
        <v>73</v>
      </c>
      <c r="E19" s="57" t="s">
        <v>74</v>
      </c>
      <c r="F19" s="56" t="s">
        <v>72</v>
      </c>
      <c r="G19" s="57" t="s">
        <v>73</v>
      </c>
      <c r="H19" s="57" t="s">
        <v>74</v>
      </c>
      <c r="I19" s="56" t="s">
        <v>72</v>
      </c>
      <c r="J19" s="57" t="s">
        <v>73</v>
      </c>
      <c r="K19" s="57" t="s">
        <v>74</v>
      </c>
      <c r="L19" s="56" t="s">
        <v>72</v>
      </c>
      <c r="M19" s="57" t="s">
        <v>73</v>
      </c>
      <c r="N19" s="57" t="s">
        <v>74</v>
      </c>
      <c r="O19" s="56" t="s">
        <v>72</v>
      </c>
      <c r="P19" s="57" t="s">
        <v>73</v>
      </c>
      <c r="Q19" s="57" t="s">
        <v>74</v>
      </c>
      <c r="R19" s="79"/>
      <c r="S19" s="77"/>
      <c r="T19" s="77"/>
      <c r="U19" s="79"/>
      <c r="V19" s="56" t="s">
        <v>74</v>
      </c>
      <c r="W19" s="57" t="s">
        <v>75</v>
      </c>
      <c r="X19" s="57" t="s">
        <v>73</v>
      </c>
      <c r="Y19" s="79"/>
      <c r="Z19" s="77"/>
      <c r="AA19" s="77"/>
      <c r="AB19" s="77"/>
      <c r="AC19" s="77"/>
    </row>
    <row r="20" customFormat="false" ht="14.25" hidden="false" customHeight="false" outlineLevel="0" collapsed="false">
      <c r="A20" s="7" t="s">
        <v>19</v>
      </c>
      <c r="B20" s="7"/>
      <c r="C20" s="63" t="n">
        <v>144720</v>
      </c>
      <c r="D20" s="59"/>
      <c r="E20" s="60" t="e">
        <f aca="false">#REF!</f>
        <v>#REF!</v>
      </c>
      <c r="F20" s="58" t="n">
        <v>73490</v>
      </c>
      <c r="G20" s="61"/>
      <c r="H20" s="60" t="e">
        <f aca="false">#REF!</f>
        <v>#REF!</v>
      </c>
      <c r="I20" s="58" t="n">
        <v>29109</v>
      </c>
      <c r="J20" s="61"/>
      <c r="K20" s="60" t="e">
        <f aca="false">#REF!</f>
        <v>#REF!</v>
      </c>
      <c r="L20" s="58" t="n">
        <v>155925</v>
      </c>
      <c r="M20" s="61" t="n">
        <v>539000</v>
      </c>
      <c r="N20" s="60" t="e">
        <f aca="false">#REF!</f>
        <v>#REF!</v>
      </c>
      <c r="O20" s="58"/>
      <c r="P20" s="61" t="n">
        <v>2231</v>
      </c>
      <c r="Q20" s="60" t="e">
        <f aca="false">#REF!</f>
        <v>#REF!</v>
      </c>
      <c r="R20" s="21" t="e">
        <f aca="false">SUM(#REF!,#REF!)/#REF!</f>
        <v>#REF!</v>
      </c>
      <c r="S20" s="22" t="e">
        <f aca="false">#REF!/#REF!</f>
        <v>#REF!</v>
      </c>
      <c r="T20" s="22" t="e">
        <f aca="false">#REF!/#REF!</f>
        <v>#REF!</v>
      </c>
      <c r="U20" s="80" t="e">
        <f aca="false">U6</f>
        <v>#REF!</v>
      </c>
      <c r="V20" s="81" t="e">
        <f aca="false">#REF!</f>
        <v>#REF!</v>
      </c>
      <c r="W20" s="62" t="n">
        <f aca="false">C20+F20+I20+L20+O20</f>
        <v>403244</v>
      </c>
      <c r="X20" s="62" t="n">
        <f aca="false">D20+G20+J20+M20+P20</f>
        <v>541231</v>
      </c>
      <c r="Y20" s="80" t="n">
        <f aca="false">67854253.2+250000</f>
        <v>68104253.2</v>
      </c>
      <c r="Z20" s="80" t="n">
        <v>250000</v>
      </c>
      <c r="AA20" s="80" t="n">
        <f aca="false">Y20-Z20</f>
        <v>67854253.2</v>
      </c>
      <c r="AB20" s="80" t="n">
        <v>47281253.2</v>
      </c>
      <c r="AC20" s="80" t="n">
        <v>20823000</v>
      </c>
    </row>
    <row r="21" customFormat="false" ht="14.25" hidden="false" customHeight="false" outlineLevel="0" collapsed="false">
      <c r="A21" s="7" t="s">
        <v>20</v>
      </c>
      <c r="B21" s="7"/>
      <c r="C21" s="63" t="n">
        <v>154524</v>
      </c>
      <c r="D21" s="59" t="n">
        <v>63075</v>
      </c>
      <c r="E21" s="60" t="e">
        <f aca="false">#REF!</f>
        <v>#REF!</v>
      </c>
      <c r="F21" s="58" t="n">
        <v>84237</v>
      </c>
      <c r="G21" s="61" t="n">
        <v>86624</v>
      </c>
      <c r="H21" s="60" t="e">
        <f aca="false">#REF!</f>
        <v>#REF!</v>
      </c>
      <c r="I21" s="58" t="n">
        <v>22808</v>
      </c>
      <c r="J21" s="61" t="n">
        <v>53216</v>
      </c>
      <c r="K21" s="60" t="e">
        <f aca="false">#REF!</f>
        <v>#REF!</v>
      </c>
      <c r="L21" s="58" t="n">
        <v>419857</v>
      </c>
      <c r="M21" s="61" t="n">
        <v>478125</v>
      </c>
      <c r="N21" s="60" t="e">
        <f aca="false">#REF!</f>
        <v>#REF!</v>
      </c>
      <c r="O21" s="58" t="n">
        <v>12613</v>
      </c>
      <c r="P21" s="61" t="n">
        <v>21752</v>
      </c>
      <c r="Q21" s="60" t="e">
        <f aca="false">#REF!</f>
        <v>#REF!</v>
      </c>
      <c r="R21" s="21" t="e">
        <f aca="false">SUM(#REF!,#REF!)/#REF!</f>
        <v>#REF!</v>
      </c>
      <c r="S21" s="22" t="e">
        <f aca="false">#REF!/#REF!</f>
        <v>#REF!</v>
      </c>
      <c r="T21" s="22" t="e">
        <f aca="false">#REF!/#REF!</f>
        <v>#REF!</v>
      </c>
      <c r="U21" s="82" t="e">
        <f aca="false">U7</f>
        <v>#REF!</v>
      </c>
      <c r="V21" s="83" t="e">
        <f aca="false">#REF!</f>
        <v>#REF!</v>
      </c>
      <c r="W21" s="62" t="n">
        <f aca="false">C21+F21+I21+L21+O21</f>
        <v>694039</v>
      </c>
      <c r="X21" s="62" t="n">
        <f aca="false">D21+G21+J21+M21+P21</f>
        <v>702792</v>
      </c>
      <c r="Y21" s="82" t="n">
        <v>122898994.970002</v>
      </c>
      <c r="Z21" s="82" t="n">
        <v>2795728</v>
      </c>
      <c r="AA21" s="82" t="n">
        <f aca="false">Y21-Z21</f>
        <v>120103266.970002</v>
      </c>
      <c r="AB21" s="82" t="n">
        <v>55442757.1858197</v>
      </c>
      <c r="AC21" s="82" t="n">
        <v>67456237.7841822</v>
      </c>
    </row>
    <row r="22" customFormat="false" ht="14.25" hidden="false" customHeight="false" outlineLevel="0" collapsed="false">
      <c r="A22" s="7" t="s">
        <v>21</v>
      </c>
      <c r="B22" s="7"/>
      <c r="C22" s="63" t="n">
        <v>400000</v>
      </c>
      <c r="D22" s="59"/>
      <c r="E22" s="60" t="e">
        <f aca="false">#REF!</f>
        <v>#REF!</v>
      </c>
      <c r="F22" s="58" t="n">
        <v>152500</v>
      </c>
      <c r="G22" s="61"/>
      <c r="H22" s="60" t="e">
        <f aca="false">#REF!</f>
        <v>#REF!</v>
      </c>
      <c r="I22" s="58" t="n">
        <v>115000</v>
      </c>
      <c r="J22" s="61"/>
      <c r="K22" s="60" t="e">
        <f aca="false">#REF!</f>
        <v>#REF!</v>
      </c>
      <c r="L22" s="58" t="n">
        <v>5991096</v>
      </c>
      <c r="M22" s="61" t="n">
        <v>3060000</v>
      </c>
      <c r="N22" s="60" t="e">
        <f aca="false">#REF!</f>
        <v>#REF!</v>
      </c>
      <c r="O22" s="58"/>
      <c r="P22" s="61" t="n">
        <v>70655</v>
      </c>
      <c r="Q22" s="60" t="e">
        <f aca="false">#REF!</f>
        <v>#REF!</v>
      </c>
      <c r="R22" s="21" t="e">
        <f aca="false">SUM(#REF!,#REF!)/#REF!</f>
        <v>#REF!</v>
      </c>
      <c r="S22" s="22" t="e">
        <f aca="false">#REF!/#REF!</f>
        <v>#REF!</v>
      </c>
      <c r="T22" s="22" t="e">
        <f aca="false">#REF!/#REF!</f>
        <v>#REF!</v>
      </c>
      <c r="U22" s="82" t="e">
        <f aca="false">U8</f>
        <v>#REF!</v>
      </c>
      <c r="V22" s="83" t="e">
        <f aca="false">#REF!</f>
        <v>#REF!</v>
      </c>
      <c r="W22" s="62" t="n">
        <f aca="false">C22+F22+I22+L22+O22</f>
        <v>6658596</v>
      </c>
      <c r="X22" s="62" t="n">
        <f aca="false">D22+G22+J22+M22+P22</f>
        <v>3130655</v>
      </c>
      <c r="Y22" s="82" t="n">
        <f aca="false">370084820+240000</f>
        <v>370324820</v>
      </c>
      <c r="Z22" s="82" t="n">
        <v>4563900</v>
      </c>
      <c r="AA22" s="82" t="n">
        <f aca="false">Y22-Z22</f>
        <v>365760920</v>
      </c>
      <c r="AB22" s="82" t="n">
        <f aca="false">309341740+240000</f>
        <v>309581740</v>
      </c>
      <c r="AC22" s="82" t="n">
        <v>60743080</v>
      </c>
    </row>
    <row r="23" customFormat="false" ht="14.25" hidden="false" customHeight="false" outlineLevel="0" collapsed="false">
      <c r="A23" s="7" t="s">
        <v>22</v>
      </c>
      <c r="B23" s="7"/>
      <c r="C23" s="63"/>
      <c r="D23" s="59"/>
      <c r="E23" s="60" t="e">
        <f aca="false">#REF!</f>
        <v>#REF!</v>
      </c>
      <c r="F23" s="58"/>
      <c r="G23" s="61"/>
      <c r="H23" s="60" t="e">
        <f aca="false">#REF!</f>
        <v>#REF!</v>
      </c>
      <c r="I23" s="58"/>
      <c r="J23" s="61"/>
      <c r="K23" s="60" t="e">
        <f aca="false">#REF!</f>
        <v>#REF!</v>
      </c>
      <c r="L23" s="58"/>
      <c r="M23" s="61"/>
      <c r="N23" s="60" t="e">
        <f aca="false">#REF!</f>
        <v>#REF!</v>
      </c>
      <c r="O23" s="58"/>
      <c r="P23" s="61"/>
      <c r="Q23" s="60" t="e">
        <f aca="false">#REF!</f>
        <v>#REF!</v>
      </c>
      <c r="R23" s="21" t="e">
        <f aca="false">SUM(#REF!,#REF!)/#REF!</f>
        <v>#REF!</v>
      </c>
      <c r="S23" s="22" t="e">
        <f aca="false">#REF!/#REF!</f>
        <v>#REF!</v>
      </c>
      <c r="T23" s="22" t="e">
        <f aca="false">#REF!/#REF!</f>
        <v>#REF!</v>
      </c>
      <c r="U23" s="82" t="e">
        <f aca="false">U9</f>
        <v>#REF!</v>
      </c>
      <c r="V23" s="83" t="e">
        <f aca="false">#REF!</f>
        <v>#REF!</v>
      </c>
      <c r="W23" s="62" t="n">
        <f aca="false">C23+F23+I23+L23+O23</f>
        <v>0</v>
      </c>
      <c r="X23" s="62" t="n">
        <f aca="false">D23+G23+J23+M23+P23</f>
        <v>0</v>
      </c>
      <c r="Y23" s="82" t="n">
        <v>171090518.432045</v>
      </c>
      <c r="Z23" s="82" t="n">
        <v>1081170</v>
      </c>
      <c r="AA23" s="82" t="n">
        <f aca="false">Y23-Z23</f>
        <v>170009348.432045</v>
      </c>
      <c r="AB23" s="82" t="n">
        <v>63476219.9564</v>
      </c>
      <c r="AC23" s="82" t="n">
        <v>107614298.475645</v>
      </c>
    </row>
    <row r="24" customFormat="false" ht="14.25" hidden="false" customHeight="false" outlineLevel="0" collapsed="false">
      <c r="A24" s="7" t="s">
        <v>23</v>
      </c>
      <c r="B24" s="7"/>
      <c r="C24" s="63"/>
      <c r="D24" s="59"/>
      <c r="E24" s="60" t="e">
        <f aca="false">#REF!</f>
        <v>#REF!</v>
      </c>
      <c r="F24" s="58"/>
      <c r="G24" s="61"/>
      <c r="H24" s="60" t="e">
        <f aca="false">#REF!</f>
        <v>#REF!</v>
      </c>
      <c r="I24" s="58"/>
      <c r="J24" s="61"/>
      <c r="K24" s="60" t="e">
        <f aca="false">#REF!</f>
        <v>#REF!</v>
      </c>
      <c r="L24" s="58"/>
      <c r="M24" s="61"/>
      <c r="N24" s="60" t="e">
        <f aca="false">#REF!</f>
        <v>#REF!</v>
      </c>
      <c r="O24" s="58"/>
      <c r="P24" s="61"/>
      <c r="Q24" s="60" t="e">
        <f aca="false">#REF!</f>
        <v>#REF!</v>
      </c>
      <c r="R24" s="21" t="e">
        <f aca="false">SUM(#REF!,#REF!)/#REF!</f>
        <v>#REF!</v>
      </c>
      <c r="S24" s="22" t="e">
        <f aca="false">#REF!/#REF!</f>
        <v>#REF!</v>
      </c>
      <c r="T24" s="22" t="e">
        <f aca="false">#REF!/#REF!</f>
        <v>#REF!</v>
      </c>
      <c r="U24" s="84" t="e">
        <f aca="false">U10</f>
        <v>#REF!</v>
      </c>
      <c r="V24" s="85" t="e">
        <f aca="false">#REF!</f>
        <v>#REF!</v>
      </c>
      <c r="W24" s="62" t="n">
        <f aca="false">C24+F24+I24+L24+O24</f>
        <v>0</v>
      </c>
      <c r="X24" s="62" t="n">
        <f aca="false">D24+G24+J24+M24+P24</f>
        <v>0</v>
      </c>
      <c r="Y24" s="84" t="n">
        <v>114645206.644721</v>
      </c>
      <c r="Z24" s="84" t="n">
        <v>196753</v>
      </c>
      <c r="AA24" s="84" t="n">
        <f aca="false">Y24-Z24</f>
        <v>114448453.644721</v>
      </c>
      <c r="AB24" s="82" t="n">
        <v>72495782.546</v>
      </c>
      <c r="AC24" s="82" t="n">
        <v>42149424.0987213</v>
      </c>
    </row>
    <row r="25" customFormat="false" ht="14.25" hidden="false" customHeight="false" outlineLevel="0" collapsed="false">
      <c r="A25" s="7" t="s">
        <v>24</v>
      </c>
      <c r="B25" s="7"/>
      <c r="C25" s="63"/>
      <c r="D25" s="59"/>
      <c r="E25" s="60" t="e">
        <f aca="false">#REF!</f>
        <v>#REF!</v>
      </c>
      <c r="F25" s="58"/>
      <c r="G25" s="61"/>
      <c r="H25" s="60" t="e">
        <f aca="false">#REF!</f>
        <v>#REF!</v>
      </c>
      <c r="I25" s="58"/>
      <c r="J25" s="61"/>
      <c r="K25" s="60" t="e">
        <f aca="false">#REF!</f>
        <v>#REF!</v>
      </c>
      <c r="L25" s="58"/>
      <c r="M25" s="61"/>
      <c r="N25" s="60" t="e">
        <f aca="false">#REF!</f>
        <v>#REF!</v>
      </c>
      <c r="O25" s="58"/>
      <c r="P25" s="61"/>
      <c r="Q25" s="60" t="e">
        <f aca="false">#REF!</f>
        <v>#REF!</v>
      </c>
      <c r="R25" s="21" t="e">
        <f aca="false">SUM(#REF!,#REF!)/#REF!</f>
        <v>#REF!</v>
      </c>
      <c r="S25" s="22" t="e">
        <f aca="false">#REF!/#REF!</f>
        <v>#REF!</v>
      </c>
      <c r="T25" s="22" t="e">
        <f aca="false">#REF!/#REF!</f>
        <v>#REF!</v>
      </c>
      <c r="U25" s="84" t="e">
        <f aca="false">U11</f>
        <v>#REF!</v>
      </c>
      <c r="V25" s="85" t="e">
        <f aca="false">#REF!</f>
        <v>#REF!</v>
      </c>
      <c r="W25" s="62" t="n">
        <f aca="false">C25+F25+I25+L25+O25</f>
        <v>0</v>
      </c>
      <c r="X25" s="62" t="n">
        <f aca="false">D25+G25+J25+M25+P25</f>
        <v>0</v>
      </c>
      <c r="Y25" s="84" t="n">
        <v>91875589.0619778</v>
      </c>
      <c r="Z25" s="84" t="n">
        <v>2080000</v>
      </c>
      <c r="AA25" s="84" t="n">
        <f aca="false">Y25-Z25</f>
        <v>89795589.0619778</v>
      </c>
      <c r="AB25" s="82" t="n">
        <v>62341223.5903832</v>
      </c>
      <c r="AC25" s="82" t="n">
        <v>29534365.4715946</v>
      </c>
    </row>
    <row r="26" customFormat="false" ht="14.25" hidden="false" customHeight="false" outlineLevel="0" collapsed="false">
      <c r="A26" s="7" t="s">
        <v>30</v>
      </c>
      <c r="B26" s="7"/>
      <c r="C26" s="63"/>
      <c r="D26" s="59"/>
      <c r="E26" s="60" t="e">
        <f aca="false">#REF!</f>
        <v>#REF!</v>
      </c>
      <c r="F26" s="58"/>
      <c r="G26" s="61"/>
      <c r="H26" s="60" t="e">
        <f aca="false">#REF!</f>
        <v>#REF!</v>
      </c>
      <c r="I26" s="58"/>
      <c r="J26" s="61"/>
      <c r="K26" s="60" t="e">
        <f aca="false">#REF!</f>
        <v>#REF!</v>
      </c>
      <c r="L26" s="58"/>
      <c r="M26" s="61"/>
      <c r="N26" s="60" t="e">
        <f aca="false">#REF!</f>
        <v>#REF!</v>
      </c>
      <c r="O26" s="58"/>
      <c r="P26" s="61"/>
      <c r="Q26" s="60" t="e">
        <f aca="false">#REF!</f>
        <v>#REF!</v>
      </c>
      <c r="R26" s="21" t="e">
        <f aca="false">SUM(#REF!,#REF!)/#REF!</f>
        <v>#REF!</v>
      </c>
      <c r="S26" s="22" t="e">
        <f aca="false">#REF!/#REF!</f>
        <v>#REF!</v>
      </c>
      <c r="T26" s="22" t="e">
        <f aca="false">#REF!/#REF!</f>
        <v>#REF!</v>
      </c>
      <c r="U26" s="84" t="e">
        <f aca="false">U12</f>
        <v>#REF!</v>
      </c>
      <c r="V26" s="85" t="e">
        <f aca="false">#REF!</f>
        <v>#REF!</v>
      </c>
      <c r="W26" s="62" t="n">
        <f aca="false">C26+F26+I26+L26+O26</f>
        <v>0</v>
      </c>
      <c r="X26" s="62" t="n">
        <f aca="false">D26+G26+J26+M26+P26</f>
        <v>0</v>
      </c>
      <c r="Y26" s="84" t="n">
        <v>152172398.024878</v>
      </c>
      <c r="Z26" s="84" t="n">
        <v>613000</v>
      </c>
      <c r="AA26" s="84" t="n">
        <f aca="false">Y26-Z26</f>
        <v>151559398.024878</v>
      </c>
      <c r="AB26" s="82" t="n">
        <v>84803627.8779919</v>
      </c>
      <c r="AC26" s="82" t="n">
        <v>67368770.146886</v>
      </c>
    </row>
    <row r="27" customFormat="false" ht="14.25" hidden="false" customHeight="false" outlineLevel="0" collapsed="false">
      <c r="A27" s="7" t="s">
        <v>85</v>
      </c>
      <c r="B27" s="7"/>
      <c r="C27" s="63"/>
      <c r="D27" s="59"/>
      <c r="E27" s="60" t="n">
        <v>0</v>
      </c>
      <c r="F27" s="58"/>
      <c r="G27" s="61"/>
      <c r="H27" s="60" t="n">
        <v>0</v>
      </c>
      <c r="I27" s="58"/>
      <c r="J27" s="61"/>
      <c r="K27" s="60" t="n">
        <v>0</v>
      </c>
      <c r="L27" s="58"/>
      <c r="M27" s="61"/>
      <c r="N27" s="60" t="n">
        <v>0</v>
      </c>
      <c r="O27" s="58"/>
      <c r="P27" s="61"/>
      <c r="Q27" s="60" t="n">
        <v>0</v>
      </c>
      <c r="R27" s="21" t="s">
        <v>86</v>
      </c>
      <c r="S27" s="22" t="s">
        <v>86</v>
      </c>
      <c r="T27" s="22" t="s">
        <v>86</v>
      </c>
      <c r="U27" s="84"/>
      <c r="V27" s="85" t="n">
        <v>0</v>
      </c>
      <c r="W27" s="62" t="n">
        <f aca="false">C27+F27+I27+L27+O27</f>
        <v>0</v>
      </c>
      <c r="X27" s="62" t="n">
        <f aca="false">D27+G27+J27+M27+P27</f>
        <v>0</v>
      </c>
      <c r="Y27" s="84" t="n">
        <v>25000000</v>
      </c>
      <c r="Z27" s="84"/>
      <c r="AA27" s="84" t="n">
        <f aca="false">Y27-Z27</f>
        <v>25000000</v>
      </c>
      <c r="AB27" s="82" t="n">
        <f aca="false">AA27</f>
        <v>25000000</v>
      </c>
      <c r="AC27" s="82"/>
    </row>
    <row r="28" customFormat="false" ht="14.25" hidden="false" customHeight="false" outlineLevel="0" collapsed="false">
      <c r="A28" s="26" t="s">
        <v>87</v>
      </c>
      <c r="B28" s="26"/>
      <c r="C28" s="64"/>
      <c r="D28" s="65"/>
      <c r="E28" s="66" t="n">
        <v>0</v>
      </c>
      <c r="F28" s="67"/>
      <c r="G28" s="68"/>
      <c r="H28" s="66" t="n">
        <v>0</v>
      </c>
      <c r="I28" s="67"/>
      <c r="J28" s="68"/>
      <c r="K28" s="66" t="n">
        <v>0</v>
      </c>
      <c r="L28" s="67"/>
      <c r="M28" s="68"/>
      <c r="N28" s="66" t="n">
        <v>0</v>
      </c>
      <c r="O28" s="67"/>
      <c r="P28" s="68"/>
      <c r="Q28" s="66" t="n">
        <v>0</v>
      </c>
      <c r="R28" s="29" t="s">
        <v>86</v>
      </c>
      <c r="S28" s="30" t="s">
        <v>86</v>
      </c>
      <c r="T28" s="30" t="s">
        <v>86</v>
      </c>
      <c r="U28" s="67"/>
      <c r="V28" s="86" t="n">
        <v>0</v>
      </c>
      <c r="W28" s="69" t="n">
        <f aca="false">C28+F28+I28+L28+O28</f>
        <v>0</v>
      </c>
      <c r="X28" s="69" t="n">
        <f aca="false">D28+G28+J28+M28+P28</f>
        <v>0</v>
      </c>
      <c r="Y28" s="67" t="n">
        <f aca="false">10759040.46 +1200000+2280000+500000+200000</f>
        <v>14939040.46</v>
      </c>
      <c r="Z28" s="67"/>
      <c r="AA28" s="67" t="n">
        <f aca="false">Y28-Z28</f>
        <v>14939040.46</v>
      </c>
      <c r="AB28" s="67" t="n">
        <f aca="false">AA28</f>
        <v>14939040.46</v>
      </c>
      <c r="AC28" s="67"/>
    </row>
    <row r="29" customFormat="false" ht="14.25" hidden="false" customHeight="false" outlineLevel="0" collapsed="false">
      <c r="A29" s="33" t="s">
        <v>18</v>
      </c>
      <c r="B29" s="33"/>
      <c r="C29" s="70" t="n">
        <f aca="false">MAX(C20:C28)</f>
        <v>400000</v>
      </c>
      <c r="D29" s="71" t="n">
        <f aca="false">MAX(D20:D28)</f>
        <v>63075</v>
      </c>
      <c r="E29" s="72" t="e">
        <f aca="false">#REF!</f>
        <v>#REF!</v>
      </c>
      <c r="F29" s="70" t="n">
        <f aca="false">MAX(F20:F28)</f>
        <v>152500</v>
      </c>
      <c r="G29" s="71" t="n">
        <f aca="false">MAX(G20:G28)</f>
        <v>86624</v>
      </c>
      <c r="H29" s="72" t="e">
        <f aca="false">#REF!</f>
        <v>#REF!</v>
      </c>
      <c r="I29" s="70" t="n">
        <f aca="false">MAX(I20:I28)</f>
        <v>115000</v>
      </c>
      <c r="J29" s="71" t="n">
        <f aca="false">MAX(J20:J28)</f>
        <v>53216</v>
      </c>
      <c r="K29" s="72" t="e">
        <f aca="false">#REF!</f>
        <v>#REF!</v>
      </c>
      <c r="L29" s="70" t="n">
        <f aca="false">MAX(L20:L28)</f>
        <v>5991096</v>
      </c>
      <c r="M29" s="71" t="n">
        <f aca="false">MAX(M20:M28)</f>
        <v>3060000</v>
      </c>
      <c r="N29" s="72" t="e">
        <f aca="false">#REF!+150000+30382</f>
        <v>#REF!</v>
      </c>
      <c r="O29" s="70" t="n">
        <f aca="false">MAX(O20:O28)</f>
        <v>12613</v>
      </c>
      <c r="P29" s="71" t="n">
        <f aca="false">MAX(P20:P28)</f>
        <v>70655</v>
      </c>
      <c r="Q29" s="72" t="e">
        <f aca="false">#REF!</f>
        <v>#REF!</v>
      </c>
      <c r="R29" s="35" t="e">
        <f aca="false">SUM(#REF!,#REF!)/#REF!</f>
        <v>#REF!</v>
      </c>
      <c r="S29" s="36" t="e">
        <f aca="false">#REF!/#REF!</f>
        <v>#REF!</v>
      </c>
      <c r="T29" s="36" t="e">
        <f aca="false">#REF!/#REF!</f>
        <v>#REF!</v>
      </c>
      <c r="U29" s="87" t="e">
        <f aca="false">U13</f>
        <v>#REF!</v>
      </c>
      <c r="V29" s="83" t="e">
        <f aca="false">#REF!</f>
        <v>#REF!</v>
      </c>
      <c r="W29" s="62" t="n">
        <f aca="false">D29+G29+J29+M29+P29</f>
        <v>3333570</v>
      </c>
      <c r="X29" s="62" t="e">
        <f aca="false">E29+H29+K29+N29+Q29</f>
        <v>#REF!</v>
      </c>
      <c r="Y29" s="88" t="n">
        <f aca="false">SUM(Y20:Y28)</f>
        <v>1131050820.79362</v>
      </c>
      <c r="Z29" s="88" t="n">
        <f aca="false">SUM(Z20:Z28)</f>
        <v>11580551</v>
      </c>
      <c r="AA29" s="88" t="n">
        <f aca="false">SUM(AA20:AA28)</f>
        <v>1119470269.79362</v>
      </c>
      <c r="AB29" s="88" t="n">
        <f aca="false">SUM(AB20:AB28)</f>
        <v>735361644.816595</v>
      </c>
      <c r="AC29" s="88" t="n">
        <f aca="false">SUM(AC20:AC28)</f>
        <v>395689175.977029</v>
      </c>
    </row>
  </sheetData>
  <mergeCells count="12">
    <mergeCell ref="R3:S3"/>
    <mergeCell ref="C4:E4"/>
    <mergeCell ref="F4:H4"/>
    <mergeCell ref="I4:K4"/>
    <mergeCell ref="L4:N4"/>
    <mergeCell ref="O4:Q4"/>
    <mergeCell ref="R17:S17"/>
    <mergeCell ref="C18:E18"/>
    <mergeCell ref="F18:H18"/>
    <mergeCell ref="I18:K18"/>
    <mergeCell ref="L18:N18"/>
    <mergeCell ref="O18:Q1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C000"/>
    <pageSetUpPr fitToPage="false"/>
  </sheetPr>
  <dimension ref="A2:F1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1" activeCellId="1" sqref="E6:E7 J11"/>
    </sheetView>
  </sheetViews>
  <sheetFormatPr defaultColWidth="8.59765625" defaultRowHeight="14.25" zeroHeight="false" outlineLevelRow="0" outlineLevelCol="0"/>
  <cols>
    <col collapsed="false" customWidth="true" hidden="false" outlineLevel="0" max="1" min="1" style="0" width="21.53"/>
    <col collapsed="false" customWidth="true" hidden="false" outlineLevel="0" max="2" min="2" style="0" width="16.26"/>
    <col collapsed="false" customWidth="true" hidden="false" outlineLevel="0" max="3" min="3" style="0" width="16.74"/>
    <col collapsed="false" customWidth="true" hidden="false" outlineLevel="0" max="5" min="4" style="0" width="15.26"/>
    <col collapsed="false" customWidth="true" hidden="false" outlineLevel="0" max="6" min="6" style="0" width="15.48"/>
  </cols>
  <sheetData>
    <row r="2" customFormat="false" ht="21.75" hidden="false" customHeight="false" outlineLevel="0" collapsed="false">
      <c r="A2" s="5" t="s">
        <v>88</v>
      </c>
    </row>
    <row r="4" customFormat="false" ht="20.25" hidden="false" customHeight="true" outlineLevel="0" collapsed="false">
      <c r="A4" s="11" t="s">
        <v>6</v>
      </c>
      <c r="B4" s="12" t="s">
        <v>89</v>
      </c>
      <c r="C4" s="12" t="s">
        <v>90</v>
      </c>
      <c r="D4" s="12" t="s">
        <v>91</v>
      </c>
      <c r="E4" s="12" t="s">
        <v>92</v>
      </c>
      <c r="F4" s="12" t="s">
        <v>93</v>
      </c>
    </row>
    <row r="5" customFormat="false" ht="14.25" hidden="false" customHeight="false" outlineLevel="0" collapsed="false">
      <c r="A5" s="7" t="s">
        <v>19</v>
      </c>
      <c r="B5" s="58" t="n">
        <v>490701.099903141</v>
      </c>
      <c r="C5" s="58" t="n">
        <v>349372.464765242</v>
      </c>
      <c r="D5" s="58" t="n">
        <v>184749</v>
      </c>
      <c r="E5" s="58" t="n">
        <v>206451</v>
      </c>
      <c r="F5" s="21" t="n">
        <f aca="false">E5/C5</f>
        <v>0.590919493723476</v>
      </c>
    </row>
    <row r="6" customFormat="false" ht="14.25" hidden="false" customHeight="false" outlineLevel="0" collapsed="false">
      <c r="A6" s="7" t="s">
        <v>20</v>
      </c>
      <c r="B6" s="58" t="n">
        <v>985028</v>
      </c>
      <c r="C6" s="58" t="n">
        <v>816237.92</v>
      </c>
      <c r="D6" s="58" t="n">
        <v>338382</v>
      </c>
      <c r="E6" s="58" t="n">
        <v>800626</v>
      </c>
      <c r="F6" s="21" t="n">
        <f aca="false">E6/C6</f>
        <v>0.980873321837339</v>
      </c>
    </row>
    <row r="7" customFormat="false" ht="14.25" hidden="false" customHeight="false" outlineLevel="0" collapsed="false">
      <c r="A7" s="7" t="s">
        <v>21</v>
      </c>
      <c r="B7" s="58" t="n">
        <v>4900254</v>
      </c>
      <c r="C7" s="58" t="n">
        <v>3938416</v>
      </c>
      <c r="D7" s="58" t="n">
        <v>3978813</v>
      </c>
      <c r="E7" s="58" t="n">
        <v>5220361</v>
      </c>
      <c r="F7" s="21" t="n">
        <f aca="false">E7/C7</f>
        <v>1.32549761122238</v>
      </c>
    </row>
    <row r="8" customFormat="false" ht="14.25" hidden="false" customHeight="false" outlineLevel="0" collapsed="false">
      <c r="A8" s="7" t="s">
        <v>94</v>
      </c>
      <c r="B8" s="58" t="n">
        <v>1897190</v>
      </c>
      <c r="C8" s="58" t="n">
        <v>1505058.75</v>
      </c>
      <c r="D8" s="58" t="n">
        <v>781828</v>
      </c>
      <c r="E8" s="58" t="n">
        <v>1353694</v>
      </c>
      <c r="F8" s="21" t="n">
        <f aca="false">E8/C8</f>
        <v>0.899429341213424</v>
      </c>
    </row>
    <row r="9" customFormat="false" ht="14.25" hidden="false" customHeight="false" outlineLevel="0" collapsed="false">
      <c r="A9" s="7" t="s">
        <v>23</v>
      </c>
      <c r="B9" s="58" t="n">
        <v>2130881.20388541</v>
      </c>
      <c r="C9" s="58" t="n">
        <v>960303.368027142</v>
      </c>
      <c r="D9" s="58" t="n">
        <v>878948</v>
      </c>
      <c r="E9" s="58" t="n">
        <v>1023429</v>
      </c>
      <c r="F9" s="21" t="n">
        <f aca="false">E9/C9</f>
        <v>1.0657350937991</v>
      </c>
    </row>
    <row r="10" customFormat="false" ht="14.25" hidden="false" customHeight="false" outlineLevel="0" collapsed="false">
      <c r="A10" s="7" t="s">
        <v>24</v>
      </c>
      <c r="B10" s="58" t="n">
        <v>2400027.75591994</v>
      </c>
      <c r="C10" s="58" t="n">
        <v>1338973.61194964</v>
      </c>
      <c r="D10" s="58" t="n">
        <v>851107</v>
      </c>
      <c r="E10" s="58" t="n">
        <v>1111391</v>
      </c>
      <c r="F10" s="21" t="n">
        <f aca="false">E10/C10</f>
        <v>0.830032041021136</v>
      </c>
    </row>
    <row r="11" customFormat="false" ht="14.25" hidden="false" customHeight="false" outlineLevel="0" collapsed="false">
      <c r="A11" s="26" t="s">
        <v>30</v>
      </c>
      <c r="B11" s="67" t="n">
        <v>2140363.79515</v>
      </c>
      <c r="C11" s="67" t="n">
        <v>1303589.42837706</v>
      </c>
      <c r="D11" s="67" t="n">
        <v>1037264</v>
      </c>
      <c r="E11" s="67" t="n">
        <v>1299500</v>
      </c>
      <c r="F11" s="29" t="n">
        <f aca="false">E11/C11</f>
        <v>0.996862947575333</v>
      </c>
    </row>
    <row r="12" customFormat="false" ht="14.25" hidden="false" customHeight="false" outlineLevel="0" collapsed="false">
      <c r="A12" s="33" t="s">
        <v>18</v>
      </c>
      <c r="B12" s="87" t="n">
        <v>6294310.93539749</v>
      </c>
      <c r="C12" s="87" t="n">
        <v>4486643.32257563</v>
      </c>
      <c r="D12" s="87" t="n">
        <v>5389880</v>
      </c>
      <c r="E12" s="87" t="n">
        <v>7095111.58314102</v>
      </c>
      <c r="F12" s="35" t="n">
        <f aca="false">E12/C12</f>
        <v>1.58138525240914</v>
      </c>
    </row>
    <row r="14" customFormat="false" ht="14.25" hidden="false" customHeight="false" outlineLevel="0" collapsed="false">
      <c r="A14" s="7" t="s">
        <v>95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R442"/>
  <sheetViews>
    <sheetView showFormulas="false" showGridLines="fals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E6" activeCellId="0" sqref="E6:E7"/>
    </sheetView>
  </sheetViews>
  <sheetFormatPr defaultColWidth="8.59765625" defaultRowHeight="14.25" zeroHeight="false" outlineLevelRow="0" outlineLevelCol="0"/>
  <cols>
    <col collapsed="false" customWidth="true" hidden="false" outlineLevel="0" max="1" min="1" style="0" width="12.1"/>
    <col collapsed="false" customWidth="true" hidden="false" outlineLevel="0" max="2" min="2" style="0" width="12.48"/>
    <col collapsed="false" customWidth="true" hidden="false" outlineLevel="0" max="3" min="3" style="0" width="12.16"/>
    <col collapsed="false" customWidth="true" hidden="false" outlineLevel="0" max="4" min="4" style="0" width="15.63"/>
    <col collapsed="false" customWidth="true" hidden="false" outlineLevel="0" max="6" min="5" style="0" width="12.16"/>
    <col collapsed="false" customWidth="true" hidden="false" outlineLevel="0" max="36" min="7" style="0" width="11.48"/>
    <col collapsed="false" customWidth="true" hidden="false" outlineLevel="0" max="39" min="37" style="0" width="11.52"/>
    <col collapsed="false" customWidth="true" hidden="false" outlineLevel="0" max="40" min="40" style="0" width="9.16"/>
    <col collapsed="false" customWidth="true" hidden="false" outlineLevel="0" max="41" min="41" style="0" width="12.79"/>
    <col collapsed="false" customWidth="true" hidden="false" outlineLevel="0" max="42" min="42" style="0" width="13.68"/>
    <col collapsed="false" customWidth="true" hidden="false" outlineLevel="0" max="43" min="43" style="0" width="10.26"/>
    <col collapsed="false" customWidth="true" hidden="false" outlineLevel="0" max="44" min="44" style="0" width="11.16"/>
    <col collapsed="false" customWidth="true" hidden="false" outlineLevel="0" max="45" min="45" style="0" width="4.48"/>
  </cols>
  <sheetData>
    <row r="1" s="90" customFormat="true" ht="21.75" hidden="false" customHeight="false" outlineLevel="0" collapsed="false">
      <c r="A1" s="89" t="s">
        <v>96</v>
      </c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1"/>
      <c r="AN1" s="91"/>
      <c r="AO1" s="91"/>
    </row>
    <row r="2" s="90" customFormat="true" ht="13.8" hidden="false" customHeight="false" outlineLevel="0" collapsed="false">
      <c r="B2" s="92"/>
      <c r="C2" s="0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</row>
    <row r="3" s="90" customFormat="true" ht="13.8" hidden="false" customHeight="false" outlineLevel="0" collapsed="false">
      <c r="C3" s="0"/>
      <c r="D3" s="0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</row>
    <row r="4" s="90" customFormat="true" ht="13.8" hidden="false" customHeight="false" outlineLevel="0" collapsed="false">
      <c r="D4" s="0"/>
      <c r="G4" s="93" t="s">
        <v>97</v>
      </c>
      <c r="H4" s="93"/>
      <c r="I4" s="93"/>
      <c r="J4" s="93"/>
      <c r="K4" s="93"/>
      <c r="L4" s="93"/>
      <c r="M4" s="93"/>
      <c r="N4" s="93"/>
      <c r="O4" s="93"/>
      <c r="P4" s="93"/>
      <c r="Q4" s="93"/>
      <c r="R4" s="94"/>
      <c r="S4" s="94"/>
      <c r="T4" s="94"/>
      <c r="U4" s="94"/>
      <c r="V4" s="94"/>
      <c r="W4" s="95"/>
      <c r="X4" s="95"/>
      <c r="Y4" s="95"/>
      <c r="Z4" s="95"/>
      <c r="AA4" s="95"/>
      <c r="AB4" s="93"/>
      <c r="AC4" s="93"/>
      <c r="AD4" s="93"/>
      <c r="AE4" s="93"/>
      <c r="AF4" s="96"/>
      <c r="AG4" s="94"/>
      <c r="AH4" s="94"/>
      <c r="AI4" s="94"/>
      <c r="AJ4" s="94"/>
      <c r="AK4" s="94"/>
      <c r="AL4" s="97" t="s">
        <v>5</v>
      </c>
      <c r="AM4" s="97"/>
      <c r="AN4" s="97"/>
      <c r="AO4" s="97"/>
      <c r="AR4" s="90" t="s">
        <v>18</v>
      </c>
    </row>
    <row r="5" s="90" customFormat="true" ht="16.5" hidden="false" customHeight="true" outlineLevel="0" collapsed="false">
      <c r="A5" s="98"/>
      <c r="B5" s="98"/>
      <c r="C5" s="98"/>
      <c r="D5" s="98"/>
      <c r="E5" s="98"/>
      <c r="F5" s="98"/>
      <c r="G5" s="99" t="s">
        <v>11</v>
      </c>
      <c r="H5" s="99"/>
      <c r="I5" s="99"/>
      <c r="J5" s="99"/>
      <c r="K5" s="100" t="s">
        <v>12</v>
      </c>
      <c r="L5" s="100"/>
      <c r="M5" s="100"/>
      <c r="N5" s="100"/>
      <c r="O5" s="101" t="s">
        <v>18</v>
      </c>
      <c r="P5" s="101"/>
      <c r="Q5" s="101"/>
      <c r="R5" s="102" t="s">
        <v>98</v>
      </c>
      <c r="S5" s="102"/>
      <c r="T5" s="102"/>
      <c r="U5" s="102"/>
      <c r="V5" s="102"/>
      <c r="W5" s="103" t="s">
        <v>99</v>
      </c>
      <c r="X5" s="103"/>
      <c r="Y5" s="103"/>
      <c r="Z5" s="103"/>
      <c r="AA5" s="103"/>
      <c r="AB5" s="102" t="s">
        <v>100</v>
      </c>
      <c r="AC5" s="102"/>
      <c r="AD5" s="102"/>
      <c r="AE5" s="102"/>
      <c r="AF5" s="102"/>
      <c r="AG5" s="102" t="s">
        <v>101</v>
      </c>
      <c r="AH5" s="102"/>
      <c r="AI5" s="102"/>
      <c r="AJ5" s="102"/>
      <c r="AK5" s="102"/>
      <c r="AL5" s="104" t="s">
        <v>102</v>
      </c>
      <c r="AM5" s="105" t="s">
        <v>103</v>
      </c>
      <c r="AN5" s="105" t="s">
        <v>104</v>
      </c>
      <c r="AO5" s="105" t="s">
        <v>105</v>
      </c>
      <c r="AP5" s="105" t="s">
        <v>106</v>
      </c>
      <c r="AQ5" s="105" t="s">
        <v>107</v>
      </c>
      <c r="AR5" s="105" t="s">
        <v>18</v>
      </c>
    </row>
    <row r="6" s="90" customFormat="true" ht="13.5" hidden="false" customHeight="true" outlineLevel="0" collapsed="false">
      <c r="A6" s="98" t="s">
        <v>108</v>
      </c>
      <c r="B6" s="98" t="s">
        <v>109</v>
      </c>
      <c r="C6" s="98" t="s">
        <v>110</v>
      </c>
      <c r="D6" s="98" t="s">
        <v>111</v>
      </c>
      <c r="E6" s="98" t="s">
        <v>112</v>
      </c>
      <c r="F6" s="98" t="s">
        <v>113</v>
      </c>
      <c r="G6" s="106" t="s">
        <v>114</v>
      </c>
      <c r="H6" s="107" t="s">
        <v>115</v>
      </c>
      <c r="I6" s="107" t="s">
        <v>116</v>
      </c>
      <c r="J6" s="108" t="s">
        <v>117</v>
      </c>
      <c r="K6" s="109" t="s">
        <v>114</v>
      </c>
      <c r="L6" s="107" t="s">
        <v>115</v>
      </c>
      <c r="M6" s="107" t="s">
        <v>116</v>
      </c>
      <c r="N6" s="108" t="s">
        <v>117</v>
      </c>
      <c r="O6" s="109" t="s">
        <v>11</v>
      </c>
      <c r="P6" s="107" t="s">
        <v>12</v>
      </c>
      <c r="Q6" s="107" t="s">
        <v>18</v>
      </c>
      <c r="R6" s="106" t="s">
        <v>114</v>
      </c>
      <c r="S6" s="107" t="s">
        <v>115</v>
      </c>
      <c r="T6" s="107" t="s">
        <v>116</v>
      </c>
      <c r="U6" s="108" t="s">
        <v>117</v>
      </c>
      <c r="V6" s="108" t="s">
        <v>18</v>
      </c>
      <c r="W6" s="106" t="s">
        <v>114</v>
      </c>
      <c r="X6" s="107" t="s">
        <v>115</v>
      </c>
      <c r="Y6" s="107" t="s">
        <v>116</v>
      </c>
      <c r="Z6" s="108" t="s">
        <v>117</v>
      </c>
      <c r="AA6" s="108" t="s">
        <v>18</v>
      </c>
      <c r="AB6" s="106" t="s">
        <v>114</v>
      </c>
      <c r="AC6" s="107" t="s">
        <v>115</v>
      </c>
      <c r="AD6" s="107" t="s">
        <v>116</v>
      </c>
      <c r="AE6" s="108" t="s">
        <v>117</v>
      </c>
      <c r="AF6" s="108" t="s">
        <v>18</v>
      </c>
      <c r="AG6" s="106" t="s">
        <v>114</v>
      </c>
      <c r="AH6" s="107" t="s">
        <v>115</v>
      </c>
      <c r="AI6" s="107" t="s">
        <v>116</v>
      </c>
      <c r="AJ6" s="108" t="s">
        <v>117</v>
      </c>
      <c r="AK6" s="108" t="s">
        <v>18</v>
      </c>
      <c r="AL6" s="104"/>
      <c r="AM6" s="105"/>
      <c r="AN6" s="105"/>
      <c r="AO6" s="105"/>
      <c r="AP6" s="105"/>
      <c r="AQ6" s="105"/>
      <c r="AR6" s="105"/>
    </row>
    <row r="7" s="90" customFormat="true" ht="13.8" hidden="false" customHeight="false" outlineLevel="0" collapsed="false">
      <c r="A7" s="110" t="s">
        <v>118</v>
      </c>
      <c r="B7" s="111" t="s">
        <v>119</v>
      </c>
      <c r="C7" s="111" t="s">
        <v>120</v>
      </c>
      <c r="D7" s="111" t="s">
        <v>121</v>
      </c>
      <c r="E7" s="111" t="s">
        <v>122</v>
      </c>
      <c r="F7" s="111" t="s">
        <v>123</v>
      </c>
      <c r="G7" s="110" t="s">
        <v>124</v>
      </c>
      <c r="H7" s="111" t="s">
        <v>125</v>
      </c>
      <c r="I7" s="111" t="s">
        <v>126</v>
      </c>
      <c r="J7" s="112" t="s">
        <v>127</v>
      </c>
      <c r="K7" s="113" t="s">
        <v>128</v>
      </c>
      <c r="L7" s="111" t="s">
        <v>129</v>
      </c>
      <c r="M7" s="111" t="s">
        <v>130</v>
      </c>
      <c r="N7" s="112" t="s">
        <v>131</v>
      </c>
      <c r="O7" s="113" t="s">
        <v>132</v>
      </c>
      <c r="P7" s="113" t="s">
        <v>133</v>
      </c>
      <c r="Q7" s="113" t="s">
        <v>134</v>
      </c>
      <c r="R7" s="114" t="s">
        <v>135</v>
      </c>
      <c r="S7" s="115" t="s">
        <v>136</v>
      </c>
      <c r="T7" s="115" t="s">
        <v>137</v>
      </c>
      <c r="U7" s="112" t="s">
        <v>138</v>
      </c>
      <c r="V7" s="116" t="s">
        <v>139</v>
      </c>
      <c r="W7" s="110" t="s">
        <v>140</v>
      </c>
      <c r="X7" s="111" t="s">
        <v>141</v>
      </c>
      <c r="Y7" s="111" t="s">
        <v>142</v>
      </c>
      <c r="Z7" s="111" t="s">
        <v>143</v>
      </c>
      <c r="AA7" s="116" t="s">
        <v>144</v>
      </c>
      <c r="AB7" s="110" t="s">
        <v>145</v>
      </c>
      <c r="AC7" s="111" t="s">
        <v>146</v>
      </c>
      <c r="AD7" s="111" t="s">
        <v>147</v>
      </c>
      <c r="AE7" s="112" t="s">
        <v>148</v>
      </c>
      <c r="AF7" s="116" t="s">
        <v>149</v>
      </c>
      <c r="AG7" s="110" t="s">
        <v>150</v>
      </c>
      <c r="AH7" s="111" t="s">
        <v>151</v>
      </c>
      <c r="AI7" s="111" t="s">
        <v>152</v>
      </c>
      <c r="AJ7" s="112" t="s">
        <v>153</v>
      </c>
      <c r="AK7" s="116" t="s">
        <v>149</v>
      </c>
      <c r="AL7" s="110" t="s">
        <v>154</v>
      </c>
      <c r="AM7" s="111" t="s">
        <v>155</v>
      </c>
      <c r="AN7" s="111" t="s">
        <v>156</v>
      </c>
      <c r="AO7" s="111" t="s">
        <v>157</v>
      </c>
      <c r="AP7" s="90" t="s">
        <v>158</v>
      </c>
      <c r="AQ7" s="90" t="s">
        <v>159</v>
      </c>
    </row>
    <row r="8" s="90" customFormat="true" ht="13.5" hidden="false" customHeight="false" outlineLevel="0" collapsed="false">
      <c r="A8" s="117" t="s">
        <v>160</v>
      </c>
      <c r="B8" s="117" t="s">
        <v>32</v>
      </c>
      <c r="C8" s="117" t="s">
        <v>161</v>
      </c>
      <c r="D8" s="118" t="s">
        <v>86</v>
      </c>
      <c r="E8" s="118" t="s">
        <v>86</v>
      </c>
      <c r="F8" s="117" t="s">
        <v>162</v>
      </c>
      <c r="G8" s="119" t="n">
        <v>16284.9976623692</v>
      </c>
      <c r="H8" s="120" t="n">
        <v>16284.9976623692</v>
      </c>
      <c r="I8" s="120" t="n">
        <v>14372.6980116647</v>
      </c>
      <c r="J8" s="121" t="n">
        <v>16763.05114</v>
      </c>
      <c r="K8" s="122" t="n">
        <v>122214.519153798</v>
      </c>
      <c r="L8" s="120" t="n">
        <v>203956.26016</v>
      </c>
      <c r="M8" s="120" t="n">
        <v>106689.006614771</v>
      </c>
      <c r="N8" s="121" t="n">
        <v>164150.349135</v>
      </c>
      <c r="O8" s="122" t="n">
        <v>66523.836114034</v>
      </c>
      <c r="P8" s="120" t="n">
        <v>597010.135063569</v>
      </c>
      <c r="Q8" s="120" t="n">
        <v>663533.971177603</v>
      </c>
      <c r="R8" s="123" t="n">
        <v>313.120273316849</v>
      </c>
      <c r="S8" s="124" t="n">
        <v>343.339656175142</v>
      </c>
      <c r="T8" s="124" t="n">
        <v>293.317570056569</v>
      </c>
      <c r="U8" s="125" t="n">
        <v>324.35160599924</v>
      </c>
      <c r="V8" s="126" t="n">
        <v>1274.1291055478</v>
      </c>
      <c r="W8" s="123" t="n">
        <v>5224.7535357171</v>
      </c>
      <c r="X8" s="124" t="n">
        <v>2840.30439743827</v>
      </c>
      <c r="Y8" s="124" t="n">
        <v>22336.7344736787</v>
      </c>
      <c r="Z8" s="125" t="n">
        <v>3184.83027421046</v>
      </c>
      <c r="AA8" s="127" t="n">
        <v>33586.6226810445</v>
      </c>
      <c r="AB8" s="123" t="n">
        <v>1984.1346</v>
      </c>
      <c r="AC8" s="124" t="n">
        <v>2036.916</v>
      </c>
      <c r="AD8" s="124" t="n">
        <v>1756.6542</v>
      </c>
      <c r="AE8" s="125" t="n">
        <v>1656.2952</v>
      </c>
      <c r="AF8" s="126" t="n">
        <v>7434</v>
      </c>
      <c r="AG8" s="123" t="n">
        <v>0</v>
      </c>
      <c r="AH8" s="124" t="n">
        <v>0</v>
      </c>
      <c r="AI8" s="124" t="n">
        <v>0</v>
      </c>
      <c r="AJ8" s="125" t="n">
        <v>0</v>
      </c>
      <c r="AK8" s="126" t="n">
        <v>0</v>
      </c>
      <c r="AL8" s="128" t="n">
        <v>361558.866276167</v>
      </c>
      <c r="AM8" s="129" t="n">
        <v>292598.196130398</v>
      </c>
      <c r="AN8" s="129" t="n">
        <v>9376.90877103823</v>
      </c>
      <c r="AO8" s="129" t="n">
        <v>67068.4526306</v>
      </c>
      <c r="AP8" s="130" t="n">
        <v>94790.5673110862</v>
      </c>
      <c r="AQ8" s="130" t="n">
        <v>4688.15258028571</v>
      </c>
      <c r="AR8" s="130" t="n">
        <v>663533.971177603</v>
      </c>
    </row>
    <row r="9" s="90" customFormat="true" ht="13.5" hidden="false" customHeight="false" outlineLevel="0" collapsed="false">
      <c r="A9" s="131" t="s">
        <v>163</v>
      </c>
      <c r="B9" s="131" t="s">
        <v>33</v>
      </c>
      <c r="C9" s="131" t="s">
        <v>164</v>
      </c>
      <c r="D9" s="118" t="s">
        <v>86</v>
      </c>
      <c r="E9" s="118" t="s">
        <v>86</v>
      </c>
      <c r="F9" s="117" t="s">
        <v>162</v>
      </c>
      <c r="G9" s="119" t="n">
        <v>5101.19237884415</v>
      </c>
      <c r="H9" s="120" t="n">
        <v>5101.19237884415</v>
      </c>
      <c r="I9" s="120" t="n">
        <v>7282.87739202456</v>
      </c>
      <c r="J9" s="121" t="n">
        <v>9984.42432</v>
      </c>
      <c r="K9" s="122" t="n">
        <v>118310.105560613</v>
      </c>
      <c r="L9" s="120" t="n">
        <v>134148.51504</v>
      </c>
      <c r="M9" s="120" t="n">
        <v>127560.494728344</v>
      </c>
      <c r="N9" s="121" t="n">
        <v>133648.16832</v>
      </c>
      <c r="O9" s="122" t="n">
        <v>29716.9177708687</v>
      </c>
      <c r="P9" s="120" t="n">
        <v>513667.283648957</v>
      </c>
      <c r="Q9" s="120" t="n">
        <v>543384.201419826</v>
      </c>
      <c r="R9" s="123" t="n">
        <v>626.337602965468</v>
      </c>
      <c r="S9" s="124" t="n">
        <v>685.733883588567</v>
      </c>
      <c r="T9" s="124" t="n">
        <v>588.864413044457</v>
      </c>
      <c r="U9" s="125" t="n">
        <v>648.260693667556</v>
      </c>
      <c r="V9" s="126" t="n">
        <v>2549.19659326605</v>
      </c>
      <c r="W9" s="123" t="n">
        <v>5920.27000529997</v>
      </c>
      <c r="X9" s="124" t="n">
        <v>3259.46880729475</v>
      </c>
      <c r="Y9" s="124" t="n">
        <v>24257.4763149302</v>
      </c>
      <c r="Z9" s="125" t="n">
        <v>3563.09948805131</v>
      </c>
      <c r="AA9" s="132" t="n">
        <v>37000.3146155762</v>
      </c>
      <c r="AB9" s="123" t="n">
        <v>3155.5782</v>
      </c>
      <c r="AC9" s="124" t="n">
        <v>3067.5998</v>
      </c>
      <c r="AD9" s="124" t="n">
        <v>3532.074</v>
      </c>
      <c r="AE9" s="125" t="n">
        <v>3182.748</v>
      </c>
      <c r="AF9" s="126" t="n">
        <v>12938</v>
      </c>
      <c r="AG9" s="123" t="n">
        <v>0</v>
      </c>
      <c r="AH9" s="124" t="n">
        <v>0</v>
      </c>
      <c r="AI9" s="124" t="n">
        <v>0</v>
      </c>
      <c r="AJ9" s="125" t="n">
        <v>0</v>
      </c>
      <c r="AK9" s="126" t="n">
        <v>0</v>
      </c>
      <c r="AL9" s="128" t="n">
        <v>264908.236659457</v>
      </c>
      <c r="AM9" s="129" t="n">
        <v>268554.331461491</v>
      </c>
      <c r="AN9" s="129" t="n">
        <v>9921.63329887782</v>
      </c>
      <c r="AO9" s="129" t="n">
        <v>49223.9994967647</v>
      </c>
      <c r="AP9" s="130" t="n">
        <v>77626.3144885465</v>
      </c>
      <c r="AQ9" s="130" t="n">
        <v>3461.93571428571</v>
      </c>
      <c r="AR9" s="130" t="n">
        <v>543384.201419826</v>
      </c>
    </row>
    <row r="10" s="90" customFormat="true" ht="13.5" hidden="false" customHeight="false" outlineLevel="0" collapsed="false">
      <c r="A10" s="131" t="s">
        <v>160</v>
      </c>
      <c r="B10" s="131" t="s">
        <v>34</v>
      </c>
      <c r="C10" s="131" t="s">
        <v>165</v>
      </c>
      <c r="D10" s="118" t="s">
        <v>86</v>
      </c>
      <c r="E10" s="118" t="s">
        <v>86</v>
      </c>
      <c r="F10" s="117" t="s">
        <v>162</v>
      </c>
      <c r="G10" s="119" t="n">
        <v>22034.5622</v>
      </c>
      <c r="H10" s="120" t="n">
        <v>22034.5622</v>
      </c>
      <c r="I10" s="120" t="n">
        <v>19447.108</v>
      </c>
      <c r="J10" s="121" t="n">
        <v>19125.7363</v>
      </c>
      <c r="K10" s="122" t="n">
        <v>146691.505808025</v>
      </c>
      <c r="L10" s="120" t="n">
        <v>162885.290696833</v>
      </c>
      <c r="M10" s="120" t="n">
        <v>129984.764617464</v>
      </c>
      <c r="N10" s="121" t="n">
        <v>131308.137869397</v>
      </c>
      <c r="O10" s="122" t="n">
        <v>82403</v>
      </c>
      <c r="P10" s="120" t="n">
        <v>570869.698991719</v>
      </c>
      <c r="Q10" s="120" t="n">
        <v>653272.698991719</v>
      </c>
      <c r="R10" s="123" t="n">
        <v>668.915311783655</v>
      </c>
      <c r="S10" s="124" t="n">
        <v>732.349283149381</v>
      </c>
      <c r="T10" s="124" t="n">
        <v>628.894737574376</v>
      </c>
      <c r="U10" s="125" t="n">
        <v>692.328708940103</v>
      </c>
      <c r="V10" s="126" t="n">
        <v>2722.48804144751</v>
      </c>
      <c r="W10" s="123" t="n">
        <v>14722.828295009</v>
      </c>
      <c r="X10" s="124" t="n">
        <v>10464.3569875767</v>
      </c>
      <c r="Y10" s="124" t="n">
        <v>37843.0765162463</v>
      </c>
      <c r="Z10" s="125" t="n">
        <v>8769.84950684067</v>
      </c>
      <c r="AA10" s="132" t="n">
        <v>71800.1113056725</v>
      </c>
      <c r="AB10" s="123" t="n">
        <v>1589.6564</v>
      </c>
      <c r="AC10" s="124" t="n">
        <v>1631.944</v>
      </c>
      <c r="AD10" s="124" t="n">
        <v>1407.4028</v>
      </c>
      <c r="AE10" s="125" t="n">
        <v>1326.9968</v>
      </c>
      <c r="AF10" s="126" t="n">
        <v>5956</v>
      </c>
      <c r="AG10" s="123" t="n">
        <v>0</v>
      </c>
      <c r="AH10" s="124" t="n">
        <v>0</v>
      </c>
      <c r="AI10" s="124" t="n">
        <v>0</v>
      </c>
      <c r="AJ10" s="125" t="n">
        <v>0</v>
      </c>
      <c r="AK10" s="126" t="n">
        <v>0</v>
      </c>
      <c r="AL10" s="128" t="n">
        <v>353406.952204858</v>
      </c>
      <c r="AM10" s="129" t="n">
        <v>288657.660161861</v>
      </c>
      <c r="AN10" s="129" t="n">
        <v>11208.086625</v>
      </c>
      <c r="AO10" s="129" t="n">
        <v>80556.4162874214</v>
      </c>
      <c r="AP10" s="130" t="n">
        <v>93324.6712845313</v>
      </c>
      <c r="AQ10" s="130" t="n">
        <v>6332.81178571429</v>
      </c>
      <c r="AR10" s="130" t="n">
        <v>653272.698991719</v>
      </c>
    </row>
    <row r="11" s="90" customFormat="true" ht="13.5" hidden="false" customHeight="false" outlineLevel="0" collapsed="false">
      <c r="A11" s="131" t="s">
        <v>166</v>
      </c>
      <c r="B11" s="131" t="s">
        <v>35</v>
      </c>
      <c r="C11" s="131" t="s">
        <v>167</v>
      </c>
      <c r="D11" s="118" t="s">
        <v>86</v>
      </c>
      <c r="E11" s="118" t="s">
        <v>86</v>
      </c>
      <c r="F11" s="117" t="s">
        <v>162</v>
      </c>
      <c r="G11" s="119" t="n">
        <v>111798.15335007</v>
      </c>
      <c r="H11" s="120" t="n">
        <v>111798.15335007</v>
      </c>
      <c r="I11" s="120" t="n">
        <v>123506.261363743</v>
      </c>
      <c r="J11" s="121" t="n">
        <v>137260.2972</v>
      </c>
      <c r="K11" s="122" t="n">
        <v>162377.417763976</v>
      </c>
      <c r="L11" s="120" t="n">
        <v>178952.532</v>
      </c>
      <c r="M11" s="120" t="n">
        <v>140927.864849658</v>
      </c>
      <c r="N11" s="121" t="n">
        <v>144528.758</v>
      </c>
      <c r="O11" s="122" t="n">
        <v>504605.176313813</v>
      </c>
      <c r="P11" s="120" t="n">
        <v>626786.572613634</v>
      </c>
      <c r="Q11" s="120" t="n">
        <v>1131391.74892745</v>
      </c>
      <c r="R11" s="123" t="n">
        <v>3882.84166881748</v>
      </c>
      <c r="S11" s="124" t="n">
        <v>4251.05579532724</v>
      </c>
      <c r="T11" s="124" t="n">
        <v>3650.53490230704</v>
      </c>
      <c r="U11" s="125" t="n">
        <v>4018.74902881679</v>
      </c>
      <c r="V11" s="126" t="n">
        <v>15803.1813952686</v>
      </c>
      <c r="W11" s="123" t="n">
        <v>13491.4140742499</v>
      </c>
      <c r="X11" s="124" t="n">
        <v>8311.89291077089</v>
      </c>
      <c r="Y11" s="124" t="n">
        <v>47909.6582420351</v>
      </c>
      <c r="Z11" s="125" t="n">
        <v>8311.04590780731</v>
      </c>
      <c r="AA11" s="132" t="n">
        <v>78024.0111348632</v>
      </c>
      <c r="AB11" s="123" t="n">
        <v>1894.3722</v>
      </c>
      <c r="AC11" s="124" t="n">
        <v>2007.3158</v>
      </c>
      <c r="AD11" s="124" t="n">
        <v>1726.4236</v>
      </c>
      <c r="AE11" s="125" t="n">
        <v>1705.8884</v>
      </c>
      <c r="AF11" s="126" t="n">
        <v>7334</v>
      </c>
      <c r="AG11" s="123" t="n">
        <v>0</v>
      </c>
      <c r="AH11" s="124" t="n">
        <v>0</v>
      </c>
      <c r="AI11" s="124" t="n">
        <v>0</v>
      </c>
      <c r="AJ11" s="125" t="n">
        <v>0</v>
      </c>
      <c r="AK11" s="126" t="n">
        <v>0</v>
      </c>
      <c r="AL11" s="128" t="n">
        <v>585168.567514046</v>
      </c>
      <c r="AM11" s="129" t="n">
        <v>518277.091813401</v>
      </c>
      <c r="AN11" s="129" t="n">
        <v>27946.0896</v>
      </c>
      <c r="AO11" s="129" t="n">
        <v>149863.790525134</v>
      </c>
      <c r="AP11" s="130" t="n">
        <v>161627.392703921</v>
      </c>
      <c r="AQ11" s="130" t="n">
        <v>8744.67761770049</v>
      </c>
      <c r="AR11" s="130" t="n">
        <v>1131391.74892745</v>
      </c>
    </row>
    <row r="12" s="90" customFormat="true" ht="13.5" hidden="false" customHeight="false" outlineLevel="0" collapsed="false">
      <c r="A12" s="131" t="s">
        <v>168</v>
      </c>
      <c r="B12" s="131" t="s">
        <v>36</v>
      </c>
      <c r="C12" s="131" t="s">
        <v>169</v>
      </c>
      <c r="D12" s="118" t="s">
        <v>86</v>
      </c>
      <c r="E12" s="118" t="s">
        <v>86</v>
      </c>
      <c r="F12" s="117" t="s">
        <v>162</v>
      </c>
      <c r="G12" s="119" t="n">
        <v>5189.5722</v>
      </c>
      <c r="H12" s="120" t="n">
        <v>5189.5722</v>
      </c>
      <c r="I12" s="120" t="n">
        <v>4883.5635</v>
      </c>
      <c r="J12" s="121" t="n">
        <v>5449.47</v>
      </c>
      <c r="K12" s="122" t="n">
        <v>41861.3204411827</v>
      </c>
      <c r="L12" s="120" t="n">
        <v>47425.7468</v>
      </c>
      <c r="M12" s="120" t="n">
        <v>44271.9975746177</v>
      </c>
      <c r="N12" s="121" t="n">
        <v>46451.1192</v>
      </c>
      <c r="O12" s="122" t="n">
        <v>20959.5</v>
      </c>
      <c r="P12" s="120" t="n">
        <v>180010.1840158</v>
      </c>
      <c r="Q12" s="120" t="n">
        <v>200969.6840158</v>
      </c>
      <c r="R12" s="123" t="n">
        <v>26.6110726424592</v>
      </c>
      <c r="S12" s="124" t="n">
        <v>29.1346297957734</v>
      </c>
      <c r="T12" s="124" t="n">
        <v>25.018957185218</v>
      </c>
      <c r="U12" s="125" t="n">
        <v>27.5425143385322</v>
      </c>
      <c r="V12" s="126" t="n">
        <v>108.307173961983</v>
      </c>
      <c r="W12" s="123" t="n">
        <v>2056.14900376451</v>
      </c>
      <c r="X12" s="124" t="n">
        <v>1187.15034405611</v>
      </c>
      <c r="Y12" s="124" t="n">
        <v>8307.46082427589</v>
      </c>
      <c r="Z12" s="125" t="n">
        <v>1277.85651051267</v>
      </c>
      <c r="AA12" s="132" t="n">
        <v>12828.6166826092</v>
      </c>
      <c r="AB12" s="123" t="n">
        <v>1271.0922</v>
      </c>
      <c r="AC12" s="124" t="n">
        <v>1376.172</v>
      </c>
      <c r="AD12" s="124" t="n">
        <v>1337.7672</v>
      </c>
      <c r="AE12" s="125" t="n">
        <v>1348.9686</v>
      </c>
      <c r="AF12" s="126" t="n">
        <v>5334</v>
      </c>
      <c r="AG12" s="123" t="n">
        <v>0</v>
      </c>
      <c r="AH12" s="124" t="n">
        <v>0</v>
      </c>
      <c r="AI12" s="124" t="n">
        <v>0</v>
      </c>
      <c r="AJ12" s="125" t="n">
        <v>0</v>
      </c>
      <c r="AK12" s="126" t="n">
        <v>0</v>
      </c>
      <c r="AL12" s="128" t="n">
        <v>99913.5337411827</v>
      </c>
      <c r="AM12" s="129" t="n">
        <v>96734.8451246177</v>
      </c>
      <c r="AN12" s="129" t="n">
        <v>4321.30515</v>
      </c>
      <c r="AO12" s="129" t="n">
        <v>26325.3484769442</v>
      </c>
      <c r="AP12" s="130" t="n">
        <v>28709.9548594001</v>
      </c>
      <c r="AQ12" s="130" t="n">
        <v>1660.90714285714</v>
      </c>
      <c r="AR12" s="130" t="n">
        <v>200969.6840158</v>
      </c>
    </row>
    <row r="13" s="90" customFormat="true" ht="13.5" hidden="false" customHeight="false" outlineLevel="0" collapsed="false">
      <c r="A13" s="131" t="s">
        <v>168</v>
      </c>
      <c r="B13" s="131" t="s">
        <v>37</v>
      </c>
      <c r="C13" s="131" t="s">
        <v>170</v>
      </c>
      <c r="D13" s="118" t="s">
        <v>86</v>
      </c>
      <c r="E13" s="118" t="s">
        <v>86</v>
      </c>
      <c r="F13" s="117" t="s">
        <v>162</v>
      </c>
      <c r="G13" s="119" t="n">
        <v>2614.2846</v>
      </c>
      <c r="H13" s="120" t="n">
        <v>2614.2846</v>
      </c>
      <c r="I13" s="120" t="n">
        <v>2460.1305</v>
      </c>
      <c r="J13" s="121" t="n">
        <v>2745.21</v>
      </c>
      <c r="K13" s="122" t="n">
        <v>50028.9669836094</v>
      </c>
      <c r="L13" s="120" t="n">
        <v>56992.095975</v>
      </c>
      <c r="M13" s="120" t="n">
        <v>52909.9961877937</v>
      </c>
      <c r="N13" s="121" t="n">
        <v>55820.87415</v>
      </c>
      <c r="O13" s="122" t="n">
        <v>10558.5</v>
      </c>
      <c r="P13" s="120" t="n">
        <v>215751.933296403</v>
      </c>
      <c r="Q13" s="120" t="n">
        <v>226310.433296403</v>
      </c>
      <c r="R13" s="123" t="n">
        <v>17.0688463779396</v>
      </c>
      <c r="S13" s="124" t="n">
        <v>18.6875037674634</v>
      </c>
      <c r="T13" s="124" t="n">
        <v>16.0476333467808</v>
      </c>
      <c r="U13" s="125" t="n">
        <v>17.6662907363046</v>
      </c>
      <c r="V13" s="126" t="n">
        <v>69.4702742284885</v>
      </c>
      <c r="W13" s="123" t="n">
        <v>4758.34826639573</v>
      </c>
      <c r="X13" s="124" t="n">
        <v>2613.09925782363</v>
      </c>
      <c r="Y13" s="124" t="n">
        <v>20116.9648388615</v>
      </c>
      <c r="Z13" s="125" t="n">
        <v>2893.51852123178</v>
      </c>
      <c r="AA13" s="132" t="n">
        <v>30381.9308843126</v>
      </c>
      <c r="AB13" s="123" t="n">
        <v>780.9091</v>
      </c>
      <c r="AC13" s="124" t="n">
        <v>845.466</v>
      </c>
      <c r="AD13" s="124" t="n">
        <v>821.8716</v>
      </c>
      <c r="AE13" s="125" t="n">
        <v>828.7533</v>
      </c>
      <c r="AF13" s="126" t="n">
        <v>3277</v>
      </c>
      <c r="AG13" s="123" t="n">
        <v>0</v>
      </c>
      <c r="AH13" s="124" t="n">
        <v>0</v>
      </c>
      <c r="AI13" s="124" t="n">
        <v>0</v>
      </c>
      <c r="AJ13" s="125" t="n">
        <v>0</v>
      </c>
      <c r="AK13" s="126" t="n">
        <v>0</v>
      </c>
      <c r="AL13" s="128" t="n">
        <v>112374.222458609</v>
      </c>
      <c r="AM13" s="129" t="n">
        <v>109011.197802151</v>
      </c>
      <c r="AN13" s="129" t="n">
        <v>4925.01303564308</v>
      </c>
      <c r="AO13" s="129" t="n">
        <v>28015.1497651255</v>
      </c>
      <c r="AP13" s="130" t="n">
        <v>32330.0618994862</v>
      </c>
      <c r="AQ13" s="130" t="n">
        <v>2035.70535714286</v>
      </c>
      <c r="AR13" s="130" t="n">
        <v>226310.433296403</v>
      </c>
    </row>
    <row r="14" s="90" customFormat="true" ht="13.5" hidden="false" customHeight="false" outlineLevel="0" collapsed="false">
      <c r="A14" s="131" t="s">
        <v>163</v>
      </c>
      <c r="B14" s="131" t="s">
        <v>38</v>
      </c>
      <c r="C14" s="131" t="s">
        <v>171</v>
      </c>
      <c r="D14" s="118" t="s">
        <v>86</v>
      </c>
      <c r="E14" s="118" t="s">
        <v>86</v>
      </c>
      <c r="F14" s="117" t="s">
        <v>162</v>
      </c>
      <c r="G14" s="119" t="n">
        <v>14166.9325</v>
      </c>
      <c r="H14" s="120" t="n">
        <v>14166.9325</v>
      </c>
      <c r="I14" s="120" t="n">
        <v>20650.105</v>
      </c>
      <c r="J14" s="121" t="n">
        <v>19463.2385</v>
      </c>
      <c r="K14" s="122" t="n">
        <v>82709.1455</v>
      </c>
      <c r="L14" s="120" t="n">
        <v>80022.92225</v>
      </c>
      <c r="M14" s="120" t="n">
        <v>89175.97925</v>
      </c>
      <c r="N14" s="121" t="n">
        <v>79724.453</v>
      </c>
      <c r="O14" s="122" t="n">
        <v>68605</v>
      </c>
      <c r="P14" s="120" t="n">
        <v>331632.5</v>
      </c>
      <c r="Q14" s="120" t="n">
        <v>400237.5</v>
      </c>
      <c r="R14" s="123" t="n">
        <v>1165.3551</v>
      </c>
      <c r="S14" s="124" t="n">
        <v>1275.867</v>
      </c>
      <c r="T14" s="124" t="n">
        <v>1095.633</v>
      </c>
      <c r="U14" s="125" t="n">
        <v>1206.1449</v>
      </c>
      <c r="V14" s="126" t="n">
        <v>4743</v>
      </c>
      <c r="W14" s="123" t="n">
        <v>4839.66733383991</v>
      </c>
      <c r="X14" s="124" t="n">
        <v>3055.71355941832</v>
      </c>
      <c r="Y14" s="124" t="n">
        <v>16435.9574363062</v>
      </c>
      <c r="Z14" s="125" t="n">
        <v>2865.90597839077</v>
      </c>
      <c r="AA14" s="132" t="n">
        <v>27197.2443079552</v>
      </c>
      <c r="AB14" s="123" t="n">
        <v>2591.4375</v>
      </c>
      <c r="AC14" s="124" t="n">
        <v>2519.1875</v>
      </c>
      <c r="AD14" s="124" t="n">
        <v>2900.625</v>
      </c>
      <c r="AE14" s="125" t="n">
        <v>2613.75</v>
      </c>
      <c r="AF14" s="126" t="n">
        <v>10625</v>
      </c>
      <c r="AG14" s="123" t="n">
        <v>0</v>
      </c>
      <c r="AH14" s="124" t="n">
        <v>0</v>
      </c>
      <c r="AI14" s="124" t="n">
        <v>0</v>
      </c>
      <c r="AJ14" s="125" t="n">
        <v>0</v>
      </c>
      <c r="AK14" s="126" t="n">
        <v>0</v>
      </c>
      <c r="AL14" s="128" t="n">
        <v>191223.72425</v>
      </c>
      <c r="AM14" s="129" t="n">
        <v>201049.0495</v>
      </c>
      <c r="AN14" s="129" t="n">
        <v>7964.72625</v>
      </c>
      <c r="AO14" s="129" t="n">
        <v>51434.033972629</v>
      </c>
      <c r="AP14" s="130" t="n">
        <v>57176.7857142857</v>
      </c>
      <c r="AQ14" s="130" t="n">
        <v>3052.80714285714</v>
      </c>
      <c r="AR14" s="130" t="n">
        <v>400237.5</v>
      </c>
    </row>
    <row r="15" s="90" customFormat="true" ht="13.5" hidden="false" customHeight="false" outlineLevel="0" collapsed="false">
      <c r="A15" s="131" t="s">
        <v>166</v>
      </c>
      <c r="B15" s="131" t="s">
        <v>39</v>
      </c>
      <c r="C15" s="131" t="s">
        <v>172</v>
      </c>
      <c r="D15" s="118" t="s">
        <v>86</v>
      </c>
      <c r="E15" s="118" t="s">
        <v>86</v>
      </c>
      <c r="F15" s="117" t="s">
        <v>162</v>
      </c>
      <c r="G15" s="119" t="n">
        <v>15681.80655</v>
      </c>
      <c r="H15" s="120" t="n">
        <v>15681.80655</v>
      </c>
      <c r="I15" s="120" t="n">
        <v>17324.09025</v>
      </c>
      <c r="J15" s="121" t="n">
        <v>17203.92315</v>
      </c>
      <c r="K15" s="122" t="n">
        <v>185141.215614886</v>
      </c>
      <c r="L15" s="120" t="n">
        <v>203210.9871</v>
      </c>
      <c r="M15" s="120" t="n">
        <v>161116.714033274</v>
      </c>
      <c r="N15" s="121" t="n">
        <v>164120.79365</v>
      </c>
      <c r="O15" s="122" t="n">
        <v>66759.5</v>
      </c>
      <c r="P15" s="120" t="n">
        <v>713589.710398161</v>
      </c>
      <c r="Q15" s="120" t="n">
        <v>780349.210398161</v>
      </c>
      <c r="R15" s="123" t="n">
        <v>1320.3918</v>
      </c>
      <c r="S15" s="124" t="n">
        <v>1445.606</v>
      </c>
      <c r="T15" s="124" t="n">
        <v>1241.394</v>
      </c>
      <c r="U15" s="125" t="n">
        <v>1366.6082</v>
      </c>
      <c r="V15" s="126" t="n">
        <v>5374</v>
      </c>
      <c r="W15" s="123" t="n">
        <v>9920.35136655908</v>
      </c>
      <c r="X15" s="124" t="n">
        <v>5672.0991328674</v>
      </c>
      <c r="Y15" s="124" t="n">
        <v>38768.4061241987</v>
      </c>
      <c r="Z15" s="125" t="n">
        <v>5928.60426211792</v>
      </c>
      <c r="AA15" s="132" t="n">
        <v>60289.4608857431</v>
      </c>
      <c r="AB15" s="123" t="n">
        <v>3961.2888</v>
      </c>
      <c r="AC15" s="124" t="n">
        <v>4197.4632</v>
      </c>
      <c r="AD15" s="124" t="n">
        <v>3610.0944</v>
      </c>
      <c r="AE15" s="125" t="n">
        <v>3567.1536</v>
      </c>
      <c r="AF15" s="126" t="n">
        <v>15336</v>
      </c>
      <c r="AG15" s="123" t="n">
        <v>0</v>
      </c>
      <c r="AH15" s="124" t="n">
        <v>0</v>
      </c>
      <c r="AI15" s="124" t="n">
        <v>0</v>
      </c>
      <c r="AJ15" s="125" t="n">
        <v>0</v>
      </c>
      <c r="AK15" s="126" t="n">
        <v>0</v>
      </c>
      <c r="AL15" s="128" t="n">
        <v>420583.689314886</v>
      </c>
      <c r="AM15" s="129" t="n">
        <v>339956.479083274</v>
      </c>
      <c r="AN15" s="129" t="n">
        <v>19809.042</v>
      </c>
      <c r="AO15" s="129" t="n">
        <v>97928.2444077339</v>
      </c>
      <c r="AP15" s="130" t="n">
        <v>111478.458628309</v>
      </c>
      <c r="AQ15" s="130" t="n">
        <v>6315.09285711154</v>
      </c>
      <c r="AR15" s="130" t="n">
        <v>780349.210398161</v>
      </c>
    </row>
    <row r="16" s="90" customFormat="true" ht="13.5" hidden="false" customHeight="false" outlineLevel="0" collapsed="false">
      <c r="A16" s="131" t="s">
        <v>173</v>
      </c>
      <c r="B16" s="131" t="s">
        <v>40</v>
      </c>
      <c r="C16" s="131" t="s">
        <v>174</v>
      </c>
      <c r="D16" s="118" t="s">
        <v>86</v>
      </c>
      <c r="E16" s="118" t="s">
        <v>86</v>
      </c>
      <c r="F16" s="117" t="s">
        <v>162</v>
      </c>
      <c r="G16" s="119" t="n">
        <v>53863.4012973378</v>
      </c>
      <c r="H16" s="120" t="n">
        <v>53863.4012973378</v>
      </c>
      <c r="I16" s="120" t="n">
        <v>56031.9562906019</v>
      </c>
      <c r="J16" s="121" t="n">
        <v>56847.24655</v>
      </c>
      <c r="K16" s="122" t="n">
        <v>290703.662457489</v>
      </c>
      <c r="L16" s="120" t="n">
        <v>281470.56715</v>
      </c>
      <c r="M16" s="120" t="n">
        <v>237397.876056968</v>
      </c>
      <c r="N16" s="121" t="n">
        <v>225367.353125</v>
      </c>
      <c r="O16" s="122" t="n">
        <v>219139.41063794</v>
      </c>
      <c r="P16" s="120" t="n">
        <v>1034939.45878946</v>
      </c>
      <c r="Q16" s="120" t="n">
        <v>1254078.8694274</v>
      </c>
      <c r="R16" s="123" t="n">
        <v>469.546771332502</v>
      </c>
      <c r="S16" s="124" t="n">
        <v>514.074405732369</v>
      </c>
      <c r="T16" s="124" t="n">
        <v>441.454229457908</v>
      </c>
      <c r="U16" s="125" t="n">
        <v>485.981863857775</v>
      </c>
      <c r="V16" s="126" t="n">
        <v>1911.05727038055</v>
      </c>
      <c r="W16" s="123" t="n">
        <v>6046.12202518939</v>
      </c>
      <c r="X16" s="124" t="n">
        <v>3829.77768099836</v>
      </c>
      <c r="Y16" s="124" t="n">
        <v>19470.554768791</v>
      </c>
      <c r="Z16" s="125" t="n">
        <v>3590.48701960881</v>
      </c>
      <c r="AA16" s="132" t="n">
        <v>32936.9414945875</v>
      </c>
      <c r="AB16" s="123" t="n">
        <v>1322.6901</v>
      </c>
      <c r="AC16" s="124" t="n">
        <v>1226.2488</v>
      </c>
      <c r="AD16" s="124" t="n">
        <v>1101.8535</v>
      </c>
      <c r="AE16" s="125" t="n">
        <v>1008.2076</v>
      </c>
      <c r="AF16" s="126" t="n">
        <v>4659</v>
      </c>
      <c r="AG16" s="123" t="n">
        <v>0</v>
      </c>
      <c r="AH16" s="124" t="n">
        <v>0</v>
      </c>
      <c r="AI16" s="124" t="n">
        <v>0</v>
      </c>
      <c r="AJ16" s="125" t="n">
        <v>0</v>
      </c>
      <c r="AK16" s="126" t="n">
        <v>0</v>
      </c>
      <c r="AL16" s="128" t="n">
        <v>678434.437404826</v>
      </c>
      <c r="AM16" s="129" t="n">
        <v>549183.63109757</v>
      </c>
      <c r="AN16" s="129" t="n">
        <v>26460.800925</v>
      </c>
      <c r="AO16" s="129" t="n">
        <v>159293.870174352</v>
      </c>
      <c r="AP16" s="130" t="n">
        <v>179154.124203914</v>
      </c>
      <c r="AQ16" s="130" t="n">
        <v>10398.6196428571</v>
      </c>
      <c r="AR16" s="130" t="n">
        <v>1254078.8694274</v>
      </c>
    </row>
    <row r="17" s="90" customFormat="true" ht="13.5" hidden="false" customHeight="false" outlineLevel="0" collapsed="false">
      <c r="A17" s="131" t="s">
        <v>163</v>
      </c>
      <c r="B17" s="131" t="s">
        <v>41</v>
      </c>
      <c r="C17" s="131" t="s">
        <v>175</v>
      </c>
      <c r="D17" s="118" t="s">
        <v>86</v>
      </c>
      <c r="E17" s="118" t="s">
        <v>86</v>
      </c>
      <c r="F17" s="117" t="s">
        <v>162</v>
      </c>
      <c r="G17" s="119" t="n">
        <v>6592.40925</v>
      </c>
      <c r="H17" s="120" t="n">
        <v>6592.40925</v>
      </c>
      <c r="I17" s="120" t="n">
        <v>9609.2745</v>
      </c>
      <c r="J17" s="121" t="n">
        <v>9660.77936</v>
      </c>
      <c r="K17" s="122" t="n">
        <v>132053.193954125</v>
      </c>
      <c r="L17" s="120" t="n">
        <v>139710.7696</v>
      </c>
      <c r="M17" s="120" t="n">
        <v>142003.80435</v>
      </c>
      <c r="N17" s="121" t="n">
        <v>139189.6768</v>
      </c>
      <c r="O17" s="122" t="n">
        <v>32972.68775</v>
      </c>
      <c r="P17" s="120" t="n">
        <v>552957.444704125</v>
      </c>
      <c r="Q17" s="120" t="n">
        <v>585930.132454125</v>
      </c>
      <c r="R17" s="123" t="n">
        <v>1773.17966567794</v>
      </c>
      <c r="S17" s="124" t="n">
        <v>1941.33223470641</v>
      </c>
      <c r="T17" s="124" t="n">
        <v>1667.09199337242</v>
      </c>
      <c r="U17" s="125" t="n">
        <v>1835.24456240089</v>
      </c>
      <c r="V17" s="126" t="n">
        <v>7216.84845615766</v>
      </c>
      <c r="W17" s="123" t="n">
        <v>6633.191392047</v>
      </c>
      <c r="X17" s="124" t="n">
        <v>3592.69092025814</v>
      </c>
      <c r="Y17" s="124" t="n">
        <v>28444.1552673854</v>
      </c>
      <c r="Z17" s="125" t="n">
        <v>4042.20190863767</v>
      </c>
      <c r="AA17" s="132" t="n">
        <v>42712.2394883282</v>
      </c>
      <c r="AB17" s="123" t="n">
        <v>285.1191</v>
      </c>
      <c r="AC17" s="124" t="n">
        <v>277.1699</v>
      </c>
      <c r="AD17" s="124" t="n">
        <v>319.137</v>
      </c>
      <c r="AE17" s="125" t="n">
        <v>287.574</v>
      </c>
      <c r="AF17" s="126" t="n">
        <v>1169</v>
      </c>
      <c r="AG17" s="123" t="n">
        <v>0</v>
      </c>
      <c r="AH17" s="124" t="n">
        <v>0</v>
      </c>
      <c r="AI17" s="124" t="n">
        <v>0</v>
      </c>
      <c r="AJ17" s="125" t="n">
        <v>0</v>
      </c>
      <c r="AK17" s="126" t="n">
        <v>0</v>
      </c>
      <c r="AL17" s="128" t="n">
        <v>285466.597444125</v>
      </c>
      <c r="AM17" s="129" t="n">
        <v>289319.21661</v>
      </c>
      <c r="AN17" s="129" t="n">
        <v>11144.3184</v>
      </c>
      <c r="AO17" s="129" t="n">
        <v>50991.3337136986</v>
      </c>
      <c r="AP17" s="130" t="n">
        <v>83704.3046363037</v>
      </c>
      <c r="AQ17" s="130" t="n">
        <v>4000.11428571429</v>
      </c>
      <c r="AR17" s="130" t="n">
        <v>585930.132454125</v>
      </c>
    </row>
    <row r="18" s="90" customFormat="true" ht="13.5" hidden="false" customHeight="false" outlineLevel="0" collapsed="false">
      <c r="A18" s="131" t="s">
        <v>176</v>
      </c>
      <c r="B18" s="131" t="s">
        <v>42</v>
      </c>
      <c r="C18" s="131" t="s">
        <v>177</v>
      </c>
      <c r="D18" s="118" t="s">
        <v>86</v>
      </c>
      <c r="E18" s="118" t="s">
        <v>86</v>
      </c>
      <c r="F18" s="117" t="s">
        <v>162</v>
      </c>
      <c r="G18" s="119" t="n">
        <v>31822.4779280711</v>
      </c>
      <c r="H18" s="120" t="n">
        <v>31822.4779280711</v>
      </c>
      <c r="I18" s="120" t="n">
        <v>23026.38705</v>
      </c>
      <c r="J18" s="121" t="n">
        <v>27601.2675</v>
      </c>
      <c r="K18" s="122" t="n">
        <v>312633.345253551</v>
      </c>
      <c r="L18" s="120" t="n">
        <v>326451.70335</v>
      </c>
      <c r="M18" s="120" t="n">
        <v>262788.1902</v>
      </c>
      <c r="N18" s="121" t="n">
        <v>250722.3646</v>
      </c>
      <c r="O18" s="122" t="n">
        <v>114556.718978071</v>
      </c>
      <c r="P18" s="120" t="n">
        <v>1152595.60340355</v>
      </c>
      <c r="Q18" s="120" t="n">
        <v>1267152.32238162</v>
      </c>
      <c r="R18" s="123" t="n">
        <v>1149.11142472676</v>
      </c>
      <c r="S18" s="124" t="n">
        <v>1258.08291921652</v>
      </c>
      <c r="T18" s="124" t="n">
        <v>1080.36116854653</v>
      </c>
      <c r="U18" s="125" t="n">
        <v>1189.33266303629</v>
      </c>
      <c r="V18" s="126" t="n">
        <v>4676.8881755261</v>
      </c>
      <c r="W18" s="123" t="n">
        <v>6905.15995804051</v>
      </c>
      <c r="X18" s="124" t="n">
        <v>5316.58813933306</v>
      </c>
      <c r="Y18" s="124" t="n">
        <v>14242.1173459532</v>
      </c>
      <c r="Z18" s="125" t="n">
        <v>4057.81729800712</v>
      </c>
      <c r="AA18" s="132" t="n">
        <v>30521.6827413339</v>
      </c>
      <c r="AB18" s="123" t="n">
        <v>1532.4586</v>
      </c>
      <c r="AC18" s="124" t="n">
        <v>1552.6078</v>
      </c>
      <c r="AD18" s="124" t="n">
        <v>1301.3025</v>
      </c>
      <c r="AE18" s="125" t="n">
        <v>1210.6311</v>
      </c>
      <c r="AF18" s="126" t="n">
        <v>5597</v>
      </c>
      <c r="AG18" s="123" t="n">
        <v>0</v>
      </c>
      <c r="AH18" s="124" t="n">
        <v>0</v>
      </c>
      <c r="AI18" s="124" t="n">
        <v>0</v>
      </c>
      <c r="AJ18" s="125" t="n">
        <v>0</v>
      </c>
      <c r="AK18" s="126" t="n">
        <v>0</v>
      </c>
      <c r="AL18" s="128" t="n">
        <v>703014.113031622</v>
      </c>
      <c r="AM18" s="129" t="n">
        <v>556766.96785</v>
      </c>
      <c r="AN18" s="129" t="n">
        <v>7371.2415</v>
      </c>
      <c r="AO18" s="129" t="n">
        <v>106323.7428767</v>
      </c>
      <c r="AP18" s="130" t="n">
        <v>181021.760340232</v>
      </c>
      <c r="AQ18" s="130" t="n">
        <v>12267.0589285714</v>
      </c>
      <c r="AR18" s="130" t="n">
        <v>1267152.32238162</v>
      </c>
    </row>
    <row r="19" s="90" customFormat="true" ht="14.25" hidden="false" customHeight="true" outlineLevel="0" collapsed="false">
      <c r="A19" s="131" t="s">
        <v>163</v>
      </c>
      <c r="B19" s="131" t="s">
        <v>43</v>
      </c>
      <c r="C19" s="131" t="s">
        <v>178</v>
      </c>
      <c r="D19" s="118" t="s">
        <v>86</v>
      </c>
      <c r="E19" s="118" t="s">
        <v>86</v>
      </c>
      <c r="F19" s="117" t="s">
        <v>162</v>
      </c>
      <c r="G19" s="119" t="n">
        <v>100502.520594837</v>
      </c>
      <c r="H19" s="120" t="n">
        <v>100502.520594837</v>
      </c>
      <c r="I19" s="120" t="n">
        <v>145895.105815803</v>
      </c>
      <c r="J19" s="121" t="n">
        <v>131435.312135161</v>
      </c>
      <c r="K19" s="122" t="n">
        <v>306044.654508868</v>
      </c>
      <c r="L19" s="120" t="n">
        <v>312366.553524952</v>
      </c>
      <c r="M19" s="120" t="n">
        <v>329973.566950419</v>
      </c>
      <c r="N19" s="121" t="n">
        <v>311201.489711556</v>
      </c>
      <c r="O19" s="122" t="n">
        <v>478095.293511591</v>
      </c>
      <c r="P19" s="120" t="n">
        <v>1259586.26469579</v>
      </c>
      <c r="Q19" s="120" t="n">
        <v>1737681.55820739</v>
      </c>
      <c r="R19" s="123" t="n">
        <v>3780.92255183266</v>
      </c>
      <c r="S19" s="124" t="n">
        <v>4139.47157689453</v>
      </c>
      <c r="T19" s="124" t="n">
        <v>3554.71351027002</v>
      </c>
      <c r="U19" s="125" t="n">
        <v>3913.26253533189</v>
      </c>
      <c r="V19" s="126" t="n">
        <v>15388.3701743291</v>
      </c>
      <c r="W19" s="123" t="n">
        <v>21245.268608438</v>
      </c>
      <c r="X19" s="124" t="n">
        <v>12502.7128881225</v>
      </c>
      <c r="Y19" s="124" t="n">
        <v>83170.1670775681</v>
      </c>
      <c r="Z19" s="125" t="n">
        <v>13057.2120041708</v>
      </c>
      <c r="AA19" s="132" t="n">
        <v>129975.360578299</v>
      </c>
      <c r="AB19" s="123" t="n">
        <v>1578.033</v>
      </c>
      <c r="AC19" s="124" t="n">
        <v>1534.037</v>
      </c>
      <c r="AD19" s="124" t="n">
        <v>1766.31</v>
      </c>
      <c r="AE19" s="125" t="n">
        <v>1591.62</v>
      </c>
      <c r="AF19" s="126" t="n">
        <v>6470</v>
      </c>
      <c r="AG19" s="123" t="n">
        <v>6.75</v>
      </c>
      <c r="AH19" s="124" t="n">
        <v>7.25</v>
      </c>
      <c r="AI19" s="124" t="n">
        <v>5</v>
      </c>
      <c r="AJ19" s="125" t="n">
        <v>6</v>
      </c>
      <c r="AK19" s="126" t="n">
        <v>25</v>
      </c>
      <c r="AL19" s="128" t="n">
        <v>819176.083594446</v>
      </c>
      <c r="AM19" s="129" t="n">
        <v>884866.255904742</v>
      </c>
      <c r="AN19" s="129" t="n">
        <v>33639.2187081971</v>
      </c>
      <c r="AO19" s="129" t="n">
        <v>152359.367137302</v>
      </c>
      <c r="AP19" s="130" t="n">
        <v>248240.222601055</v>
      </c>
      <c r="AQ19" s="130" t="n">
        <v>14104.1869414319</v>
      </c>
      <c r="AR19" s="130" t="n">
        <v>1737681.55820739</v>
      </c>
    </row>
    <row r="20" s="90" customFormat="true" ht="13.5" hidden="false" customHeight="false" outlineLevel="0" collapsed="false">
      <c r="A20" s="131" t="s">
        <v>166</v>
      </c>
      <c r="B20" s="131" t="s">
        <v>44</v>
      </c>
      <c r="C20" s="131" t="s">
        <v>179</v>
      </c>
      <c r="D20" s="118" t="s">
        <v>86</v>
      </c>
      <c r="E20" s="118" t="s">
        <v>86</v>
      </c>
      <c r="F20" s="117" t="s">
        <v>162</v>
      </c>
      <c r="G20" s="119" t="n">
        <v>40578.7401</v>
      </c>
      <c r="H20" s="120" t="n">
        <v>40578.7401</v>
      </c>
      <c r="I20" s="120" t="n">
        <v>44828.3655</v>
      </c>
      <c r="J20" s="121" t="n">
        <v>47485.24512</v>
      </c>
      <c r="K20" s="122" t="n">
        <v>124448.68874</v>
      </c>
      <c r="L20" s="120" t="n">
        <v>139762.359</v>
      </c>
      <c r="M20" s="120" t="n">
        <v>107580.915543899</v>
      </c>
      <c r="N20" s="121" t="n">
        <v>112877.3085</v>
      </c>
      <c r="O20" s="122" t="n">
        <v>178571.79296</v>
      </c>
      <c r="P20" s="120" t="n">
        <v>484669.271783899</v>
      </c>
      <c r="Q20" s="120" t="n">
        <v>663241.064743899</v>
      </c>
      <c r="R20" s="123" t="n">
        <v>381.994437936061</v>
      </c>
      <c r="S20" s="124" t="n">
        <v>418.219388704926</v>
      </c>
      <c r="T20" s="124" t="n">
        <v>359.140069854416</v>
      </c>
      <c r="U20" s="125" t="n">
        <v>395.365020623281</v>
      </c>
      <c r="V20" s="126" t="n">
        <v>1554.71891711868</v>
      </c>
      <c r="W20" s="123" t="n">
        <v>4157.11665571403</v>
      </c>
      <c r="X20" s="124" t="n">
        <v>2782.23304612794</v>
      </c>
      <c r="Y20" s="124" t="n">
        <v>13442.635396273</v>
      </c>
      <c r="Z20" s="125" t="n">
        <v>2613.02818038501</v>
      </c>
      <c r="AA20" s="132" t="n">
        <v>22995.0132785</v>
      </c>
      <c r="AB20" s="123" t="n">
        <v>1922.5269</v>
      </c>
      <c r="AC20" s="124" t="n">
        <v>2037.1491</v>
      </c>
      <c r="AD20" s="124" t="n">
        <v>1752.0822</v>
      </c>
      <c r="AE20" s="125" t="n">
        <v>1731.2418</v>
      </c>
      <c r="AF20" s="126" t="n">
        <v>7443</v>
      </c>
      <c r="AG20" s="123" t="n">
        <v>0</v>
      </c>
      <c r="AH20" s="124" t="n">
        <v>0</v>
      </c>
      <c r="AI20" s="124" t="n">
        <v>0</v>
      </c>
      <c r="AJ20" s="125" t="n">
        <v>0</v>
      </c>
      <c r="AK20" s="126" t="n">
        <v>0</v>
      </c>
      <c r="AL20" s="128" t="n">
        <v>350469.23008</v>
      </c>
      <c r="AM20" s="129" t="n">
        <v>295844.690583899</v>
      </c>
      <c r="AN20" s="129" t="n">
        <v>16927.14408</v>
      </c>
      <c r="AO20" s="129" t="n">
        <v>57589.9466896</v>
      </c>
      <c r="AP20" s="130" t="n">
        <v>94748.7235348427</v>
      </c>
      <c r="AQ20" s="130" t="n">
        <v>4598.49071428572</v>
      </c>
      <c r="AR20" s="130" t="n">
        <v>663241.064743899</v>
      </c>
    </row>
    <row r="21" s="90" customFormat="true" ht="13.5" hidden="false" customHeight="false" outlineLevel="0" collapsed="false">
      <c r="A21" s="131" t="s">
        <v>180</v>
      </c>
      <c r="B21" s="131" t="s">
        <v>45</v>
      </c>
      <c r="C21" s="131" t="s">
        <v>181</v>
      </c>
      <c r="D21" s="118" t="s">
        <v>86</v>
      </c>
      <c r="E21" s="118" t="s">
        <v>86</v>
      </c>
      <c r="F21" s="117" t="s">
        <v>162</v>
      </c>
      <c r="G21" s="119" t="n">
        <v>685255.146032128</v>
      </c>
      <c r="H21" s="120" t="n">
        <v>685255.146032128</v>
      </c>
      <c r="I21" s="120" t="n">
        <v>655545.167801912</v>
      </c>
      <c r="J21" s="121" t="n">
        <v>838925.5517</v>
      </c>
      <c r="K21" s="122" t="n">
        <v>104340.346426525</v>
      </c>
      <c r="L21" s="120" t="n">
        <v>110470.89365</v>
      </c>
      <c r="M21" s="120" t="n">
        <v>105696.516648153</v>
      </c>
      <c r="N21" s="121" t="n">
        <v>111615.66975</v>
      </c>
      <c r="O21" s="122" t="n">
        <v>2961121.48113404</v>
      </c>
      <c r="P21" s="120" t="n">
        <v>432123.426474678</v>
      </c>
      <c r="Q21" s="120" t="n">
        <v>3393244.90760872</v>
      </c>
      <c r="R21" s="123" t="n">
        <v>8818.41946291035</v>
      </c>
      <c r="S21" s="124" t="n">
        <v>9654.67983525798</v>
      </c>
      <c r="T21" s="124" t="n">
        <v>8290.82171726614</v>
      </c>
      <c r="U21" s="125" t="n">
        <v>9127.08208961377</v>
      </c>
      <c r="V21" s="126" t="n">
        <v>35891.0031050482</v>
      </c>
      <c r="W21" s="123" t="n">
        <v>29930.719014871</v>
      </c>
      <c r="X21" s="124" t="n">
        <v>22391.938796526</v>
      </c>
      <c r="Y21" s="124" t="n">
        <v>71779.9368589865</v>
      </c>
      <c r="Z21" s="125" t="n">
        <v>18919.0698935095</v>
      </c>
      <c r="AA21" s="132" t="n">
        <v>143021.664563893</v>
      </c>
      <c r="AB21" s="123" t="n">
        <v>1166.8653</v>
      </c>
      <c r="AC21" s="124" t="n">
        <v>1170.6309</v>
      </c>
      <c r="AD21" s="124" t="n">
        <v>1142.3889</v>
      </c>
      <c r="AE21" s="125" t="n">
        <v>1227.1149</v>
      </c>
      <c r="AF21" s="126" t="n">
        <v>4707</v>
      </c>
      <c r="AG21" s="123" t="n">
        <v>110.43</v>
      </c>
      <c r="AH21" s="124" t="n">
        <v>118.61</v>
      </c>
      <c r="AI21" s="124" t="n">
        <v>81.8</v>
      </c>
      <c r="AJ21" s="125" t="n">
        <v>98.16</v>
      </c>
      <c r="AK21" s="126" t="n">
        <v>409</v>
      </c>
      <c r="AL21" s="128" t="n">
        <v>1681462.00170865</v>
      </c>
      <c r="AM21" s="129" t="n">
        <v>1624313.34020007</v>
      </c>
      <c r="AN21" s="129" t="n">
        <v>87469.5657</v>
      </c>
      <c r="AO21" s="129" t="n">
        <v>462798.48634608</v>
      </c>
      <c r="AP21" s="130" t="n">
        <v>484749.272515531</v>
      </c>
      <c r="AQ21" s="130" t="n">
        <v>22416.3007380435</v>
      </c>
      <c r="AR21" s="130" t="n">
        <v>3393244.90760872</v>
      </c>
    </row>
    <row r="22" s="90" customFormat="true" ht="13.5" hidden="false" customHeight="false" outlineLevel="0" collapsed="false">
      <c r="A22" s="131" t="s">
        <v>176</v>
      </c>
      <c r="B22" s="131" t="s">
        <v>46</v>
      </c>
      <c r="C22" s="131" t="s">
        <v>182</v>
      </c>
      <c r="D22" s="118" t="s">
        <v>86</v>
      </c>
      <c r="E22" s="118" t="s">
        <v>86</v>
      </c>
      <c r="F22" s="117" t="s">
        <v>162</v>
      </c>
      <c r="G22" s="119" t="n">
        <v>158831.293908612</v>
      </c>
      <c r="H22" s="120" t="n">
        <v>158831.293908612</v>
      </c>
      <c r="I22" s="120" t="n">
        <v>127918.192408436</v>
      </c>
      <c r="J22" s="121" t="n">
        <v>123816.067</v>
      </c>
      <c r="K22" s="122" t="n">
        <v>278751.899861954</v>
      </c>
      <c r="L22" s="120" t="n">
        <v>293590.40455</v>
      </c>
      <c r="M22" s="120" t="n">
        <v>239608.666175564</v>
      </c>
      <c r="N22" s="121" t="n">
        <v>226396.74996286</v>
      </c>
      <c r="O22" s="122" t="n">
        <v>554591.955917048</v>
      </c>
      <c r="P22" s="120" t="n">
        <v>1038347.72055038</v>
      </c>
      <c r="Q22" s="120" t="n">
        <v>1592939.67646743</v>
      </c>
      <c r="R22" s="123" t="n">
        <v>2174.31037709782</v>
      </c>
      <c r="S22" s="124" t="n">
        <v>2380.50261066062</v>
      </c>
      <c r="T22" s="124" t="n">
        <v>2044.22343145949</v>
      </c>
      <c r="U22" s="125" t="n">
        <v>2250.41566502228</v>
      </c>
      <c r="V22" s="126" t="n">
        <v>8849.45208424021</v>
      </c>
      <c r="W22" s="123" t="n">
        <v>21544.2022806888</v>
      </c>
      <c r="X22" s="124" t="n">
        <v>19459.2060248016</v>
      </c>
      <c r="Y22" s="124" t="n">
        <v>16053.596031469</v>
      </c>
      <c r="Z22" s="125" t="n">
        <v>12862.1677608142</v>
      </c>
      <c r="AA22" s="132" t="n">
        <v>69919.1720977736</v>
      </c>
      <c r="AB22" s="123" t="n">
        <v>2076.4992</v>
      </c>
      <c r="AC22" s="124" t="n">
        <v>2103.8016</v>
      </c>
      <c r="AD22" s="124" t="n">
        <v>1763.28</v>
      </c>
      <c r="AE22" s="125" t="n">
        <v>1640.4192</v>
      </c>
      <c r="AF22" s="126" t="n">
        <v>7584</v>
      </c>
      <c r="AG22" s="123" t="n">
        <v>0</v>
      </c>
      <c r="AH22" s="124" t="n">
        <v>0</v>
      </c>
      <c r="AI22" s="124" t="n">
        <v>0</v>
      </c>
      <c r="AJ22" s="125" t="n">
        <v>0</v>
      </c>
      <c r="AK22" s="126" t="n">
        <v>0</v>
      </c>
      <c r="AL22" s="128" t="n">
        <v>875200.000920566</v>
      </c>
      <c r="AM22" s="129" t="n">
        <v>708355.80804686</v>
      </c>
      <c r="AN22" s="129" t="n">
        <v>9383.8675</v>
      </c>
      <c r="AO22" s="129" t="n">
        <v>203302.426848372</v>
      </c>
      <c r="AP22" s="130" t="n">
        <v>227562.810923918</v>
      </c>
      <c r="AQ22" s="130" t="n">
        <v>12721.5714285714</v>
      </c>
      <c r="AR22" s="130" t="n">
        <v>1592939.67646743</v>
      </c>
    </row>
    <row r="23" s="90" customFormat="true" ht="13.5" hidden="false" customHeight="false" outlineLevel="0" collapsed="false">
      <c r="A23" s="131" t="s">
        <v>180</v>
      </c>
      <c r="B23" s="131" t="s">
        <v>47</v>
      </c>
      <c r="C23" s="131" t="s">
        <v>183</v>
      </c>
      <c r="D23" s="118" t="s">
        <v>86</v>
      </c>
      <c r="E23" s="118" t="s">
        <v>86</v>
      </c>
      <c r="F23" s="117" t="s">
        <v>162</v>
      </c>
      <c r="G23" s="119" t="n">
        <v>6004.64756192351</v>
      </c>
      <c r="H23" s="120" t="n">
        <v>6004.64756192351</v>
      </c>
      <c r="I23" s="120" t="n">
        <v>5744.30957047921</v>
      </c>
      <c r="J23" s="121" t="n">
        <v>7467.4271</v>
      </c>
      <c r="K23" s="122" t="n">
        <v>54539.7258236346</v>
      </c>
      <c r="L23" s="120" t="n">
        <v>57541.28055</v>
      </c>
      <c r="M23" s="120" t="n">
        <v>55248.6093436819</v>
      </c>
      <c r="N23" s="121" t="n">
        <v>58137.56325</v>
      </c>
      <c r="O23" s="122" t="n">
        <v>26171.7270324027</v>
      </c>
      <c r="P23" s="120" t="n">
        <v>225467.178967317</v>
      </c>
      <c r="Q23" s="120" t="n">
        <v>251638.905999719</v>
      </c>
      <c r="R23" s="123" t="n">
        <v>199.324735167324</v>
      </c>
      <c r="S23" s="124" t="n">
        <v>218.226918030159</v>
      </c>
      <c r="T23" s="124" t="n">
        <v>187.399323661587</v>
      </c>
      <c r="U23" s="125" t="n">
        <v>206.301506524422</v>
      </c>
      <c r="V23" s="126" t="n">
        <v>811.252483383492</v>
      </c>
      <c r="W23" s="123" t="n">
        <v>4253.26299418337</v>
      </c>
      <c r="X23" s="124" t="n">
        <v>2432.36041489163</v>
      </c>
      <c r="Y23" s="124" t="n">
        <v>17082.312174626</v>
      </c>
      <c r="Z23" s="125" t="n">
        <v>2594.38303485771</v>
      </c>
      <c r="AA23" s="132" t="n">
        <v>26362.3186185587</v>
      </c>
      <c r="AB23" s="123" t="n">
        <v>613.8004</v>
      </c>
      <c r="AC23" s="124" t="n">
        <v>615.7812</v>
      </c>
      <c r="AD23" s="124" t="n">
        <v>600.9252</v>
      </c>
      <c r="AE23" s="125" t="n">
        <v>645.4932</v>
      </c>
      <c r="AF23" s="126" t="n">
        <v>2476</v>
      </c>
      <c r="AG23" s="123" t="n">
        <v>0</v>
      </c>
      <c r="AH23" s="124" t="n">
        <v>0</v>
      </c>
      <c r="AI23" s="124" t="n">
        <v>0</v>
      </c>
      <c r="AJ23" s="125" t="n">
        <v>0</v>
      </c>
      <c r="AK23" s="126" t="n">
        <v>0</v>
      </c>
      <c r="AL23" s="128" t="n">
        <v>125040.996735558</v>
      </c>
      <c r="AM23" s="129" t="n">
        <v>119586.511614161</v>
      </c>
      <c r="AN23" s="129" t="n">
        <v>7011.39765</v>
      </c>
      <c r="AO23" s="129" t="n">
        <v>33088.0927132566</v>
      </c>
      <c r="AP23" s="130" t="n">
        <v>35948.415142817</v>
      </c>
      <c r="AQ23" s="130" t="n">
        <v>1754.51049709242</v>
      </c>
      <c r="AR23" s="130" t="n">
        <v>251638.905999719</v>
      </c>
    </row>
    <row r="24" s="90" customFormat="true" ht="13.5" hidden="false" customHeight="false" outlineLevel="0" collapsed="false">
      <c r="A24" s="131" t="s">
        <v>173</v>
      </c>
      <c r="B24" s="131" t="s">
        <v>48</v>
      </c>
      <c r="C24" s="131" t="s">
        <v>184</v>
      </c>
      <c r="D24" s="118" t="s">
        <v>86</v>
      </c>
      <c r="E24" s="118" t="s">
        <v>86</v>
      </c>
      <c r="F24" s="117" t="s">
        <v>162</v>
      </c>
      <c r="G24" s="119" t="n">
        <v>28113.882683135</v>
      </c>
      <c r="H24" s="120" t="n">
        <v>28113.882683135</v>
      </c>
      <c r="I24" s="120" t="n">
        <v>29245.7551457744</v>
      </c>
      <c r="J24" s="121" t="n">
        <v>34603.585</v>
      </c>
      <c r="K24" s="122" t="n">
        <v>119059.781405356</v>
      </c>
      <c r="L24" s="120" t="n">
        <v>123460.4654</v>
      </c>
      <c r="M24" s="120" t="n">
        <v>96404.4303461625</v>
      </c>
      <c r="N24" s="121" t="n">
        <v>97945.18125</v>
      </c>
      <c r="O24" s="122" t="n">
        <v>123857.772828909</v>
      </c>
      <c r="P24" s="120" t="n">
        <v>436869.858401519</v>
      </c>
      <c r="Q24" s="120" t="n">
        <v>560727.631230428</v>
      </c>
      <c r="R24" s="123" t="n">
        <v>11.6091584348835</v>
      </c>
      <c r="S24" s="124" t="n">
        <v>12.7100676393311</v>
      </c>
      <c r="T24" s="124" t="n">
        <v>10.9145934003178</v>
      </c>
      <c r="U24" s="125" t="n">
        <v>12.0155026047654</v>
      </c>
      <c r="V24" s="126" t="n">
        <v>47.2493220792979</v>
      </c>
      <c r="W24" s="123" t="n">
        <v>1464.89476349961</v>
      </c>
      <c r="X24" s="124" t="n">
        <v>1167.65627336029</v>
      </c>
      <c r="Y24" s="124" t="n">
        <v>2594.62465411497</v>
      </c>
      <c r="Z24" s="125" t="n">
        <v>930.528611650285</v>
      </c>
      <c r="AA24" s="132" t="n">
        <v>6157.70430262515</v>
      </c>
      <c r="AB24" s="123" t="n">
        <v>617.7664</v>
      </c>
      <c r="AC24" s="124" t="n">
        <v>572.7232</v>
      </c>
      <c r="AD24" s="124" t="n">
        <v>514.624</v>
      </c>
      <c r="AE24" s="125" t="n">
        <v>470.8864</v>
      </c>
      <c r="AF24" s="126" t="n">
        <v>2176</v>
      </c>
      <c r="AG24" s="123" t="n">
        <v>5324.67</v>
      </c>
      <c r="AH24" s="124" t="n">
        <v>5719.09</v>
      </c>
      <c r="AI24" s="124" t="n">
        <v>3944.2</v>
      </c>
      <c r="AJ24" s="125" t="n">
        <v>4733.04</v>
      </c>
      <c r="AK24" s="126" t="n">
        <v>19721</v>
      </c>
      <c r="AL24" s="128" t="n">
        <v>302528.679488491</v>
      </c>
      <c r="AM24" s="129" t="n">
        <v>247438.145841937</v>
      </c>
      <c r="AN24" s="129" t="n">
        <v>10760.8059</v>
      </c>
      <c r="AO24" s="129" t="n">
        <v>75646.3677441478</v>
      </c>
      <c r="AP24" s="130" t="n">
        <v>80103.9473186326</v>
      </c>
      <c r="AQ24" s="130" t="n">
        <v>3759.54495287046</v>
      </c>
      <c r="AR24" s="130" t="n">
        <v>560727.631230428</v>
      </c>
    </row>
    <row r="25" s="90" customFormat="true" ht="13.5" hidden="false" customHeight="false" outlineLevel="0" collapsed="false">
      <c r="A25" s="131" t="s">
        <v>185</v>
      </c>
      <c r="B25" s="131" t="s">
        <v>49</v>
      </c>
      <c r="C25" s="131" t="s">
        <v>186</v>
      </c>
      <c r="D25" s="118" t="s">
        <v>86</v>
      </c>
      <c r="E25" s="118" t="s">
        <v>86</v>
      </c>
      <c r="F25" s="117" t="s">
        <v>162</v>
      </c>
      <c r="G25" s="119" t="n">
        <v>5374.80992328043</v>
      </c>
      <c r="H25" s="120" t="n">
        <v>5374.80992328043</v>
      </c>
      <c r="I25" s="120" t="n">
        <v>5692.00464809755</v>
      </c>
      <c r="J25" s="121" t="n">
        <v>5096.9915</v>
      </c>
      <c r="K25" s="122" t="n">
        <v>60741.2451387023</v>
      </c>
      <c r="L25" s="120" t="n">
        <v>65029.0245</v>
      </c>
      <c r="M25" s="120" t="n">
        <v>55730.7324355508</v>
      </c>
      <c r="N25" s="121" t="n">
        <v>51007.559432974</v>
      </c>
      <c r="O25" s="122" t="n">
        <v>21875.499121378</v>
      </c>
      <c r="P25" s="120" t="n">
        <v>232508.561507227</v>
      </c>
      <c r="Q25" s="120" t="n">
        <v>254384.060628605</v>
      </c>
      <c r="R25" s="123" t="n">
        <v>343.2390317842</v>
      </c>
      <c r="S25" s="124" t="n">
        <v>375.788764957061</v>
      </c>
      <c r="T25" s="124" t="n">
        <v>322.703363215915</v>
      </c>
      <c r="U25" s="125" t="n">
        <v>355.253096388776</v>
      </c>
      <c r="V25" s="126" t="n">
        <v>1396.98425634595</v>
      </c>
      <c r="W25" s="123" t="n">
        <v>14067.512995687</v>
      </c>
      <c r="X25" s="124" t="n">
        <v>11857.4742498352</v>
      </c>
      <c r="Y25" s="124" t="n">
        <v>11003.1782618918</v>
      </c>
      <c r="Z25" s="125" t="n">
        <v>8082.68767203204</v>
      </c>
      <c r="AA25" s="132" t="n">
        <v>45010.853179446</v>
      </c>
      <c r="AB25" s="123" t="n">
        <v>1525.3236</v>
      </c>
      <c r="AC25" s="124" t="n">
        <v>1662.7455</v>
      </c>
      <c r="AD25" s="124" t="n">
        <v>1456.3152</v>
      </c>
      <c r="AE25" s="125" t="n">
        <v>1304.6157</v>
      </c>
      <c r="AF25" s="126" t="n">
        <v>5949</v>
      </c>
      <c r="AG25" s="123" t="n">
        <v>0</v>
      </c>
      <c r="AH25" s="124" t="n">
        <v>0</v>
      </c>
      <c r="AI25" s="124" t="n">
        <v>0</v>
      </c>
      <c r="AJ25" s="125" t="n">
        <v>0</v>
      </c>
      <c r="AK25" s="126" t="n">
        <v>0</v>
      </c>
      <c r="AL25" s="128" t="n">
        <v>136856.772611983</v>
      </c>
      <c r="AM25" s="129" t="n">
        <v>115115.252059132</v>
      </c>
      <c r="AN25" s="129" t="n">
        <v>2412.03595749048</v>
      </c>
      <c r="AO25" s="129" t="n">
        <v>31781.3290131444</v>
      </c>
      <c r="AP25" s="130" t="n">
        <v>36340.5800898007</v>
      </c>
      <c r="AQ25" s="130" t="n">
        <v>2195.43214283395</v>
      </c>
      <c r="AR25" s="130" t="n">
        <v>254384.060628605</v>
      </c>
    </row>
    <row r="26" s="90" customFormat="true" ht="13.5" hidden="false" customHeight="false" outlineLevel="0" collapsed="false">
      <c r="A26" s="131" t="s">
        <v>160</v>
      </c>
      <c r="B26" s="131" t="s">
        <v>50</v>
      </c>
      <c r="C26" s="131" t="s">
        <v>187</v>
      </c>
      <c r="D26" s="118" t="s">
        <v>86</v>
      </c>
      <c r="E26" s="118" t="s">
        <v>86</v>
      </c>
      <c r="F26" s="117" t="s">
        <v>162</v>
      </c>
      <c r="G26" s="119" t="n">
        <v>60258.8574</v>
      </c>
      <c r="H26" s="120" t="n">
        <v>60258.8574</v>
      </c>
      <c r="I26" s="120" t="n">
        <v>53182.836</v>
      </c>
      <c r="J26" s="121" t="n">
        <v>52303.9671</v>
      </c>
      <c r="K26" s="122" t="n">
        <v>197961.873571041</v>
      </c>
      <c r="L26" s="120" t="n">
        <v>277017.64096</v>
      </c>
      <c r="M26" s="120" t="n">
        <v>175331.299568355</v>
      </c>
      <c r="N26" s="121" t="n">
        <v>223164.28416</v>
      </c>
      <c r="O26" s="122" t="n">
        <v>225351</v>
      </c>
      <c r="P26" s="120" t="n">
        <v>873475.098259396</v>
      </c>
      <c r="Q26" s="120" t="n">
        <v>1098826.0982594</v>
      </c>
      <c r="R26" s="123" t="n">
        <v>239.0661</v>
      </c>
      <c r="S26" s="124" t="n">
        <v>261.737</v>
      </c>
      <c r="T26" s="124" t="n">
        <v>224.763</v>
      </c>
      <c r="U26" s="125" t="n">
        <v>247.4339</v>
      </c>
      <c r="V26" s="126" t="n">
        <v>973</v>
      </c>
      <c r="W26" s="123" t="n">
        <v>19858.0141985263</v>
      </c>
      <c r="X26" s="124" t="n">
        <v>15096.02593827</v>
      </c>
      <c r="Y26" s="124" t="n">
        <v>43227.7533181763</v>
      </c>
      <c r="Z26" s="125" t="n">
        <v>12057.7868551924</v>
      </c>
      <c r="AA26" s="132" t="n">
        <v>90239.580310165</v>
      </c>
      <c r="AB26" s="123" t="n">
        <v>283.7147</v>
      </c>
      <c r="AC26" s="124" t="n">
        <v>291.262</v>
      </c>
      <c r="AD26" s="124" t="n">
        <v>251.1869</v>
      </c>
      <c r="AE26" s="125" t="n">
        <v>236.8364</v>
      </c>
      <c r="AF26" s="126" t="n">
        <v>1063</v>
      </c>
      <c r="AG26" s="123" t="n">
        <v>0</v>
      </c>
      <c r="AH26" s="124" t="n">
        <v>0</v>
      </c>
      <c r="AI26" s="124" t="n">
        <v>0</v>
      </c>
      <c r="AJ26" s="125" t="n">
        <v>0</v>
      </c>
      <c r="AK26" s="126" t="n">
        <v>0</v>
      </c>
      <c r="AL26" s="128" t="n">
        <v>594843.711431041</v>
      </c>
      <c r="AM26" s="129" t="n">
        <v>486280.119126743</v>
      </c>
      <c r="AN26" s="129" t="n">
        <v>17702.2677016119</v>
      </c>
      <c r="AO26" s="129" t="n">
        <v>101632.841092605</v>
      </c>
      <c r="AP26" s="130" t="n">
        <v>156975.156894199</v>
      </c>
      <c r="AQ26" s="130" t="n">
        <v>7550.0875</v>
      </c>
      <c r="AR26" s="130" t="n">
        <v>1098826.0982594</v>
      </c>
    </row>
    <row r="27" s="90" customFormat="true" ht="13.5" hidden="false" customHeight="false" outlineLevel="0" collapsed="false">
      <c r="A27" s="131" t="s">
        <v>185</v>
      </c>
      <c r="B27" s="131" t="s">
        <v>51</v>
      </c>
      <c r="C27" s="131" t="s">
        <v>188</v>
      </c>
      <c r="D27" s="118" t="s">
        <v>86</v>
      </c>
      <c r="E27" s="118" t="s">
        <v>86</v>
      </c>
      <c r="F27" s="117" t="s">
        <v>162</v>
      </c>
      <c r="G27" s="119" t="n">
        <v>11365.2287226824</v>
      </c>
      <c r="H27" s="120" t="n">
        <v>11365.2287226824</v>
      </c>
      <c r="I27" s="120" t="n">
        <v>11483.927</v>
      </c>
      <c r="J27" s="121" t="n">
        <v>11706.0798273997</v>
      </c>
      <c r="K27" s="122" t="n">
        <v>45724.3529694895</v>
      </c>
      <c r="L27" s="120" t="n">
        <v>47240.076</v>
      </c>
      <c r="M27" s="120" t="n">
        <v>41890.1216683403</v>
      </c>
      <c r="N27" s="121" t="n">
        <v>39318.2423920195</v>
      </c>
      <c r="O27" s="122" t="n">
        <v>46078.8840500821</v>
      </c>
      <c r="P27" s="120" t="n">
        <v>174172.793029849</v>
      </c>
      <c r="Q27" s="120" t="n">
        <v>220251.677079931</v>
      </c>
      <c r="R27" s="123" t="n">
        <v>0</v>
      </c>
      <c r="S27" s="124" t="n">
        <v>0</v>
      </c>
      <c r="T27" s="124" t="n">
        <v>0</v>
      </c>
      <c r="U27" s="125" t="n">
        <v>0</v>
      </c>
      <c r="V27" s="126" t="n">
        <v>0</v>
      </c>
      <c r="W27" s="123" t="n">
        <v>11072.3264332681</v>
      </c>
      <c r="X27" s="124" t="n">
        <v>8749.30136372852</v>
      </c>
      <c r="Y27" s="124" t="n">
        <v>16436.6451150128</v>
      </c>
      <c r="Z27" s="125" t="n">
        <v>6205.24304766338</v>
      </c>
      <c r="AA27" s="132" t="n">
        <v>42463.5159596728</v>
      </c>
      <c r="AB27" s="123" t="n">
        <v>926.6296</v>
      </c>
      <c r="AC27" s="124" t="n">
        <v>1010.113</v>
      </c>
      <c r="AD27" s="124" t="n">
        <v>884.7072</v>
      </c>
      <c r="AE27" s="125" t="n">
        <v>792.5502</v>
      </c>
      <c r="AF27" s="126" t="n">
        <v>3614</v>
      </c>
      <c r="AG27" s="123" t="n">
        <v>0</v>
      </c>
      <c r="AH27" s="124" t="n">
        <v>0</v>
      </c>
      <c r="AI27" s="124" t="n">
        <v>0</v>
      </c>
      <c r="AJ27" s="125" t="n">
        <v>0</v>
      </c>
      <c r="AK27" s="126" t="n">
        <v>0</v>
      </c>
      <c r="AL27" s="128" t="n">
        <v>115853.306192172</v>
      </c>
      <c r="AM27" s="129" t="n">
        <v>102508.445197759</v>
      </c>
      <c r="AN27" s="129" t="n">
        <v>1889.92569</v>
      </c>
      <c r="AO27" s="129" t="n">
        <v>28016.179176376</v>
      </c>
      <c r="AP27" s="130" t="n">
        <v>31464.5252971331</v>
      </c>
      <c r="AQ27" s="130" t="n">
        <v>2094.11844064648</v>
      </c>
      <c r="AR27" s="130" t="n">
        <v>220251.677079931</v>
      </c>
    </row>
    <row r="28" s="90" customFormat="true" ht="13.5" hidden="false" customHeight="false" outlineLevel="0" collapsed="false">
      <c r="A28" s="131" t="s">
        <v>180</v>
      </c>
      <c r="B28" s="131" t="s">
        <v>52</v>
      </c>
      <c r="C28" s="131" t="s">
        <v>189</v>
      </c>
      <c r="D28" s="118" t="s">
        <v>86</v>
      </c>
      <c r="E28" s="118" t="s">
        <v>86</v>
      </c>
      <c r="F28" s="117" t="s">
        <v>162</v>
      </c>
      <c r="G28" s="119" t="n">
        <v>10188.31455</v>
      </c>
      <c r="H28" s="120" t="n">
        <v>10188.31455</v>
      </c>
      <c r="I28" s="120" t="n">
        <v>9746.58915</v>
      </c>
      <c r="J28" s="121" t="n">
        <v>10854.9927</v>
      </c>
      <c r="K28" s="122" t="n">
        <v>76897.1232</v>
      </c>
      <c r="L28" s="120" t="n">
        <v>117673.65558</v>
      </c>
      <c r="M28" s="120" t="n">
        <v>77896.5984</v>
      </c>
      <c r="N28" s="121" t="n">
        <v>118893.0717</v>
      </c>
      <c r="O28" s="122" t="n">
        <v>40900.5</v>
      </c>
      <c r="P28" s="120" t="n">
        <v>391360.44888</v>
      </c>
      <c r="Q28" s="120" t="n">
        <v>432260.94888</v>
      </c>
      <c r="R28" s="123" t="n">
        <v>38.5749</v>
      </c>
      <c r="S28" s="124" t="n">
        <v>42.233</v>
      </c>
      <c r="T28" s="124" t="n">
        <v>36.267</v>
      </c>
      <c r="U28" s="125" t="n">
        <v>39.9251</v>
      </c>
      <c r="V28" s="126" t="n">
        <v>157</v>
      </c>
      <c r="W28" s="123" t="n">
        <v>3743.4128925497</v>
      </c>
      <c r="X28" s="124" t="n">
        <v>3059.0507854631</v>
      </c>
      <c r="Y28" s="124" t="n">
        <v>7959.4208080691</v>
      </c>
      <c r="Z28" s="125" t="n">
        <v>2436.40092832435</v>
      </c>
      <c r="AA28" s="132" t="n">
        <v>17198.2854144063</v>
      </c>
      <c r="AB28" s="123" t="n">
        <v>1294.7817</v>
      </c>
      <c r="AC28" s="124" t="n">
        <v>1298.9601</v>
      </c>
      <c r="AD28" s="124" t="n">
        <v>1267.6221</v>
      </c>
      <c r="AE28" s="125" t="n">
        <v>1361.6361</v>
      </c>
      <c r="AF28" s="126" t="n">
        <v>5223</v>
      </c>
      <c r="AG28" s="123" t="n">
        <v>0</v>
      </c>
      <c r="AH28" s="124" t="n">
        <v>0</v>
      </c>
      <c r="AI28" s="124" t="n">
        <v>0</v>
      </c>
      <c r="AJ28" s="125" t="n">
        <v>0</v>
      </c>
      <c r="AK28" s="126" t="n">
        <v>0</v>
      </c>
      <c r="AL28" s="128" t="n">
        <v>214869.69693</v>
      </c>
      <c r="AM28" s="129" t="n">
        <v>207644.3961</v>
      </c>
      <c r="AN28" s="129" t="n">
        <v>9746.85585</v>
      </c>
      <c r="AO28" s="129" t="n">
        <v>44039.2621433941</v>
      </c>
      <c r="AP28" s="130" t="n">
        <v>61751.5641257143</v>
      </c>
      <c r="AQ28" s="130" t="n">
        <v>2562.5988064</v>
      </c>
      <c r="AR28" s="130" t="n">
        <v>432260.94888</v>
      </c>
    </row>
    <row r="29" s="90" customFormat="true" ht="13.5" hidden="false" customHeight="false" outlineLevel="0" collapsed="false">
      <c r="A29" s="131" t="s">
        <v>180</v>
      </c>
      <c r="B29" s="131" t="s">
        <v>53</v>
      </c>
      <c r="C29" s="131" t="s">
        <v>190</v>
      </c>
      <c r="D29" s="118" t="s">
        <v>86</v>
      </c>
      <c r="E29" s="118" t="s">
        <v>86</v>
      </c>
      <c r="F29" s="117" t="s">
        <v>162</v>
      </c>
      <c r="G29" s="119" t="n">
        <v>2677.45135</v>
      </c>
      <c r="H29" s="120" t="n">
        <v>2677.45135</v>
      </c>
      <c r="I29" s="120" t="n">
        <v>2561.36755</v>
      </c>
      <c r="J29" s="121" t="n">
        <v>2852.6519</v>
      </c>
      <c r="K29" s="122" t="n">
        <v>98250.82416902</v>
      </c>
      <c r="L29" s="120" t="n">
        <v>100092.73345174</v>
      </c>
      <c r="M29" s="120" t="n">
        <v>98857.19002282</v>
      </c>
      <c r="N29" s="121" t="n">
        <v>99990.2523538</v>
      </c>
      <c r="O29" s="122" t="n">
        <v>10748.5</v>
      </c>
      <c r="P29" s="120" t="n">
        <v>397190.99999738</v>
      </c>
      <c r="Q29" s="120" t="n">
        <v>407939.49999738</v>
      </c>
      <c r="R29" s="123" t="n">
        <v>75.6756</v>
      </c>
      <c r="S29" s="124" t="n">
        <v>82.852</v>
      </c>
      <c r="T29" s="124" t="n">
        <v>71.148</v>
      </c>
      <c r="U29" s="125" t="n">
        <v>78.3244</v>
      </c>
      <c r="V29" s="126" t="n">
        <v>308</v>
      </c>
      <c r="W29" s="123" t="n">
        <v>2030.91925025479</v>
      </c>
      <c r="X29" s="124" t="n">
        <v>1179.75950286954</v>
      </c>
      <c r="Y29" s="124" t="n">
        <v>7998.31871497423</v>
      </c>
      <c r="Z29" s="125" t="n">
        <v>1253.98846272179</v>
      </c>
      <c r="AA29" s="132" t="n">
        <v>12462.9859308203</v>
      </c>
      <c r="AB29" s="123" t="n">
        <v>800.717</v>
      </c>
      <c r="AC29" s="124" t="n">
        <v>803.301</v>
      </c>
      <c r="AD29" s="124" t="n">
        <v>783.921</v>
      </c>
      <c r="AE29" s="125" t="n">
        <v>842.061</v>
      </c>
      <c r="AF29" s="126" t="n">
        <v>3230</v>
      </c>
      <c r="AG29" s="123" t="n">
        <v>0</v>
      </c>
      <c r="AH29" s="124" t="n">
        <v>0</v>
      </c>
      <c r="AI29" s="124" t="n">
        <v>0</v>
      </c>
      <c r="AJ29" s="125" t="n">
        <v>0</v>
      </c>
      <c r="AK29" s="126" t="n">
        <v>0</v>
      </c>
      <c r="AL29" s="128" t="n">
        <v>203678.03817076</v>
      </c>
      <c r="AM29" s="129" t="n">
        <v>192585.23232662</v>
      </c>
      <c r="AN29" s="129" t="n">
        <v>11676.2295</v>
      </c>
      <c r="AO29" s="129" t="n">
        <v>51606.7856779009</v>
      </c>
      <c r="AP29" s="130" t="n">
        <v>58277.0714281971</v>
      </c>
      <c r="AQ29" s="130" t="n">
        <v>2866.03571428571</v>
      </c>
      <c r="AR29" s="130" t="n">
        <v>407939.49999738</v>
      </c>
    </row>
    <row r="30" s="90" customFormat="true" ht="13.5" hidden="false" customHeight="false" outlineLevel="0" collapsed="false">
      <c r="A30" s="131" t="s">
        <v>185</v>
      </c>
      <c r="B30" s="131" t="s">
        <v>54</v>
      </c>
      <c r="C30" s="131" t="s">
        <v>191</v>
      </c>
      <c r="D30" s="118" t="s">
        <v>86</v>
      </c>
      <c r="E30" s="118" t="s">
        <v>86</v>
      </c>
      <c r="F30" s="117" t="s">
        <v>162</v>
      </c>
      <c r="G30" s="119" t="n">
        <v>90943.9674328064</v>
      </c>
      <c r="H30" s="120" t="n">
        <v>90943.9674328064</v>
      </c>
      <c r="I30" s="120" t="n">
        <v>96311.0310379171</v>
      </c>
      <c r="J30" s="121" t="n">
        <v>86243.1599993646</v>
      </c>
      <c r="K30" s="122" t="n">
        <v>186813.274840113</v>
      </c>
      <c r="L30" s="120" t="n">
        <v>220999.987573946</v>
      </c>
      <c r="M30" s="120" t="n">
        <v>175704.432928298</v>
      </c>
      <c r="N30" s="121" t="n">
        <v>170734.241040707</v>
      </c>
      <c r="O30" s="122" t="n">
        <v>370142.31759384</v>
      </c>
      <c r="P30" s="120" t="n">
        <v>754251.936383064</v>
      </c>
      <c r="Q30" s="120" t="n">
        <v>1124394.2539769</v>
      </c>
      <c r="R30" s="123" t="n">
        <v>27.4176476772875</v>
      </c>
      <c r="S30" s="124" t="n">
        <v>30.0176932242179</v>
      </c>
      <c r="T30" s="124" t="n">
        <v>25.7772755940309</v>
      </c>
      <c r="U30" s="125" t="n">
        <v>28.3773211409613</v>
      </c>
      <c r="V30" s="126" t="n">
        <v>111.589937636498</v>
      </c>
      <c r="W30" s="123" t="n">
        <v>52652.4944561036</v>
      </c>
      <c r="X30" s="124" t="n">
        <v>44683.073994648</v>
      </c>
      <c r="Y30" s="124" t="n">
        <v>49530.6365465767</v>
      </c>
      <c r="Z30" s="125" t="n">
        <v>30341.1671440817</v>
      </c>
      <c r="AA30" s="132" t="n">
        <v>177207.37214141</v>
      </c>
      <c r="AB30" s="123" t="n">
        <v>2371.4436</v>
      </c>
      <c r="AC30" s="124" t="n">
        <v>2585.0955</v>
      </c>
      <c r="AD30" s="124" t="n">
        <v>2264.1552</v>
      </c>
      <c r="AE30" s="125" t="n">
        <v>2028.3057</v>
      </c>
      <c r="AF30" s="126" t="n">
        <v>9249</v>
      </c>
      <c r="AG30" s="123" t="n">
        <v>0</v>
      </c>
      <c r="AH30" s="124" t="n">
        <v>0</v>
      </c>
      <c r="AI30" s="124" t="n">
        <v>0</v>
      </c>
      <c r="AJ30" s="125" t="n">
        <v>0</v>
      </c>
      <c r="AK30" s="126" t="n">
        <v>0</v>
      </c>
      <c r="AL30" s="128" t="n">
        <v>595401.388970617</v>
      </c>
      <c r="AM30" s="129" t="n">
        <v>518393.345502172</v>
      </c>
      <c r="AN30" s="129" t="n">
        <v>10599.519504115</v>
      </c>
      <c r="AO30" s="129" t="n">
        <v>98743.7023229677</v>
      </c>
      <c r="AP30" s="130" t="n">
        <v>160627.750568129</v>
      </c>
      <c r="AQ30" s="130" t="n">
        <v>8476.69334789916</v>
      </c>
      <c r="AR30" s="130" t="n">
        <v>1124394.2539769</v>
      </c>
    </row>
    <row r="31" s="90" customFormat="true" ht="13.5" hidden="false" customHeight="false" outlineLevel="0" collapsed="false">
      <c r="A31" s="131" t="s">
        <v>176</v>
      </c>
      <c r="B31" s="131" t="s">
        <v>55</v>
      </c>
      <c r="C31" s="131" t="s">
        <v>192</v>
      </c>
      <c r="D31" s="118" t="s">
        <v>86</v>
      </c>
      <c r="E31" s="118" t="s">
        <v>86</v>
      </c>
      <c r="F31" s="117" t="s">
        <v>162</v>
      </c>
      <c r="G31" s="119" t="n">
        <v>27041.97405</v>
      </c>
      <c r="H31" s="120" t="n">
        <v>27041.97405</v>
      </c>
      <c r="I31" s="120" t="n">
        <v>21778.83435</v>
      </c>
      <c r="J31" s="121" t="n">
        <v>21033.6945</v>
      </c>
      <c r="K31" s="122" t="n">
        <v>23226.1254</v>
      </c>
      <c r="L31" s="120" t="n">
        <v>23943.9306</v>
      </c>
      <c r="M31" s="120" t="n">
        <v>20310.6793531383</v>
      </c>
      <c r="N31" s="121" t="n">
        <v>18389.4856</v>
      </c>
      <c r="O31" s="122" t="n">
        <v>94321.5</v>
      </c>
      <c r="P31" s="120" t="n">
        <v>85870.2209531383</v>
      </c>
      <c r="Q31" s="120" t="n">
        <v>180191.720953138</v>
      </c>
      <c r="R31" s="123" t="n">
        <v>1064.3540532712</v>
      </c>
      <c r="S31" s="124" t="n">
        <v>1165.28791343082</v>
      </c>
      <c r="T31" s="124" t="n">
        <v>1000.67475093873</v>
      </c>
      <c r="U31" s="125" t="n">
        <v>1101.60861109835</v>
      </c>
      <c r="V31" s="126" t="n">
        <v>4331.9253287391</v>
      </c>
      <c r="W31" s="123" t="n">
        <v>3736.43121558685</v>
      </c>
      <c r="X31" s="124" t="n">
        <v>2113.7157439587</v>
      </c>
      <c r="Y31" s="124" t="n">
        <v>15192.628688865</v>
      </c>
      <c r="Z31" s="125" t="n">
        <v>2282.3619457365</v>
      </c>
      <c r="AA31" s="132" t="n">
        <v>23325.137594147</v>
      </c>
      <c r="AB31" s="123" t="n">
        <v>468.4718</v>
      </c>
      <c r="AC31" s="124" t="n">
        <v>474.6314</v>
      </c>
      <c r="AD31" s="124" t="n">
        <v>397.8075</v>
      </c>
      <c r="AE31" s="125" t="n">
        <v>370.0893</v>
      </c>
      <c r="AF31" s="126" t="n">
        <v>1711</v>
      </c>
      <c r="AG31" s="123" t="n">
        <v>0</v>
      </c>
      <c r="AH31" s="124" t="n">
        <v>0</v>
      </c>
      <c r="AI31" s="124" t="n">
        <v>0</v>
      </c>
      <c r="AJ31" s="125" t="n">
        <v>0</v>
      </c>
      <c r="AK31" s="126" t="n">
        <v>0</v>
      </c>
      <c r="AL31" s="128" t="n">
        <v>98679.02715</v>
      </c>
      <c r="AM31" s="129" t="n">
        <v>80434.0468031383</v>
      </c>
      <c r="AN31" s="129" t="n">
        <v>1078.647</v>
      </c>
      <c r="AO31" s="129" t="n">
        <v>20770.2392643945</v>
      </c>
      <c r="AP31" s="130" t="n">
        <v>25741.6744218769</v>
      </c>
      <c r="AQ31" s="130" t="n">
        <v>1284.10357142857</v>
      </c>
      <c r="AR31" s="130" t="n">
        <v>180191.720953138</v>
      </c>
    </row>
    <row r="32" s="90" customFormat="true" ht="13.5" hidden="false" customHeight="false" outlineLevel="0" collapsed="false">
      <c r="A32" s="131" t="s">
        <v>185</v>
      </c>
      <c r="B32" s="131" t="s">
        <v>56</v>
      </c>
      <c r="C32" s="131" t="s">
        <v>193</v>
      </c>
      <c r="D32" s="118" t="s">
        <v>86</v>
      </c>
      <c r="E32" s="118" t="s">
        <v>86</v>
      </c>
      <c r="F32" s="117" t="s">
        <v>162</v>
      </c>
      <c r="G32" s="119" t="n">
        <v>104.826032871207</v>
      </c>
      <c r="H32" s="120" t="n">
        <v>104.826032871207</v>
      </c>
      <c r="I32" s="120" t="n">
        <v>106.682</v>
      </c>
      <c r="J32" s="121" t="n">
        <v>95.53</v>
      </c>
      <c r="K32" s="122" t="n">
        <v>9857.96442732569</v>
      </c>
      <c r="L32" s="120" t="n">
        <v>14821.779</v>
      </c>
      <c r="M32" s="120" t="n">
        <v>9636.12414374531</v>
      </c>
      <c r="N32" s="121" t="n">
        <v>11426.4353</v>
      </c>
      <c r="O32" s="122" t="n">
        <v>420.399393961866</v>
      </c>
      <c r="P32" s="120" t="n">
        <v>45742.302871071</v>
      </c>
      <c r="Q32" s="120" t="n">
        <v>46162.7022650329</v>
      </c>
      <c r="R32" s="123" t="n">
        <v>6.46197083476335</v>
      </c>
      <c r="S32" s="124" t="n">
        <v>7.07476660379056</v>
      </c>
      <c r="T32" s="124" t="n">
        <v>6.07535719507666</v>
      </c>
      <c r="U32" s="125" t="n">
        <v>6.68815296410387</v>
      </c>
      <c r="V32" s="126" t="n">
        <v>26.3002475977344</v>
      </c>
      <c r="W32" s="123" t="n">
        <v>282.194573994437</v>
      </c>
      <c r="X32" s="124" t="n">
        <v>201.650999229532</v>
      </c>
      <c r="Y32" s="124" t="n">
        <v>526.810487475853</v>
      </c>
      <c r="Z32" s="125" t="n">
        <v>164.551781790665</v>
      </c>
      <c r="AA32" s="132" t="n">
        <v>1175.20784249049</v>
      </c>
      <c r="AB32" s="123" t="n">
        <v>489.724</v>
      </c>
      <c r="AC32" s="124" t="n">
        <v>533.845</v>
      </c>
      <c r="AD32" s="124" t="n">
        <v>467.568</v>
      </c>
      <c r="AE32" s="125" t="n">
        <v>418.863</v>
      </c>
      <c r="AF32" s="126" t="n">
        <v>1910</v>
      </c>
      <c r="AG32" s="123" t="n">
        <v>0</v>
      </c>
      <c r="AH32" s="124" t="n">
        <v>0</v>
      </c>
      <c r="AI32" s="124" t="n">
        <v>0</v>
      </c>
      <c r="AJ32" s="125" t="n">
        <v>0</v>
      </c>
      <c r="AK32" s="126" t="n">
        <v>0</v>
      </c>
      <c r="AL32" s="128" t="n">
        <v>24897.9308212876</v>
      </c>
      <c r="AM32" s="129" t="n">
        <v>20890.6369576108</v>
      </c>
      <c r="AN32" s="129" t="n">
        <v>374.134486134491</v>
      </c>
      <c r="AO32" s="129" t="n">
        <v>4843.38882407943</v>
      </c>
      <c r="AP32" s="130" t="n">
        <v>6594.67175214755</v>
      </c>
      <c r="AQ32" s="130" t="n">
        <v>311.384551710414</v>
      </c>
      <c r="AR32" s="130" t="n">
        <v>46162.7022650329</v>
      </c>
    </row>
    <row r="33" s="90" customFormat="true" ht="13.5" hidden="false" customHeight="false" outlineLevel="0" collapsed="false">
      <c r="A33" s="131" t="s">
        <v>173</v>
      </c>
      <c r="B33" s="131" t="s">
        <v>57</v>
      </c>
      <c r="C33" s="131" t="s">
        <v>194</v>
      </c>
      <c r="D33" s="118" t="s">
        <v>86</v>
      </c>
      <c r="E33" s="118" t="s">
        <v>86</v>
      </c>
      <c r="F33" s="117" t="s">
        <v>162</v>
      </c>
      <c r="G33" s="119" t="n">
        <v>3102.88915</v>
      </c>
      <c r="H33" s="120" t="n">
        <v>3102.88915</v>
      </c>
      <c r="I33" s="120" t="n">
        <v>3227.8123</v>
      </c>
      <c r="J33" s="121" t="n">
        <v>3271.97705</v>
      </c>
      <c r="K33" s="122" t="n">
        <v>124911.567919081</v>
      </c>
      <c r="L33" s="120" t="n">
        <v>173481.25784</v>
      </c>
      <c r="M33" s="120" t="n">
        <v>102006.767538651</v>
      </c>
      <c r="N33" s="121" t="n">
        <v>138902.665</v>
      </c>
      <c r="O33" s="122" t="n">
        <v>12618.5</v>
      </c>
      <c r="P33" s="120" t="n">
        <v>539302.258297733</v>
      </c>
      <c r="Q33" s="120" t="n">
        <v>551920.758297733</v>
      </c>
      <c r="R33" s="123" t="n">
        <v>26.3283887755106</v>
      </c>
      <c r="S33" s="124" t="n">
        <v>28.825138708231</v>
      </c>
      <c r="T33" s="124" t="n">
        <v>24.7531860282578</v>
      </c>
      <c r="U33" s="125" t="n">
        <v>27.2499359609782</v>
      </c>
      <c r="V33" s="126" t="n">
        <v>107.156649472978</v>
      </c>
      <c r="W33" s="123" t="n">
        <v>1398.19815762825</v>
      </c>
      <c r="X33" s="124" t="n">
        <v>1121.82437826583</v>
      </c>
      <c r="Y33" s="124" t="n">
        <v>2252.83992143241</v>
      </c>
      <c r="Z33" s="125" t="n">
        <v>834.769618047566</v>
      </c>
      <c r="AA33" s="132" t="n">
        <v>5607.63207537405</v>
      </c>
      <c r="AB33" s="123" t="n">
        <v>452.885332932677</v>
      </c>
      <c r="AC33" s="124" t="n">
        <v>419.937018766751</v>
      </c>
      <c r="AD33" s="124" t="n">
        <v>377.2175</v>
      </c>
      <c r="AE33" s="125" t="n">
        <v>345.158</v>
      </c>
      <c r="AF33" s="126" t="n">
        <v>1595.19785169943</v>
      </c>
      <c r="AG33" s="123" t="n">
        <v>8175.33</v>
      </c>
      <c r="AH33" s="124" t="n">
        <v>8780.91</v>
      </c>
      <c r="AI33" s="124" t="n">
        <v>6055.8</v>
      </c>
      <c r="AJ33" s="125" t="n">
        <v>7266.96</v>
      </c>
      <c r="AK33" s="126" t="n">
        <v>30279</v>
      </c>
      <c r="AL33" s="128" t="n">
        <v>304511.536409081</v>
      </c>
      <c r="AM33" s="129" t="n">
        <v>237325.372690944</v>
      </c>
      <c r="AN33" s="129" t="n">
        <v>10083.849197707</v>
      </c>
      <c r="AO33" s="129" t="n">
        <v>54137.6369843726</v>
      </c>
      <c r="AP33" s="130" t="n">
        <v>78845.8226139618</v>
      </c>
      <c r="AQ33" s="130" t="n">
        <v>3293.21685081634</v>
      </c>
      <c r="AR33" s="130" t="n">
        <v>551920.758297733</v>
      </c>
    </row>
    <row r="34" s="90" customFormat="true" ht="13.5" hidden="false" customHeight="false" outlineLevel="0" collapsed="false">
      <c r="A34" s="131" t="s">
        <v>173</v>
      </c>
      <c r="B34" s="131" t="s">
        <v>58</v>
      </c>
      <c r="C34" s="131" t="s">
        <v>195</v>
      </c>
      <c r="D34" s="118" t="s">
        <v>86</v>
      </c>
      <c r="E34" s="118" t="s">
        <v>86</v>
      </c>
      <c r="F34" s="117" t="s">
        <v>162</v>
      </c>
      <c r="G34" s="119" t="n">
        <v>16095.8763</v>
      </c>
      <c r="H34" s="120" t="n">
        <v>16095.8763</v>
      </c>
      <c r="I34" s="120" t="n">
        <v>16743.9006</v>
      </c>
      <c r="J34" s="121" t="n">
        <v>16973.0001</v>
      </c>
      <c r="K34" s="122" t="n">
        <v>79783.64516994</v>
      </c>
      <c r="L34" s="120" t="n">
        <v>78161.0962</v>
      </c>
      <c r="M34" s="120" t="n">
        <v>65153.8675065585</v>
      </c>
      <c r="N34" s="121" t="n">
        <v>62581.8875</v>
      </c>
      <c r="O34" s="122" t="n">
        <v>65457</v>
      </c>
      <c r="P34" s="120" t="n">
        <v>285680.496376498</v>
      </c>
      <c r="Q34" s="120" t="n">
        <v>351137.496376498</v>
      </c>
      <c r="R34" s="123" t="n">
        <v>87.3678143197446</v>
      </c>
      <c r="S34" s="124" t="n">
        <v>95.6529998046858</v>
      </c>
      <c r="T34" s="124" t="n">
        <v>82.1406801296744</v>
      </c>
      <c r="U34" s="125" t="n">
        <v>90.4258656146156</v>
      </c>
      <c r="V34" s="126" t="n">
        <v>355.58735986872</v>
      </c>
      <c r="W34" s="123" t="n">
        <v>3501.48725889889</v>
      </c>
      <c r="X34" s="124" t="n">
        <v>2912.10033915731</v>
      </c>
      <c r="Y34" s="124" t="n">
        <v>4515.25655718612</v>
      </c>
      <c r="Z34" s="125" t="n">
        <v>2208.04594309854</v>
      </c>
      <c r="AA34" s="132" t="n">
        <v>13136.8900983409</v>
      </c>
      <c r="AB34" s="123" t="n">
        <v>938.5734</v>
      </c>
      <c r="AC34" s="124" t="n">
        <v>870.1392</v>
      </c>
      <c r="AD34" s="124" t="n">
        <v>781.869</v>
      </c>
      <c r="AE34" s="125" t="n">
        <v>715.4184</v>
      </c>
      <c r="AF34" s="126" t="n">
        <v>3306</v>
      </c>
      <c r="AG34" s="123" t="n">
        <v>0</v>
      </c>
      <c r="AH34" s="124" t="n">
        <v>0</v>
      </c>
      <c r="AI34" s="124" t="n">
        <v>0</v>
      </c>
      <c r="AJ34" s="125" t="n">
        <v>0</v>
      </c>
      <c r="AK34" s="126" t="n">
        <v>0</v>
      </c>
      <c r="AL34" s="128" t="n">
        <v>189684.84066994</v>
      </c>
      <c r="AM34" s="129" t="n">
        <v>154086.152706559</v>
      </c>
      <c r="AN34" s="129" t="n">
        <v>7366.503</v>
      </c>
      <c r="AO34" s="129" t="n">
        <v>45352.1816349631</v>
      </c>
      <c r="AP34" s="130" t="n">
        <v>50162.4994823569</v>
      </c>
      <c r="AQ34" s="130" t="n">
        <v>3174.97142857143</v>
      </c>
      <c r="AR34" s="130" t="n">
        <v>351137.496376498</v>
      </c>
    </row>
    <row r="35" s="90" customFormat="true" ht="13.5" hidden="false" customHeight="false" outlineLevel="0" collapsed="false">
      <c r="A35" s="131" t="s">
        <v>180</v>
      </c>
      <c r="B35" s="131" t="s">
        <v>59</v>
      </c>
      <c r="C35" s="131" t="s">
        <v>196</v>
      </c>
      <c r="D35" s="118" t="s">
        <v>86</v>
      </c>
      <c r="E35" s="118" t="s">
        <v>86</v>
      </c>
      <c r="F35" s="117" t="s">
        <v>162</v>
      </c>
      <c r="G35" s="119" t="n">
        <v>599.8328</v>
      </c>
      <c r="H35" s="120" t="n">
        <v>599.8328</v>
      </c>
      <c r="I35" s="120" t="n">
        <v>573.8264</v>
      </c>
      <c r="J35" s="121" t="n">
        <v>639.0832</v>
      </c>
      <c r="K35" s="122" t="n">
        <v>11942.3003</v>
      </c>
      <c r="L35" s="120" t="n">
        <v>12170.28085</v>
      </c>
      <c r="M35" s="120" t="n">
        <v>12097.5211</v>
      </c>
      <c r="N35" s="121" t="n">
        <v>12296.39775</v>
      </c>
      <c r="O35" s="122" t="n">
        <v>2408</v>
      </c>
      <c r="P35" s="120" t="n">
        <v>48506.5</v>
      </c>
      <c r="Q35" s="120" t="n">
        <v>50914.5</v>
      </c>
      <c r="R35" s="123" t="n">
        <v>6.2247023922097</v>
      </c>
      <c r="S35" s="124" t="n">
        <v>6.81499773506068</v>
      </c>
      <c r="T35" s="124" t="n">
        <v>5.85228430036809</v>
      </c>
      <c r="U35" s="125" t="n">
        <v>6.44257964321907</v>
      </c>
      <c r="V35" s="126" t="n">
        <v>25.3345640708575</v>
      </c>
      <c r="W35" s="123" t="n">
        <v>633.580133443851</v>
      </c>
      <c r="X35" s="124" t="n">
        <v>350.147495143146</v>
      </c>
      <c r="Y35" s="124" t="n">
        <v>2685.97943318585</v>
      </c>
      <c r="Z35" s="125" t="n">
        <v>387.183047866614</v>
      </c>
      <c r="AA35" s="132" t="n">
        <v>4056.89010963946</v>
      </c>
      <c r="AB35" s="123" t="n">
        <v>811.1288</v>
      </c>
      <c r="AC35" s="124" t="n">
        <v>813.7464</v>
      </c>
      <c r="AD35" s="124" t="n">
        <v>794.1144</v>
      </c>
      <c r="AE35" s="125" t="n">
        <v>853.0104</v>
      </c>
      <c r="AF35" s="126" t="n">
        <v>3272</v>
      </c>
      <c r="AG35" s="123" t="n">
        <v>0</v>
      </c>
      <c r="AH35" s="124" t="n">
        <v>0</v>
      </c>
      <c r="AI35" s="124" t="n">
        <v>0</v>
      </c>
      <c r="AJ35" s="125" t="n">
        <v>0</v>
      </c>
      <c r="AK35" s="126" t="n">
        <v>0</v>
      </c>
      <c r="AL35" s="128" t="n">
        <v>25307.67155</v>
      </c>
      <c r="AM35" s="129" t="n">
        <v>24000.7558</v>
      </c>
      <c r="AN35" s="129" t="n">
        <v>1606.07265</v>
      </c>
      <c r="AO35" s="129" t="n">
        <v>4821.1762144</v>
      </c>
      <c r="AP35" s="130" t="n">
        <v>7273.5</v>
      </c>
      <c r="AQ35" s="130" t="n">
        <v>522.958928571429</v>
      </c>
      <c r="AR35" s="130" t="n">
        <v>50914.5</v>
      </c>
    </row>
    <row r="36" s="90" customFormat="true" ht="13.5" hidden="false" customHeight="false" outlineLevel="0" collapsed="false">
      <c r="A36" s="131" t="s">
        <v>180</v>
      </c>
      <c r="B36" s="131" t="s">
        <v>60</v>
      </c>
      <c r="C36" s="131" t="s">
        <v>197</v>
      </c>
      <c r="D36" s="118" t="s">
        <v>86</v>
      </c>
      <c r="E36" s="118" t="s">
        <v>86</v>
      </c>
      <c r="F36" s="117" t="s">
        <v>162</v>
      </c>
      <c r="G36" s="119" t="n">
        <v>17412.4428846836</v>
      </c>
      <c r="H36" s="120" t="n">
        <v>17412.4428846836</v>
      </c>
      <c r="I36" s="120" t="n">
        <v>16657.5075849864</v>
      </c>
      <c r="J36" s="121" t="n">
        <v>21654.2514</v>
      </c>
      <c r="K36" s="122" t="n">
        <v>82578.2579528791</v>
      </c>
      <c r="L36" s="120" t="n">
        <v>92987.8053</v>
      </c>
      <c r="M36" s="120" t="n">
        <v>83651.5740594965</v>
      </c>
      <c r="N36" s="121" t="n">
        <v>93951.4095</v>
      </c>
      <c r="O36" s="122" t="n">
        <v>75893.49706967</v>
      </c>
      <c r="P36" s="120" t="n">
        <v>353169.046812376</v>
      </c>
      <c r="Q36" s="120" t="n">
        <v>429062.543882046</v>
      </c>
      <c r="R36" s="123" t="n">
        <v>76.8635443083595</v>
      </c>
      <c r="S36" s="124" t="n">
        <v>84.1525983677196</v>
      </c>
      <c r="T36" s="124" t="n">
        <v>72.2648707172611</v>
      </c>
      <c r="U36" s="125" t="n">
        <v>79.5539247766212</v>
      </c>
      <c r="V36" s="126" t="n">
        <v>312.834938169961</v>
      </c>
      <c r="W36" s="123" t="n">
        <v>6091.4485103896</v>
      </c>
      <c r="X36" s="124" t="n">
        <v>3669.73107599703</v>
      </c>
      <c r="Y36" s="124" t="n">
        <v>22118.223318807</v>
      </c>
      <c r="Z36" s="125" t="n">
        <v>3665.59538058393</v>
      </c>
      <c r="AA36" s="132" t="n">
        <v>35544.9982857776</v>
      </c>
      <c r="AB36" s="123" t="n">
        <v>919.709</v>
      </c>
      <c r="AC36" s="124" t="n">
        <v>922.677</v>
      </c>
      <c r="AD36" s="124" t="n">
        <v>900.417</v>
      </c>
      <c r="AE36" s="125" t="n">
        <v>967.197</v>
      </c>
      <c r="AF36" s="126" t="n">
        <v>3710</v>
      </c>
      <c r="AG36" s="123" t="n">
        <v>0</v>
      </c>
      <c r="AH36" s="124" t="n">
        <v>0</v>
      </c>
      <c r="AI36" s="124" t="n">
        <v>0</v>
      </c>
      <c r="AJ36" s="125" t="n">
        <v>0</v>
      </c>
      <c r="AK36" s="126" t="n">
        <v>0</v>
      </c>
      <c r="AL36" s="128" t="n">
        <v>213147.801337563</v>
      </c>
      <c r="AM36" s="129" t="n">
        <v>204660.492144483</v>
      </c>
      <c r="AN36" s="129" t="n">
        <v>11254.2504</v>
      </c>
      <c r="AO36" s="129" t="n">
        <v>58112.797299699</v>
      </c>
      <c r="AP36" s="130" t="n">
        <v>61294.6491260065</v>
      </c>
      <c r="AQ36" s="130" t="n">
        <v>3270.45593788971</v>
      </c>
      <c r="AR36" s="130" t="n">
        <v>429062.543882046</v>
      </c>
    </row>
    <row r="37" s="90" customFormat="true" ht="13.5" hidden="false" customHeight="false" outlineLevel="0" collapsed="false">
      <c r="A37" s="131" t="s">
        <v>166</v>
      </c>
      <c r="B37" s="131" t="s">
        <v>61</v>
      </c>
      <c r="C37" s="131" t="s">
        <v>198</v>
      </c>
      <c r="D37" s="118" t="s">
        <v>86</v>
      </c>
      <c r="E37" s="118" t="s">
        <v>86</v>
      </c>
      <c r="F37" s="117" t="s">
        <v>162</v>
      </c>
      <c r="G37" s="119" t="n">
        <v>6506.82611763991</v>
      </c>
      <c r="H37" s="120" t="n">
        <v>6506.82611763991</v>
      </c>
      <c r="I37" s="120" t="n">
        <v>7015.79343018913</v>
      </c>
      <c r="J37" s="121" t="n">
        <v>8132.2389</v>
      </c>
      <c r="K37" s="122" t="n">
        <v>76801.3856296559</v>
      </c>
      <c r="L37" s="120" t="n">
        <v>91088.97111</v>
      </c>
      <c r="M37" s="120" t="n">
        <v>66656.1609571541</v>
      </c>
      <c r="N37" s="121" t="n">
        <v>73566.859965</v>
      </c>
      <c r="O37" s="122" t="n">
        <v>29477.838747829</v>
      </c>
      <c r="P37" s="120" t="n">
        <v>308113.37766181</v>
      </c>
      <c r="Q37" s="120" t="n">
        <v>337591.216409639</v>
      </c>
      <c r="R37" s="123" t="n">
        <v>2457.16372765364</v>
      </c>
      <c r="S37" s="124" t="n">
        <v>2690.17925412628</v>
      </c>
      <c r="T37" s="124" t="n">
        <v>2310.15393198205</v>
      </c>
      <c r="U37" s="125" t="n">
        <v>2543.1694584547</v>
      </c>
      <c r="V37" s="126" t="n">
        <v>10000.6663722167</v>
      </c>
      <c r="W37" s="123" t="n">
        <v>2099.25002567424</v>
      </c>
      <c r="X37" s="124" t="n">
        <v>1252.92635781338</v>
      </c>
      <c r="Y37" s="124" t="n">
        <v>7486.96342037078</v>
      </c>
      <c r="Z37" s="125" t="n">
        <v>1269.76284796924</v>
      </c>
      <c r="AA37" s="132" t="n">
        <v>12108.9026518276</v>
      </c>
      <c r="AB37" s="123" t="n">
        <v>1222.5339</v>
      </c>
      <c r="AC37" s="124" t="n">
        <v>1295.4221</v>
      </c>
      <c r="AD37" s="124" t="n">
        <v>1114.1482</v>
      </c>
      <c r="AE37" s="125" t="n">
        <v>1100.8958</v>
      </c>
      <c r="AF37" s="126" t="n">
        <v>4733</v>
      </c>
      <c r="AG37" s="123" t="n">
        <v>0</v>
      </c>
      <c r="AH37" s="124" t="n">
        <v>0</v>
      </c>
      <c r="AI37" s="124" t="n">
        <v>0</v>
      </c>
      <c r="AJ37" s="125" t="n">
        <v>0</v>
      </c>
      <c r="AK37" s="126" t="n">
        <v>0</v>
      </c>
      <c r="AL37" s="128" t="n">
        <v>182220.163157296</v>
      </c>
      <c r="AM37" s="129" t="n">
        <v>147084.857532343</v>
      </c>
      <c r="AN37" s="129" t="n">
        <v>8286.19572</v>
      </c>
      <c r="AO37" s="129" t="n">
        <v>31109.7131136</v>
      </c>
      <c r="AP37" s="130" t="n">
        <v>48227.3166299484</v>
      </c>
      <c r="AQ37" s="130" t="n">
        <v>2582.08071428571</v>
      </c>
      <c r="AR37" s="130" t="n">
        <v>337591.216409639</v>
      </c>
    </row>
    <row r="38" s="90" customFormat="true" ht="13.5" hidden="false" customHeight="false" outlineLevel="0" collapsed="false">
      <c r="A38" s="131" t="s">
        <v>166</v>
      </c>
      <c r="B38" s="131" t="s">
        <v>62</v>
      </c>
      <c r="C38" s="131" t="s">
        <v>199</v>
      </c>
      <c r="D38" s="118" t="s">
        <v>86</v>
      </c>
      <c r="E38" s="118" t="s">
        <v>86</v>
      </c>
      <c r="F38" s="117" t="s">
        <v>162</v>
      </c>
      <c r="G38" s="119" t="n">
        <v>6176.57805</v>
      </c>
      <c r="H38" s="120" t="n">
        <v>6176.57805</v>
      </c>
      <c r="I38" s="120" t="n">
        <v>6823.42275</v>
      </c>
      <c r="J38" s="121" t="n">
        <v>6776.09265</v>
      </c>
      <c r="K38" s="122" t="n">
        <v>102852.653055457</v>
      </c>
      <c r="L38" s="120" t="n">
        <v>116043.1488</v>
      </c>
      <c r="M38" s="120" t="n">
        <v>89266.1368115685</v>
      </c>
      <c r="N38" s="121" t="n">
        <v>93720.7872</v>
      </c>
      <c r="O38" s="122" t="n">
        <v>26294.5</v>
      </c>
      <c r="P38" s="120" t="n">
        <v>401882.725867026</v>
      </c>
      <c r="Q38" s="120" t="n">
        <v>428177.225867026</v>
      </c>
      <c r="R38" s="123" t="n">
        <v>1179.30897196299</v>
      </c>
      <c r="S38" s="124" t="n">
        <v>1291.14413291837</v>
      </c>
      <c r="T38" s="124" t="n">
        <v>1108.75202492247</v>
      </c>
      <c r="U38" s="125" t="n">
        <v>1220.58718587785</v>
      </c>
      <c r="V38" s="126" t="n">
        <v>4799.79231568168</v>
      </c>
      <c r="W38" s="123" t="n">
        <v>6449.60312331076</v>
      </c>
      <c r="X38" s="124" t="n">
        <v>4476.43053334169</v>
      </c>
      <c r="Y38" s="124" t="n">
        <v>21271.0487152575</v>
      </c>
      <c r="Z38" s="125" t="n">
        <v>4202.67595124654</v>
      </c>
      <c r="AA38" s="132" t="n">
        <v>36399.7583231565</v>
      </c>
      <c r="AB38" s="123" t="n">
        <v>1215.5598</v>
      </c>
      <c r="AC38" s="124" t="n">
        <v>1288.0322</v>
      </c>
      <c r="AD38" s="124" t="n">
        <v>1107.7924</v>
      </c>
      <c r="AE38" s="125" t="n">
        <v>1094.6156</v>
      </c>
      <c r="AF38" s="126" t="n">
        <v>4706</v>
      </c>
      <c r="AG38" s="123" t="n">
        <v>0</v>
      </c>
      <c r="AH38" s="124" t="n">
        <v>0</v>
      </c>
      <c r="AI38" s="124" t="n">
        <v>0</v>
      </c>
      <c r="AJ38" s="125" t="n">
        <v>0</v>
      </c>
      <c r="AK38" s="126" t="n">
        <v>0</v>
      </c>
      <c r="AL38" s="128" t="n">
        <v>231590.786455457</v>
      </c>
      <c r="AM38" s="129" t="n">
        <v>185874.482121454</v>
      </c>
      <c r="AN38" s="129" t="n">
        <v>10711.9572901148</v>
      </c>
      <c r="AO38" s="129" t="n">
        <v>55777.138749775</v>
      </c>
      <c r="AP38" s="130" t="n">
        <v>61168.1751238609</v>
      </c>
      <c r="AQ38" s="130" t="n">
        <v>4125.63392857143</v>
      </c>
      <c r="AR38" s="130" t="n">
        <v>428177.225867026</v>
      </c>
    </row>
    <row r="39" s="90" customFormat="true" ht="13.5" hidden="false" customHeight="false" outlineLevel="0" collapsed="false">
      <c r="A39" s="131" t="s">
        <v>160</v>
      </c>
      <c r="B39" s="131" t="s">
        <v>63</v>
      </c>
      <c r="C39" s="131" t="s">
        <v>200</v>
      </c>
      <c r="D39" s="118" t="s">
        <v>86</v>
      </c>
      <c r="E39" s="118" t="s">
        <v>86</v>
      </c>
      <c r="F39" s="117" t="s">
        <v>162</v>
      </c>
      <c r="G39" s="119" t="n">
        <v>33075.5428074639</v>
      </c>
      <c r="H39" s="120" t="n">
        <v>33075.5428074639</v>
      </c>
      <c r="I39" s="120" t="n">
        <v>26122.1039674587</v>
      </c>
      <c r="J39" s="121" t="n">
        <v>29986.6237</v>
      </c>
      <c r="K39" s="122" t="n">
        <v>259441.425807281</v>
      </c>
      <c r="L39" s="120" t="n">
        <v>336313.70528</v>
      </c>
      <c r="M39" s="120" t="n">
        <v>221550.407247986</v>
      </c>
      <c r="N39" s="121" t="n">
        <v>270932.952255</v>
      </c>
      <c r="O39" s="122" t="n">
        <v>123356.876974923</v>
      </c>
      <c r="P39" s="120" t="n">
        <v>1088238.49059027</v>
      </c>
      <c r="Q39" s="120" t="n">
        <v>1211595.36756519</v>
      </c>
      <c r="R39" s="123" t="n">
        <v>273.302221226005</v>
      </c>
      <c r="S39" s="124" t="n">
        <v>299.219770084637</v>
      </c>
      <c r="T39" s="124" t="n">
        <v>256.950806280859</v>
      </c>
      <c r="U39" s="125" t="n">
        <v>282.868355139492</v>
      </c>
      <c r="V39" s="126" t="n">
        <v>1112.34115273099</v>
      </c>
      <c r="W39" s="123" t="n">
        <v>11751.9815711862</v>
      </c>
      <c r="X39" s="124" t="n">
        <v>7107.03167773468</v>
      </c>
      <c r="Y39" s="124" t="n">
        <v>43405.4286175241</v>
      </c>
      <c r="Z39" s="125" t="n">
        <v>7064.76720987635</v>
      </c>
      <c r="AA39" s="132" t="n">
        <v>69329.2090763213</v>
      </c>
      <c r="AB39" s="123" t="n">
        <v>760.9319</v>
      </c>
      <c r="AC39" s="124" t="n">
        <v>781.174</v>
      </c>
      <c r="AD39" s="124" t="n">
        <v>673.6913</v>
      </c>
      <c r="AE39" s="125" t="n">
        <v>635.2028</v>
      </c>
      <c r="AF39" s="126" t="n">
        <v>2851</v>
      </c>
      <c r="AG39" s="123" t="n">
        <v>0</v>
      </c>
      <c r="AH39" s="124" t="n">
        <v>0</v>
      </c>
      <c r="AI39" s="124" t="n">
        <v>0</v>
      </c>
      <c r="AJ39" s="125" t="n">
        <v>0</v>
      </c>
      <c r="AK39" s="126" t="n">
        <v>0</v>
      </c>
      <c r="AL39" s="128" t="n">
        <v>663003.280394745</v>
      </c>
      <c r="AM39" s="129" t="n">
        <v>529897.939228604</v>
      </c>
      <c r="AN39" s="129" t="n">
        <v>18694.1479418406</v>
      </c>
      <c r="AO39" s="129" t="n">
        <v>116471.64053636</v>
      </c>
      <c r="AP39" s="130" t="n">
        <v>173085.052509313</v>
      </c>
      <c r="AQ39" s="130" t="n">
        <v>9834.25285714286</v>
      </c>
      <c r="AR39" s="130" t="n">
        <v>1211595.36756519</v>
      </c>
    </row>
    <row r="40" s="90" customFormat="true" ht="13.5" hidden="false" customHeight="false" outlineLevel="0" collapsed="false">
      <c r="A40" s="131" t="s">
        <v>176</v>
      </c>
      <c r="B40" s="131" t="s">
        <v>64</v>
      </c>
      <c r="C40" s="131" t="s">
        <v>201</v>
      </c>
      <c r="D40" s="118" t="s">
        <v>86</v>
      </c>
      <c r="E40" s="118" t="s">
        <v>86</v>
      </c>
      <c r="F40" s="117" t="s">
        <v>162</v>
      </c>
      <c r="G40" s="119" t="n">
        <v>8039.73971250002</v>
      </c>
      <c r="H40" s="120" t="n">
        <v>8039.73971250002</v>
      </c>
      <c r="I40" s="120" t="n">
        <v>6311.31123060519</v>
      </c>
      <c r="J40" s="121" t="n">
        <v>7114.7035</v>
      </c>
      <c r="K40" s="122" t="n">
        <v>82175.3312327043</v>
      </c>
      <c r="L40" s="120" t="n">
        <v>90386.2155</v>
      </c>
      <c r="M40" s="120" t="n">
        <v>66778.4113472016</v>
      </c>
      <c r="N40" s="121" t="n">
        <v>69418.678</v>
      </c>
      <c r="O40" s="122" t="n">
        <v>29741.7817431052</v>
      </c>
      <c r="P40" s="120" t="n">
        <v>308758.636079906</v>
      </c>
      <c r="Q40" s="120" t="n">
        <v>338500.417823011</v>
      </c>
      <c r="R40" s="123" t="n">
        <v>272.4813</v>
      </c>
      <c r="S40" s="124" t="n">
        <v>298.321</v>
      </c>
      <c r="T40" s="124" t="n">
        <v>256.179</v>
      </c>
      <c r="U40" s="125" t="n">
        <v>282.0187</v>
      </c>
      <c r="V40" s="126" t="n">
        <v>1109</v>
      </c>
      <c r="W40" s="123" t="n">
        <v>1833.0001828415</v>
      </c>
      <c r="X40" s="124" t="n">
        <v>1514.44597130117</v>
      </c>
      <c r="Y40" s="124" t="n">
        <v>3224.3338933654</v>
      </c>
      <c r="Z40" s="125" t="n">
        <v>1067.00178212373</v>
      </c>
      <c r="AA40" s="132" t="n">
        <v>7638.7818296318</v>
      </c>
      <c r="AB40" s="123" t="n">
        <v>2043.3694</v>
      </c>
      <c r="AC40" s="124" t="n">
        <v>2070.2362</v>
      </c>
      <c r="AD40" s="124" t="n">
        <v>1735.1475</v>
      </c>
      <c r="AE40" s="125" t="n">
        <v>1614.2469</v>
      </c>
      <c r="AF40" s="126" t="n">
        <v>7463</v>
      </c>
      <c r="AG40" s="123" t="n">
        <v>0</v>
      </c>
      <c r="AH40" s="124" t="n">
        <v>0</v>
      </c>
      <c r="AI40" s="124" t="n">
        <v>0</v>
      </c>
      <c r="AJ40" s="125" t="n">
        <v>0</v>
      </c>
      <c r="AK40" s="126" t="n">
        <v>0</v>
      </c>
      <c r="AL40" s="128" t="n">
        <v>188877.313745204</v>
      </c>
      <c r="AM40" s="129" t="n">
        <v>147833.751077807</v>
      </c>
      <c r="AN40" s="129" t="n">
        <v>1789.353</v>
      </c>
      <c r="AO40" s="129" t="n">
        <v>41719.3627767917</v>
      </c>
      <c r="AP40" s="130" t="n">
        <v>48357.2025461444</v>
      </c>
      <c r="AQ40" s="130" t="n">
        <v>3536.59821428571</v>
      </c>
      <c r="AR40" s="130" t="n">
        <v>338500.417823011</v>
      </c>
    </row>
    <row r="41" s="90" customFormat="true" ht="13.5" hidden="false" customHeight="false" outlineLevel="0" collapsed="false">
      <c r="A41" s="131" t="s">
        <v>176</v>
      </c>
      <c r="B41" s="131" t="s">
        <v>65</v>
      </c>
      <c r="C41" s="131" t="s">
        <v>202</v>
      </c>
      <c r="D41" s="118" t="s">
        <v>86</v>
      </c>
      <c r="E41" s="118" t="s">
        <v>86</v>
      </c>
      <c r="F41" s="117" t="s">
        <v>162</v>
      </c>
      <c r="G41" s="119" t="n">
        <v>12904.725375</v>
      </c>
      <c r="H41" s="120" t="n">
        <v>12904.725375</v>
      </c>
      <c r="I41" s="120" t="n">
        <v>10393.097625</v>
      </c>
      <c r="J41" s="121" t="n">
        <v>10037.50875</v>
      </c>
      <c r="K41" s="122" t="n">
        <v>67640.6791553625</v>
      </c>
      <c r="L41" s="120" t="n">
        <v>71744.66895</v>
      </c>
      <c r="M41" s="120" t="n">
        <v>57147.8718</v>
      </c>
      <c r="N41" s="121" t="n">
        <v>55449.5102</v>
      </c>
      <c r="O41" s="122" t="n">
        <v>45011.25</v>
      </c>
      <c r="P41" s="120" t="n">
        <v>251982.730105362</v>
      </c>
      <c r="Q41" s="120" t="n">
        <v>296993.980105363</v>
      </c>
      <c r="R41" s="123" t="n">
        <v>598.653383297485</v>
      </c>
      <c r="S41" s="124" t="n">
        <v>655.424339059924</v>
      </c>
      <c r="T41" s="124" t="n">
        <v>562.83651421131</v>
      </c>
      <c r="U41" s="125" t="n">
        <v>619.60746997375</v>
      </c>
      <c r="V41" s="126" t="n">
        <v>2436.52170654247</v>
      </c>
      <c r="W41" s="123" t="n">
        <v>3067.72219967473</v>
      </c>
      <c r="X41" s="124" t="n">
        <v>2491.74604772404</v>
      </c>
      <c r="Y41" s="124" t="n">
        <v>4356.48029064923</v>
      </c>
      <c r="Z41" s="125" t="n">
        <v>1763.32960863856</v>
      </c>
      <c r="AA41" s="132" t="n">
        <v>11679.2781466866</v>
      </c>
      <c r="AB41" s="123" t="n">
        <v>2094.0224</v>
      </c>
      <c r="AC41" s="124" t="n">
        <v>2121.5552</v>
      </c>
      <c r="AD41" s="124" t="n">
        <v>1778.16</v>
      </c>
      <c r="AE41" s="125" t="n">
        <v>1654.2624</v>
      </c>
      <c r="AF41" s="126" t="n">
        <v>7648</v>
      </c>
      <c r="AG41" s="123" t="n">
        <v>0</v>
      </c>
      <c r="AH41" s="124" t="n">
        <v>0</v>
      </c>
      <c r="AI41" s="124" t="n">
        <v>0</v>
      </c>
      <c r="AJ41" s="125" t="n">
        <v>0</v>
      </c>
      <c r="AK41" s="126" t="n">
        <v>0</v>
      </c>
      <c r="AL41" s="128" t="n">
        <v>163965.991730362</v>
      </c>
      <c r="AM41" s="129" t="n">
        <v>131293.697375</v>
      </c>
      <c r="AN41" s="129" t="n">
        <v>1734.291</v>
      </c>
      <c r="AO41" s="129" t="n">
        <v>25150.6969317</v>
      </c>
      <c r="AP41" s="130" t="n">
        <v>42427.7114436232</v>
      </c>
      <c r="AQ41" s="130" t="n">
        <v>2544.03607142857</v>
      </c>
      <c r="AR41" s="130" t="n">
        <v>296993.980105363</v>
      </c>
    </row>
    <row r="42" s="90" customFormat="true" ht="13.5" hidden="false" customHeight="false" outlineLevel="0" collapsed="false">
      <c r="A42" s="131" t="str">
        <f aca="false">INDEX($A$8:$C$41,MATCH(B42,$B$8:$B$41,0),1)</f>
        <v>North Eastern</v>
      </c>
      <c r="B42" s="131" t="s">
        <v>32</v>
      </c>
      <c r="C42" s="131" t="s">
        <v>161</v>
      </c>
      <c r="D42" s="117" t="s">
        <v>203</v>
      </c>
      <c r="E42" s="117" t="s">
        <v>204</v>
      </c>
      <c r="F42" s="117" t="s">
        <v>162</v>
      </c>
      <c r="G42" s="133" t="n">
        <v>0</v>
      </c>
      <c r="H42" s="134" t="n">
        <v>0</v>
      </c>
      <c r="I42" s="134" t="n">
        <v>0</v>
      </c>
      <c r="J42" s="135" t="n">
        <v>0</v>
      </c>
      <c r="K42" s="136" t="n">
        <v>1965.2488</v>
      </c>
      <c r="L42" s="134" t="n">
        <v>3243.39712</v>
      </c>
      <c r="M42" s="134" t="n">
        <v>1740.5858</v>
      </c>
      <c r="N42" s="135" t="n">
        <v>2612.86752</v>
      </c>
      <c r="O42" s="136" t="n">
        <v>0</v>
      </c>
      <c r="P42" s="134" t="n">
        <v>9562.09924</v>
      </c>
      <c r="Q42" s="134" t="n">
        <v>9562.09924</v>
      </c>
      <c r="R42" s="137" t="n">
        <v>0</v>
      </c>
      <c r="S42" s="138" t="n">
        <v>0</v>
      </c>
      <c r="T42" s="138" t="n">
        <v>0</v>
      </c>
      <c r="U42" s="139" t="n">
        <v>0</v>
      </c>
      <c r="V42" s="140" t="n">
        <v>0</v>
      </c>
      <c r="W42" s="137" t="n">
        <v>6.35966338596472</v>
      </c>
      <c r="X42" s="138" t="n">
        <v>3.43522337123181</v>
      </c>
      <c r="Y42" s="138" t="n">
        <v>27.415434405216</v>
      </c>
      <c r="Z42" s="139" t="n">
        <v>3.88162503134885</v>
      </c>
      <c r="AA42" s="141" t="n">
        <v>41.0919461937614</v>
      </c>
      <c r="AB42" s="137" t="n">
        <v>25.396529199732</v>
      </c>
      <c r="AC42" s="138" t="n">
        <v>26.0721206471584</v>
      </c>
      <c r="AD42" s="138" t="n">
        <v>22.4848252150493</v>
      </c>
      <c r="AE42" s="139" t="n">
        <v>21.2002499276894</v>
      </c>
      <c r="AF42" s="140" t="n">
        <v>95.153724989629</v>
      </c>
      <c r="AG42" s="137" t="n">
        <v>0</v>
      </c>
      <c r="AH42" s="138" t="n">
        <v>0</v>
      </c>
      <c r="AI42" s="138" t="n">
        <v>0</v>
      </c>
      <c r="AJ42" s="139" t="n">
        <v>0</v>
      </c>
      <c r="AK42" s="140" t="n">
        <v>0</v>
      </c>
      <c r="AL42" s="142" t="n">
        <v>5208.64592</v>
      </c>
      <c r="AM42" s="143" t="n">
        <v>4218.65552</v>
      </c>
      <c r="AN42" s="143" t="n">
        <v>134.7978</v>
      </c>
      <c r="AO42" s="143" t="n">
        <v>967.3797264</v>
      </c>
      <c r="AP42" s="130" t="n">
        <v>1366.01417714286</v>
      </c>
      <c r="AQ42" s="130" t="n">
        <v>52.6142857142857</v>
      </c>
      <c r="AR42" s="130" t="n">
        <v>9562.09924</v>
      </c>
    </row>
    <row r="43" s="90" customFormat="true" ht="13.5" hidden="false" customHeight="false" outlineLevel="0" collapsed="false">
      <c r="A43" s="131" t="str">
        <f aca="false">INDEX($A$8:$C$41,MATCH(B43,$B$8:$B$41,0),1)</f>
        <v>North Eastern</v>
      </c>
      <c r="B43" s="131" t="s">
        <v>32</v>
      </c>
      <c r="C43" s="131" t="s">
        <v>161</v>
      </c>
      <c r="D43" s="117" t="s">
        <v>205</v>
      </c>
      <c r="E43" s="117" t="s">
        <v>206</v>
      </c>
      <c r="F43" s="117" t="s">
        <v>162</v>
      </c>
      <c r="G43" s="133" t="n">
        <v>2402.32501236925</v>
      </c>
      <c r="H43" s="134" t="n">
        <v>2402.32501236925</v>
      </c>
      <c r="I43" s="134" t="n">
        <v>2120.22701166471</v>
      </c>
      <c r="J43" s="135" t="n">
        <v>3909.7245</v>
      </c>
      <c r="K43" s="136" t="n">
        <v>12529</v>
      </c>
      <c r="L43" s="134" t="n">
        <v>23380.5792</v>
      </c>
      <c r="M43" s="134" t="n">
        <v>10707.0517687723</v>
      </c>
      <c r="N43" s="135" t="n">
        <v>18835.29945</v>
      </c>
      <c r="O43" s="136" t="n">
        <v>12887.779024034</v>
      </c>
      <c r="P43" s="134" t="n">
        <v>65451.9304187723</v>
      </c>
      <c r="Q43" s="134" t="n">
        <v>78339.7094428063</v>
      </c>
      <c r="R43" s="137" t="n">
        <v>9.74751374577766</v>
      </c>
      <c r="S43" s="138" t="n">
        <v>10.6718811461709</v>
      </c>
      <c r="T43" s="138" t="n">
        <v>9.16432916269694</v>
      </c>
      <c r="U43" s="139" t="n">
        <v>10.0886965630902</v>
      </c>
      <c r="V43" s="140" t="n">
        <v>39.6724206177357</v>
      </c>
      <c r="W43" s="137" t="n">
        <v>595.012573947491</v>
      </c>
      <c r="X43" s="138" t="n">
        <v>321.971678512799</v>
      </c>
      <c r="Y43" s="138" t="n">
        <v>2560.07812798818</v>
      </c>
      <c r="Z43" s="139" t="n">
        <v>363.216610188764</v>
      </c>
      <c r="AA43" s="141" t="n">
        <v>3840.27899063724</v>
      </c>
      <c r="AB43" s="137" t="n">
        <v>225.874919032744</v>
      </c>
      <c r="AC43" s="138" t="n">
        <v>231.883581172618</v>
      </c>
      <c r="AD43" s="138" t="n">
        <v>199.978431500327</v>
      </c>
      <c r="AE43" s="139" t="n">
        <v>188.553510530144</v>
      </c>
      <c r="AF43" s="140" t="n">
        <v>846.290442235833</v>
      </c>
      <c r="AG43" s="137" t="n">
        <v>0</v>
      </c>
      <c r="AH43" s="138" t="n">
        <v>0</v>
      </c>
      <c r="AI43" s="138" t="n">
        <v>0</v>
      </c>
      <c r="AJ43" s="139" t="n">
        <v>0</v>
      </c>
      <c r="AK43" s="140" t="n">
        <v>0</v>
      </c>
      <c r="AL43" s="142" t="n">
        <v>42767.4067123692</v>
      </c>
      <c r="AM43" s="143" t="n">
        <v>34578.6991590784</v>
      </c>
      <c r="AN43" s="143" t="n">
        <v>993.603571358685</v>
      </c>
      <c r="AO43" s="143" t="n">
        <v>8423.8731324</v>
      </c>
      <c r="AP43" s="130" t="n">
        <v>11191.387063258</v>
      </c>
      <c r="AQ43" s="130" t="n">
        <v>727.167857142857</v>
      </c>
      <c r="AR43" s="130" t="n">
        <v>78339.7094428063</v>
      </c>
    </row>
    <row r="44" s="90" customFormat="true" ht="13.5" hidden="false" customHeight="false" outlineLevel="0" collapsed="false">
      <c r="A44" s="131" t="str">
        <f aca="false">INDEX($A$8:$C$41,MATCH(B44,$B$8:$B$41,0),1)</f>
        <v>North Eastern</v>
      </c>
      <c r="B44" s="131" t="s">
        <v>32</v>
      </c>
      <c r="C44" s="131" t="s">
        <v>161</v>
      </c>
      <c r="D44" s="117" t="s">
        <v>207</v>
      </c>
      <c r="E44" s="117" t="s">
        <v>208</v>
      </c>
      <c r="F44" s="117" t="s">
        <v>162</v>
      </c>
      <c r="G44" s="133" t="n">
        <v>0</v>
      </c>
      <c r="H44" s="134" t="n">
        <v>0</v>
      </c>
      <c r="I44" s="134" t="n">
        <v>0</v>
      </c>
      <c r="J44" s="135" t="n">
        <v>0</v>
      </c>
      <c r="K44" s="136" t="n">
        <v>7864.7304</v>
      </c>
      <c r="L44" s="134" t="n">
        <v>12979.75296</v>
      </c>
      <c r="M44" s="134" t="n">
        <v>6965.6514</v>
      </c>
      <c r="N44" s="135" t="n">
        <v>10456.43616</v>
      </c>
      <c r="O44" s="136" t="n">
        <v>0</v>
      </c>
      <c r="P44" s="134" t="n">
        <v>38266.57092</v>
      </c>
      <c r="Q44" s="134" t="n">
        <v>38266.57092</v>
      </c>
      <c r="R44" s="137" t="n">
        <v>60.4469588701936</v>
      </c>
      <c r="S44" s="138" t="n">
        <v>66.1792101590642</v>
      </c>
      <c r="T44" s="138" t="n">
        <v>56.8304741514641</v>
      </c>
      <c r="U44" s="139" t="n">
        <v>62.5627254403347</v>
      </c>
      <c r="V44" s="140" t="n">
        <v>246.019368621057</v>
      </c>
      <c r="W44" s="137" t="n">
        <v>277.413452009046</v>
      </c>
      <c r="X44" s="138" t="n">
        <v>150.988803253834</v>
      </c>
      <c r="Y44" s="138" t="n">
        <v>1183.92414224354</v>
      </c>
      <c r="Z44" s="139" t="n">
        <v>168.048037604945</v>
      </c>
      <c r="AA44" s="141" t="n">
        <v>1780.37443511137</v>
      </c>
      <c r="AB44" s="137" t="n">
        <v>91.7715878282822</v>
      </c>
      <c r="AC44" s="138" t="n">
        <v>94.2128702321069</v>
      </c>
      <c r="AD44" s="138" t="n">
        <v>81.2500045103899</v>
      </c>
      <c r="AE44" s="139" t="n">
        <v>76.6081295172022</v>
      </c>
      <c r="AF44" s="140" t="n">
        <v>343.842592087981</v>
      </c>
      <c r="AG44" s="137" t="n">
        <v>0</v>
      </c>
      <c r="AH44" s="138" t="n">
        <v>0</v>
      </c>
      <c r="AI44" s="138" t="n">
        <v>0</v>
      </c>
      <c r="AJ44" s="139" t="n">
        <v>0</v>
      </c>
      <c r="AK44" s="140" t="n">
        <v>0</v>
      </c>
      <c r="AL44" s="142" t="n">
        <v>20844.48336</v>
      </c>
      <c r="AM44" s="143" t="n">
        <v>16882.64016</v>
      </c>
      <c r="AN44" s="143" t="n">
        <v>539.4474</v>
      </c>
      <c r="AO44" s="143" t="n">
        <v>3871.3575312</v>
      </c>
      <c r="AP44" s="130" t="n">
        <v>5466.65298857143</v>
      </c>
      <c r="AQ44" s="130" t="n">
        <v>210.557142857143</v>
      </c>
      <c r="AR44" s="130" t="n">
        <v>38266.57092</v>
      </c>
    </row>
    <row r="45" s="90" customFormat="true" ht="13.5" hidden="false" customHeight="false" outlineLevel="0" collapsed="false">
      <c r="A45" s="131" t="str">
        <f aca="false">INDEX($A$8:$C$41,MATCH(B45,$B$8:$B$41,0),1)</f>
        <v>North Eastern</v>
      </c>
      <c r="B45" s="131" t="s">
        <v>32</v>
      </c>
      <c r="C45" s="131" t="s">
        <v>161</v>
      </c>
      <c r="D45" s="117" t="s">
        <v>209</v>
      </c>
      <c r="E45" s="117" t="s">
        <v>210</v>
      </c>
      <c r="F45" s="117" t="s">
        <v>162</v>
      </c>
      <c r="G45" s="133" t="n">
        <v>0</v>
      </c>
      <c r="H45" s="134" t="n">
        <v>0</v>
      </c>
      <c r="I45" s="134" t="n">
        <v>0</v>
      </c>
      <c r="J45" s="135" t="n">
        <v>0</v>
      </c>
      <c r="K45" s="136" t="n">
        <v>7184.18716473884</v>
      </c>
      <c r="L45" s="134" t="n">
        <v>13894.4352</v>
      </c>
      <c r="M45" s="134" t="n">
        <v>6362.90639815512</v>
      </c>
      <c r="N45" s="135" t="n">
        <v>11193.30045</v>
      </c>
      <c r="O45" s="136" t="n">
        <v>0</v>
      </c>
      <c r="P45" s="134" t="n">
        <v>38634.829212894</v>
      </c>
      <c r="Q45" s="134" t="n">
        <v>38634.829212894</v>
      </c>
      <c r="R45" s="137" t="n">
        <v>0</v>
      </c>
      <c r="S45" s="138" t="n">
        <v>0</v>
      </c>
      <c r="T45" s="138" t="n">
        <v>0</v>
      </c>
      <c r="U45" s="139" t="n">
        <v>0</v>
      </c>
      <c r="V45" s="140" t="n">
        <v>0</v>
      </c>
      <c r="W45" s="137" t="n">
        <v>339.612193702097</v>
      </c>
      <c r="X45" s="138" t="n">
        <v>184.871377774657</v>
      </c>
      <c r="Y45" s="138" t="n">
        <v>1451.70940982896</v>
      </c>
      <c r="Z45" s="139" t="n">
        <v>207.408207313443</v>
      </c>
      <c r="AA45" s="141" t="n">
        <v>2183.60118861916</v>
      </c>
      <c r="AB45" s="137" t="n">
        <v>113.424569789915</v>
      </c>
      <c r="AC45" s="138" t="n">
        <v>116.441858832659</v>
      </c>
      <c r="AD45" s="138" t="n">
        <v>100.420478985976</v>
      </c>
      <c r="AE45" s="139" t="n">
        <v>94.6833801018851</v>
      </c>
      <c r="AF45" s="140" t="n">
        <v>424.970287710436</v>
      </c>
      <c r="AG45" s="137" t="n">
        <v>0</v>
      </c>
      <c r="AH45" s="138" t="n">
        <v>0</v>
      </c>
      <c r="AI45" s="138" t="n">
        <v>0</v>
      </c>
      <c r="AJ45" s="139" t="n">
        <v>0</v>
      </c>
      <c r="AK45" s="140" t="n">
        <v>0</v>
      </c>
      <c r="AL45" s="142" t="n">
        <v>21078.6223647388</v>
      </c>
      <c r="AM45" s="143" t="n">
        <v>17063.4383882049</v>
      </c>
      <c r="AN45" s="143" t="n">
        <v>492.768459950228</v>
      </c>
      <c r="AO45" s="143" t="n">
        <v>4177.7416164</v>
      </c>
      <c r="AP45" s="130" t="n">
        <v>5519.26131612771</v>
      </c>
      <c r="AQ45" s="130" t="n">
        <v>360.632142857143</v>
      </c>
      <c r="AR45" s="130" t="n">
        <v>38634.829212894</v>
      </c>
    </row>
    <row r="46" s="90" customFormat="true" ht="13.5" hidden="false" customHeight="false" outlineLevel="0" collapsed="false">
      <c r="A46" s="131" t="str">
        <f aca="false">INDEX($A$8:$C$41,MATCH(B46,$B$8:$B$41,0),1)</f>
        <v>North Eastern</v>
      </c>
      <c r="B46" s="131" t="s">
        <v>32</v>
      </c>
      <c r="C46" s="131" t="s">
        <v>161</v>
      </c>
      <c r="D46" s="117" t="s">
        <v>211</v>
      </c>
      <c r="E46" s="117" t="s">
        <v>212</v>
      </c>
      <c r="F46" s="117" t="s">
        <v>162</v>
      </c>
      <c r="G46" s="133" t="n">
        <v>0</v>
      </c>
      <c r="H46" s="134" t="n">
        <v>0</v>
      </c>
      <c r="I46" s="134" t="n">
        <v>0</v>
      </c>
      <c r="J46" s="135" t="n">
        <v>0</v>
      </c>
      <c r="K46" s="136" t="n">
        <v>2976</v>
      </c>
      <c r="L46" s="134" t="n">
        <v>3048</v>
      </c>
      <c r="M46" s="134" t="n">
        <v>2297.722125</v>
      </c>
      <c r="N46" s="135" t="n">
        <v>2299.4724</v>
      </c>
      <c r="O46" s="136" t="n">
        <v>0</v>
      </c>
      <c r="P46" s="134" t="n">
        <v>10621.194525</v>
      </c>
      <c r="Q46" s="134" t="n">
        <v>10621.194525</v>
      </c>
      <c r="R46" s="137" t="n">
        <v>0</v>
      </c>
      <c r="S46" s="138" t="n">
        <v>0</v>
      </c>
      <c r="T46" s="138" t="n">
        <v>0</v>
      </c>
      <c r="U46" s="139" t="n">
        <v>0</v>
      </c>
      <c r="V46" s="140" t="n">
        <v>0</v>
      </c>
      <c r="W46" s="137" t="n">
        <v>164.291304137422</v>
      </c>
      <c r="X46" s="138" t="n">
        <v>88.7432704234884</v>
      </c>
      <c r="Y46" s="138" t="n">
        <v>708.232055468081</v>
      </c>
      <c r="Z46" s="139" t="n">
        <v>100.275313309845</v>
      </c>
      <c r="AA46" s="141" t="n">
        <v>1061.54194333884</v>
      </c>
      <c r="AB46" s="137" t="n">
        <v>36.645497930149</v>
      </c>
      <c r="AC46" s="138" t="n">
        <v>37.6203313333115</v>
      </c>
      <c r="AD46" s="138" t="n">
        <v>32.4441032629982</v>
      </c>
      <c r="AE46" s="139" t="n">
        <v>30.5905467921963</v>
      </c>
      <c r="AF46" s="140" t="n">
        <v>137.300479318655</v>
      </c>
      <c r="AG46" s="137" t="n">
        <v>0</v>
      </c>
      <c r="AH46" s="138" t="n">
        <v>0</v>
      </c>
      <c r="AI46" s="138" t="n">
        <v>0</v>
      </c>
      <c r="AJ46" s="139" t="n">
        <v>0</v>
      </c>
      <c r="AK46" s="140" t="n">
        <v>0</v>
      </c>
      <c r="AL46" s="142" t="n">
        <v>6024</v>
      </c>
      <c r="AM46" s="143" t="n">
        <v>4419.2499</v>
      </c>
      <c r="AN46" s="143" t="n">
        <v>177.944625</v>
      </c>
      <c r="AO46" s="143" t="n">
        <v>1005.9</v>
      </c>
      <c r="AP46" s="130" t="n">
        <v>1517.31350357143</v>
      </c>
      <c r="AQ46" s="130" t="n">
        <v>69.4553571428572</v>
      </c>
      <c r="AR46" s="130" t="n">
        <v>10621.194525</v>
      </c>
    </row>
    <row r="47" s="90" customFormat="true" ht="13.5" hidden="false" customHeight="false" outlineLevel="0" collapsed="false">
      <c r="A47" s="131" t="str">
        <f aca="false">INDEX($A$8:$C$41,MATCH(B47,$B$8:$B$41,0),1)</f>
        <v>North Eastern</v>
      </c>
      <c r="B47" s="131" t="s">
        <v>32</v>
      </c>
      <c r="C47" s="131" t="s">
        <v>161</v>
      </c>
      <c r="D47" s="117" t="s">
        <v>213</v>
      </c>
      <c r="E47" s="117" t="s">
        <v>214</v>
      </c>
      <c r="F47" s="117" t="s">
        <v>162</v>
      </c>
      <c r="G47" s="133" t="n">
        <v>0</v>
      </c>
      <c r="H47" s="134" t="n">
        <v>0</v>
      </c>
      <c r="I47" s="134" t="n">
        <v>0</v>
      </c>
      <c r="J47" s="135" t="n">
        <v>0</v>
      </c>
      <c r="K47" s="136" t="n">
        <v>2161.2134</v>
      </c>
      <c r="L47" s="134" t="n">
        <v>3566.81216</v>
      </c>
      <c r="M47" s="134" t="n">
        <v>1914.14815</v>
      </c>
      <c r="N47" s="135" t="n">
        <v>2873.40936</v>
      </c>
      <c r="O47" s="136" t="n">
        <v>0</v>
      </c>
      <c r="P47" s="134" t="n">
        <v>10515.58307</v>
      </c>
      <c r="Q47" s="134" t="n">
        <v>10515.58307</v>
      </c>
      <c r="R47" s="137" t="n">
        <v>0</v>
      </c>
      <c r="S47" s="138" t="n">
        <v>0</v>
      </c>
      <c r="T47" s="138" t="n">
        <v>0</v>
      </c>
      <c r="U47" s="139" t="n">
        <v>0</v>
      </c>
      <c r="V47" s="140" t="n">
        <v>0</v>
      </c>
      <c r="W47" s="137" t="n">
        <v>97.5148385847924</v>
      </c>
      <c r="X47" s="138" t="n">
        <v>52.6734250255544</v>
      </c>
      <c r="Y47" s="138" t="n">
        <v>420.369994213312</v>
      </c>
      <c r="Z47" s="139" t="n">
        <v>59.5182504806824</v>
      </c>
      <c r="AA47" s="141" t="n">
        <v>630.076508304342</v>
      </c>
      <c r="AB47" s="137" t="n">
        <v>46.2988719077486</v>
      </c>
      <c r="AC47" s="138" t="n">
        <v>47.5305016962275</v>
      </c>
      <c r="AD47" s="138" t="n">
        <v>40.9907209883889</v>
      </c>
      <c r="AE47" s="139" t="n">
        <v>38.6488897004361</v>
      </c>
      <c r="AF47" s="140" t="n">
        <v>173.468984292801</v>
      </c>
      <c r="AG47" s="137" t="n">
        <v>0</v>
      </c>
      <c r="AH47" s="138" t="n">
        <v>0</v>
      </c>
      <c r="AI47" s="138" t="n">
        <v>0</v>
      </c>
      <c r="AJ47" s="139" t="n">
        <v>0</v>
      </c>
      <c r="AK47" s="140" t="n">
        <v>0</v>
      </c>
      <c r="AL47" s="142" t="n">
        <v>5728.02556</v>
      </c>
      <c r="AM47" s="143" t="n">
        <v>4639.31836</v>
      </c>
      <c r="AN47" s="143" t="n">
        <v>148.23915</v>
      </c>
      <c r="AO47" s="143" t="n">
        <v>1063.8419052</v>
      </c>
      <c r="AP47" s="130" t="n">
        <v>1502.22615285714</v>
      </c>
      <c r="AQ47" s="130" t="n">
        <v>57.8607142857143</v>
      </c>
      <c r="AR47" s="130" t="n">
        <v>10515.58307</v>
      </c>
    </row>
    <row r="48" s="90" customFormat="true" ht="13.5" hidden="false" customHeight="false" outlineLevel="0" collapsed="false">
      <c r="A48" s="131" t="str">
        <f aca="false">INDEX($A$8:$C$41,MATCH(B48,$B$8:$B$41,0),1)</f>
        <v>North Eastern</v>
      </c>
      <c r="B48" s="131" t="s">
        <v>32</v>
      </c>
      <c r="C48" s="131" t="s">
        <v>161</v>
      </c>
      <c r="D48" s="117" t="s">
        <v>215</v>
      </c>
      <c r="E48" s="117" t="s">
        <v>216</v>
      </c>
      <c r="F48" s="117" t="s">
        <v>162</v>
      </c>
      <c r="G48" s="133" t="n">
        <v>0</v>
      </c>
      <c r="H48" s="134" t="n">
        <v>0</v>
      </c>
      <c r="I48" s="134" t="n">
        <v>0</v>
      </c>
      <c r="J48" s="135" t="n">
        <v>0</v>
      </c>
      <c r="K48" s="136" t="n">
        <v>2489.6442</v>
      </c>
      <c r="L48" s="134" t="n">
        <v>4108.84608</v>
      </c>
      <c r="M48" s="134" t="n">
        <v>2205.03345</v>
      </c>
      <c r="N48" s="135" t="n">
        <v>3310.06968</v>
      </c>
      <c r="O48" s="136" t="n">
        <v>0</v>
      </c>
      <c r="P48" s="134" t="n">
        <v>12113.59341</v>
      </c>
      <c r="Q48" s="134" t="n">
        <v>12113.59341</v>
      </c>
      <c r="R48" s="137" t="n">
        <v>19.779398602806</v>
      </c>
      <c r="S48" s="138" t="n">
        <v>21.6551006274108</v>
      </c>
      <c r="T48" s="138" t="n">
        <v>18.5960157804159</v>
      </c>
      <c r="U48" s="139" t="n">
        <v>20.4717178050207</v>
      </c>
      <c r="V48" s="140" t="n">
        <v>80.5022328156534</v>
      </c>
      <c r="W48" s="137" t="n">
        <v>23.3187657485373</v>
      </c>
      <c r="X48" s="138" t="n">
        <v>12.59581902785</v>
      </c>
      <c r="Y48" s="138" t="n">
        <v>100.523259485792</v>
      </c>
      <c r="Z48" s="139" t="n">
        <v>14.2326251149458</v>
      </c>
      <c r="AA48" s="141" t="n">
        <v>150.670469377125</v>
      </c>
      <c r="AB48" s="137" t="n">
        <v>41.3450153568439</v>
      </c>
      <c r="AC48" s="138" t="n">
        <v>42.4448640231369</v>
      </c>
      <c r="AD48" s="138" t="n">
        <v>36.6048225133841</v>
      </c>
      <c r="AE48" s="139" t="n">
        <v>34.5135609647989</v>
      </c>
      <c r="AF48" s="140" t="n">
        <v>154.908262858164</v>
      </c>
      <c r="AG48" s="137" t="n">
        <v>0</v>
      </c>
      <c r="AH48" s="138" t="n">
        <v>0</v>
      </c>
      <c r="AI48" s="138" t="n">
        <v>0</v>
      </c>
      <c r="AJ48" s="139" t="n">
        <v>0</v>
      </c>
      <c r="AK48" s="140" t="n">
        <v>0</v>
      </c>
      <c r="AL48" s="142" t="n">
        <v>6598.49028</v>
      </c>
      <c r="AM48" s="143" t="n">
        <v>5344.33668</v>
      </c>
      <c r="AN48" s="143" t="n">
        <v>170.76645</v>
      </c>
      <c r="AO48" s="143" t="n">
        <v>1225.5096276</v>
      </c>
      <c r="AP48" s="130" t="n">
        <v>1730.51334428571</v>
      </c>
      <c r="AQ48" s="130" t="n">
        <v>66.6535714285714</v>
      </c>
      <c r="AR48" s="130" t="n">
        <v>12113.59341</v>
      </c>
    </row>
    <row r="49" s="90" customFormat="true" ht="13.5" hidden="false" customHeight="false" outlineLevel="0" collapsed="false">
      <c r="A49" s="131" t="str">
        <f aca="false">INDEX($A$8:$C$41,MATCH(B49,$B$8:$B$41,0),1)</f>
        <v>North Eastern</v>
      </c>
      <c r="B49" s="131" t="s">
        <v>32</v>
      </c>
      <c r="C49" s="131" t="s">
        <v>161</v>
      </c>
      <c r="D49" s="117" t="s">
        <v>217</v>
      </c>
      <c r="E49" s="117" t="s">
        <v>218</v>
      </c>
      <c r="F49" s="117" t="s">
        <v>162</v>
      </c>
      <c r="G49" s="133" t="n">
        <v>13882.67265</v>
      </c>
      <c r="H49" s="134" t="n">
        <v>13882.67265</v>
      </c>
      <c r="I49" s="134" t="n">
        <v>12252.471</v>
      </c>
      <c r="J49" s="135" t="n">
        <v>12853.32664</v>
      </c>
      <c r="K49" s="136" t="n">
        <v>6192.0945</v>
      </c>
      <c r="L49" s="134" t="n">
        <v>6812.8512</v>
      </c>
      <c r="M49" s="134" t="n">
        <v>5484.227625</v>
      </c>
      <c r="N49" s="135" t="n">
        <v>5488.4052</v>
      </c>
      <c r="O49" s="136" t="n">
        <v>53636.05709</v>
      </c>
      <c r="P49" s="134" t="n">
        <v>23977.578525</v>
      </c>
      <c r="Q49" s="134" t="n">
        <v>77613.635615</v>
      </c>
      <c r="R49" s="137" t="n">
        <v>74.1738492176422</v>
      </c>
      <c r="S49" s="138" t="n">
        <v>81.2078365467877</v>
      </c>
      <c r="T49" s="138" t="n">
        <v>69.7360975550482</v>
      </c>
      <c r="U49" s="139" t="n">
        <v>76.7700848841937</v>
      </c>
      <c r="V49" s="140" t="n">
        <v>301.887868203672</v>
      </c>
      <c r="W49" s="137" t="n">
        <v>401.609164175779</v>
      </c>
      <c r="X49" s="138" t="n">
        <v>221.058388115743</v>
      </c>
      <c r="Y49" s="138" t="n">
        <v>1667.64475308639</v>
      </c>
      <c r="Z49" s="139" t="n">
        <v>241.161175943671</v>
      </c>
      <c r="AA49" s="141" t="n">
        <v>2531.47348132158</v>
      </c>
      <c r="AB49" s="137" t="n">
        <v>162.234195973582</v>
      </c>
      <c r="AC49" s="138" t="n">
        <v>166.549905195809</v>
      </c>
      <c r="AD49" s="138" t="n">
        <v>143.634097072152</v>
      </c>
      <c r="AE49" s="139" t="n">
        <v>135.428171086227</v>
      </c>
      <c r="AF49" s="140" t="n">
        <v>607.846369327771</v>
      </c>
      <c r="AG49" s="137" t="n">
        <v>0</v>
      </c>
      <c r="AH49" s="138" t="n">
        <v>0</v>
      </c>
      <c r="AI49" s="138" t="n">
        <v>0</v>
      </c>
      <c r="AJ49" s="139" t="n">
        <v>0</v>
      </c>
      <c r="AK49" s="140" t="n">
        <v>0</v>
      </c>
      <c r="AL49" s="142" t="n">
        <v>41535.20515</v>
      </c>
      <c r="AM49" s="143" t="n">
        <v>34703.624665</v>
      </c>
      <c r="AN49" s="143" t="n">
        <v>1374.8058</v>
      </c>
      <c r="AO49" s="143" t="n">
        <v>6575.3089284</v>
      </c>
      <c r="AP49" s="130" t="n">
        <v>11087.6622307143</v>
      </c>
      <c r="AQ49" s="130" t="n">
        <v>536.614285714286</v>
      </c>
      <c r="AR49" s="130" t="n">
        <v>77613.635615</v>
      </c>
    </row>
    <row r="50" s="90" customFormat="true" ht="13.5" hidden="false" customHeight="false" outlineLevel="0" collapsed="false">
      <c r="A50" s="131" t="str">
        <f aca="false">INDEX($A$8:$C$41,MATCH(B50,$B$8:$B$41,0),1)</f>
        <v>North Eastern</v>
      </c>
      <c r="B50" s="131" t="s">
        <v>32</v>
      </c>
      <c r="C50" s="131" t="s">
        <v>161</v>
      </c>
      <c r="D50" s="117" t="s">
        <v>219</v>
      </c>
      <c r="E50" s="117" t="s">
        <v>220</v>
      </c>
      <c r="F50" s="117" t="s">
        <v>162</v>
      </c>
      <c r="G50" s="133" t="n">
        <v>0</v>
      </c>
      <c r="H50" s="134" t="n">
        <v>0</v>
      </c>
      <c r="I50" s="134" t="n">
        <v>0</v>
      </c>
      <c r="J50" s="135" t="n">
        <v>0</v>
      </c>
      <c r="K50" s="136" t="n">
        <v>6039.5516</v>
      </c>
      <c r="L50" s="134" t="n">
        <v>11680.5888</v>
      </c>
      <c r="M50" s="134" t="n">
        <v>5349.1231</v>
      </c>
      <c r="N50" s="135" t="n">
        <v>9409.8348</v>
      </c>
      <c r="O50" s="136" t="n">
        <v>0</v>
      </c>
      <c r="P50" s="134" t="n">
        <v>32479.0983</v>
      </c>
      <c r="Q50" s="134" t="n">
        <v>32479.0983</v>
      </c>
      <c r="R50" s="137" t="n">
        <v>11.0908958452465</v>
      </c>
      <c r="S50" s="138" t="n">
        <v>12.1426576409088</v>
      </c>
      <c r="T50" s="138" t="n">
        <v>10.4273379741633</v>
      </c>
      <c r="U50" s="139" t="n">
        <v>11.4790997698257</v>
      </c>
      <c r="V50" s="140" t="n">
        <v>45.1399912301443</v>
      </c>
      <c r="W50" s="137" t="n">
        <v>290.785625773418</v>
      </c>
      <c r="X50" s="138" t="n">
        <v>157.212908252377</v>
      </c>
      <c r="Y50" s="138" t="n">
        <v>1252.29756704687</v>
      </c>
      <c r="Z50" s="139" t="n">
        <v>177.493778247315</v>
      </c>
      <c r="AA50" s="141" t="n">
        <v>1877.78987931998</v>
      </c>
      <c r="AB50" s="137" t="n">
        <v>117.956628999534</v>
      </c>
      <c r="AC50" s="138" t="n">
        <v>121.094478628221</v>
      </c>
      <c r="AD50" s="138" t="n">
        <v>104.432939050543</v>
      </c>
      <c r="AE50" s="139" t="n">
        <v>98.466605249517</v>
      </c>
      <c r="AF50" s="140" t="n">
        <v>441.950651927814</v>
      </c>
      <c r="AG50" s="137" t="n">
        <v>0</v>
      </c>
      <c r="AH50" s="138" t="n">
        <v>0</v>
      </c>
      <c r="AI50" s="138" t="n">
        <v>0</v>
      </c>
      <c r="AJ50" s="139" t="n">
        <v>0</v>
      </c>
      <c r="AK50" s="140" t="n">
        <v>0</v>
      </c>
      <c r="AL50" s="142" t="n">
        <v>17720.1404</v>
      </c>
      <c r="AM50" s="143" t="n">
        <v>14344.7008</v>
      </c>
      <c r="AN50" s="143" t="n">
        <v>414.2571</v>
      </c>
      <c r="AO50" s="143" t="n">
        <v>3512.0882016</v>
      </c>
      <c r="AP50" s="130" t="n">
        <v>4639.87118571429</v>
      </c>
      <c r="AQ50" s="130" t="n">
        <v>303.171428571429</v>
      </c>
      <c r="AR50" s="130" t="n">
        <v>32479.0983</v>
      </c>
    </row>
    <row r="51" s="90" customFormat="true" ht="13.5" hidden="false" customHeight="false" outlineLevel="0" collapsed="false">
      <c r="A51" s="131" t="str">
        <f aca="false">INDEX($A$8:$C$41,MATCH(B51,$B$8:$B$41,0),1)</f>
        <v>North Eastern</v>
      </c>
      <c r="B51" s="131" t="s">
        <v>32</v>
      </c>
      <c r="C51" s="131" t="s">
        <v>161</v>
      </c>
      <c r="D51" s="117" t="s">
        <v>221</v>
      </c>
      <c r="E51" s="117" t="s">
        <v>222</v>
      </c>
      <c r="F51" s="117" t="s">
        <v>162</v>
      </c>
      <c r="G51" s="133" t="n">
        <v>0</v>
      </c>
      <c r="H51" s="134" t="n">
        <v>0</v>
      </c>
      <c r="I51" s="134" t="n">
        <v>0</v>
      </c>
      <c r="J51" s="135" t="n">
        <v>0</v>
      </c>
      <c r="K51" s="136" t="n">
        <v>14892.5092</v>
      </c>
      <c r="L51" s="134" t="n">
        <v>24578.22208</v>
      </c>
      <c r="M51" s="134" t="n">
        <v>13190.0297</v>
      </c>
      <c r="N51" s="135" t="n">
        <v>19800.11568</v>
      </c>
      <c r="O51" s="136" t="n">
        <v>0</v>
      </c>
      <c r="P51" s="134" t="n">
        <v>72460.87666</v>
      </c>
      <c r="Q51" s="134" t="n">
        <v>72460.87666</v>
      </c>
      <c r="R51" s="137" t="n">
        <v>132.881657035183</v>
      </c>
      <c r="S51" s="138" t="n">
        <v>145.482970054799</v>
      </c>
      <c r="T51" s="138" t="n">
        <v>124.93147242624</v>
      </c>
      <c r="U51" s="139" t="n">
        <v>137.532785445857</v>
      </c>
      <c r="V51" s="140" t="n">
        <v>540.828884962079</v>
      </c>
      <c r="W51" s="137" t="n">
        <v>993.513175289568</v>
      </c>
      <c r="X51" s="138" t="n">
        <v>543.076168188213</v>
      </c>
      <c r="Y51" s="138" t="n">
        <v>4227.51123465842</v>
      </c>
      <c r="Z51" s="139" t="n">
        <v>606.956961524578</v>
      </c>
      <c r="AA51" s="141" t="n">
        <v>6371.05753966078</v>
      </c>
      <c r="AB51" s="137" t="n">
        <v>185.771296254383</v>
      </c>
      <c r="AC51" s="138" t="n">
        <v>190.713132910082</v>
      </c>
      <c r="AD51" s="138" t="n">
        <v>164.472676301651</v>
      </c>
      <c r="AE51" s="139" t="n">
        <v>155.076226322505</v>
      </c>
      <c r="AF51" s="140" t="n">
        <v>696.033331788622</v>
      </c>
      <c r="AG51" s="137" t="n">
        <v>0</v>
      </c>
      <c r="AH51" s="138" t="n">
        <v>0</v>
      </c>
      <c r="AI51" s="138" t="n">
        <v>0</v>
      </c>
      <c r="AJ51" s="139" t="n">
        <v>0</v>
      </c>
      <c r="AK51" s="140" t="n">
        <v>0</v>
      </c>
      <c r="AL51" s="142" t="n">
        <v>39470.73128</v>
      </c>
      <c r="AM51" s="143" t="n">
        <v>31968.65768</v>
      </c>
      <c r="AN51" s="143" t="n">
        <v>1021.4877</v>
      </c>
      <c r="AO51" s="143" t="n">
        <v>7330.7315976</v>
      </c>
      <c r="AP51" s="130" t="n">
        <v>10351.5538085714</v>
      </c>
      <c r="AQ51" s="130" t="n">
        <v>398.707142857143</v>
      </c>
      <c r="AR51" s="130" t="n">
        <v>72460.87666</v>
      </c>
    </row>
    <row r="52" s="90" customFormat="true" ht="13.5" hidden="false" customHeight="false" outlineLevel="0" collapsed="false">
      <c r="A52" s="131" t="str">
        <f aca="false">INDEX($A$8:$C$41,MATCH(B52,$B$8:$B$41,0),1)</f>
        <v>North Eastern</v>
      </c>
      <c r="B52" s="131" t="s">
        <v>32</v>
      </c>
      <c r="C52" s="131" t="s">
        <v>161</v>
      </c>
      <c r="D52" s="117" t="s">
        <v>223</v>
      </c>
      <c r="E52" s="117" t="s">
        <v>224</v>
      </c>
      <c r="F52" s="117" t="s">
        <v>162</v>
      </c>
      <c r="G52" s="133" t="n">
        <v>0</v>
      </c>
      <c r="H52" s="134" t="n">
        <v>0</v>
      </c>
      <c r="I52" s="134" t="n">
        <v>0</v>
      </c>
      <c r="J52" s="135" t="n">
        <v>0</v>
      </c>
      <c r="K52" s="136" t="n">
        <v>2255.794</v>
      </c>
      <c r="L52" s="134" t="n">
        <v>4362.6768</v>
      </c>
      <c r="M52" s="134" t="n">
        <v>1997.9165</v>
      </c>
      <c r="N52" s="135" t="n">
        <v>3514.554675</v>
      </c>
      <c r="O52" s="136" t="n">
        <v>0</v>
      </c>
      <c r="P52" s="134" t="n">
        <v>12130.941975</v>
      </c>
      <c r="Q52" s="134" t="n">
        <v>12130.941975</v>
      </c>
      <c r="R52" s="137" t="n">
        <v>5</v>
      </c>
      <c r="S52" s="138" t="n">
        <v>6</v>
      </c>
      <c r="T52" s="138" t="n">
        <v>3.63184300654051</v>
      </c>
      <c r="U52" s="139" t="n">
        <v>5.446496090918</v>
      </c>
      <c r="V52" s="140" t="n">
        <v>20.0783390974585</v>
      </c>
      <c r="W52" s="137" t="n">
        <v>91.1551751988277</v>
      </c>
      <c r="X52" s="138" t="n">
        <v>49.2382016543226</v>
      </c>
      <c r="Y52" s="138" t="n">
        <v>392.954559808096</v>
      </c>
      <c r="Z52" s="139" t="n">
        <v>55.6366254493335</v>
      </c>
      <c r="AA52" s="141" t="n">
        <v>588.98456211058</v>
      </c>
      <c r="AB52" s="137" t="n">
        <v>47.3147407377098</v>
      </c>
      <c r="AC52" s="138" t="n">
        <v>48.5733943879074</v>
      </c>
      <c r="AD52" s="138" t="n">
        <v>41.8901207805201</v>
      </c>
      <c r="AE52" s="139" t="n">
        <v>39.4969060935247</v>
      </c>
      <c r="AF52" s="140" t="n">
        <v>177.275161999662</v>
      </c>
      <c r="AG52" s="137" t="n">
        <v>0</v>
      </c>
      <c r="AH52" s="138" t="n">
        <v>0</v>
      </c>
      <c r="AI52" s="138" t="n">
        <v>0</v>
      </c>
      <c r="AJ52" s="139" t="n">
        <v>0</v>
      </c>
      <c r="AK52" s="140" t="n">
        <v>0</v>
      </c>
      <c r="AL52" s="142" t="n">
        <v>6618.4708</v>
      </c>
      <c r="AM52" s="143" t="n">
        <v>5357.744675</v>
      </c>
      <c r="AN52" s="143" t="n">
        <v>154.7265</v>
      </c>
      <c r="AO52" s="143" t="n">
        <v>1311.7579926</v>
      </c>
      <c r="AP52" s="130" t="n">
        <v>1732.99171071429</v>
      </c>
      <c r="AQ52" s="130" t="n">
        <v>113.233928571429</v>
      </c>
      <c r="AR52" s="130" t="n">
        <v>12130.941975</v>
      </c>
    </row>
    <row r="53" s="90" customFormat="true" ht="13.5" hidden="false" customHeight="false" outlineLevel="0" collapsed="false">
      <c r="A53" s="131" t="str">
        <f aca="false">INDEX($A$8:$C$41,MATCH(B53,$B$8:$B$41,0),1)</f>
        <v>North Eastern</v>
      </c>
      <c r="B53" s="131" t="s">
        <v>32</v>
      </c>
      <c r="C53" s="131" t="s">
        <v>161</v>
      </c>
      <c r="D53" s="117" t="s">
        <v>225</v>
      </c>
      <c r="E53" s="117" t="s">
        <v>226</v>
      </c>
      <c r="F53" s="117" t="s">
        <v>162</v>
      </c>
      <c r="G53" s="133" t="n">
        <v>0</v>
      </c>
      <c r="H53" s="134" t="n">
        <v>0</v>
      </c>
      <c r="I53" s="134" t="n">
        <v>0</v>
      </c>
      <c r="J53" s="135" t="n">
        <v>0</v>
      </c>
      <c r="K53" s="136" t="n">
        <v>1865.9992</v>
      </c>
      <c r="L53" s="134" t="n">
        <v>3079.59808</v>
      </c>
      <c r="M53" s="134" t="n">
        <v>1652.6822</v>
      </c>
      <c r="N53" s="135" t="n">
        <v>2480.91168</v>
      </c>
      <c r="O53" s="136" t="n">
        <v>0</v>
      </c>
      <c r="P53" s="134" t="n">
        <v>9079.19116</v>
      </c>
      <c r="Q53" s="134" t="n">
        <v>9079.19116</v>
      </c>
      <c r="R53" s="137" t="n">
        <v>0</v>
      </c>
      <c r="S53" s="138" t="n">
        <v>0</v>
      </c>
      <c r="T53" s="138" t="n">
        <v>0</v>
      </c>
      <c r="U53" s="139" t="n">
        <v>0</v>
      </c>
      <c r="V53" s="140" t="n">
        <v>0</v>
      </c>
      <c r="W53" s="137" t="n">
        <v>57.2369704736825</v>
      </c>
      <c r="X53" s="138" t="n">
        <v>30.9170103410863</v>
      </c>
      <c r="Y53" s="138" t="n">
        <v>246.738909646944</v>
      </c>
      <c r="Z53" s="139" t="n">
        <v>34.9346252821397</v>
      </c>
      <c r="AA53" s="141" t="n">
        <v>369.827515743853</v>
      </c>
      <c r="AB53" s="137" t="n">
        <v>27.8048369096445</v>
      </c>
      <c r="AC53" s="138" t="n">
        <v>28.5444934928535</v>
      </c>
      <c r="AD53" s="138" t="n">
        <v>24.6170212129974</v>
      </c>
      <c r="AE53" s="139" t="n">
        <v>23.2106319350648</v>
      </c>
      <c r="AF53" s="140" t="n">
        <v>104.17698355056</v>
      </c>
      <c r="AG53" s="137" t="n">
        <v>0</v>
      </c>
      <c r="AH53" s="138" t="n">
        <v>0</v>
      </c>
      <c r="AI53" s="138" t="n">
        <v>0</v>
      </c>
      <c r="AJ53" s="139" t="n">
        <v>0</v>
      </c>
      <c r="AK53" s="140" t="n">
        <v>0</v>
      </c>
      <c r="AL53" s="142" t="n">
        <v>4945.59728</v>
      </c>
      <c r="AM53" s="143" t="n">
        <v>4005.60368</v>
      </c>
      <c r="AN53" s="143" t="n">
        <v>127.9902</v>
      </c>
      <c r="AO53" s="143" t="n">
        <v>918.5248176</v>
      </c>
      <c r="AP53" s="130" t="n">
        <v>1297.02730857143</v>
      </c>
      <c r="AQ53" s="130" t="n">
        <v>49.9571428571429</v>
      </c>
      <c r="AR53" s="130" t="n">
        <v>9079.19116</v>
      </c>
    </row>
    <row r="54" s="90" customFormat="true" ht="13.5" hidden="false" customHeight="false" outlineLevel="0" collapsed="false">
      <c r="A54" s="131" t="str">
        <f aca="false">INDEX($A$8:$C$41,MATCH(B54,$B$8:$B$41,0),1)</f>
        <v>North Eastern</v>
      </c>
      <c r="B54" s="131" t="s">
        <v>32</v>
      </c>
      <c r="C54" s="131" t="s">
        <v>161</v>
      </c>
      <c r="D54" s="117" t="s">
        <v>227</v>
      </c>
      <c r="E54" s="117" t="s">
        <v>228</v>
      </c>
      <c r="F54" s="117" t="s">
        <v>162</v>
      </c>
      <c r="G54" s="133" t="n">
        <v>0</v>
      </c>
      <c r="H54" s="134" t="n">
        <v>0</v>
      </c>
      <c r="I54" s="134" t="n">
        <v>0</v>
      </c>
      <c r="J54" s="135" t="n">
        <v>0</v>
      </c>
      <c r="K54" s="136" t="n">
        <v>1399.8996</v>
      </c>
      <c r="L54" s="134" t="n">
        <v>2310.35904</v>
      </c>
      <c r="M54" s="134" t="n">
        <v>1239.8661</v>
      </c>
      <c r="N54" s="135" t="n">
        <v>1861.21584</v>
      </c>
      <c r="O54" s="136" t="n">
        <v>0</v>
      </c>
      <c r="P54" s="134" t="n">
        <v>6811.34058</v>
      </c>
      <c r="Q54" s="134" t="n">
        <v>6811.34058</v>
      </c>
      <c r="R54" s="137" t="n">
        <v>0</v>
      </c>
      <c r="S54" s="138" t="n">
        <v>0</v>
      </c>
      <c r="T54" s="138" t="n">
        <v>0</v>
      </c>
      <c r="U54" s="139" t="n">
        <v>0</v>
      </c>
      <c r="V54" s="140" t="n">
        <v>0</v>
      </c>
      <c r="W54" s="137" t="n">
        <v>89.7572830322315</v>
      </c>
      <c r="X54" s="138" t="n">
        <v>48.7685424628272</v>
      </c>
      <c r="Y54" s="138" t="n">
        <v>384.468206757034</v>
      </c>
      <c r="Z54" s="139" t="n">
        <v>54.8085540703197</v>
      </c>
      <c r="AA54" s="141" t="n">
        <v>577.802586322413</v>
      </c>
      <c r="AB54" s="137" t="n">
        <v>20.8595909729632</v>
      </c>
      <c r="AC54" s="138" t="n">
        <v>21.4144920441811</v>
      </c>
      <c r="AD54" s="138" t="n">
        <v>18.4680455110948</v>
      </c>
      <c r="AE54" s="139" t="n">
        <v>17.4129519249764</v>
      </c>
      <c r="AF54" s="140" t="n">
        <v>78.1550804532156</v>
      </c>
      <c r="AG54" s="137" t="n">
        <v>0</v>
      </c>
      <c r="AH54" s="138" t="n">
        <v>0</v>
      </c>
      <c r="AI54" s="138" t="n">
        <v>0</v>
      </c>
      <c r="AJ54" s="139" t="n">
        <v>0</v>
      </c>
      <c r="AK54" s="140" t="n">
        <v>0</v>
      </c>
      <c r="AL54" s="142" t="n">
        <v>3710.25864</v>
      </c>
      <c r="AM54" s="143" t="n">
        <v>3005.06184</v>
      </c>
      <c r="AN54" s="143" t="n">
        <v>96.0201</v>
      </c>
      <c r="AO54" s="143" t="n">
        <v>689.0906088</v>
      </c>
      <c r="AP54" s="130" t="n">
        <v>973.048654285714</v>
      </c>
      <c r="AQ54" s="130" t="n">
        <v>37.4785714285714</v>
      </c>
      <c r="AR54" s="130" t="n">
        <v>6811.34058</v>
      </c>
    </row>
    <row r="55" s="90" customFormat="true" ht="13.5" hidden="false" customHeight="false" outlineLevel="0" collapsed="false">
      <c r="A55" s="131" t="str">
        <f aca="false">INDEX($A$8:$C$41,MATCH(B55,$B$8:$B$41,0),1)</f>
        <v>North Eastern</v>
      </c>
      <c r="B55" s="131" t="s">
        <v>32</v>
      </c>
      <c r="C55" s="131" t="s">
        <v>161</v>
      </c>
      <c r="D55" s="117" t="s">
        <v>229</v>
      </c>
      <c r="E55" s="117" t="s">
        <v>230</v>
      </c>
      <c r="F55" s="117" t="s">
        <v>162</v>
      </c>
      <c r="G55" s="133" t="n">
        <v>0</v>
      </c>
      <c r="H55" s="134" t="n">
        <v>0</v>
      </c>
      <c r="I55" s="134" t="n">
        <v>0</v>
      </c>
      <c r="J55" s="135" t="n">
        <v>0</v>
      </c>
      <c r="K55" s="136" t="n">
        <v>2461.23</v>
      </c>
      <c r="L55" s="134" t="n">
        <v>4061.952</v>
      </c>
      <c r="M55" s="134" t="n">
        <v>2179.8675</v>
      </c>
      <c r="N55" s="135" t="n">
        <v>3272.292</v>
      </c>
      <c r="O55" s="136" t="n">
        <v>0</v>
      </c>
      <c r="P55" s="134" t="n">
        <v>11975.3415</v>
      </c>
      <c r="Q55" s="134" t="n">
        <v>11975.3415</v>
      </c>
      <c r="R55" s="137" t="n">
        <v>0</v>
      </c>
      <c r="S55" s="138" t="n">
        <v>0</v>
      </c>
      <c r="T55" s="138" t="n">
        <v>0</v>
      </c>
      <c r="U55" s="139" t="n">
        <v>0</v>
      </c>
      <c r="V55" s="140" t="n">
        <v>0</v>
      </c>
      <c r="W55" s="137" t="n">
        <v>30.7383730321628</v>
      </c>
      <c r="X55" s="138" t="n">
        <v>16.6035796276204</v>
      </c>
      <c r="Y55" s="138" t="n">
        <v>132.507932958544</v>
      </c>
      <c r="Z55" s="139" t="n">
        <v>18.7611876515194</v>
      </c>
      <c r="AA55" s="141" t="n">
        <v>198.611073269847</v>
      </c>
      <c r="AB55" s="137" t="n">
        <v>25.206166547292</v>
      </c>
      <c r="AC55" s="138" t="n">
        <v>25.8766940200749</v>
      </c>
      <c r="AD55" s="138" t="n">
        <v>22.3162875800865</v>
      </c>
      <c r="AE55" s="139" t="n">
        <v>21.0413409769077</v>
      </c>
      <c r="AF55" s="140" t="n">
        <v>94.4404891243611</v>
      </c>
      <c r="AG55" s="137" t="n">
        <v>0</v>
      </c>
      <c r="AH55" s="138" t="n">
        <v>0</v>
      </c>
      <c r="AI55" s="138" t="n">
        <v>0</v>
      </c>
      <c r="AJ55" s="139" t="n">
        <v>0</v>
      </c>
      <c r="AK55" s="140" t="n">
        <v>0</v>
      </c>
      <c r="AL55" s="142" t="n">
        <v>6523.182</v>
      </c>
      <c r="AM55" s="143" t="n">
        <v>5283.342</v>
      </c>
      <c r="AN55" s="143" t="n">
        <v>168.8175</v>
      </c>
      <c r="AO55" s="143" t="n">
        <v>1211.52294</v>
      </c>
      <c r="AP55" s="130" t="n">
        <v>1710.76307142857</v>
      </c>
      <c r="AQ55" s="130" t="n">
        <v>65.8928571428572</v>
      </c>
      <c r="AR55" s="130" t="n">
        <v>11975.3415</v>
      </c>
    </row>
    <row r="56" s="90" customFormat="true" ht="13.5" hidden="false" customHeight="false" outlineLevel="0" collapsed="false">
      <c r="A56" s="131" t="str">
        <f aca="false">INDEX($A$8:$C$41,MATCH(B56,$B$8:$B$41,0),1)</f>
        <v>North Eastern</v>
      </c>
      <c r="B56" s="131" t="s">
        <v>32</v>
      </c>
      <c r="C56" s="131" t="s">
        <v>161</v>
      </c>
      <c r="D56" s="117" t="s">
        <v>231</v>
      </c>
      <c r="E56" s="117" t="s">
        <v>232</v>
      </c>
      <c r="F56" s="117" t="s">
        <v>162</v>
      </c>
      <c r="G56" s="133" t="n">
        <v>0</v>
      </c>
      <c r="H56" s="134" t="n">
        <v>0</v>
      </c>
      <c r="I56" s="134" t="n">
        <v>0</v>
      </c>
      <c r="J56" s="135" t="n">
        <v>0</v>
      </c>
      <c r="K56" s="136" t="n">
        <v>1410.9718</v>
      </c>
      <c r="L56" s="134" t="n">
        <v>2328.63232</v>
      </c>
      <c r="M56" s="134" t="n">
        <v>1249.67255</v>
      </c>
      <c r="N56" s="135" t="n">
        <v>1875.93672</v>
      </c>
      <c r="O56" s="136" t="n">
        <v>0</v>
      </c>
      <c r="P56" s="134" t="n">
        <v>6865.21339</v>
      </c>
      <c r="Q56" s="134" t="n">
        <v>6865.21339</v>
      </c>
      <c r="R56" s="137" t="n">
        <v>0</v>
      </c>
      <c r="S56" s="138" t="n">
        <v>0</v>
      </c>
      <c r="T56" s="138" t="n">
        <v>0</v>
      </c>
      <c r="U56" s="139" t="n">
        <v>0</v>
      </c>
      <c r="V56" s="140" t="n">
        <v>0</v>
      </c>
      <c r="W56" s="137" t="n">
        <v>27.5585413391805</v>
      </c>
      <c r="X56" s="138" t="n">
        <v>14.8859679420045</v>
      </c>
      <c r="Y56" s="138" t="n">
        <v>118.800215755936</v>
      </c>
      <c r="Z56" s="139" t="n">
        <v>16.820375135845</v>
      </c>
      <c r="AA56" s="141" t="n">
        <v>178.065100172966</v>
      </c>
      <c r="AB56" s="137" t="n">
        <v>29.3730776917427</v>
      </c>
      <c r="AC56" s="138" t="n">
        <v>30.1544521826058</v>
      </c>
      <c r="AD56" s="138" t="n">
        <v>26.0054636888677</v>
      </c>
      <c r="AE56" s="139" t="n">
        <v>24.5197516287758</v>
      </c>
      <c r="AF56" s="140" t="n">
        <v>110.052745191992</v>
      </c>
      <c r="AG56" s="137" t="n">
        <v>0</v>
      </c>
      <c r="AH56" s="138" t="n">
        <v>0</v>
      </c>
      <c r="AI56" s="138" t="n">
        <v>0</v>
      </c>
      <c r="AJ56" s="139" t="n">
        <v>0</v>
      </c>
      <c r="AK56" s="140" t="n">
        <v>0</v>
      </c>
      <c r="AL56" s="142" t="n">
        <v>3739.60412</v>
      </c>
      <c r="AM56" s="143" t="n">
        <v>3028.82972</v>
      </c>
      <c r="AN56" s="143" t="n">
        <v>96.77955</v>
      </c>
      <c r="AO56" s="143" t="n">
        <v>694.5408204</v>
      </c>
      <c r="AP56" s="130" t="n">
        <v>980.74477</v>
      </c>
      <c r="AQ56" s="130" t="n">
        <v>37.775</v>
      </c>
      <c r="AR56" s="130" t="n">
        <v>6865.21339</v>
      </c>
    </row>
    <row r="57" s="90" customFormat="true" ht="13.5" hidden="false" customHeight="false" outlineLevel="0" collapsed="false">
      <c r="A57" s="131" t="str">
        <f aca="false">INDEX($A$8:$C$41,MATCH(B57,$B$8:$B$41,0),1)</f>
        <v>North Eastern</v>
      </c>
      <c r="B57" s="131" t="s">
        <v>32</v>
      </c>
      <c r="C57" s="131" t="s">
        <v>161</v>
      </c>
      <c r="D57" s="117" t="s">
        <v>233</v>
      </c>
      <c r="E57" s="117" t="s">
        <v>234</v>
      </c>
      <c r="F57" s="117" t="s">
        <v>162</v>
      </c>
      <c r="G57" s="133" t="n">
        <v>0</v>
      </c>
      <c r="H57" s="134" t="n">
        <v>0</v>
      </c>
      <c r="I57" s="134" t="n">
        <v>0</v>
      </c>
      <c r="J57" s="135" t="n">
        <v>0</v>
      </c>
      <c r="K57" s="136" t="n">
        <v>4759.712</v>
      </c>
      <c r="L57" s="134" t="n">
        <v>7364.352</v>
      </c>
      <c r="M57" s="134" t="n">
        <v>4215.592</v>
      </c>
      <c r="N57" s="135" t="n">
        <v>5932.692</v>
      </c>
      <c r="O57" s="136" t="n">
        <v>0</v>
      </c>
      <c r="P57" s="134" t="n">
        <v>22272.348</v>
      </c>
      <c r="Q57" s="134" t="n">
        <v>22272.348</v>
      </c>
      <c r="R57" s="137" t="n">
        <v>0</v>
      </c>
      <c r="S57" s="138" t="n">
        <v>0</v>
      </c>
      <c r="T57" s="138" t="n">
        <v>0</v>
      </c>
      <c r="U57" s="139" t="n">
        <v>0</v>
      </c>
      <c r="V57" s="140" t="n">
        <v>0</v>
      </c>
      <c r="W57" s="137" t="n">
        <v>55.1170826783609</v>
      </c>
      <c r="X57" s="138" t="n">
        <v>29.771935884009</v>
      </c>
      <c r="Y57" s="138" t="n">
        <v>237.600431511872</v>
      </c>
      <c r="Z57" s="139" t="n">
        <v>33.64075027169</v>
      </c>
      <c r="AA57" s="141" t="n">
        <v>356.130200345932</v>
      </c>
      <c r="AB57" s="137" t="n">
        <v>55.2647725487152</v>
      </c>
      <c r="AC57" s="138" t="n">
        <v>56.7349107469013</v>
      </c>
      <c r="AD57" s="138" t="n">
        <v>48.928683976251</v>
      </c>
      <c r="AE57" s="139" t="n">
        <v>46.1333507825168</v>
      </c>
      <c r="AF57" s="140" t="n">
        <v>207.061718054384</v>
      </c>
      <c r="AG57" s="137" t="n">
        <v>0</v>
      </c>
      <c r="AH57" s="138" t="n">
        <v>0</v>
      </c>
      <c r="AI57" s="138" t="n">
        <v>0</v>
      </c>
      <c r="AJ57" s="139" t="n">
        <v>0</v>
      </c>
      <c r="AK57" s="140" t="n">
        <v>0</v>
      </c>
      <c r="AL57" s="142" t="n">
        <v>12124.064</v>
      </c>
      <c r="AM57" s="143" t="n">
        <v>9821.812</v>
      </c>
      <c r="AN57" s="143" t="n">
        <v>326.472</v>
      </c>
      <c r="AO57" s="143" t="n">
        <v>2214.293664</v>
      </c>
      <c r="AP57" s="130" t="n">
        <v>3181.764</v>
      </c>
      <c r="AQ57" s="130" t="n">
        <v>191.142857142857</v>
      </c>
      <c r="AR57" s="130" t="n">
        <v>22272.348</v>
      </c>
    </row>
    <row r="58" s="90" customFormat="true" ht="13.5" hidden="false" customHeight="false" outlineLevel="0" collapsed="false">
      <c r="A58" s="131" t="str">
        <f aca="false">INDEX($A$8:$C$41,MATCH(B58,$B$8:$B$41,0),1)</f>
        <v>North Eastern</v>
      </c>
      <c r="B58" s="131" t="s">
        <v>32</v>
      </c>
      <c r="C58" s="131" t="s">
        <v>161</v>
      </c>
      <c r="D58" s="117" t="s">
        <v>235</v>
      </c>
      <c r="E58" s="117" t="s">
        <v>236</v>
      </c>
      <c r="F58" s="117" t="s">
        <v>162</v>
      </c>
      <c r="G58" s="133" t="n">
        <v>0</v>
      </c>
      <c r="H58" s="134" t="n">
        <v>0</v>
      </c>
      <c r="I58" s="134" t="n">
        <v>0</v>
      </c>
      <c r="J58" s="135" t="n">
        <v>0</v>
      </c>
      <c r="K58" s="136" t="n">
        <v>6383.78602781348</v>
      </c>
      <c r="L58" s="134" t="n">
        <v>12346.4352</v>
      </c>
      <c r="M58" s="134" t="n">
        <v>5654.00539120062</v>
      </c>
      <c r="N58" s="135" t="n">
        <v>9946.23795</v>
      </c>
      <c r="O58" s="136" t="n">
        <v>0</v>
      </c>
      <c r="P58" s="134" t="n">
        <v>34330.4645690141</v>
      </c>
      <c r="Q58" s="134" t="n">
        <v>34330.4645690141</v>
      </c>
      <c r="R58" s="137" t="n">
        <v>0</v>
      </c>
      <c r="S58" s="138" t="n">
        <v>0</v>
      </c>
      <c r="T58" s="138" t="n">
        <v>0</v>
      </c>
      <c r="U58" s="139" t="n">
        <v>0</v>
      </c>
      <c r="V58" s="140" t="n">
        <v>0</v>
      </c>
      <c r="W58" s="137" t="n">
        <v>259.686254926893</v>
      </c>
      <c r="X58" s="138" t="n">
        <v>140.271620991966</v>
      </c>
      <c r="Y58" s="138" t="n">
        <v>1119.46357154632</v>
      </c>
      <c r="Z58" s="139" t="n">
        <v>158.499688780078</v>
      </c>
      <c r="AA58" s="141" t="n">
        <v>1677.92113624526</v>
      </c>
      <c r="AB58" s="137" t="n">
        <v>114.076258553717</v>
      </c>
      <c r="AC58" s="138" t="n">
        <v>117.110883640759</v>
      </c>
      <c r="AD58" s="138" t="n">
        <v>100.997451840552</v>
      </c>
      <c r="AE58" s="139" t="n">
        <v>95.2273900553325</v>
      </c>
      <c r="AF58" s="140" t="n">
        <v>427.411984090361</v>
      </c>
      <c r="AG58" s="137" t="n">
        <v>0</v>
      </c>
      <c r="AH58" s="138" t="n">
        <v>0</v>
      </c>
      <c r="AI58" s="138" t="n">
        <v>0</v>
      </c>
      <c r="AJ58" s="139" t="n">
        <v>0</v>
      </c>
      <c r="AK58" s="140" t="n">
        <v>0</v>
      </c>
      <c r="AL58" s="142" t="n">
        <v>18730.2212278135</v>
      </c>
      <c r="AM58" s="143" t="n">
        <v>15162.3749592329</v>
      </c>
      <c r="AN58" s="143" t="n">
        <v>437.868381967716</v>
      </c>
      <c r="AO58" s="143" t="n">
        <v>3712.2931164</v>
      </c>
      <c r="AP58" s="130" t="n">
        <v>4904.35208128773</v>
      </c>
      <c r="AQ58" s="130" t="n">
        <v>320.453571428571</v>
      </c>
      <c r="AR58" s="130" t="n">
        <v>34330.4645690141</v>
      </c>
    </row>
    <row r="59" s="90" customFormat="true" ht="13.5" hidden="false" customHeight="false" outlineLevel="0" collapsed="false">
      <c r="A59" s="131" t="str">
        <f aca="false">INDEX($A$8:$C$41,MATCH(B59,$B$8:$B$41,0),1)</f>
        <v>North Eastern</v>
      </c>
      <c r="B59" s="131" t="s">
        <v>32</v>
      </c>
      <c r="C59" s="131" t="s">
        <v>161</v>
      </c>
      <c r="D59" s="117" t="s">
        <v>237</v>
      </c>
      <c r="E59" s="117" t="s">
        <v>238</v>
      </c>
      <c r="F59" s="117" t="s">
        <v>162</v>
      </c>
      <c r="G59" s="133" t="n">
        <v>0</v>
      </c>
      <c r="H59" s="134" t="n">
        <v>0</v>
      </c>
      <c r="I59" s="134" t="n">
        <v>0</v>
      </c>
      <c r="J59" s="135" t="n">
        <v>0</v>
      </c>
      <c r="K59" s="136" t="n">
        <v>1590.9951</v>
      </c>
      <c r="L59" s="134" t="n">
        <v>1750.49216</v>
      </c>
      <c r="M59" s="134" t="n">
        <v>1409.115975</v>
      </c>
      <c r="N59" s="135" t="n">
        <v>1410.18936</v>
      </c>
      <c r="O59" s="136" t="n">
        <v>0</v>
      </c>
      <c r="P59" s="134" t="n">
        <v>6160.792595</v>
      </c>
      <c r="Q59" s="134" t="n">
        <v>6160.792595</v>
      </c>
      <c r="R59" s="137" t="n">
        <v>0</v>
      </c>
      <c r="S59" s="138" t="n">
        <v>0</v>
      </c>
      <c r="T59" s="138" t="n">
        <v>0</v>
      </c>
      <c r="U59" s="139" t="n">
        <v>0</v>
      </c>
      <c r="V59" s="140" t="n">
        <v>0</v>
      </c>
      <c r="W59" s="137" t="n">
        <v>75.2560167339159</v>
      </c>
      <c r="X59" s="138" t="n">
        <v>40.6501432262431</v>
      </c>
      <c r="Y59" s="138" t="n">
        <v>324.415973795056</v>
      </c>
      <c r="Z59" s="139" t="n">
        <v>45.9325628709614</v>
      </c>
      <c r="AA59" s="141" t="n">
        <v>486.254696626177</v>
      </c>
      <c r="AB59" s="137" t="n">
        <v>14.0565044174024</v>
      </c>
      <c r="AC59" s="138" t="n">
        <v>14.4304316611774</v>
      </c>
      <c r="AD59" s="138" t="n">
        <v>12.4449306625409</v>
      </c>
      <c r="AE59" s="139" t="n">
        <v>11.7339422412786</v>
      </c>
      <c r="AF59" s="140" t="n">
        <v>52.6658089823993</v>
      </c>
      <c r="AG59" s="137" t="n">
        <v>0</v>
      </c>
      <c r="AH59" s="138" t="n">
        <v>0</v>
      </c>
      <c r="AI59" s="138" t="n">
        <v>0</v>
      </c>
      <c r="AJ59" s="139" t="n">
        <v>0</v>
      </c>
      <c r="AK59" s="140" t="n">
        <v>0</v>
      </c>
      <c r="AL59" s="142" t="n">
        <v>3341.48726</v>
      </c>
      <c r="AM59" s="143" t="n">
        <v>2710.17786</v>
      </c>
      <c r="AN59" s="143" t="n">
        <v>109.127475</v>
      </c>
      <c r="AO59" s="143" t="n">
        <v>522.1040052</v>
      </c>
      <c r="AP59" s="130" t="n">
        <v>880.113227857143</v>
      </c>
      <c r="AQ59" s="130" t="n">
        <v>42.5946428571429</v>
      </c>
      <c r="AR59" s="130" t="n">
        <v>6160.792595</v>
      </c>
    </row>
    <row r="60" s="90" customFormat="true" ht="13.5" hidden="false" customHeight="false" outlineLevel="0" collapsed="false">
      <c r="A60" s="131" t="str">
        <f aca="false">INDEX($A$8:$C$41,MATCH(B60,$B$8:$B$41,0),1)</f>
        <v>North Eastern</v>
      </c>
      <c r="B60" s="131" t="s">
        <v>32</v>
      </c>
      <c r="C60" s="131" t="s">
        <v>161</v>
      </c>
      <c r="D60" s="117" t="s">
        <v>239</v>
      </c>
      <c r="E60" s="117" t="s">
        <v>240</v>
      </c>
      <c r="F60" s="117" t="s">
        <v>162</v>
      </c>
      <c r="G60" s="133" t="n">
        <v>0</v>
      </c>
      <c r="H60" s="134" t="n">
        <v>0</v>
      </c>
      <c r="I60" s="134" t="n">
        <v>0</v>
      </c>
      <c r="J60" s="135" t="n">
        <v>0</v>
      </c>
      <c r="K60" s="136" t="n">
        <v>3048.9904</v>
      </c>
      <c r="L60" s="134" t="n">
        <v>6289.75104</v>
      </c>
      <c r="M60" s="134" t="n">
        <v>2700.4364</v>
      </c>
      <c r="N60" s="135" t="n">
        <v>5066.99784</v>
      </c>
      <c r="O60" s="136" t="n">
        <v>0</v>
      </c>
      <c r="P60" s="134" t="n">
        <v>17106.17568</v>
      </c>
      <c r="Q60" s="134" t="n">
        <v>17106.17568</v>
      </c>
      <c r="R60" s="137" t="n">
        <v>0</v>
      </c>
      <c r="S60" s="138" t="n">
        <v>0</v>
      </c>
      <c r="T60" s="138" t="n">
        <v>0</v>
      </c>
      <c r="U60" s="139" t="n">
        <v>0</v>
      </c>
      <c r="V60" s="140" t="n">
        <v>0</v>
      </c>
      <c r="W60" s="137" t="n">
        <v>29.678429134502</v>
      </c>
      <c r="X60" s="138" t="n">
        <v>16.0310423990818</v>
      </c>
      <c r="Y60" s="138" t="n">
        <v>127.938693891008</v>
      </c>
      <c r="Z60" s="139" t="n">
        <v>18.1142501462946</v>
      </c>
      <c r="AA60" s="141" t="n">
        <v>191.762415570887</v>
      </c>
      <c r="AB60" s="137" t="n">
        <v>50.3642233817742</v>
      </c>
      <c r="AC60" s="138" t="n">
        <v>51.7039985260627</v>
      </c>
      <c r="AD60" s="138" t="n">
        <v>44.5899812106154</v>
      </c>
      <c r="AE60" s="139" t="n">
        <v>42.0425214292218</v>
      </c>
      <c r="AF60" s="140" t="n">
        <v>188.700724547674</v>
      </c>
      <c r="AG60" s="137" t="n">
        <v>0</v>
      </c>
      <c r="AH60" s="138" t="n">
        <v>0</v>
      </c>
      <c r="AI60" s="138" t="n">
        <v>0</v>
      </c>
      <c r="AJ60" s="139" t="n">
        <v>0</v>
      </c>
      <c r="AK60" s="140" t="n">
        <v>0</v>
      </c>
      <c r="AL60" s="142" t="n">
        <v>9338.74144</v>
      </c>
      <c r="AM60" s="143" t="n">
        <v>7558.30184</v>
      </c>
      <c r="AN60" s="143" t="n">
        <v>209.1324</v>
      </c>
      <c r="AO60" s="143" t="n">
        <v>1875.9890988</v>
      </c>
      <c r="AP60" s="130" t="n">
        <v>2443.73938285714</v>
      </c>
      <c r="AQ60" s="130" t="n">
        <v>89.3328142285714</v>
      </c>
      <c r="AR60" s="130" t="n">
        <v>17106.17568</v>
      </c>
    </row>
    <row r="61" s="90" customFormat="true" ht="13.5" hidden="false" customHeight="false" outlineLevel="0" collapsed="false">
      <c r="A61" s="131" t="str">
        <f aca="false">INDEX($A$8:$C$41,MATCH(B61,$B$8:$B$41,0),1)</f>
        <v>North Eastern</v>
      </c>
      <c r="B61" s="131" t="s">
        <v>32</v>
      </c>
      <c r="C61" s="131" t="s">
        <v>161</v>
      </c>
      <c r="D61" s="117" t="s">
        <v>241</v>
      </c>
      <c r="E61" s="117" t="s">
        <v>242</v>
      </c>
      <c r="F61" s="117" t="s">
        <v>162</v>
      </c>
      <c r="G61" s="133" t="n">
        <v>0</v>
      </c>
      <c r="H61" s="134" t="n">
        <v>0</v>
      </c>
      <c r="I61" s="134" t="n">
        <v>0</v>
      </c>
      <c r="J61" s="135" t="n">
        <v>0</v>
      </c>
      <c r="K61" s="136" t="n">
        <v>3077.16885094744</v>
      </c>
      <c r="L61" s="134" t="n">
        <v>3174.1568</v>
      </c>
      <c r="M61" s="134" t="n">
        <v>2725.39355127016</v>
      </c>
      <c r="N61" s="135" t="n">
        <v>2557.0878</v>
      </c>
      <c r="O61" s="136" t="n">
        <v>0</v>
      </c>
      <c r="P61" s="134" t="n">
        <v>11533.8070022176</v>
      </c>
      <c r="Q61" s="134" t="n">
        <v>11533.8070022176</v>
      </c>
      <c r="R61" s="137" t="n">
        <v>0</v>
      </c>
      <c r="S61" s="138" t="n">
        <v>0</v>
      </c>
      <c r="T61" s="138" t="n">
        <v>0</v>
      </c>
      <c r="U61" s="139" t="n">
        <v>0</v>
      </c>
      <c r="V61" s="140" t="n">
        <v>0</v>
      </c>
      <c r="W61" s="137" t="n">
        <v>286.184852368412</v>
      </c>
      <c r="X61" s="138" t="n">
        <v>154.585051705431</v>
      </c>
      <c r="Y61" s="138" t="n">
        <v>1233.69454823472</v>
      </c>
      <c r="Z61" s="139" t="n">
        <v>174.673126410698</v>
      </c>
      <c r="AA61" s="141" t="n">
        <v>1849.13757871926</v>
      </c>
      <c r="AB61" s="137" t="n">
        <v>64.2436324723216</v>
      </c>
      <c r="AC61" s="138" t="n">
        <v>65.9526238194684</v>
      </c>
      <c r="AD61" s="138" t="n">
        <v>56.8781204691255</v>
      </c>
      <c r="AE61" s="139" t="n">
        <v>53.6286298794801</v>
      </c>
      <c r="AF61" s="140" t="n">
        <v>240.703006640396</v>
      </c>
      <c r="AG61" s="137" t="n">
        <v>0</v>
      </c>
      <c r="AH61" s="138" t="n">
        <v>0</v>
      </c>
      <c r="AI61" s="138" t="n">
        <v>0</v>
      </c>
      <c r="AJ61" s="139" t="n">
        <v>0</v>
      </c>
      <c r="AK61" s="140" t="n">
        <v>0</v>
      </c>
      <c r="AL61" s="142" t="n">
        <v>6251.32565094744</v>
      </c>
      <c r="AM61" s="143" t="n">
        <v>5071.4161714638</v>
      </c>
      <c r="AN61" s="143" t="n">
        <v>211.065179806365</v>
      </c>
      <c r="AO61" s="143" t="n">
        <v>954.3969776</v>
      </c>
      <c r="AP61" s="130" t="n">
        <v>1647.68671460251</v>
      </c>
      <c r="AQ61" s="130" t="n">
        <v>90.1614465142857</v>
      </c>
      <c r="AR61" s="130" t="n">
        <v>11533.8070022176</v>
      </c>
    </row>
    <row r="62" s="90" customFormat="true" ht="13.5" hidden="false" customHeight="false" outlineLevel="0" collapsed="false">
      <c r="A62" s="131" t="str">
        <f aca="false">INDEX($A$8:$C$41,MATCH(B62,$B$8:$B$41,0),1)</f>
        <v>North Eastern</v>
      </c>
      <c r="B62" s="131" t="s">
        <v>32</v>
      </c>
      <c r="C62" s="131" t="s">
        <v>161</v>
      </c>
      <c r="D62" s="117" t="s">
        <v>243</v>
      </c>
      <c r="E62" s="117" t="s">
        <v>244</v>
      </c>
      <c r="F62" s="117" t="s">
        <v>162</v>
      </c>
      <c r="G62" s="133" t="n">
        <v>0</v>
      </c>
      <c r="H62" s="134" t="n">
        <v>0</v>
      </c>
      <c r="I62" s="134" t="n">
        <v>0</v>
      </c>
      <c r="J62" s="135" t="n">
        <v>0</v>
      </c>
      <c r="K62" s="136" t="n">
        <v>3990.661</v>
      </c>
      <c r="L62" s="134" t="n">
        <v>6586.0864</v>
      </c>
      <c r="M62" s="134" t="n">
        <v>3534.45725</v>
      </c>
      <c r="N62" s="135" t="n">
        <v>5305.7244</v>
      </c>
      <c r="O62" s="136" t="n">
        <v>0</v>
      </c>
      <c r="P62" s="134" t="n">
        <v>19416.92905</v>
      </c>
      <c r="Q62" s="134" t="n">
        <v>19416.92905</v>
      </c>
      <c r="R62" s="137" t="n">
        <v>0</v>
      </c>
      <c r="S62" s="138" t="n">
        <v>0</v>
      </c>
      <c r="T62" s="138" t="n">
        <v>0</v>
      </c>
      <c r="U62" s="139" t="n">
        <v>0</v>
      </c>
      <c r="V62" s="140" t="n">
        <v>0</v>
      </c>
      <c r="W62" s="137" t="n">
        <v>157.593692482522</v>
      </c>
      <c r="X62" s="138" t="n">
        <v>85.4109250892998</v>
      </c>
      <c r="Y62" s="138" t="n">
        <v>676.899507079339</v>
      </c>
      <c r="Z62" s="139" t="n">
        <v>96.2125544047074</v>
      </c>
      <c r="AA62" s="141" t="n">
        <v>1016.11667905587</v>
      </c>
      <c r="AB62" s="137" t="n">
        <v>79.7807426416988</v>
      </c>
      <c r="AC62" s="138" t="n">
        <v>81.9030478974352</v>
      </c>
      <c r="AD62" s="138" t="n">
        <v>70.6339059057078</v>
      </c>
      <c r="AE62" s="139" t="n">
        <v>66.5985367574765</v>
      </c>
      <c r="AF62" s="140" t="n">
        <v>298.916233202318</v>
      </c>
      <c r="AG62" s="137" t="n">
        <v>0</v>
      </c>
      <c r="AH62" s="138" t="n">
        <v>0</v>
      </c>
      <c r="AI62" s="138" t="n">
        <v>0</v>
      </c>
      <c r="AJ62" s="139" t="n">
        <v>0</v>
      </c>
      <c r="AK62" s="140" t="n">
        <v>0</v>
      </c>
      <c r="AL62" s="142" t="n">
        <v>10576.7474</v>
      </c>
      <c r="AM62" s="143" t="n">
        <v>8566.4594</v>
      </c>
      <c r="AN62" s="143" t="n">
        <v>273.72225</v>
      </c>
      <c r="AO62" s="143" t="n">
        <v>1964.374458</v>
      </c>
      <c r="AP62" s="130" t="n">
        <v>2773.84700714286</v>
      </c>
      <c r="AQ62" s="130" t="n">
        <v>106.839285714286</v>
      </c>
      <c r="AR62" s="130" t="n">
        <v>19416.92905</v>
      </c>
    </row>
    <row r="63" s="90" customFormat="true" ht="13.5" hidden="false" customHeight="false" outlineLevel="0" collapsed="false">
      <c r="A63" s="131" t="str">
        <f aca="false">INDEX($A$8:$C$41,MATCH(B63,$B$8:$B$41,0),1)</f>
        <v>North Eastern</v>
      </c>
      <c r="B63" s="131" t="s">
        <v>32</v>
      </c>
      <c r="C63" s="131" t="s">
        <v>161</v>
      </c>
      <c r="D63" s="117" t="s">
        <v>245</v>
      </c>
      <c r="E63" s="117" t="s">
        <v>246</v>
      </c>
      <c r="F63" s="117" t="s">
        <v>162</v>
      </c>
      <c r="G63" s="133" t="n">
        <v>0</v>
      </c>
      <c r="H63" s="134" t="n">
        <v>0</v>
      </c>
      <c r="I63" s="134" t="n">
        <v>0</v>
      </c>
      <c r="J63" s="135" t="n">
        <v>0</v>
      </c>
      <c r="K63" s="136" t="n">
        <v>3879.27751029824</v>
      </c>
      <c r="L63" s="134" t="n">
        <v>7502.64</v>
      </c>
      <c r="M63" s="134" t="n">
        <v>3435.80688037284</v>
      </c>
      <c r="N63" s="135" t="n">
        <v>6044.09625</v>
      </c>
      <c r="O63" s="136" t="n">
        <v>0</v>
      </c>
      <c r="P63" s="134" t="n">
        <v>20861.8206406711</v>
      </c>
      <c r="Q63" s="134" t="n">
        <v>20861.8206406711</v>
      </c>
      <c r="R63" s="137" t="n">
        <v>0</v>
      </c>
      <c r="S63" s="138" t="n">
        <v>0</v>
      </c>
      <c r="T63" s="138" t="n">
        <v>0</v>
      </c>
      <c r="U63" s="139" t="n">
        <v>0</v>
      </c>
      <c r="V63" s="140" t="n">
        <v>0</v>
      </c>
      <c r="W63" s="137" t="n">
        <v>263.273183525093</v>
      </c>
      <c r="X63" s="138" t="n">
        <v>143.208111650041</v>
      </c>
      <c r="Y63" s="138" t="n">
        <v>1126.31524840789</v>
      </c>
      <c r="Z63" s="139" t="n">
        <v>160.776938995328</v>
      </c>
      <c r="AA63" s="141" t="n">
        <v>1693.57348257835</v>
      </c>
      <c r="AB63" s="137" t="n">
        <v>72.3539764406784</v>
      </c>
      <c r="AC63" s="138" t="n">
        <v>74.278716915496</v>
      </c>
      <c r="AD63" s="138" t="n">
        <v>64.0586160844223</v>
      </c>
      <c r="AE63" s="139" t="n">
        <v>60.3988982801916</v>
      </c>
      <c r="AF63" s="140" t="n">
        <v>271.090207720788</v>
      </c>
      <c r="AG63" s="137" t="n">
        <v>0</v>
      </c>
      <c r="AH63" s="138" t="n">
        <v>0</v>
      </c>
      <c r="AI63" s="138" t="n">
        <v>0</v>
      </c>
      <c r="AJ63" s="139" t="n">
        <v>0</v>
      </c>
      <c r="AK63" s="140" t="n">
        <v>0</v>
      </c>
      <c r="AL63" s="142" t="n">
        <v>11381.9175102982</v>
      </c>
      <c r="AM63" s="143" t="n">
        <v>9213.8207524176</v>
      </c>
      <c r="AN63" s="143" t="n">
        <v>266.082377955239</v>
      </c>
      <c r="AO63" s="143" t="n">
        <v>2255.87373</v>
      </c>
      <c r="AP63" s="130" t="n">
        <v>2980.26009152444</v>
      </c>
      <c r="AQ63" s="130" t="n">
        <v>194.732142857143</v>
      </c>
      <c r="AR63" s="130" t="n">
        <v>20861.8206406711</v>
      </c>
    </row>
    <row r="64" s="90" customFormat="true" ht="13.5" hidden="false" customHeight="false" outlineLevel="0" collapsed="false">
      <c r="A64" s="131" t="str">
        <f aca="false">INDEX($A$8:$C$41,MATCH(B64,$B$8:$B$41,0),1)</f>
        <v>North Eastern</v>
      </c>
      <c r="B64" s="131" t="s">
        <v>32</v>
      </c>
      <c r="C64" s="131" t="s">
        <v>161</v>
      </c>
      <c r="D64" s="117" t="s">
        <v>247</v>
      </c>
      <c r="E64" s="117" t="s">
        <v>248</v>
      </c>
      <c r="F64" s="117" t="s">
        <v>162</v>
      </c>
      <c r="G64" s="133" t="n">
        <v>0</v>
      </c>
      <c r="H64" s="134" t="n">
        <v>0</v>
      </c>
      <c r="I64" s="134" t="n">
        <v>0</v>
      </c>
      <c r="J64" s="135" t="n">
        <v>0</v>
      </c>
      <c r="K64" s="136" t="n">
        <v>2231.6486</v>
      </c>
      <c r="L64" s="134" t="n">
        <v>3683.05664</v>
      </c>
      <c r="M64" s="134" t="n">
        <v>1976.53135</v>
      </c>
      <c r="N64" s="135" t="n">
        <v>2967.05544</v>
      </c>
      <c r="O64" s="136" t="n">
        <v>0</v>
      </c>
      <c r="P64" s="134" t="n">
        <v>10858.29203</v>
      </c>
      <c r="Q64" s="134" t="n">
        <v>10858.29203</v>
      </c>
      <c r="R64" s="137" t="n">
        <v>0</v>
      </c>
      <c r="S64" s="138" t="n">
        <v>0</v>
      </c>
      <c r="T64" s="138" t="n">
        <v>0</v>
      </c>
      <c r="U64" s="139" t="n">
        <v>0</v>
      </c>
      <c r="V64" s="140" t="n">
        <v>0</v>
      </c>
      <c r="W64" s="137" t="n">
        <v>10.5994389766079</v>
      </c>
      <c r="X64" s="138" t="n">
        <v>5.72537228538635</v>
      </c>
      <c r="Y64" s="138" t="n">
        <v>45.69239067536</v>
      </c>
      <c r="Z64" s="139" t="n">
        <v>6.46937505224808</v>
      </c>
      <c r="AA64" s="141" t="n">
        <v>68.4865769896023</v>
      </c>
      <c r="AB64" s="137" t="n">
        <v>30.8109653549547</v>
      </c>
      <c r="AC64" s="138" t="n">
        <v>31.6305901358471</v>
      </c>
      <c r="AD64" s="138" t="n">
        <v>27.2784979894185</v>
      </c>
      <c r="AE64" s="139" t="n">
        <v>25.7200565046231</v>
      </c>
      <c r="AF64" s="140" t="n">
        <v>115.440109984843</v>
      </c>
      <c r="AG64" s="137" t="n">
        <v>0</v>
      </c>
      <c r="AH64" s="138" t="n">
        <v>0</v>
      </c>
      <c r="AI64" s="138" t="n">
        <v>0</v>
      </c>
      <c r="AJ64" s="139" t="n">
        <v>0</v>
      </c>
      <c r="AK64" s="140" t="n">
        <v>0</v>
      </c>
      <c r="AL64" s="142" t="n">
        <v>5914.70524</v>
      </c>
      <c r="AM64" s="143" t="n">
        <v>4790.51644</v>
      </c>
      <c r="AN64" s="143" t="n">
        <v>153.07035</v>
      </c>
      <c r="AO64" s="143" t="n">
        <v>1098.5131308</v>
      </c>
      <c r="AP64" s="130" t="n">
        <v>1551.18457571429</v>
      </c>
      <c r="AQ64" s="130" t="n">
        <v>59.7464285714286</v>
      </c>
      <c r="AR64" s="130" t="n">
        <v>10858.29203</v>
      </c>
    </row>
    <row r="65" s="90" customFormat="true" ht="13.5" hidden="false" customHeight="false" outlineLevel="0" collapsed="false">
      <c r="A65" s="131" t="str">
        <f aca="false">INDEX($A$8:$C$41,MATCH(B65,$B$8:$B$41,0),1)</f>
        <v>North Eastern</v>
      </c>
      <c r="B65" s="131" t="s">
        <v>32</v>
      </c>
      <c r="C65" s="131" t="s">
        <v>161</v>
      </c>
      <c r="D65" s="117" t="s">
        <v>249</v>
      </c>
      <c r="E65" s="117" t="s">
        <v>250</v>
      </c>
      <c r="F65" s="117" t="s">
        <v>162</v>
      </c>
      <c r="G65" s="133" t="n">
        <v>0</v>
      </c>
      <c r="H65" s="134" t="n">
        <v>0</v>
      </c>
      <c r="I65" s="134" t="n">
        <v>0</v>
      </c>
      <c r="J65" s="135" t="n">
        <v>0</v>
      </c>
      <c r="K65" s="136" t="n">
        <v>2604.2348</v>
      </c>
      <c r="L65" s="134" t="n">
        <v>5372.34432</v>
      </c>
      <c r="M65" s="134" t="n">
        <v>2306.5243</v>
      </c>
      <c r="N65" s="135" t="n">
        <v>4327.93872</v>
      </c>
      <c r="O65" s="136" t="n">
        <v>0</v>
      </c>
      <c r="P65" s="134" t="n">
        <v>14611.04214</v>
      </c>
      <c r="Q65" s="134" t="n">
        <v>14611.04214</v>
      </c>
      <c r="R65" s="137" t="n">
        <v>0</v>
      </c>
      <c r="S65" s="138" t="n">
        <v>0</v>
      </c>
      <c r="T65" s="138" t="n">
        <v>0</v>
      </c>
      <c r="U65" s="139" t="n">
        <v>0</v>
      </c>
      <c r="V65" s="140" t="n">
        <v>0</v>
      </c>
      <c r="W65" s="137" t="n">
        <v>106.785534031086</v>
      </c>
      <c r="X65" s="138" t="n">
        <v>59.2508951289479</v>
      </c>
      <c r="Y65" s="138" t="n">
        <v>446.802877513048</v>
      </c>
      <c r="Z65" s="139" t="n">
        <v>65.3148579797032</v>
      </c>
      <c r="AA65" s="141" t="n">
        <v>678.154164652785</v>
      </c>
      <c r="AB65" s="137" t="n">
        <v>67.8216328473611</v>
      </c>
      <c r="AC65" s="138" t="n">
        <v>69.6258051711388</v>
      </c>
      <c r="AD65" s="138" t="n">
        <v>60.0459042406573</v>
      </c>
      <c r="AE65" s="139" t="n">
        <v>56.6154357376997</v>
      </c>
      <c r="AF65" s="140" t="n">
        <v>254.108777996857</v>
      </c>
      <c r="AG65" s="137" t="n">
        <v>0</v>
      </c>
      <c r="AH65" s="138" t="n">
        <v>0</v>
      </c>
      <c r="AI65" s="138" t="n">
        <v>0</v>
      </c>
      <c r="AJ65" s="139" t="n">
        <v>0</v>
      </c>
      <c r="AK65" s="140" t="n">
        <v>0</v>
      </c>
      <c r="AL65" s="142" t="n">
        <v>7976.57912</v>
      </c>
      <c r="AM65" s="143" t="n">
        <v>6455.83672</v>
      </c>
      <c r="AN65" s="143" t="n">
        <v>178.6263</v>
      </c>
      <c r="AO65" s="143" t="n">
        <v>1602.3622104</v>
      </c>
      <c r="AP65" s="130" t="n">
        <v>2087.29173428571</v>
      </c>
      <c r="AQ65" s="130" t="n">
        <v>76.3029624</v>
      </c>
      <c r="AR65" s="130" t="n">
        <v>14611.04214</v>
      </c>
    </row>
    <row r="66" s="90" customFormat="true" ht="13.5" hidden="false" customHeight="false" outlineLevel="0" collapsed="false">
      <c r="A66" s="131" t="str">
        <f aca="false">INDEX($A$8:$C$41,MATCH(B66,$B$8:$B$41,0),1)</f>
        <v>North Eastern</v>
      </c>
      <c r="B66" s="131" t="s">
        <v>32</v>
      </c>
      <c r="C66" s="131" t="s">
        <v>161</v>
      </c>
      <c r="D66" s="117" t="s">
        <v>251</v>
      </c>
      <c r="E66" s="117" t="s">
        <v>252</v>
      </c>
      <c r="F66" s="117" t="s">
        <v>162</v>
      </c>
      <c r="G66" s="133" t="n">
        <v>0</v>
      </c>
      <c r="H66" s="134" t="n">
        <v>0</v>
      </c>
      <c r="I66" s="134" t="n">
        <v>0</v>
      </c>
      <c r="J66" s="135" t="n">
        <v>0</v>
      </c>
      <c r="K66" s="136" t="n">
        <v>6298.7478</v>
      </c>
      <c r="L66" s="134" t="n">
        <v>10395.29472</v>
      </c>
      <c r="M66" s="134" t="n">
        <v>5578.68855</v>
      </c>
      <c r="N66" s="135" t="n">
        <v>8374.40712</v>
      </c>
      <c r="O66" s="136" t="n">
        <v>0</v>
      </c>
      <c r="P66" s="134" t="n">
        <v>30647.13819</v>
      </c>
      <c r="Q66" s="134" t="n">
        <v>30647.13819</v>
      </c>
      <c r="R66" s="137" t="n">
        <v>0</v>
      </c>
      <c r="S66" s="138" t="n">
        <v>0</v>
      </c>
      <c r="T66" s="138" t="n">
        <v>0</v>
      </c>
      <c r="U66" s="139" t="n">
        <v>0</v>
      </c>
      <c r="V66" s="140" t="n">
        <v>0</v>
      </c>
      <c r="W66" s="137" t="n">
        <v>249.854910669865</v>
      </c>
      <c r="X66" s="138" t="n">
        <v>136.102835311829</v>
      </c>
      <c r="Y66" s="138" t="n">
        <v>1067.24120307193</v>
      </c>
      <c r="Z66" s="139" t="n">
        <v>152.599653243123</v>
      </c>
      <c r="AA66" s="141" t="n">
        <v>1605.79860229675</v>
      </c>
      <c r="AB66" s="137" t="n">
        <v>75.9812593935951</v>
      </c>
      <c r="AC66" s="138" t="n">
        <v>78.0024918465532</v>
      </c>
      <c r="AD66" s="138" t="n">
        <v>67.2700322019727</v>
      </c>
      <c r="AE66" s="139" t="n">
        <v>63.4268437350805</v>
      </c>
      <c r="AF66" s="140" t="n">
        <v>284.680627177202</v>
      </c>
      <c r="AG66" s="137" t="n">
        <v>0</v>
      </c>
      <c r="AH66" s="138" t="n">
        <v>0</v>
      </c>
      <c r="AI66" s="138" t="n">
        <v>0</v>
      </c>
      <c r="AJ66" s="139" t="n">
        <v>0</v>
      </c>
      <c r="AK66" s="140" t="n">
        <v>0</v>
      </c>
      <c r="AL66" s="142" t="n">
        <v>16694.04252</v>
      </c>
      <c r="AM66" s="143" t="n">
        <v>13521.06012</v>
      </c>
      <c r="AN66" s="143" t="n">
        <v>432.03555</v>
      </c>
      <c r="AO66" s="143" t="n">
        <v>3100.5137484</v>
      </c>
      <c r="AP66" s="130" t="n">
        <v>4378.16259857143</v>
      </c>
      <c r="AQ66" s="130" t="n">
        <v>168.632142857143</v>
      </c>
      <c r="AR66" s="130" t="n">
        <v>30647.13819</v>
      </c>
    </row>
    <row r="67" s="90" customFormat="true" ht="13.5" hidden="false" customHeight="false" outlineLevel="0" collapsed="false">
      <c r="A67" s="131" t="str">
        <f aca="false">INDEX($A$8:$C$41,MATCH(B67,$B$8:$B$41,0),1)</f>
        <v>North Eastern</v>
      </c>
      <c r="B67" s="131" t="s">
        <v>32</v>
      </c>
      <c r="C67" s="131" t="s">
        <v>161</v>
      </c>
      <c r="D67" s="117" t="s">
        <v>253</v>
      </c>
      <c r="E67" s="117" t="s">
        <v>254</v>
      </c>
      <c r="F67" s="117" t="s">
        <v>162</v>
      </c>
      <c r="G67" s="133" t="n">
        <v>0</v>
      </c>
      <c r="H67" s="134" t="n">
        <v>0</v>
      </c>
      <c r="I67" s="134" t="n">
        <v>0</v>
      </c>
      <c r="J67" s="135" t="n">
        <v>0</v>
      </c>
      <c r="K67" s="136" t="n">
        <v>3849.3904</v>
      </c>
      <c r="L67" s="134" t="n">
        <v>6352.93696</v>
      </c>
      <c r="M67" s="134" t="n">
        <v>3409.3364</v>
      </c>
      <c r="N67" s="135" t="n">
        <v>5117.90016</v>
      </c>
      <c r="O67" s="136" t="n">
        <v>0</v>
      </c>
      <c r="P67" s="134" t="n">
        <v>18729.56392</v>
      </c>
      <c r="Q67" s="134" t="n">
        <v>18729.56392</v>
      </c>
      <c r="R67" s="137" t="n">
        <v>0</v>
      </c>
      <c r="S67" s="138" t="n">
        <v>0</v>
      </c>
      <c r="T67" s="138" t="n">
        <v>0</v>
      </c>
      <c r="U67" s="139" t="n">
        <v>0</v>
      </c>
      <c r="V67" s="140" t="n">
        <v>0</v>
      </c>
      <c r="W67" s="137" t="n">
        <v>139.912594491224</v>
      </c>
      <c r="X67" s="138" t="n">
        <v>75.5749141670998</v>
      </c>
      <c r="Y67" s="138" t="n">
        <v>603.139556914753</v>
      </c>
      <c r="Z67" s="139" t="n">
        <v>85.3957506896747</v>
      </c>
      <c r="AA67" s="141" t="n">
        <v>904.022816262751</v>
      </c>
      <c r="AB67" s="137" t="n">
        <v>80.9594895698634</v>
      </c>
      <c r="AC67" s="138" t="n">
        <v>83.1131515254499</v>
      </c>
      <c r="AD67" s="138" t="n">
        <v>71.6775098739555</v>
      </c>
      <c r="AE67" s="139" t="n">
        <v>67.5825188316432</v>
      </c>
      <c r="AF67" s="140" t="n">
        <v>303.332669800912</v>
      </c>
      <c r="AG67" s="137" t="n">
        <v>0</v>
      </c>
      <c r="AH67" s="138" t="n">
        <v>0</v>
      </c>
      <c r="AI67" s="138" t="n">
        <v>0</v>
      </c>
      <c r="AJ67" s="139" t="n">
        <v>0</v>
      </c>
      <c r="AK67" s="140" t="n">
        <v>0</v>
      </c>
      <c r="AL67" s="142" t="n">
        <v>10202.32736</v>
      </c>
      <c r="AM67" s="143" t="n">
        <v>8263.20416</v>
      </c>
      <c r="AN67" s="143" t="n">
        <v>264.0324</v>
      </c>
      <c r="AO67" s="143" t="n">
        <v>1894.8350112</v>
      </c>
      <c r="AP67" s="130" t="n">
        <v>2675.65198857143</v>
      </c>
      <c r="AQ67" s="130" t="n">
        <v>103.057142857143</v>
      </c>
      <c r="AR67" s="130" t="n">
        <v>18729.56392</v>
      </c>
    </row>
    <row r="68" s="90" customFormat="true" ht="13.5" hidden="false" customHeight="false" outlineLevel="0" collapsed="false">
      <c r="A68" s="131" t="str">
        <f aca="false">INDEX($A$8:$C$41,MATCH(B68,$B$8:$B$41,0),1)</f>
        <v>North Eastern</v>
      </c>
      <c r="B68" s="131" t="s">
        <v>32</v>
      </c>
      <c r="C68" s="131" t="s">
        <v>161</v>
      </c>
      <c r="D68" s="117" t="s">
        <v>255</v>
      </c>
      <c r="E68" s="117" t="s">
        <v>256</v>
      </c>
      <c r="F68" s="117" t="s">
        <v>162</v>
      </c>
      <c r="G68" s="133" t="n">
        <v>0</v>
      </c>
      <c r="H68" s="134" t="n">
        <v>0</v>
      </c>
      <c r="I68" s="134" t="n">
        <v>0</v>
      </c>
      <c r="J68" s="135" t="n">
        <v>0</v>
      </c>
      <c r="K68" s="136" t="n">
        <v>5679</v>
      </c>
      <c r="L68" s="134" t="n">
        <v>7832.41216</v>
      </c>
      <c r="M68" s="134" t="n">
        <v>4203.3044</v>
      </c>
      <c r="N68" s="135" t="n">
        <v>6309.75936</v>
      </c>
      <c r="O68" s="136" t="n">
        <v>0</v>
      </c>
      <c r="P68" s="134" t="n">
        <v>24024.47592</v>
      </c>
      <c r="Q68" s="134" t="n">
        <v>24024.47592</v>
      </c>
      <c r="R68" s="137" t="n">
        <v>0</v>
      </c>
      <c r="S68" s="138" t="n">
        <v>0</v>
      </c>
      <c r="T68" s="138" t="n">
        <v>0</v>
      </c>
      <c r="U68" s="139" t="n">
        <v>0</v>
      </c>
      <c r="V68" s="140" t="n">
        <v>0</v>
      </c>
      <c r="W68" s="137" t="n">
        <v>73.1361289385943</v>
      </c>
      <c r="X68" s="138" t="n">
        <v>39.5050687691658</v>
      </c>
      <c r="Y68" s="138" t="n">
        <v>315.277495659984</v>
      </c>
      <c r="Z68" s="139" t="n">
        <v>44.6386878605118</v>
      </c>
      <c r="AA68" s="141" t="n">
        <v>472.557381228256</v>
      </c>
      <c r="AB68" s="137" t="n">
        <v>62.4425233415182</v>
      </c>
      <c r="AC68" s="138" t="n">
        <v>64.1036020815886</v>
      </c>
      <c r="AD68" s="138" t="n">
        <v>55.2835079265671</v>
      </c>
      <c r="AE68" s="139" t="n">
        <v>52.1251187729121</v>
      </c>
      <c r="AF68" s="140" t="n">
        <v>233.954752122586</v>
      </c>
      <c r="AG68" s="137" t="n">
        <v>0</v>
      </c>
      <c r="AH68" s="138" t="n">
        <v>0</v>
      </c>
      <c r="AI68" s="138" t="n">
        <v>0</v>
      </c>
      <c r="AJ68" s="139" t="n">
        <v>0</v>
      </c>
      <c r="AK68" s="140" t="n">
        <v>0</v>
      </c>
      <c r="AL68" s="142" t="n">
        <v>13511.41216</v>
      </c>
      <c r="AM68" s="143" t="n">
        <v>10187.54336</v>
      </c>
      <c r="AN68" s="143" t="n">
        <v>325.5204</v>
      </c>
      <c r="AO68" s="143" t="n">
        <v>2336.1051552</v>
      </c>
      <c r="AP68" s="130" t="n">
        <v>3432.06798857143</v>
      </c>
      <c r="AQ68" s="130" t="n">
        <v>127.057142857143</v>
      </c>
      <c r="AR68" s="130" t="n">
        <v>24024.47592</v>
      </c>
    </row>
    <row r="69" s="90" customFormat="true" ht="13.5" hidden="false" customHeight="false" outlineLevel="0" collapsed="false">
      <c r="A69" s="131" t="str">
        <f aca="false">INDEX($A$8:$C$41,MATCH(B69,$B$8:$B$41,0),1)</f>
        <v>North Eastern</v>
      </c>
      <c r="B69" s="131" t="s">
        <v>32</v>
      </c>
      <c r="C69" s="131" t="s">
        <v>161</v>
      </c>
      <c r="D69" s="117" t="s">
        <v>257</v>
      </c>
      <c r="E69" s="117" t="s">
        <v>258</v>
      </c>
      <c r="F69" s="117" t="s">
        <v>162</v>
      </c>
      <c r="G69" s="133" t="n">
        <v>0</v>
      </c>
      <c r="H69" s="134" t="n">
        <v>0</v>
      </c>
      <c r="I69" s="134" t="n">
        <v>0</v>
      </c>
      <c r="J69" s="135" t="n">
        <v>0</v>
      </c>
      <c r="K69" s="136" t="n">
        <v>1132.8328</v>
      </c>
      <c r="L69" s="134" t="n">
        <v>1869.59872</v>
      </c>
      <c r="M69" s="134" t="n">
        <v>1003.3298</v>
      </c>
      <c r="N69" s="135" t="n">
        <v>1506.14112</v>
      </c>
      <c r="O69" s="136" t="n">
        <v>0</v>
      </c>
      <c r="P69" s="134" t="n">
        <v>5511.90244</v>
      </c>
      <c r="Q69" s="134" t="n">
        <v>5511.90244</v>
      </c>
      <c r="R69" s="137" t="n">
        <v>0</v>
      </c>
      <c r="S69" s="138" t="n">
        <v>0</v>
      </c>
      <c r="T69" s="138" t="n">
        <v>0</v>
      </c>
      <c r="U69" s="139" t="n">
        <v>0</v>
      </c>
      <c r="V69" s="140" t="n">
        <v>0</v>
      </c>
      <c r="W69" s="137" t="n">
        <v>31.7983169298236</v>
      </c>
      <c r="X69" s="138" t="n">
        <v>17.176116856159</v>
      </c>
      <c r="Y69" s="138" t="n">
        <v>137.07717202608</v>
      </c>
      <c r="Z69" s="139" t="n">
        <v>19.4081251567443</v>
      </c>
      <c r="AA69" s="141" t="n">
        <v>205.459730968807</v>
      </c>
      <c r="AB69" s="137" t="n">
        <v>18.7010939041338</v>
      </c>
      <c r="AC69" s="138" t="n">
        <v>19.1985752331684</v>
      </c>
      <c r="AD69" s="138" t="n">
        <v>16.5570194437872</v>
      </c>
      <c r="AE69" s="139" t="n">
        <v>15.6111042406932</v>
      </c>
      <c r="AF69" s="140" t="n">
        <v>70.0677928217826</v>
      </c>
      <c r="AG69" s="137" t="n">
        <v>0</v>
      </c>
      <c r="AH69" s="138" t="n">
        <v>0</v>
      </c>
      <c r="AI69" s="138" t="n">
        <v>0</v>
      </c>
      <c r="AJ69" s="139" t="n">
        <v>0</v>
      </c>
      <c r="AK69" s="140" t="n">
        <v>0</v>
      </c>
      <c r="AL69" s="142" t="n">
        <v>3002.43152</v>
      </c>
      <c r="AM69" s="143" t="n">
        <v>2431.76912</v>
      </c>
      <c r="AN69" s="143" t="n">
        <v>77.7018</v>
      </c>
      <c r="AO69" s="143" t="n">
        <v>557.6288784</v>
      </c>
      <c r="AP69" s="130" t="n">
        <v>787.414634285714</v>
      </c>
      <c r="AQ69" s="130" t="n">
        <v>30.3285714285714</v>
      </c>
      <c r="AR69" s="130" t="n">
        <v>5511.90244</v>
      </c>
    </row>
    <row r="70" s="90" customFormat="true" ht="13.5" hidden="false" customHeight="false" outlineLevel="0" collapsed="false">
      <c r="A70" s="131" t="str">
        <f aca="false">INDEX($A$8:$C$41,MATCH(B70,$B$8:$B$41,0),1)</f>
        <v>Western</v>
      </c>
      <c r="B70" s="131" t="s">
        <v>33</v>
      </c>
      <c r="C70" s="131" t="s">
        <v>164</v>
      </c>
      <c r="D70" s="117" t="s">
        <v>259</v>
      </c>
      <c r="E70" s="117" t="s">
        <v>260</v>
      </c>
      <c r="F70" s="117" t="s">
        <v>162</v>
      </c>
      <c r="G70" s="133" t="n">
        <v>0</v>
      </c>
      <c r="H70" s="134" t="n">
        <v>0</v>
      </c>
      <c r="I70" s="134" t="n">
        <v>0</v>
      </c>
      <c r="J70" s="135" t="n">
        <v>0</v>
      </c>
      <c r="K70" s="136" t="n">
        <v>13964.7789</v>
      </c>
      <c r="L70" s="134" t="n">
        <v>14411.98032</v>
      </c>
      <c r="M70" s="134" t="n">
        <v>15056.65215</v>
      </c>
      <c r="N70" s="135" t="n">
        <v>14358.22656</v>
      </c>
      <c r="O70" s="136" t="n">
        <v>0</v>
      </c>
      <c r="P70" s="134" t="n">
        <v>57791.63793</v>
      </c>
      <c r="Q70" s="134" t="n">
        <v>57791.63793</v>
      </c>
      <c r="R70" s="137" t="n">
        <v>46.7569279888072</v>
      </c>
      <c r="S70" s="138" t="n">
        <v>51.1909386609244</v>
      </c>
      <c r="T70" s="138" t="n">
        <v>43.9595049467418</v>
      </c>
      <c r="U70" s="139" t="n">
        <v>48.3935156188591</v>
      </c>
      <c r="V70" s="140" t="n">
        <v>190.300887215333</v>
      </c>
      <c r="W70" s="137" t="n">
        <v>736.430340181503</v>
      </c>
      <c r="X70" s="138" t="n">
        <v>398.143592976851</v>
      </c>
      <c r="Y70" s="138" t="n">
        <v>3167.36575706113</v>
      </c>
      <c r="Z70" s="139" t="n">
        <v>449.210774379468</v>
      </c>
      <c r="AA70" s="141" t="n">
        <v>4751.15046459895</v>
      </c>
      <c r="AB70" s="137" t="n">
        <v>252.433624753722</v>
      </c>
      <c r="AC70" s="138" t="n">
        <v>245.39570491639</v>
      </c>
      <c r="AD70" s="138" t="n">
        <v>282.551781704658</v>
      </c>
      <c r="AE70" s="139" t="n">
        <v>254.607099997604</v>
      </c>
      <c r="AF70" s="140" t="n">
        <v>1034.98821137237</v>
      </c>
      <c r="AG70" s="137" t="n">
        <v>0</v>
      </c>
      <c r="AH70" s="138" t="n">
        <v>0</v>
      </c>
      <c r="AI70" s="138" t="n">
        <v>0</v>
      </c>
      <c r="AJ70" s="139" t="n">
        <v>0</v>
      </c>
      <c r="AK70" s="140" t="n">
        <v>0</v>
      </c>
      <c r="AL70" s="142" t="n">
        <v>28376.75922</v>
      </c>
      <c r="AM70" s="143" t="n">
        <v>28300.60806</v>
      </c>
      <c r="AN70" s="143" t="n">
        <v>1114.27065</v>
      </c>
      <c r="AO70" s="143" t="n">
        <v>4982.077656</v>
      </c>
      <c r="AP70" s="130" t="n">
        <v>8255.94827571429</v>
      </c>
      <c r="AQ70" s="130" t="n">
        <v>399.953571428572</v>
      </c>
      <c r="AR70" s="130" t="n">
        <v>57791.63793</v>
      </c>
    </row>
    <row r="71" s="90" customFormat="true" ht="13.5" hidden="false" customHeight="false" outlineLevel="0" collapsed="false">
      <c r="A71" s="131" t="str">
        <f aca="false">INDEX($A$8:$C$41,MATCH(B71,$B$8:$B$41,0),1)</f>
        <v>Western</v>
      </c>
      <c r="B71" s="131" t="s">
        <v>33</v>
      </c>
      <c r="C71" s="131" t="s">
        <v>164</v>
      </c>
      <c r="D71" s="117" t="s">
        <v>261</v>
      </c>
      <c r="E71" s="117" t="s">
        <v>262</v>
      </c>
      <c r="F71" s="117" t="s">
        <v>162</v>
      </c>
      <c r="G71" s="133" t="n">
        <v>0</v>
      </c>
      <c r="H71" s="134" t="n">
        <v>0</v>
      </c>
      <c r="I71" s="134" t="n">
        <v>0</v>
      </c>
      <c r="J71" s="135" t="n">
        <v>0</v>
      </c>
      <c r="K71" s="136" t="n">
        <v>22519.7531212097</v>
      </c>
      <c r="L71" s="134" t="n">
        <v>31692.14896</v>
      </c>
      <c r="M71" s="134" t="n">
        <v>24280.5197044638</v>
      </c>
      <c r="N71" s="135" t="n">
        <v>31573.94368</v>
      </c>
      <c r="O71" s="136" t="n">
        <v>0</v>
      </c>
      <c r="P71" s="134" t="n">
        <v>110066.365465673</v>
      </c>
      <c r="Q71" s="134" t="n">
        <v>110066.365465673</v>
      </c>
      <c r="R71" s="137" t="n">
        <v>18.3634042052717</v>
      </c>
      <c r="S71" s="138" t="n">
        <v>20.1048259308835</v>
      </c>
      <c r="T71" s="138" t="n">
        <v>17.2647389964093</v>
      </c>
      <c r="U71" s="139" t="n">
        <v>19.0061607220211</v>
      </c>
      <c r="V71" s="140" t="n">
        <v>74.7391298545855</v>
      </c>
      <c r="W71" s="137" t="n">
        <v>1758.55058617651</v>
      </c>
      <c r="X71" s="138" t="n">
        <v>983.159319940014</v>
      </c>
      <c r="Y71" s="138" t="n">
        <v>6900.09374426459</v>
      </c>
      <c r="Z71" s="139" t="n">
        <v>1048.01981329628</v>
      </c>
      <c r="AA71" s="141" t="n">
        <v>10689.8234636774</v>
      </c>
      <c r="AB71" s="137" t="n">
        <v>683.117603672291</v>
      </c>
      <c r="AC71" s="138" t="n">
        <v>664.072094426815</v>
      </c>
      <c r="AD71" s="138" t="n">
        <v>764.621180002195</v>
      </c>
      <c r="AE71" s="139" t="n">
        <v>688.999305056923</v>
      </c>
      <c r="AF71" s="140" t="n">
        <v>2800.81018315822</v>
      </c>
      <c r="AG71" s="137" t="n">
        <v>0</v>
      </c>
      <c r="AH71" s="138" t="n">
        <v>0</v>
      </c>
      <c r="AI71" s="138" t="n">
        <v>0</v>
      </c>
      <c r="AJ71" s="139" t="n">
        <v>0</v>
      </c>
      <c r="AK71" s="140" t="n">
        <v>0</v>
      </c>
      <c r="AL71" s="142" t="n">
        <v>54211.9020812097</v>
      </c>
      <c r="AM71" s="143" t="n">
        <v>54057.5785123224</v>
      </c>
      <c r="AN71" s="143" t="n">
        <v>1796.88487214143</v>
      </c>
      <c r="AO71" s="143" t="n">
        <v>10548.9531705988</v>
      </c>
      <c r="AP71" s="130" t="n">
        <v>15723.7664950962</v>
      </c>
      <c r="AQ71" s="130" t="n">
        <v>586.335714285714</v>
      </c>
      <c r="AR71" s="130" t="n">
        <v>110066.365465673</v>
      </c>
    </row>
    <row r="72" s="90" customFormat="true" ht="13.5" hidden="false" customHeight="false" outlineLevel="0" collapsed="false">
      <c r="A72" s="131" t="str">
        <f aca="false">INDEX($A$8:$C$41,MATCH(B72,$B$8:$B$41,0),1)</f>
        <v>Western</v>
      </c>
      <c r="B72" s="131" t="s">
        <v>33</v>
      </c>
      <c r="C72" s="131" t="s">
        <v>164</v>
      </c>
      <c r="D72" s="117" t="s">
        <v>263</v>
      </c>
      <c r="E72" s="117" t="s">
        <v>264</v>
      </c>
      <c r="F72" s="117" t="s">
        <v>162</v>
      </c>
      <c r="G72" s="133" t="n">
        <v>0</v>
      </c>
      <c r="H72" s="134" t="n">
        <v>0</v>
      </c>
      <c r="I72" s="134" t="n">
        <v>0</v>
      </c>
      <c r="J72" s="135" t="n">
        <v>0</v>
      </c>
      <c r="K72" s="136" t="n">
        <v>18374.48265</v>
      </c>
      <c r="L72" s="134" t="n">
        <v>18962.89832</v>
      </c>
      <c r="M72" s="134" t="n">
        <v>19811.140275</v>
      </c>
      <c r="N72" s="135" t="n">
        <v>18892.17056</v>
      </c>
      <c r="O72" s="136" t="n">
        <v>0</v>
      </c>
      <c r="P72" s="134" t="n">
        <v>76040.691805</v>
      </c>
      <c r="Q72" s="134" t="n">
        <v>76040.691805</v>
      </c>
      <c r="R72" s="137" t="n">
        <v>0</v>
      </c>
      <c r="S72" s="138" t="n">
        <v>0</v>
      </c>
      <c r="T72" s="138" t="n">
        <v>0</v>
      </c>
      <c r="U72" s="139" t="n">
        <v>0</v>
      </c>
      <c r="V72" s="140" t="n">
        <v>0</v>
      </c>
      <c r="W72" s="137" t="n">
        <v>1119.23459808938</v>
      </c>
      <c r="X72" s="138" t="n">
        <v>616.893457752714</v>
      </c>
      <c r="Y72" s="138" t="n">
        <v>4572.51077636978</v>
      </c>
      <c r="Z72" s="139" t="n">
        <v>673.743023432449</v>
      </c>
      <c r="AA72" s="141" t="n">
        <v>6982.38185564432</v>
      </c>
      <c r="AB72" s="137" t="n">
        <v>393.026328679727</v>
      </c>
      <c r="AC72" s="138" t="n">
        <v>382.0686450593</v>
      </c>
      <c r="AD72" s="138" t="n">
        <v>439.918768878907</v>
      </c>
      <c r="AE72" s="139" t="n">
        <v>396.410319209564</v>
      </c>
      <c r="AF72" s="140" t="n">
        <v>1611.4240618275</v>
      </c>
      <c r="AG72" s="137" t="n">
        <v>0</v>
      </c>
      <c r="AH72" s="138" t="n">
        <v>0</v>
      </c>
      <c r="AI72" s="138" t="n">
        <v>0</v>
      </c>
      <c r="AJ72" s="139" t="n">
        <v>0</v>
      </c>
      <c r="AK72" s="140" t="n">
        <v>0</v>
      </c>
      <c r="AL72" s="142" t="n">
        <v>37337.38097</v>
      </c>
      <c r="AM72" s="143" t="n">
        <v>37237.18331</v>
      </c>
      <c r="AN72" s="143" t="n">
        <v>1466.127525</v>
      </c>
      <c r="AO72" s="143" t="n">
        <v>6555.284556</v>
      </c>
      <c r="AP72" s="130" t="n">
        <v>10862.9559721429</v>
      </c>
      <c r="AQ72" s="130" t="n">
        <v>526.248214285714</v>
      </c>
      <c r="AR72" s="130" t="n">
        <v>76040.691805</v>
      </c>
    </row>
    <row r="73" s="90" customFormat="true" ht="13.5" hidden="false" customHeight="false" outlineLevel="0" collapsed="false">
      <c r="A73" s="131" t="str">
        <f aca="false">INDEX($A$8:$C$41,MATCH(B73,$B$8:$B$41,0),1)</f>
        <v>Western</v>
      </c>
      <c r="B73" s="131" t="s">
        <v>33</v>
      </c>
      <c r="C73" s="131" t="s">
        <v>164</v>
      </c>
      <c r="D73" s="117" t="s">
        <v>265</v>
      </c>
      <c r="E73" s="117" t="s">
        <v>266</v>
      </c>
      <c r="F73" s="117" t="s">
        <v>162</v>
      </c>
      <c r="G73" s="133" t="n">
        <v>0</v>
      </c>
      <c r="H73" s="134" t="n">
        <v>0</v>
      </c>
      <c r="I73" s="134" t="n">
        <v>0</v>
      </c>
      <c r="J73" s="135" t="n">
        <v>0</v>
      </c>
      <c r="K73" s="136" t="n">
        <v>16827.20505</v>
      </c>
      <c r="L73" s="134" t="n">
        <v>17366.07144</v>
      </c>
      <c r="M73" s="134" t="n">
        <v>18142.884675</v>
      </c>
      <c r="N73" s="135" t="n">
        <v>17301.29952</v>
      </c>
      <c r="O73" s="136" t="n">
        <v>0</v>
      </c>
      <c r="P73" s="134" t="n">
        <v>69637.460685</v>
      </c>
      <c r="Q73" s="134" t="n">
        <v>69637.460685</v>
      </c>
      <c r="R73" s="137" t="n">
        <v>37.2614741516992</v>
      </c>
      <c r="S73" s="138" t="n">
        <v>40.7950205405253</v>
      </c>
      <c r="T73" s="138" t="n">
        <v>35.0321551853582</v>
      </c>
      <c r="U73" s="139" t="n">
        <v>38.5657015741843</v>
      </c>
      <c r="V73" s="140" t="n">
        <v>151.654351451767</v>
      </c>
      <c r="W73" s="137" t="n">
        <v>412.927750092374</v>
      </c>
      <c r="X73" s="138" t="n">
        <v>224.554219099962</v>
      </c>
      <c r="Y73" s="138" t="n">
        <v>1745.72670650825</v>
      </c>
      <c r="Z73" s="139" t="n">
        <v>247.407509705373</v>
      </c>
      <c r="AA73" s="141" t="n">
        <v>2630.61618540596</v>
      </c>
      <c r="AB73" s="137" t="n">
        <v>566.74352048228</v>
      </c>
      <c r="AC73" s="138" t="n">
        <v>550.94255312156</v>
      </c>
      <c r="AD73" s="138" t="n">
        <v>634.362366099477</v>
      </c>
      <c r="AE73" s="139" t="n">
        <v>571.623230990737</v>
      </c>
      <c r="AF73" s="140" t="n">
        <v>2323.67167069405</v>
      </c>
      <c r="AG73" s="137" t="n">
        <v>0</v>
      </c>
      <c r="AH73" s="138" t="n">
        <v>0</v>
      </c>
      <c r="AI73" s="138" t="n">
        <v>0</v>
      </c>
      <c r="AJ73" s="139" t="n">
        <v>0</v>
      </c>
      <c r="AK73" s="140" t="n">
        <v>0</v>
      </c>
      <c r="AL73" s="142" t="n">
        <v>34193.27649</v>
      </c>
      <c r="AM73" s="143" t="n">
        <v>34101.51627</v>
      </c>
      <c r="AN73" s="143" t="n">
        <v>1342.667925</v>
      </c>
      <c r="AO73" s="143" t="n">
        <v>6003.277452</v>
      </c>
      <c r="AP73" s="130" t="n">
        <v>9948.20866928571</v>
      </c>
      <c r="AQ73" s="130" t="n">
        <v>481.933928571429</v>
      </c>
      <c r="AR73" s="130" t="n">
        <v>69637.460685</v>
      </c>
    </row>
    <row r="74" s="90" customFormat="true" ht="13.5" hidden="false" customHeight="false" outlineLevel="0" collapsed="false">
      <c r="A74" s="131" t="str">
        <f aca="false">INDEX($A$8:$C$41,MATCH(B74,$B$8:$B$41,0),1)</f>
        <v>Western</v>
      </c>
      <c r="B74" s="131" t="s">
        <v>33</v>
      </c>
      <c r="C74" s="131" t="s">
        <v>164</v>
      </c>
      <c r="D74" s="117" t="s">
        <v>267</v>
      </c>
      <c r="E74" s="117" t="s">
        <v>268</v>
      </c>
      <c r="F74" s="117" t="s">
        <v>162</v>
      </c>
      <c r="G74" s="133" t="n">
        <v>0</v>
      </c>
      <c r="H74" s="134" t="n">
        <v>0</v>
      </c>
      <c r="I74" s="134" t="n">
        <v>0</v>
      </c>
      <c r="J74" s="135" t="n">
        <v>0</v>
      </c>
      <c r="K74" s="136" t="n">
        <v>4981.5156</v>
      </c>
      <c r="L74" s="134" t="n">
        <v>5141.04128</v>
      </c>
      <c r="M74" s="134" t="n">
        <v>5371.0086</v>
      </c>
      <c r="N74" s="135" t="n">
        <v>5121.86624</v>
      </c>
      <c r="O74" s="136" t="n">
        <v>0</v>
      </c>
      <c r="P74" s="134" t="n">
        <v>20615.43172</v>
      </c>
      <c r="Q74" s="134" t="n">
        <v>20615.43172</v>
      </c>
      <c r="R74" s="137" t="n">
        <v>24.4318142802778</v>
      </c>
      <c r="S74" s="138" t="n">
        <v>26.7487099771865</v>
      </c>
      <c r="T74" s="138" t="n">
        <v>22.9700818019706</v>
      </c>
      <c r="U74" s="139" t="n">
        <v>25.2869774988793</v>
      </c>
      <c r="V74" s="140" t="n">
        <v>99.4375835583142</v>
      </c>
      <c r="W74" s="137" t="n">
        <v>323.668579638041</v>
      </c>
      <c r="X74" s="138" t="n">
        <v>177.874741870862</v>
      </c>
      <c r="Y74" s="138" t="n">
        <v>1333.01730765399</v>
      </c>
      <c r="Z74" s="139" t="n">
        <v>195.236070458759</v>
      </c>
      <c r="AA74" s="141" t="n">
        <v>2029.79669962165</v>
      </c>
      <c r="AB74" s="137" t="n">
        <v>85.7876269128645</v>
      </c>
      <c r="AC74" s="138" t="n">
        <v>83.3958439567043</v>
      </c>
      <c r="AD74" s="138" t="n">
        <v>96.0230510340796</v>
      </c>
      <c r="AE74" s="139" t="n">
        <v>86.5262657669728</v>
      </c>
      <c r="AF74" s="140" t="n">
        <v>351.732787670621</v>
      </c>
      <c r="AG74" s="137" t="n">
        <v>0</v>
      </c>
      <c r="AH74" s="138" t="n">
        <v>0</v>
      </c>
      <c r="AI74" s="138" t="n">
        <v>0</v>
      </c>
      <c r="AJ74" s="139" t="n">
        <v>0</v>
      </c>
      <c r="AK74" s="140" t="n">
        <v>0</v>
      </c>
      <c r="AL74" s="142" t="n">
        <v>10122.55688</v>
      </c>
      <c r="AM74" s="143" t="n">
        <v>10095.39224</v>
      </c>
      <c r="AN74" s="143" t="n">
        <v>397.4826</v>
      </c>
      <c r="AO74" s="143" t="n">
        <v>2355.59999976593</v>
      </c>
      <c r="AP74" s="130" t="n">
        <v>2945.06167428571</v>
      </c>
      <c r="AQ74" s="130" t="n">
        <v>142.671428571429</v>
      </c>
      <c r="AR74" s="130" t="n">
        <v>20615.43172</v>
      </c>
    </row>
    <row r="75" s="90" customFormat="true" ht="13.5" hidden="false" customHeight="false" outlineLevel="0" collapsed="false">
      <c r="A75" s="131" t="str">
        <f aca="false">INDEX($A$8:$C$41,MATCH(B75,$B$8:$B$41,0),1)</f>
        <v>Western</v>
      </c>
      <c r="B75" s="131" t="s">
        <v>33</v>
      </c>
      <c r="C75" s="131" t="s">
        <v>164</v>
      </c>
      <c r="D75" s="117" t="s">
        <v>269</v>
      </c>
      <c r="E75" s="117" t="s">
        <v>270</v>
      </c>
      <c r="F75" s="117" t="s">
        <v>162</v>
      </c>
      <c r="G75" s="133" t="n">
        <v>0</v>
      </c>
      <c r="H75" s="134" t="n">
        <v>0</v>
      </c>
      <c r="I75" s="134" t="n">
        <v>0</v>
      </c>
      <c r="J75" s="135" t="n">
        <v>0</v>
      </c>
      <c r="K75" s="136" t="n">
        <v>32053.6362</v>
      </c>
      <c r="L75" s="134" t="n">
        <v>33080.10656</v>
      </c>
      <c r="M75" s="134" t="n">
        <v>34559.8347</v>
      </c>
      <c r="N75" s="135" t="n">
        <v>32956.72448</v>
      </c>
      <c r="O75" s="136" t="n">
        <v>0</v>
      </c>
      <c r="P75" s="134" t="n">
        <v>132650.30194</v>
      </c>
      <c r="Q75" s="134" t="n">
        <v>132650.30194</v>
      </c>
      <c r="R75" s="137" t="n">
        <v>21.6602428081597</v>
      </c>
      <c r="S75" s="138" t="n">
        <v>23.7143073479648</v>
      </c>
      <c r="T75" s="138" t="n">
        <v>20.3643308452783</v>
      </c>
      <c r="U75" s="139" t="n">
        <v>22.4183953850834</v>
      </c>
      <c r="V75" s="140" t="n">
        <v>88.1572763864862</v>
      </c>
      <c r="W75" s="137" t="n">
        <v>945.156855844772</v>
      </c>
      <c r="X75" s="138" t="n">
        <v>513.461321624895</v>
      </c>
      <c r="Y75" s="138" t="n">
        <v>4014.50809911315</v>
      </c>
      <c r="Z75" s="139" t="n">
        <v>574.649628966233</v>
      </c>
      <c r="AA75" s="141" t="n">
        <v>6047.77590554905</v>
      </c>
      <c r="AB75" s="137" t="n">
        <v>736.9967910243</v>
      </c>
      <c r="AC75" s="138" t="n">
        <v>716.449115013783</v>
      </c>
      <c r="AD75" s="138" t="n">
        <v>824.928757481074</v>
      </c>
      <c r="AE75" s="139" t="n">
        <v>743.342396851078</v>
      </c>
      <c r="AF75" s="140" t="n">
        <v>3021.71706037024</v>
      </c>
      <c r="AG75" s="137" t="n">
        <v>0</v>
      </c>
      <c r="AH75" s="138" t="n">
        <v>0</v>
      </c>
      <c r="AI75" s="138" t="n">
        <v>0</v>
      </c>
      <c r="AJ75" s="139" t="n">
        <v>0</v>
      </c>
      <c r="AK75" s="140" t="n">
        <v>0</v>
      </c>
      <c r="AL75" s="142" t="n">
        <v>65133.74276</v>
      </c>
      <c r="AM75" s="143" t="n">
        <v>64958.95148</v>
      </c>
      <c r="AN75" s="143" t="n">
        <v>2557.6077</v>
      </c>
      <c r="AO75" s="143" t="n">
        <v>11435.462448</v>
      </c>
      <c r="AP75" s="130" t="n">
        <v>18950.0431342857</v>
      </c>
      <c r="AQ75" s="130" t="n">
        <v>918.021428571429</v>
      </c>
      <c r="AR75" s="130" t="n">
        <v>132650.30194</v>
      </c>
    </row>
    <row r="76" s="90" customFormat="true" ht="13.5" hidden="false" customHeight="false" outlineLevel="0" collapsed="false">
      <c r="A76" s="131" t="str">
        <f aca="false">INDEX($A$8:$C$41,MATCH(B76,$B$8:$B$41,0),1)</f>
        <v>Western</v>
      </c>
      <c r="B76" s="131" t="s">
        <v>33</v>
      </c>
      <c r="C76" s="131" t="s">
        <v>164</v>
      </c>
      <c r="D76" s="117" t="s">
        <v>271</v>
      </c>
      <c r="E76" s="117" t="s">
        <v>272</v>
      </c>
      <c r="F76" s="117" t="s">
        <v>162</v>
      </c>
      <c r="G76" s="133" t="n">
        <v>5101.19237884415</v>
      </c>
      <c r="H76" s="134" t="n">
        <v>5101.19237884415</v>
      </c>
      <c r="I76" s="134" t="n">
        <v>7282.87739202456</v>
      </c>
      <c r="J76" s="135" t="n">
        <v>9984.42432</v>
      </c>
      <c r="K76" s="136" t="n">
        <v>9588.73403940356</v>
      </c>
      <c r="L76" s="134" t="n">
        <v>13494.26816</v>
      </c>
      <c r="M76" s="134" t="n">
        <v>10338.4546238798</v>
      </c>
      <c r="N76" s="135" t="n">
        <v>13443.93728</v>
      </c>
      <c r="O76" s="136" t="n">
        <v>29716.9177708687</v>
      </c>
      <c r="P76" s="134" t="n">
        <v>46865.3941032833</v>
      </c>
      <c r="Q76" s="134" t="n">
        <v>76582.311874152</v>
      </c>
      <c r="R76" s="137" t="n">
        <v>477.863739531253</v>
      </c>
      <c r="S76" s="138" t="n">
        <v>523.180081131083</v>
      </c>
      <c r="T76" s="138" t="n">
        <v>449.273601268699</v>
      </c>
      <c r="U76" s="139" t="n">
        <v>494.589942868529</v>
      </c>
      <c r="V76" s="140" t="n">
        <v>1944.90736479956</v>
      </c>
      <c r="W76" s="137" t="n">
        <v>624.301295277387</v>
      </c>
      <c r="X76" s="138" t="n">
        <v>345.38215402945</v>
      </c>
      <c r="Y76" s="138" t="n">
        <v>2524.25392395928</v>
      </c>
      <c r="Z76" s="139" t="n">
        <v>374.832667812742</v>
      </c>
      <c r="AA76" s="141" t="n">
        <v>3868.77004107886</v>
      </c>
      <c r="AB76" s="137" t="n">
        <v>437.472704474816</v>
      </c>
      <c r="AC76" s="138" t="n">
        <v>425.275843505449</v>
      </c>
      <c r="AD76" s="138" t="n">
        <v>489.66809479961</v>
      </c>
      <c r="AE76" s="139" t="n">
        <v>441.239382127121</v>
      </c>
      <c r="AF76" s="140" t="n">
        <v>1793.656024907</v>
      </c>
      <c r="AG76" s="137" t="n">
        <v>0</v>
      </c>
      <c r="AH76" s="138" t="n">
        <v>0</v>
      </c>
      <c r="AI76" s="138" t="n">
        <v>0</v>
      </c>
      <c r="AJ76" s="139" t="n">
        <v>0</v>
      </c>
      <c r="AK76" s="140" t="n">
        <v>0</v>
      </c>
      <c r="AL76" s="142" t="n">
        <v>35532.6182582477</v>
      </c>
      <c r="AM76" s="143" t="n">
        <v>39803.101589168</v>
      </c>
      <c r="AN76" s="143" t="n">
        <v>1246.59202673639</v>
      </c>
      <c r="AO76" s="143" t="n">
        <v>7343.3442144</v>
      </c>
      <c r="AP76" s="130" t="n">
        <v>10940.330267736</v>
      </c>
      <c r="AQ76" s="130" t="n">
        <v>406.771428571429</v>
      </c>
      <c r="AR76" s="130" t="n">
        <v>76582.311874152</v>
      </c>
    </row>
    <row r="77" s="90" customFormat="true" ht="13.5" hidden="false" customHeight="false" outlineLevel="0" collapsed="false">
      <c r="A77" s="131" t="str">
        <f aca="false">INDEX($A$8:$C$41,MATCH(B77,$B$8:$B$41,0),1)</f>
        <v>North Eastern</v>
      </c>
      <c r="B77" s="131" t="s">
        <v>34</v>
      </c>
      <c r="C77" s="131" t="s">
        <v>165</v>
      </c>
      <c r="D77" s="117" t="s">
        <v>273</v>
      </c>
      <c r="E77" s="117" t="s">
        <v>274</v>
      </c>
      <c r="F77" s="117" t="s">
        <v>162</v>
      </c>
      <c r="G77" s="133" t="n">
        <v>0</v>
      </c>
      <c r="H77" s="134" t="n">
        <v>0</v>
      </c>
      <c r="I77" s="134" t="n">
        <v>0</v>
      </c>
      <c r="J77" s="135" t="n">
        <v>0</v>
      </c>
      <c r="K77" s="136" t="n">
        <v>4680.7392</v>
      </c>
      <c r="L77" s="134" t="n">
        <v>4828.1088</v>
      </c>
      <c r="M77" s="134" t="n">
        <v>4145.6472</v>
      </c>
      <c r="N77" s="135" t="n">
        <v>3889.5048</v>
      </c>
      <c r="O77" s="136" t="n">
        <v>0</v>
      </c>
      <c r="P77" s="134" t="n">
        <v>17544</v>
      </c>
      <c r="Q77" s="134" t="n">
        <v>17544</v>
      </c>
      <c r="R77" s="137" t="n">
        <v>22.1860938557903</v>
      </c>
      <c r="S77" s="138" t="n">
        <v>24.2900254261603</v>
      </c>
      <c r="T77" s="138" t="n">
        <v>20.8587207191191</v>
      </c>
      <c r="U77" s="139" t="n">
        <v>22.9626522894891</v>
      </c>
      <c r="V77" s="140" t="n">
        <v>90.2974922905588</v>
      </c>
      <c r="W77" s="137" t="n">
        <v>333.577744939327</v>
      </c>
      <c r="X77" s="138" t="n">
        <v>191.715807966462</v>
      </c>
      <c r="Y77" s="138" t="n">
        <v>1328.26974739025</v>
      </c>
      <c r="Z77" s="139" t="n">
        <v>203.430968378636</v>
      </c>
      <c r="AA77" s="141" t="n">
        <v>2056.99426867468</v>
      </c>
      <c r="AB77" s="137" t="n">
        <v>47.0736325436745</v>
      </c>
      <c r="AC77" s="138" t="n">
        <v>48.3258723003627</v>
      </c>
      <c r="AD77" s="138" t="n">
        <v>41.6766555641449</v>
      </c>
      <c r="AE77" s="139" t="n">
        <v>39.2956363084701</v>
      </c>
      <c r="AF77" s="140" t="n">
        <v>176.371796716652</v>
      </c>
      <c r="AG77" s="137" t="n">
        <v>0</v>
      </c>
      <c r="AH77" s="138" t="n">
        <v>0</v>
      </c>
      <c r="AI77" s="138" t="n">
        <v>0</v>
      </c>
      <c r="AJ77" s="139" t="n">
        <v>0</v>
      </c>
      <c r="AK77" s="140" t="n">
        <v>0</v>
      </c>
      <c r="AL77" s="142" t="n">
        <v>9508.848</v>
      </c>
      <c r="AM77" s="143" t="n">
        <v>7714.0968</v>
      </c>
      <c r="AN77" s="143" t="n">
        <v>321.0552</v>
      </c>
      <c r="AO77" s="143" t="n">
        <v>2177.4922026</v>
      </c>
      <c r="AP77" s="130" t="n">
        <v>2506.28571428571</v>
      </c>
      <c r="AQ77" s="130" t="n">
        <v>187.966071428571</v>
      </c>
      <c r="AR77" s="130" t="n">
        <v>17544</v>
      </c>
    </row>
    <row r="78" s="90" customFormat="true" ht="13.5" hidden="false" customHeight="false" outlineLevel="0" collapsed="false">
      <c r="A78" s="131" t="str">
        <f aca="false">INDEX($A$8:$C$41,MATCH(B78,$B$8:$B$41,0),1)</f>
        <v>North Eastern</v>
      </c>
      <c r="B78" s="131" t="s">
        <v>34</v>
      </c>
      <c r="C78" s="131" t="s">
        <v>165</v>
      </c>
      <c r="D78" s="117" t="s">
        <v>275</v>
      </c>
      <c r="E78" s="117" t="s">
        <v>276</v>
      </c>
      <c r="F78" s="117" t="s">
        <v>162</v>
      </c>
      <c r="G78" s="133" t="n">
        <v>0</v>
      </c>
      <c r="H78" s="134" t="n">
        <v>0</v>
      </c>
      <c r="I78" s="134" t="n">
        <v>0</v>
      </c>
      <c r="J78" s="135" t="n">
        <v>0</v>
      </c>
      <c r="K78" s="136" t="n">
        <v>28869.9911882096</v>
      </c>
      <c r="L78" s="134" t="n">
        <v>34758.8608</v>
      </c>
      <c r="M78" s="134" t="n">
        <v>25569.6361235904</v>
      </c>
      <c r="N78" s="135" t="n">
        <v>28001.5968</v>
      </c>
      <c r="O78" s="136" t="n">
        <v>0</v>
      </c>
      <c r="P78" s="134" t="n">
        <v>117200.0849118</v>
      </c>
      <c r="Q78" s="134" t="n">
        <v>117200.0849118</v>
      </c>
      <c r="R78" s="137" t="n">
        <v>104.057803456373</v>
      </c>
      <c r="S78" s="138" t="n">
        <v>113.92571888386</v>
      </c>
      <c r="T78" s="138" t="n">
        <v>97.832122907701</v>
      </c>
      <c r="U78" s="139" t="n">
        <v>107.700038335188</v>
      </c>
      <c r="V78" s="140" t="n">
        <v>423.515683583121</v>
      </c>
      <c r="W78" s="137" t="n">
        <v>5400.63859973461</v>
      </c>
      <c r="X78" s="138" t="n">
        <v>4277.80100956826</v>
      </c>
      <c r="Y78" s="138" t="n">
        <v>8835.54776246719</v>
      </c>
      <c r="Z78" s="139" t="n">
        <v>3120.32020203834</v>
      </c>
      <c r="AA78" s="141" t="n">
        <v>21634.3075738084</v>
      </c>
      <c r="AB78" s="137" t="n">
        <v>282.17946469423</v>
      </c>
      <c r="AC78" s="138" t="n">
        <v>289.685924789131</v>
      </c>
      <c r="AD78" s="138" t="n">
        <v>249.827678933108</v>
      </c>
      <c r="AE78" s="139" t="n">
        <v>235.55483227379</v>
      </c>
      <c r="AF78" s="140" t="n">
        <v>1057.24790069026</v>
      </c>
      <c r="AG78" s="137" t="n">
        <v>0</v>
      </c>
      <c r="AH78" s="138" t="n">
        <v>0</v>
      </c>
      <c r="AI78" s="138" t="n">
        <v>0</v>
      </c>
      <c r="AJ78" s="139" t="n">
        <v>0</v>
      </c>
      <c r="AK78" s="140" t="n">
        <v>0</v>
      </c>
      <c r="AL78" s="142" t="n">
        <v>63628.8519882096</v>
      </c>
      <c r="AM78" s="143" t="n">
        <v>51722.1460235904</v>
      </c>
      <c r="AN78" s="143" t="n">
        <v>1849.0869</v>
      </c>
      <c r="AO78" s="143" t="n">
        <v>15676.8019584</v>
      </c>
      <c r="AP78" s="130" t="n">
        <v>16742.8692731143</v>
      </c>
      <c r="AQ78" s="130" t="n">
        <v>1353.25714285714</v>
      </c>
      <c r="AR78" s="130" t="n">
        <v>117200.0849118</v>
      </c>
    </row>
    <row r="79" s="90" customFormat="true" ht="13.5" hidden="false" customHeight="false" outlineLevel="0" collapsed="false">
      <c r="A79" s="131" t="str">
        <f aca="false">INDEX($A$8:$C$41,MATCH(B79,$B$8:$B$41,0),1)</f>
        <v>North Eastern</v>
      </c>
      <c r="B79" s="131" t="s">
        <v>34</v>
      </c>
      <c r="C79" s="131" t="s">
        <v>165</v>
      </c>
      <c r="D79" s="117" t="s">
        <v>277</v>
      </c>
      <c r="E79" s="117" t="s">
        <v>278</v>
      </c>
      <c r="F79" s="117" t="s">
        <v>162</v>
      </c>
      <c r="G79" s="133" t="n">
        <v>0</v>
      </c>
      <c r="H79" s="134" t="n">
        <v>0</v>
      </c>
      <c r="I79" s="134" t="n">
        <v>0</v>
      </c>
      <c r="J79" s="135" t="n">
        <v>0</v>
      </c>
      <c r="K79" s="136" t="n">
        <v>20136.6633</v>
      </c>
      <c r="L79" s="134" t="n">
        <v>20770.6512</v>
      </c>
      <c r="M79" s="134" t="n">
        <v>17834.683425</v>
      </c>
      <c r="N79" s="135" t="n">
        <v>16732.752075</v>
      </c>
      <c r="O79" s="136" t="n">
        <v>0</v>
      </c>
      <c r="P79" s="134" t="n">
        <v>75474.75</v>
      </c>
      <c r="Q79" s="134" t="n">
        <v>75474.75</v>
      </c>
      <c r="R79" s="137" t="n">
        <v>20.3937136207224</v>
      </c>
      <c r="S79" s="138" t="n">
        <v>22.3276718110473</v>
      </c>
      <c r="T79" s="138" t="n">
        <v>19.1735769083715</v>
      </c>
      <c r="U79" s="139" t="n">
        <v>21.1075350986964</v>
      </c>
      <c r="V79" s="140" t="n">
        <v>83.0024974388377</v>
      </c>
      <c r="W79" s="137" t="n">
        <v>755.823237001087</v>
      </c>
      <c r="X79" s="138" t="n">
        <v>427.068840956158</v>
      </c>
      <c r="Y79" s="138" t="n">
        <v>3083.97313869271</v>
      </c>
      <c r="Z79" s="139" t="n">
        <v>461.531047564071</v>
      </c>
      <c r="AA79" s="141" t="n">
        <v>4728.39626421403</v>
      </c>
      <c r="AB79" s="137" t="n">
        <v>118.878674839625</v>
      </c>
      <c r="AC79" s="138" t="n">
        <v>122.041052476798</v>
      </c>
      <c r="AD79" s="138" t="n">
        <v>105.249272628713</v>
      </c>
      <c r="AE79" s="139" t="n">
        <v>99.2363010650749</v>
      </c>
      <c r="AF79" s="140" t="n">
        <v>445.40530101021</v>
      </c>
      <c r="AG79" s="137" t="n">
        <v>0</v>
      </c>
      <c r="AH79" s="138" t="n">
        <v>0</v>
      </c>
      <c r="AI79" s="138" t="n">
        <v>0</v>
      </c>
      <c r="AJ79" s="139" t="n">
        <v>0</v>
      </c>
      <c r="AK79" s="140" t="n">
        <v>0</v>
      </c>
      <c r="AL79" s="142" t="n">
        <v>40907.3145</v>
      </c>
      <c r="AM79" s="143" t="n">
        <v>33186.247575</v>
      </c>
      <c r="AN79" s="143" t="n">
        <v>1381.187925</v>
      </c>
      <c r="AO79" s="143" t="n">
        <v>6466.14448339487</v>
      </c>
      <c r="AP79" s="130" t="n">
        <v>10782.1071428571</v>
      </c>
      <c r="AQ79" s="130" t="n">
        <v>539.105357142857</v>
      </c>
      <c r="AR79" s="130" t="n">
        <v>75474.75</v>
      </c>
    </row>
    <row r="80" s="90" customFormat="true" ht="13.5" hidden="false" customHeight="false" outlineLevel="0" collapsed="false">
      <c r="A80" s="131" t="str">
        <f aca="false">INDEX($A$8:$C$41,MATCH(B80,$B$8:$B$41,0),1)</f>
        <v>North Eastern</v>
      </c>
      <c r="B80" s="131" t="s">
        <v>34</v>
      </c>
      <c r="C80" s="131" t="s">
        <v>165</v>
      </c>
      <c r="D80" s="117" t="s">
        <v>279</v>
      </c>
      <c r="E80" s="117" t="s">
        <v>280</v>
      </c>
      <c r="F80" s="117" t="s">
        <v>162</v>
      </c>
      <c r="G80" s="133" t="n">
        <v>0</v>
      </c>
      <c r="H80" s="134" t="n">
        <v>0</v>
      </c>
      <c r="I80" s="134" t="n">
        <v>0</v>
      </c>
      <c r="J80" s="135" t="n">
        <v>0</v>
      </c>
      <c r="K80" s="136" t="n">
        <v>5861.01690407649</v>
      </c>
      <c r="L80" s="134" t="n">
        <v>7056.5408</v>
      </c>
      <c r="M80" s="134" t="n">
        <v>5190.99810507224</v>
      </c>
      <c r="N80" s="135" t="n">
        <v>5684.72055</v>
      </c>
      <c r="O80" s="136" t="n">
        <v>0</v>
      </c>
      <c r="P80" s="134" t="n">
        <v>23793.2763591487</v>
      </c>
      <c r="Q80" s="134" t="n">
        <v>23793.2763591487</v>
      </c>
      <c r="R80" s="137" t="n">
        <v>211.527165498745</v>
      </c>
      <c r="S80" s="138" t="n">
        <v>231.58651818951</v>
      </c>
      <c r="T80" s="138" t="n">
        <v>198.87169405865</v>
      </c>
      <c r="U80" s="139" t="n">
        <v>218.931046749414</v>
      </c>
      <c r="V80" s="140" t="n">
        <v>860.916424496318</v>
      </c>
      <c r="W80" s="137" t="n">
        <v>635.340951060324</v>
      </c>
      <c r="X80" s="138" t="n">
        <v>426.491391804736</v>
      </c>
      <c r="Y80" s="138" t="n">
        <v>1907.42685738278</v>
      </c>
      <c r="Z80" s="139" t="n">
        <v>382.533761614267</v>
      </c>
      <c r="AA80" s="141" t="n">
        <v>3351.79296186211</v>
      </c>
      <c r="AB80" s="137" t="n">
        <v>63.210757338112</v>
      </c>
      <c r="AC80" s="138" t="n">
        <v>64.8922724265369</v>
      </c>
      <c r="AD80" s="138" t="n">
        <v>55.9636641401119</v>
      </c>
      <c r="AE80" s="139" t="n">
        <v>52.7664171409942</v>
      </c>
      <c r="AF80" s="140" t="n">
        <v>236.833111045755</v>
      </c>
      <c r="AG80" s="137" t="n">
        <v>0</v>
      </c>
      <c r="AH80" s="138" t="n">
        <v>0</v>
      </c>
      <c r="AI80" s="138" t="n">
        <v>0</v>
      </c>
      <c r="AJ80" s="139" t="n">
        <v>0</v>
      </c>
      <c r="AK80" s="140" t="n">
        <v>0</v>
      </c>
      <c r="AL80" s="142" t="n">
        <v>12917.5577040765</v>
      </c>
      <c r="AM80" s="143" t="n">
        <v>10500.3307550722</v>
      </c>
      <c r="AN80" s="143" t="n">
        <v>375.3879</v>
      </c>
      <c r="AO80" s="143" t="n">
        <v>3182.6127234</v>
      </c>
      <c r="AP80" s="130" t="n">
        <v>3399.03947987839</v>
      </c>
      <c r="AQ80" s="130" t="n">
        <v>274.730357142857</v>
      </c>
      <c r="AR80" s="130" t="n">
        <v>23793.2763591487</v>
      </c>
    </row>
    <row r="81" s="90" customFormat="true" ht="13.5" hidden="false" customHeight="false" outlineLevel="0" collapsed="false">
      <c r="A81" s="131" t="str">
        <f aca="false">INDEX($A$8:$C$41,MATCH(B81,$B$8:$B$41,0),1)</f>
        <v>North Eastern</v>
      </c>
      <c r="B81" s="131" t="s">
        <v>34</v>
      </c>
      <c r="C81" s="131" t="s">
        <v>165</v>
      </c>
      <c r="D81" s="117" t="s">
        <v>281</v>
      </c>
      <c r="E81" s="117" t="s">
        <v>282</v>
      </c>
      <c r="F81" s="117" t="s">
        <v>162</v>
      </c>
      <c r="G81" s="133" t="n">
        <v>0</v>
      </c>
      <c r="H81" s="134" t="n">
        <v>0</v>
      </c>
      <c r="I81" s="134" t="n">
        <v>0</v>
      </c>
      <c r="J81" s="135" t="n">
        <v>0</v>
      </c>
      <c r="K81" s="136" t="n">
        <v>5816.7736</v>
      </c>
      <c r="L81" s="134" t="n">
        <v>5999.9104</v>
      </c>
      <c r="M81" s="134" t="n">
        <v>5151.8126</v>
      </c>
      <c r="N81" s="135" t="n">
        <v>4833.5034</v>
      </c>
      <c r="O81" s="136" t="n">
        <v>0</v>
      </c>
      <c r="P81" s="134" t="n">
        <v>21802</v>
      </c>
      <c r="Q81" s="134" t="n">
        <v>21802</v>
      </c>
      <c r="R81" s="137" t="n">
        <v>42.7306897631379</v>
      </c>
      <c r="S81" s="138" t="n">
        <v>46.7828878562641</v>
      </c>
      <c r="T81" s="138" t="n">
        <v>40.1741527687622</v>
      </c>
      <c r="U81" s="139" t="n">
        <v>44.2263508618884</v>
      </c>
      <c r="V81" s="140" t="n">
        <v>173.914081250053</v>
      </c>
      <c r="W81" s="137" t="n">
        <v>161.729660426113</v>
      </c>
      <c r="X81" s="138" t="n">
        <v>87.9450946076106</v>
      </c>
      <c r="Y81" s="138" t="n">
        <v>690.877108841324</v>
      </c>
      <c r="Z81" s="139" t="n">
        <v>98.6261278874544</v>
      </c>
      <c r="AA81" s="141" t="n">
        <v>1039.1779917625</v>
      </c>
      <c r="AB81" s="137" t="n">
        <v>55.9803598583746</v>
      </c>
      <c r="AC81" s="138" t="n">
        <v>57.4695339123066</v>
      </c>
      <c r="AD81" s="138" t="n">
        <v>49.562229428752</v>
      </c>
      <c r="AE81" s="139" t="n">
        <v>46.7307012980362</v>
      </c>
      <c r="AF81" s="140" t="n">
        <v>209.742824497469</v>
      </c>
      <c r="AG81" s="137" t="n">
        <v>0</v>
      </c>
      <c r="AH81" s="138" t="n">
        <v>0</v>
      </c>
      <c r="AI81" s="138" t="n">
        <v>0</v>
      </c>
      <c r="AJ81" s="139" t="n">
        <v>0</v>
      </c>
      <c r="AK81" s="140" t="n">
        <v>0</v>
      </c>
      <c r="AL81" s="142" t="n">
        <v>11816.684</v>
      </c>
      <c r="AM81" s="143" t="n">
        <v>9586.3394</v>
      </c>
      <c r="AN81" s="143" t="n">
        <v>398.9766</v>
      </c>
      <c r="AO81" s="143" t="n">
        <v>2705.9934594</v>
      </c>
      <c r="AP81" s="130" t="n">
        <v>3114.57142857143</v>
      </c>
      <c r="AQ81" s="130" t="n">
        <v>233.5875</v>
      </c>
      <c r="AR81" s="130" t="n">
        <v>21802</v>
      </c>
    </row>
    <row r="82" s="90" customFormat="true" ht="13.5" hidden="false" customHeight="false" outlineLevel="0" collapsed="false">
      <c r="A82" s="131" t="str">
        <f aca="false">INDEX($A$8:$C$41,MATCH(B82,$B$8:$B$41,0),1)</f>
        <v>North Eastern</v>
      </c>
      <c r="B82" s="131" t="s">
        <v>34</v>
      </c>
      <c r="C82" s="131" t="s">
        <v>165</v>
      </c>
      <c r="D82" s="117" t="s">
        <v>283</v>
      </c>
      <c r="E82" s="117" t="s">
        <v>284</v>
      </c>
      <c r="F82" s="117" t="s">
        <v>162</v>
      </c>
      <c r="G82" s="133" t="n">
        <v>0</v>
      </c>
      <c r="H82" s="134" t="n">
        <v>0</v>
      </c>
      <c r="I82" s="134" t="n">
        <v>0</v>
      </c>
      <c r="J82" s="135" t="n">
        <v>0</v>
      </c>
      <c r="K82" s="136" t="n">
        <v>12415.3030892038</v>
      </c>
      <c r="L82" s="134" t="n">
        <v>14947.7632</v>
      </c>
      <c r="M82" s="134" t="n">
        <v>10996.0124436988</v>
      </c>
      <c r="N82" s="135" t="n">
        <v>12041.8572</v>
      </c>
      <c r="O82" s="136" t="n">
        <v>0</v>
      </c>
      <c r="P82" s="134" t="n">
        <v>50400.9359329026</v>
      </c>
      <c r="Q82" s="134" t="n">
        <v>50400.9359329026</v>
      </c>
      <c r="R82" s="137" t="n">
        <v>59.0172162324847</v>
      </c>
      <c r="S82" s="138" t="n">
        <v>64.6138834616946</v>
      </c>
      <c r="T82" s="138" t="n">
        <v>55.4862716715668</v>
      </c>
      <c r="U82" s="139" t="n">
        <v>61.0829389007768</v>
      </c>
      <c r="V82" s="140" t="n">
        <v>240.200310266523</v>
      </c>
      <c r="W82" s="137" t="n">
        <v>771.220732608398</v>
      </c>
      <c r="X82" s="138" t="n">
        <v>547.645611463315</v>
      </c>
      <c r="Y82" s="138" t="n">
        <v>2079.02426336922</v>
      </c>
      <c r="Z82" s="139" t="n">
        <v>468.967678521414</v>
      </c>
      <c r="AA82" s="141" t="n">
        <v>3866.85828596234</v>
      </c>
      <c r="AB82" s="137" t="n">
        <v>142.712896233106</v>
      </c>
      <c r="AC82" s="138" t="n">
        <v>146.509305237434</v>
      </c>
      <c r="AD82" s="138" t="n">
        <v>126.350908129948</v>
      </c>
      <c r="AE82" s="139" t="n">
        <v>119.132383966789</v>
      </c>
      <c r="AF82" s="140" t="n">
        <v>534.705493567277</v>
      </c>
      <c r="AG82" s="137" t="n">
        <v>0</v>
      </c>
      <c r="AH82" s="138" t="n">
        <v>0</v>
      </c>
      <c r="AI82" s="138" t="n">
        <v>0</v>
      </c>
      <c r="AJ82" s="139" t="n">
        <v>0</v>
      </c>
      <c r="AK82" s="140" t="n">
        <v>0</v>
      </c>
      <c r="AL82" s="142" t="n">
        <v>27363.0662892038</v>
      </c>
      <c r="AM82" s="143" t="n">
        <v>22242.6797436988</v>
      </c>
      <c r="AN82" s="143" t="n">
        <v>795.1899</v>
      </c>
      <c r="AO82" s="143" t="n">
        <v>6741.6801936</v>
      </c>
      <c r="AP82" s="130" t="n">
        <v>7200.13370470037</v>
      </c>
      <c r="AQ82" s="130" t="n">
        <v>581.957142857143</v>
      </c>
      <c r="AR82" s="130" t="n">
        <v>50400.9359329026</v>
      </c>
    </row>
    <row r="83" s="90" customFormat="true" ht="13.5" hidden="false" customHeight="false" outlineLevel="0" collapsed="false">
      <c r="A83" s="131" t="str">
        <f aca="false">INDEX($A$8:$C$41,MATCH(B83,$B$8:$B$41,0),1)</f>
        <v>North Eastern</v>
      </c>
      <c r="B83" s="131" t="s">
        <v>34</v>
      </c>
      <c r="C83" s="131" t="s">
        <v>165</v>
      </c>
      <c r="D83" s="117" t="s">
        <v>285</v>
      </c>
      <c r="E83" s="117" t="s">
        <v>286</v>
      </c>
      <c r="F83" s="117" t="s">
        <v>162</v>
      </c>
      <c r="G83" s="133" t="n">
        <v>0</v>
      </c>
      <c r="H83" s="134" t="n">
        <v>0</v>
      </c>
      <c r="I83" s="134" t="n">
        <v>0</v>
      </c>
      <c r="J83" s="135" t="n">
        <v>0</v>
      </c>
      <c r="K83" s="136" t="n">
        <v>2793.6628</v>
      </c>
      <c r="L83" s="134" t="n">
        <v>2881.6192</v>
      </c>
      <c r="M83" s="134" t="n">
        <v>2474.2973</v>
      </c>
      <c r="N83" s="135" t="n">
        <v>2321.4207</v>
      </c>
      <c r="O83" s="136" t="n">
        <v>0</v>
      </c>
      <c r="P83" s="134" t="n">
        <v>10471</v>
      </c>
      <c r="Q83" s="134" t="n">
        <v>10471</v>
      </c>
      <c r="R83" s="137" t="n">
        <v>0</v>
      </c>
      <c r="S83" s="138" t="n">
        <v>0</v>
      </c>
      <c r="T83" s="138" t="n">
        <v>0</v>
      </c>
      <c r="U83" s="139" t="n">
        <v>0</v>
      </c>
      <c r="V83" s="140" t="n">
        <v>0</v>
      </c>
      <c r="W83" s="137" t="n">
        <v>25.8359635675388</v>
      </c>
      <c r="X83" s="138" t="n">
        <v>14.833778675265</v>
      </c>
      <c r="Y83" s="138" t="n">
        <v>101.906273950873</v>
      </c>
      <c r="Z83" s="139" t="n">
        <v>15.6404720127083</v>
      </c>
      <c r="AA83" s="141" t="n">
        <v>158.216488206385</v>
      </c>
      <c r="AB83" s="137" t="n">
        <v>36.4403172267275</v>
      </c>
      <c r="AC83" s="138" t="n">
        <v>37.4096924695516</v>
      </c>
      <c r="AD83" s="138" t="n">
        <v>32.2624464618798</v>
      </c>
      <c r="AE83" s="139" t="n">
        <v>30.4192681832705</v>
      </c>
      <c r="AF83" s="140" t="n">
        <v>136.531724341429</v>
      </c>
      <c r="AG83" s="137" t="n">
        <v>0</v>
      </c>
      <c r="AH83" s="138" t="n">
        <v>0</v>
      </c>
      <c r="AI83" s="138" t="n">
        <v>0</v>
      </c>
      <c r="AJ83" s="139" t="n">
        <v>0</v>
      </c>
      <c r="AK83" s="140" t="n">
        <v>0</v>
      </c>
      <c r="AL83" s="142" t="n">
        <v>5675.282</v>
      </c>
      <c r="AM83" s="143" t="n">
        <v>4604.0987</v>
      </c>
      <c r="AN83" s="143" t="n">
        <v>191.6193</v>
      </c>
      <c r="AO83" s="143" t="n">
        <v>1299.6563316</v>
      </c>
      <c r="AP83" s="130" t="n">
        <v>1495.85714285714</v>
      </c>
      <c r="AQ83" s="130" t="n">
        <v>112.189285714286</v>
      </c>
      <c r="AR83" s="130" t="n">
        <v>10471</v>
      </c>
    </row>
    <row r="84" s="90" customFormat="true" ht="13.5" hidden="false" customHeight="false" outlineLevel="0" collapsed="false">
      <c r="A84" s="131" t="str">
        <f aca="false">INDEX($A$8:$C$41,MATCH(B84,$B$8:$B$41,0),1)</f>
        <v>North Eastern</v>
      </c>
      <c r="B84" s="131" t="s">
        <v>34</v>
      </c>
      <c r="C84" s="131" t="s">
        <v>165</v>
      </c>
      <c r="D84" s="117" t="s">
        <v>287</v>
      </c>
      <c r="E84" s="117" t="s">
        <v>288</v>
      </c>
      <c r="F84" s="117" t="s">
        <v>162</v>
      </c>
      <c r="G84" s="133" t="n">
        <v>0</v>
      </c>
      <c r="H84" s="134" t="n">
        <v>0</v>
      </c>
      <c r="I84" s="134" t="n">
        <v>0</v>
      </c>
      <c r="J84" s="135" t="n">
        <v>0</v>
      </c>
      <c r="K84" s="136" t="n">
        <v>2058.7628097963</v>
      </c>
      <c r="L84" s="134" t="n">
        <v>2087.7882968331</v>
      </c>
      <c r="M84" s="134" t="n">
        <v>1886.1245481933</v>
      </c>
      <c r="N84" s="135" t="n">
        <v>1770.324344397</v>
      </c>
      <c r="O84" s="136" t="n">
        <v>0</v>
      </c>
      <c r="P84" s="134" t="n">
        <v>7802.9999992197</v>
      </c>
      <c r="Q84" s="134" t="n">
        <v>7802.9999992197</v>
      </c>
      <c r="R84" s="137" t="n">
        <v>0</v>
      </c>
      <c r="S84" s="138" t="n">
        <v>0</v>
      </c>
      <c r="T84" s="138" t="n">
        <v>0</v>
      </c>
      <c r="U84" s="139" t="n">
        <v>0</v>
      </c>
      <c r="V84" s="140" t="n">
        <v>0</v>
      </c>
      <c r="W84" s="137" t="n">
        <v>149.452089570171</v>
      </c>
      <c r="X84" s="138" t="n">
        <v>80.7277492239475</v>
      </c>
      <c r="Y84" s="138" t="n">
        <v>644.262708522577</v>
      </c>
      <c r="Z84" s="139" t="n">
        <v>91.218188236698</v>
      </c>
      <c r="AA84" s="141" t="n">
        <v>965.660735553393</v>
      </c>
      <c r="AB84" s="137" t="n">
        <v>22.1747476013666</v>
      </c>
      <c r="AC84" s="138" t="n">
        <v>22.7646341055618</v>
      </c>
      <c r="AD84" s="138" t="n">
        <v>19.6324198508914</v>
      </c>
      <c r="AE84" s="139" t="n">
        <v>18.5108046668583</v>
      </c>
      <c r="AF84" s="140" t="n">
        <v>83.0826062246781</v>
      </c>
      <c r="AG84" s="137" t="n">
        <v>0</v>
      </c>
      <c r="AH84" s="138" t="n">
        <v>0</v>
      </c>
      <c r="AI84" s="138" t="n">
        <v>0</v>
      </c>
      <c r="AJ84" s="139" t="n">
        <v>0</v>
      </c>
      <c r="AK84" s="140" t="n">
        <v>0</v>
      </c>
      <c r="AL84" s="142" t="n">
        <v>4146.5511066294</v>
      </c>
      <c r="AM84" s="143" t="n">
        <v>3571.0610925903</v>
      </c>
      <c r="AN84" s="143" t="n">
        <v>85.3878</v>
      </c>
      <c r="AO84" s="143" t="n">
        <v>723.927567</v>
      </c>
      <c r="AP84" s="130" t="n">
        <v>1114.71428560281</v>
      </c>
      <c r="AQ84" s="130" t="n">
        <v>62.4910714285714</v>
      </c>
      <c r="AR84" s="130" t="n">
        <v>7802.9999992197</v>
      </c>
    </row>
    <row r="85" s="90" customFormat="true" ht="13.5" hidden="false" customHeight="false" outlineLevel="0" collapsed="false">
      <c r="A85" s="131" t="str">
        <f aca="false">INDEX($A$8:$C$41,MATCH(B85,$B$8:$B$41,0),1)</f>
        <v>North Eastern</v>
      </c>
      <c r="B85" s="131" t="s">
        <v>34</v>
      </c>
      <c r="C85" s="131" t="s">
        <v>165</v>
      </c>
      <c r="D85" s="117" t="s">
        <v>289</v>
      </c>
      <c r="E85" s="117" t="s">
        <v>290</v>
      </c>
      <c r="F85" s="117" t="s">
        <v>162</v>
      </c>
      <c r="G85" s="133" t="n">
        <v>0</v>
      </c>
      <c r="H85" s="134" t="n">
        <v>0</v>
      </c>
      <c r="I85" s="134" t="n">
        <v>0</v>
      </c>
      <c r="J85" s="135" t="n">
        <v>0</v>
      </c>
      <c r="K85" s="136" t="n">
        <v>5114.71812312336</v>
      </c>
      <c r="L85" s="134" t="n">
        <v>6158.0128</v>
      </c>
      <c r="M85" s="134" t="n">
        <v>4530.0145895579</v>
      </c>
      <c r="N85" s="135" t="n">
        <v>4960.87005</v>
      </c>
      <c r="O85" s="136" t="n">
        <v>0</v>
      </c>
      <c r="P85" s="134" t="n">
        <v>20763.6155626813</v>
      </c>
      <c r="Q85" s="134" t="n">
        <v>20763.6155626813</v>
      </c>
      <c r="R85" s="137" t="n">
        <v>19.598303656289</v>
      </c>
      <c r="S85" s="138" t="n">
        <v>21.4568322488472</v>
      </c>
      <c r="T85" s="138" t="n">
        <v>18.4257555742888</v>
      </c>
      <c r="U85" s="139" t="n">
        <v>20.284284166847</v>
      </c>
      <c r="V85" s="140" t="n">
        <v>79.765175646272</v>
      </c>
      <c r="W85" s="137" t="n">
        <v>363.162095370427</v>
      </c>
      <c r="X85" s="138" t="n">
        <v>202.3128540355</v>
      </c>
      <c r="Y85" s="138" t="n">
        <v>1499.2530372723</v>
      </c>
      <c r="Z85" s="139" t="n">
        <v>220.756554987625</v>
      </c>
      <c r="AA85" s="141" t="n">
        <v>2285.48454166585</v>
      </c>
      <c r="AB85" s="137" t="n">
        <v>61.0881075945512</v>
      </c>
      <c r="AC85" s="138" t="n">
        <v>62.7131565414276</v>
      </c>
      <c r="AD85" s="138" t="n">
        <v>54.0843755136472</v>
      </c>
      <c r="AE85" s="139" t="n">
        <v>50.9944937132484</v>
      </c>
      <c r="AF85" s="140" t="n">
        <v>228.880133362875</v>
      </c>
      <c r="AG85" s="137" t="n">
        <v>0</v>
      </c>
      <c r="AH85" s="138" t="n">
        <v>0</v>
      </c>
      <c r="AI85" s="138" t="n">
        <v>0</v>
      </c>
      <c r="AJ85" s="139" t="n">
        <v>0</v>
      </c>
      <c r="AK85" s="140" t="n">
        <v>0</v>
      </c>
      <c r="AL85" s="142" t="n">
        <v>11272.7309231234</v>
      </c>
      <c r="AM85" s="143" t="n">
        <v>9163.29633955791</v>
      </c>
      <c r="AN85" s="143" t="n">
        <v>327.5883</v>
      </c>
      <c r="AO85" s="143" t="n">
        <v>2777.3622294</v>
      </c>
      <c r="AP85" s="130" t="n">
        <v>2966.23079466875</v>
      </c>
      <c r="AQ85" s="130" t="n">
        <v>239.748214285714</v>
      </c>
      <c r="AR85" s="130" t="n">
        <v>20763.6155626813</v>
      </c>
    </row>
    <row r="86" s="90" customFormat="true" ht="13.5" hidden="false" customHeight="false" outlineLevel="0" collapsed="false">
      <c r="A86" s="131" t="str">
        <f aca="false">INDEX($A$8:$C$41,MATCH(B86,$B$8:$B$41,0),1)</f>
        <v>North Eastern</v>
      </c>
      <c r="B86" s="131" t="s">
        <v>34</v>
      </c>
      <c r="C86" s="131" t="s">
        <v>165</v>
      </c>
      <c r="D86" s="117" t="s">
        <v>291</v>
      </c>
      <c r="E86" s="117" t="s">
        <v>292</v>
      </c>
      <c r="F86" s="117" t="s">
        <v>162</v>
      </c>
      <c r="G86" s="133" t="n">
        <v>0</v>
      </c>
      <c r="H86" s="134" t="n">
        <v>0</v>
      </c>
      <c r="I86" s="134" t="n">
        <v>0</v>
      </c>
      <c r="J86" s="135" t="n">
        <v>0</v>
      </c>
      <c r="K86" s="136" t="n">
        <v>10382.8103601884</v>
      </c>
      <c r="L86" s="134" t="n">
        <v>12500.6848</v>
      </c>
      <c r="M86" s="134" t="n">
        <v>9195.86989547419</v>
      </c>
      <c r="N86" s="135" t="n">
        <v>10070.5008</v>
      </c>
      <c r="O86" s="136" t="n">
        <v>0</v>
      </c>
      <c r="P86" s="134" t="n">
        <v>42149.8658556626</v>
      </c>
      <c r="Q86" s="134" t="n">
        <v>42149.8658556626</v>
      </c>
      <c r="R86" s="137" t="n">
        <v>38.9443606735118</v>
      </c>
      <c r="S86" s="138" t="n">
        <v>42.637497033678</v>
      </c>
      <c r="T86" s="138" t="n">
        <v>36.6143561887718</v>
      </c>
      <c r="U86" s="139" t="n">
        <v>40.3074925489379</v>
      </c>
      <c r="V86" s="140" t="n">
        <v>158.5037064449</v>
      </c>
      <c r="W86" s="137" t="n">
        <v>996.34726380114</v>
      </c>
      <c r="X86" s="138" t="n">
        <v>538.184994826317</v>
      </c>
      <c r="Y86" s="138" t="n">
        <v>4295.08472348384</v>
      </c>
      <c r="Z86" s="139" t="n">
        <v>608.12125491132</v>
      </c>
      <c r="AA86" s="141" t="n">
        <v>6437.73823702262</v>
      </c>
      <c r="AB86" s="137" t="n">
        <v>144.997997387896</v>
      </c>
      <c r="AC86" s="138" t="n">
        <v>148.855194021294</v>
      </c>
      <c r="AD86" s="138" t="n">
        <v>128.374023165079</v>
      </c>
      <c r="AE86" s="139" t="n">
        <v>121.039916890308</v>
      </c>
      <c r="AF86" s="140" t="n">
        <v>543.267131464577</v>
      </c>
      <c r="AG86" s="137" t="n">
        <v>0</v>
      </c>
      <c r="AH86" s="138" t="n">
        <v>0</v>
      </c>
      <c r="AI86" s="138" t="n">
        <v>0</v>
      </c>
      <c r="AJ86" s="139" t="n">
        <v>0</v>
      </c>
      <c r="AK86" s="140" t="n">
        <v>0</v>
      </c>
      <c r="AL86" s="142" t="n">
        <v>22883.4951601884</v>
      </c>
      <c r="AM86" s="143" t="n">
        <v>18601.3669954742</v>
      </c>
      <c r="AN86" s="143" t="n">
        <v>665.0037</v>
      </c>
      <c r="AO86" s="143" t="n">
        <v>5837.41212154519</v>
      </c>
      <c r="AP86" s="130" t="n">
        <v>6021.4094079518</v>
      </c>
      <c r="AQ86" s="130" t="n">
        <v>519.131428571429</v>
      </c>
      <c r="AR86" s="130" t="n">
        <v>42149.8658556626</v>
      </c>
    </row>
    <row r="87" s="90" customFormat="true" ht="13.5" hidden="false" customHeight="false" outlineLevel="0" collapsed="false">
      <c r="A87" s="131" t="str">
        <f aca="false">INDEX($A$8:$C$41,MATCH(B87,$B$8:$B$41,0),1)</f>
        <v>North Eastern</v>
      </c>
      <c r="B87" s="131" t="s">
        <v>34</v>
      </c>
      <c r="C87" s="131" t="s">
        <v>165</v>
      </c>
      <c r="D87" s="117" t="s">
        <v>293</v>
      </c>
      <c r="E87" s="117" t="s">
        <v>294</v>
      </c>
      <c r="F87" s="117" t="s">
        <v>162</v>
      </c>
      <c r="G87" s="133" t="n">
        <v>0</v>
      </c>
      <c r="H87" s="134" t="n">
        <v>0</v>
      </c>
      <c r="I87" s="134" t="n">
        <v>0</v>
      </c>
      <c r="J87" s="135" t="n">
        <v>0</v>
      </c>
      <c r="K87" s="136" t="n">
        <v>4668.996033427</v>
      </c>
      <c r="L87" s="134" t="n">
        <v>5621.3728</v>
      </c>
      <c r="M87" s="134" t="n">
        <v>4135.24648687706</v>
      </c>
      <c r="N87" s="135" t="n">
        <v>4528.55505</v>
      </c>
      <c r="O87" s="136" t="n">
        <v>0</v>
      </c>
      <c r="P87" s="134" t="n">
        <v>18954.1703703041</v>
      </c>
      <c r="Q87" s="134" t="n">
        <v>18954.1703703041</v>
      </c>
      <c r="R87" s="137" t="n">
        <v>0</v>
      </c>
      <c r="S87" s="138" t="n">
        <v>0</v>
      </c>
      <c r="T87" s="138" t="n">
        <v>0</v>
      </c>
      <c r="U87" s="139" t="n">
        <v>0</v>
      </c>
      <c r="V87" s="140" t="n">
        <v>0</v>
      </c>
      <c r="W87" s="137" t="n">
        <v>148.965887761876</v>
      </c>
      <c r="X87" s="138" t="n">
        <v>82.5144316966842</v>
      </c>
      <c r="Y87" s="138" t="n">
        <v>620.074307869215</v>
      </c>
      <c r="Z87" s="139" t="n">
        <v>90.6215393001282</v>
      </c>
      <c r="AA87" s="141" t="n">
        <v>942.176166627904</v>
      </c>
      <c r="AB87" s="137" t="n">
        <v>51.5748723518298</v>
      </c>
      <c r="AC87" s="138" t="n">
        <v>52.9468528452655</v>
      </c>
      <c r="AD87" s="138" t="n">
        <v>45.6618296618111</v>
      </c>
      <c r="AE87" s="139" t="n">
        <v>43.0531343573911</v>
      </c>
      <c r="AF87" s="140" t="n">
        <v>193.236689216297</v>
      </c>
      <c r="AG87" s="137" t="n">
        <v>0</v>
      </c>
      <c r="AH87" s="138" t="n">
        <v>0</v>
      </c>
      <c r="AI87" s="138" t="n">
        <v>0</v>
      </c>
      <c r="AJ87" s="139" t="n">
        <v>0</v>
      </c>
      <c r="AK87" s="140" t="n">
        <v>0</v>
      </c>
      <c r="AL87" s="142" t="n">
        <v>10290.368833427</v>
      </c>
      <c r="AM87" s="143" t="n">
        <v>8364.76123687706</v>
      </c>
      <c r="AN87" s="143" t="n">
        <v>299.0403</v>
      </c>
      <c r="AO87" s="143" t="n">
        <v>2535.3290094</v>
      </c>
      <c r="AP87" s="130" t="n">
        <v>2707.73862432915</v>
      </c>
      <c r="AQ87" s="130" t="n">
        <v>218.855357142857</v>
      </c>
      <c r="AR87" s="130" t="n">
        <v>18954.1703703041</v>
      </c>
    </row>
    <row r="88" s="90" customFormat="true" ht="13.5" hidden="false" customHeight="false" outlineLevel="0" collapsed="false">
      <c r="A88" s="131" t="str">
        <f aca="false">INDEX($A$8:$C$41,MATCH(B88,$B$8:$B$41,0),1)</f>
        <v>North Eastern</v>
      </c>
      <c r="B88" s="131" t="s">
        <v>34</v>
      </c>
      <c r="C88" s="131" t="s">
        <v>165</v>
      </c>
      <c r="D88" s="117" t="s">
        <v>295</v>
      </c>
      <c r="E88" s="117" t="s">
        <v>296</v>
      </c>
      <c r="F88" s="117" t="s">
        <v>162</v>
      </c>
      <c r="G88" s="133" t="n">
        <v>0</v>
      </c>
      <c r="H88" s="134" t="n">
        <v>0</v>
      </c>
      <c r="I88" s="134" t="n">
        <v>0</v>
      </c>
      <c r="J88" s="135" t="n">
        <v>0</v>
      </c>
      <c r="K88" s="136" t="n">
        <v>13803.6984</v>
      </c>
      <c r="L88" s="134" t="n">
        <v>14238.2976</v>
      </c>
      <c r="M88" s="134" t="n">
        <v>12225.6894</v>
      </c>
      <c r="N88" s="135" t="n">
        <v>11470.3146</v>
      </c>
      <c r="O88" s="136" t="n">
        <v>0</v>
      </c>
      <c r="P88" s="134" t="n">
        <v>51738</v>
      </c>
      <c r="Q88" s="134" t="n">
        <v>51738</v>
      </c>
      <c r="R88" s="137" t="n">
        <v>11.5395271492144</v>
      </c>
      <c r="S88" s="138" t="n">
        <v>12.6338331426075</v>
      </c>
      <c r="T88" s="138" t="n">
        <v>10.849128089005</v>
      </c>
      <c r="U88" s="139" t="n">
        <v>11.9434340823981</v>
      </c>
      <c r="V88" s="140" t="n">
        <v>46.9659224632251</v>
      </c>
      <c r="W88" s="137" t="n">
        <v>902.320625694724</v>
      </c>
      <c r="X88" s="138" t="n">
        <v>514.035079716146</v>
      </c>
      <c r="Y88" s="138" t="n">
        <v>3643.53890876583</v>
      </c>
      <c r="Z88" s="139" t="n">
        <v>551.101347278369</v>
      </c>
      <c r="AA88" s="141" t="n">
        <v>5610.99596145506</v>
      </c>
      <c r="AB88" s="137" t="n">
        <v>119.350356185443</v>
      </c>
      <c r="AC88" s="138" t="n">
        <v>122.525281359353</v>
      </c>
      <c r="AD88" s="138" t="n">
        <v>105.666875858449</v>
      </c>
      <c r="AE88" s="139" t="n">
        <v>99.6300463024227</v>
      </c>
      <c r="AF88" s="140" t="n">
        <v>447.172559705667</v>
      </c>
      <c r="AG88" s="137" t="n">
        <v>0</v>
      </c>
      <c r="AH88" s="138" t="n">
        <v>0</v>
      </c>
      <c r="AI88" s="138" t="n">
        <v>0</v>
      </c>
      <c r="AJ88" s="139" t="n">
        <v>0</v>
      </c>
      <c r="AK88" s="140" t="n">
        <v>0</v>
      </c>
      <c r="AL88" s="142" t="n">
        <v>28041.996</v>
      </c>
      <c r="AM88" s="143" t="n">
        <v>22749.1986</v>
      </c>
      <c r="AN88" s="143" t="n">
        <v>946.8054</v>
      </c>
      <c r="AO88" s="143" t="n">
        <v>6421.6998648</v>
      </c>
      <c r="AP88" s="130" t="n">
        <v>7391.14285714286</v>
      </c>
      <c r="AQ88" s="130" t="n">
        <v>554.335714285714</v>
      </c>
      <c r="AR88" s="130" t="n">
        <v>51738</v>
      </c>
    </row>
    <row r="89" s="90" customFormat="true" ht="13.5" hidden="false" customHeight="false" outlineLevel="0" collapsed="false">
      <c r="A89" s="131" t="str">
        <f aca="false">INDEX($A$8:$C$41,MATCH(B89,$B$8:$B$41,0),1)</f>
        <v>North Eastern</v>
      </c>
      <c r="B89" s="131" t="s">
        <v>34</v>
      </c>
      <c r="C89" s="131" t="s">
        <v>165</v>
      </c>
      <c r="D89" s="117" t="s">
        <v>297</v>
      </c>
      <c r="E89" s="117" t="s">
        <v>298</v>
      </c>
      <c r="F89" s="117" t="s">
        <v>162</v>
      </c>
      <c r="G89" s="133" t="n">
        <v>0</v>
      </c>
      <c r="H89" s="134" t="n">
        <v>0</v>
      </c>
      <c r="I89" s="134" t="n">
        <v>0</v>
      </c>
      <c r="J89" s="135" t="n">
        <v>0</v>
      </c>
      <c r="K89" s="136" t="n">
        <v>6206.7018</v>
      </c>
      <c r="L89" s="134" t="n">
        <v>6402.1152</v>
      </c>
      <c r="M89" s="134" t="n">
        <v>5497.16505</v>
      </c>
      <c r="N89" s="135" t="n">
        <v>5157.51795</v>
      </c>
      <c r="O89" s="136" t="n">
        <v>0</v>
      </c>
      <c r="P89" s="134" t="n">
        <v>23263.5</v>
      </c>
      <c r="Q89" s="134" t="n">
        <v>23263.5</v>
      </c>
      <c r="R89" s="137" t="n">
        <v>0</v>
      </c>
      <c r="S89" s="138" t="n">
        <v>0</v>
      </c>
      <c r="T89" s="138" t="n">
        <v>0</v>
      </c>
      <c r="U89" s="139" t="n">
        <v>0</v>
      </c>
      <c r="V89" s="140" t="n">
        <v>0</v>
      </c>
      <c r="W89" s="137" t="n">
        <v>198.530243373664</v>
      </c>
      <c r="X89" s="138" t="n">
        <v>123.916836803298</v>
      </c>
      <c r="Y89" s="138" t="n">
        <v>691.993618425618</v>
      </c>
      <c r="Z89" s="139" t="n">
        <v>120.395938079632</v>
      </c>
      <c r="AA89" s="141" t="n">
        <v>1134.83663668221</v>
      </c>
      <c r="AB89" s="137" t="n">
        <v>47.8548056527949</v>
      </c>
      <c r="AC89" s="138" t="n">
        <v>49.1278259605313</v>
      </c>
      <c r="AD89" s="138" t="n">
        <v>42.3682674250859</v>
      </c>
      <c r="AE89" s="139" t="n">
        <v>39.9477358540378</v>
      </c>
      <c r="AF89" s="140" t="n">
        <v>179.29863489245</v>
      </c>
      <c r="AG89" s="137" t="n">
        <v>0</v>
      </c>
      <c r="AH89" s="138" t="n">
        <v>0</v>
      </c>
      <c r="AI89" s="138" t="n">
        <v>0</v>
      </c>
      <c r="AJ89" s="139" t="n">
        <v>0</v>
      </c>
      <c r="AK89" s="140" t="n">
        <v>0</v>
      </c>
      <c r="AL89" s="142" t="n">
        <v>12608.817</v>
      </c>
      <c r="AM89" s="143" t="n">
        <v>10228.96095</v>
      </c>
      <c r="AN89" s="143" t="n">
        <v>425.72205</v>
      </c>
      <c r="AO89" s="143" t="n">
        <v>1993.05267244286</v>
      </c>
      <c r="AP89" s="130" t="n">
        <v>3323.35714285714</v>
      </c>
      <c r="AQ89" s="130" t="n">
        <v>166.167857142857</v>
      </c>
      <c r="AR89" s="130" t="n">
        <v>23263.5</v>
      </c>
    </row>
    <row r="90" s="90" customFormat="true" ht="13.5" hidden="false" customHeight="false" outlineLevel="0" collapsed="false">
      <c r="A90" s="131" t="str">
        <f aca="false">INDEX($A$8:$C$41,MATCH(B90,$B$8:$B$41,0),1)</f>
        <v>North Eastern</v>
      </c>
      <c r="B90" s="131" t="s">
        <v>34</v>
      </c>
      <c r="C90" s="131" t="s">
        <v>165</v>
      </c>
      <c r="D90" s="117" t="s">
        <v>299</v>
      </c>
      <c r="E90" s="117" t="s">
        <v>300</v>
      </c>
      <c r="F90" s="117" t="s">
        <v>162</v>
      </c>
      <c r="G90" s="133" t="n">
        <v>22034.5622</v>
      </c>
      <c r="H90" s="134" t="n">
        <v>22034.5622</v>
      </c>
      <c r="I90" s="134" t="n">
        <v>19447.108</v>
      </c>
      <c r="J90" s="135" t="n">
        <v>19125.7363</v>
      </c>
      <c r="K90" s="136" t="n">
        <v>19300.1786</v>
      </c>
      <c r="L90" s="134" t="n">
        <v>19907.8304</v>
      </c>
      <c r="M90" s="134" t="n">
        <v>17093.82385</v>
      </c>
      <c r="N90" s="135" t="n">
        <v>16037.66715</v>
      </c>
      <c r="O90" s="136" t="n">
        <v>82403</v>
      </c>
      <c r="P90" s="134" t="n">
        <v>72339.5</v>
      </c>
      <c r="Q90" s="134" t="n">
        <v>154742.5</v>
      </c>
      <c r="R90" s="137" t="n">
        <v>67.940995153612</v>
      </c>
      <c r="S90" s="138" t="n">
        <v>74.3839141079431</v>
      </c>
      <c r="T90" s="138" t="n">
        <v>63.8761492897206</v>
      </c>
      <c r="U90" s="139" t="n">
        <v>70.3190682440518</v>
      </c>
      <c r="V90" s="140" t="n">
        <v>276.520126795327</v>
      </c>
      <c r="W90" s="137" t="n">
        <v>3783.03099538876</v>
      </c>
      <c r="X90" s="138" t="n">
        <v>2895.96973324561</v>
      </c>
      <c r="Y90" s="138" t="n">
        <v>8013.79876833674</v>
      </c>
      <c r="Z90" s="139" t="n">
        <v>2277.59914116724</v>
      </c>
      <c r="AA90" s="141" t="n">
        <v>16970.3986381383</v>
      </c>
      <c r="AB90" s="137" t="n">
        <v>347.721221720178</v>
      </c>
      <c r="AC90" s="138" t="n">
        <v>356.97120551266</v>
      </c>
      <c r="AD90" s="138" t="n">
        <v>307.855094389202</v>
      </c>
      <c r="AE90" s="139" t="n">
        <v>290.267097037301</v>
      </c>
      <c r="AF90" s="140" t="n">
        <v>1302.81461865934</v>
      </c>
      <c r="AG90" s="137" t="n">
        <v>0</v>
      </c>
      <c r="AH90" s="138" t="n">
        <v>0</v>
      </c>
      <c r="AI90" s="138" t="n">
        <v>0</v>
      </c>
      <c r="AJ90" s="139" t="n">
        <v>0</v>
      </c>
      <c r="AK90" s="140" t="n">
        <v>0</v>
      </c>
      <c r="AL90" s="142" t="n">
        <v>83038.1647</v>
      </c>
      <c r="AM90" s="143" t="n">
        <v>68872.54755</v>
      </c>
      <c r="AN90" s="143" t="n">
        <v>2831.78775</v>
      </c>
      <c r="AO90" s="143" t="n">
        <v>19885.8696992384</v>
      </c>
      <c r="AP90" s="130" t="n">
        <v>22106.0714285714</v>
      </c>
      <c r="AQ90" s="130" t="n">
        <v>1105.30357142857</v>
      </c>
      <c r="AR90" s="130" t="n">
        <v>154742.5</v>
      </c>
    </row>
    <row r="91" s="90" customFormat="true" ht="13.5" hidden="false" customHeight="false" outlineLevel="0" collapsed="false">
      <c r="A91" s="131" t="str">
        <f aca="false">INDEX($A$8:$C$41,MATCH(B91,$B$8:$B$41,0),1)</f>
        <v>North Eastern</v>
      </c>
      <c r="B91" s="131" t="s">
        <v>34</v>
      </c>
      <c r="C91" s="131" t="s">
        <v>165</v>
      </c>
      <c r="D91" s="117" t="s">
        <v>301</v>
      </c>
      <c r="E91" s="117" t="s">
        <v>302</v>
      </c>
      <c r="F91" s="117" t="s">
        <v>162</v>
      </c>
      <c r="G91" s="133" t="n">
        <v>0</v>
      </c>
      <c r="H91" s="134" t="n">
        <v>0</v>
      </c>
      <c r="I91" s="134" t="n">
        <v>0</v>
      </c>
      <c r="J91" s="135" t="n">
        <v>0</v>
      </c>
      <c r="K91" s="136" t="n">
        <v>4581.4896</v>
      </c>
      <c r="L91" s="134" t="n">
        <v>4725.7344</v>
      </c>
      <c r="M91" s="134" t="n">
        <v>4057.7436</v>
      </c>
      <c r="N91" s="135" t="n">
        <v>3807.0324</v>
      </c>
      <c r="O91" s="136" t="n">
        <v>0</v>
      </c>
      <c r="P91" s="134" t="n">
        <v>17172</v>
      </c>
      <c r="Q91" s="134" t="n">
        <v>17172</v>
      </c>
      <c r="R91" s="137" t="n">
        <v>70.9794427237736</v>
      </c>
      <c r="S91" s="138" t="n">
        <v>77.71050098777</v>
      </c>
      <c r="T91" s="138" t="n">
        <v>66.7328093984196</v>
      </c>
      <c r="U91" s="139" t="n">
        <v>73.463867662416</v>
      </c>
      <c r="V91" s="140" t="n">
        <v>288.886620772379</v>
      </c>
      <c r="W91" s="137" t="n">
        <v>96.8522047108115</v>
      </c>
      <c r="X91" s="138" t="n">
        <v>53.1937729873536</v>
      </c>
      <c r="Y91" s="138" t="n">
        <v>408.045291475785</v>
      </c>
      <c r="Z91" s="139" t="n">
        <v>58.9852848627704</v>
      </c>
      <c r="AA91" s="141" t="n">
        <v>617.07655403672</v>
      </c>
      <c r="AB91" s="137" t="n">
        <v>48.4181887720911</v>
      </c>
      <c r="AC91" s="138" t="n">
        <v>49.7061960417871</v>
      </c>
      <c r="AD91" s="138" t="n">
        <v>42.8670588491762</v>
      </c>
      <c r="AE91" s="139" t="n">
        <v>40.4180309420079</v>
      </c>
      <c r="AF91" s="140" t="n">
        <v>181.409474605062</v>
      </c>
      <c r="AG91" s="137" t="n">
        <v>0</v>
      </c>
      <c r="AH91" s="138" t="n">
        <v>0</v>
      </c>
      <c r="AI91" s="138" t="n">
        <v>0</v>
      </c>
      <c r="AJ91" s="139" t="n">
        <v>0</v>
      </c>
      <c r="AK91" s="140" t="n">
        <v>0</v>
      </c>
      <c r="AL91" s="142" t="n">
        <v>9307.224</v>
      </c>
      <c r="AM91" s="143" t="n">
        <v>7550.5284</v>
      </c>
      <c r="AN91" s="143" t="n">
        <v>314.2476</v>
      </c>
      <c r="AO91" s="143" t="n">
        <v>2131.3817712</v>
      </c>
      <c r="AP91" s="130" t="n">
        <v>2453.14285714286</v>
      </c>
      <c r="AQ91" s="130" t="n">
        <v>183.985714285714</v>
      </c>
      <c r="AR91" s="130" t="n">
        <v>17172</v>
      </c>
    </row>
    <row r="92" s="90" customFormat="true" ht="13.5" hidden="false" customHeight="false" outlineLevel="0" collapsed="false">
      <c r="A92" s="131" t="str">
        <f aca="false">INDEX($A$8:$C$41,MATCH(B92,$B$8:$B$41,0),1)</f>
        <v>Northern</v>
      </c>
      <c r="B92" s="131" t="s">
        <v>35</v>
      </c>
      <c r="C92" s="131" t="s">
        <v>167</v>
      </c>
      <c r="D92" s="117" t="s">
        <v>35</v>
      </c>
      <c r="E92" s="117" t="s">
        <v>303</v>
      </c>
      <c r="F92" s="117" t="s">
        <v>162</v>
      </c>
      <c r="G92" s="133" t="n">
        <v>0</v>
      </c>
      <c r="H92" s="134" t="n">
        <v>0</v>
      </c>
      <c r="I92" s="134" t="n">
        <v>0</v>
      </c>
      <c r="J92" s="135" t="n">
        <v>0</v>
      </c>
      <c r="K92" s="136" t="n">
        <v>20852.6455</v>
      </c>
      <c r="L92" s="134" t="n">
        <v>22115.4855</v>
      </c>
      <c r="M92" s="134" t="n">
        <v>18098.07575</v>
      </c>
      <c r="N92" s="135" t="n">
        <v>17861.29325</v>
      </c>
      <c r="O92" s="136" t="n">
        <v>0</v>
      </c>
      <c r="P92" s="134" t="n">
        <v>78927.5</v>
      </c>
      <c r="Q92" s="134" t="n">
        <v>78927.5</v>
      </c>
      <c r="R92" s="137" t="n">
        <v>0</v>
      </c>
      <c r="S92" s="138" t="n">
        <v>0</v>
      </c>
      <c r="T92" s="138" t="n">
        <v>0</v>
      </c>
      <c r="U92" s="139" t="n">
        <v>0</v>
      </c>
      <c r="V92" s="140" t="n">
        <v>0</v>
      </c>
      <c r="W92" s="137" t="n">
        <v>1343.2073488297</v>
      </c>
      <c r="X92" s="138" t="n">
        <v>836.102100064593</v>
      </c>
      <c r="Y92" s="138" t="n">
        <v>4563.33501437457</v>
      </c>
      <c r="Z92" s="139" t="n">
        <v>820.215099147824</v>
      </c>
      <c r="AA92" s="141" t="n">
        <v>7562.85956241669</v>
      </c>
      <c r="AB92" s="137" t="n">
        <v>85.0607069978985</v>
      </c>
      <c r="AC92" s="138" t="n">
        <v>90.1320770628139</v>
      </c>
      <c r="AD92" s="138" t="n">
        <v>77.5195138494205</v>
      </c>
      <c r="AE92" s="139" t="n">
        <v>76.5974465648904</v>
      </c>
      <c r="AF92" s="140" t="n">
        <v>329.309744475023</v>
      </c>
      <c r="AG92" s="137" t="n">
        <v>0</v>
      </c>
      <c r="AH92" s="138" t="n">
        <v>0</v>
      </c>
      <c r="AI92" s="138" t="n">
        <v>0</v>
      </c>
      <c r="AJ92" s="139" t="n">
        <v>0</v>
      </c>
      <c r="AK92" s="140" t="n">
        <v>0</v>
      </c>
      <c r="AL92" s="142" t="n">
        <v>42968.131</v>
      </c>
      <c r="AM92" s="143" t="n">
        <v>33875.683</v>
      </c>
      <c r="AN92" s="143" t="n">
        <v>2083.686</v>
      </c>
      <c r="AO92" s="143" t="n">
        <v>10142.9276422873</v>
      </c>
      <c r="AP92" s="130" t="n">
        <v>11275.3571428571</v>
      </c>
      <c r="AQ92" s="130" t="n">
        <v>563.767857142857</v>
      </c>
      <c r="AR92" s="130" t="n">
        <v>78927.5</v>
      </c>
    </row>
    <row r="93" s="90" customFormat="true" ht="13.5" hidden="false" customHeight="false" outlineLevel="0" collapsed="false">
      <c r="A93" s="131" t="str">
        <f aca="false">INDEX($A$8:$C$41,MATCH(B93,$B$8:$B$41,0),1)</f>
        <v>Northern</v>
      </c>
      <c r="B93" s="131" t="s">
        <v>35</v>
      </c>
      <c r="C93" s="131" t="s">
        <v>167</v>
      </c>
      <c r="D93" s="117" t="s">
        <v>304</v>
      </c>
      <c r="E93" s="117" t="s">
        <v>305</v>
      </c>
      <c r="F93" s="117" t="s">
        <v>162</v>
      </c>
      <c r="G93" s="133" t="n">
        <v>0</v>
      </c>
      <c r="H93" s="134" t="n">
        <v>0</v>
      </c>
      <c r="I93" s="134" t="n">
        <v>0</v>
      </c>
      <c r="J93" s="135" t="n">
        <v>0</v>
      </c>
      <c r="K93" s="136" t="n">
        <v>13708.8096</v>
      </c>
      <c r="L93" s="134" t="n">
        <v>14539.0176</v>
      </c>
      <c r="M93" s="134" t="n">
        <v>11897.9184</v>
      </c>
      <c r="N93" s="135" t="n">
        <v>11742.2544</v>
      </c>
      <c r="O93" s="136" t="n">
        <v>0</v>
      </c>
      <c r="P93" s="134" t="n">
        <v>51888</v>
      </c>
      <c r="Q93" s="134" t="n">
        <v>51888</v>
      </c>
      <c r="R93" s="137" t="n">
        <v>56.6609826820478</v>
      </c>
      <c r="S93" s="138" t="n">
        <v>62.0342057039921</v>
      </c>
      <c r="T93" s="138" t="n">
        <v>53.2710093591902</v>
      </c>
      <c r="U93" s="139" t="n">
        <v>58.6442323811345</v>
      </c>
      <c r="V93" s="140" t="n">
        <v>230.610430126365</v>
      </c>
      <c r="W93" s="137" t="n">
        <v>898.632179034779</v>
      </c>
      <c r="X93" s="138" t="n">
        <v>606.157656026562</v>
      </c>
      <c r="Y93" s="138" t="n">
        <v>2543.00188673088</v>
      </c>
      <c r="Z93" s="139" t="n">
        <v>549.511355571048</v>
      </c>
      <c r="AA93" s="141" t="n">
        <v>4597.30307736327</v>
      </c>
      <c r="AB93" s="137" t="n">
        <v>55.9195139128118</v>
      </c>
      <c r="AC93" s="138" t="n">
        <v>59.2534686718413</v>
      </c>
      <c r="AD93" s="138" t="n">
        <v>50.9618798880213</v>
      </c>
      <c r="AE93" s="139" t="n">
        <v>50.3557062954705</v>
      </c>
      <c r="AF93" s="140" t="n">
        <v>216.490568768145</v>
      </c>
      <c r="AG93" s="137" t="n">
        <v>0</v>
      </c>
      <c r="AH93" s="138" t="n">
        <v>0</v>
      </c>
      <c r="AI93" s="138" t="n">
        <v>0</v>
      </c>
      <c r="AJ93" s="139" t="n">
        <v>0</v>
      </c>
      <c r="AK93" s="140" t="n">
        <v>0</v>
      </c>
      <c r="AL93" s="142" t="n">
        <v>28247.8272</v>
      </c>
      <c r="AM93" s="143" t="n">
        <v>22270.3296</v>
      </c>
      <c r="AN93" s="143" t="n">
        <v>1369.8432</v>
      </c>
      <c r="AO93" s="143" t="n">
        <v>6512.29635</v>
      </c>
      <c r="AP93" s="130" t="n">
        <v>7412.57142857143</v>
      </c>
      <c r="AQ93" s="130" t="n">
        <v>555.9375</v>
      </c>
      <c r="AR93" s="130" t="n">
        <v>51888</v>
      </c>
    </row>
    <row r="94" s="90" customFormat="true" ht="13.5" hidden="false" customHeight="false" outlineLevel="0" collapsed="false">
      <c r="A94" s="131" t="str">
        <f aca="false">INDEX($A$8:$C$41,MATCH(B94,$B$8:$B$41,0),1)</f>
        <v>Northern</v>
      </c>
      <c r="B94" s="131" t="s">
        <v>35</v>
      </c>
      <c r="C94" s="131" t="s">
        <v>167</v>
      </c>
      <c r="D94" s="117" t="s">
        <v>306</v>
      </c>
      <c r="E94" s="117" t="s">
        <v>307</v>
      </c>
      <c r="F94" s="117" t="s">
        <v>162</v>
      </c>
      <c r="G94" s="133" t="n">
        <v>0</v>
      </c>
      <c r="H94" s="134" t="n">
        <v>0</v>
      </c>
      <c r="I94" s="134" t="n">
        <v>0</v>
      </c>
      <c r="J94" s="135" t="n">
        <v>0</v>
      </c>
      <c r="K94" s="136" t="n">
        <v>4372.36303940486</v>
      </c>
      <c r="L94" s="134" t="n">
        <v>5412.6234</v>
      </c>
      <c r="M94" s="134" t="n">
        <v>3794.78745244335</v>
      </c>
      <c r="N94" s="135" t="n">
        <v>4371.4371</v>
      </c>
      <c r="O94" s="136" t="n">
        <v>0</v>
      </c>
      <c r="P94" s="134" t="n">
        <v>17951.2109918482</v>
      </c>
      <c r="Q94" s="134" t="n">
        <v>17951.2109918482</v>
      </c>
      <c r="R94" s="137" t="n">
        <v>0</v>
      </c>
      <c r="S94" s="138" t="n">
        <v>0</v>
      </c>
      <c r="T94" s="138" t="n">
        <v>0</v>
      </c>
      <c r="U94" s="139" t="n">
        <v>0</v>
      </c>
      <c r="V94" s="140" t="n">
        <v>0</v>
      </c>
      <c r="W94" s="137" t="n">
        <v>246.071858043872</v>
      </c>
      <c r="X94" s="138" t="n">
        <v>133.313711510883</v>
      </c>
      <c r="Y94" s="138" t="n">
        <v>1056.24461234965</v>
      </c>
      <c r="Z94" s="139" t="n">
        <v>150.182755970042</v>
      </c>
      <c r="AA94" s="141" t="n">
        <v>1585.81293787444</v>
      </c>
      <c r="AB94" s="137" t="n">
        <v>94.0185088878354</v>
      </c>
      <c r="AC94" s="138" t="n">
        <v>99.6239484421237</v>
      </c>
      <c r="AD94" s="138" t="n">
        <v>85.6831474726924</v>
      </c>
      <c r="AE94" s="139" t="n">
        <v>84.66397664464</v>
      </c>
      <c r="AF94" s="140" t="n">
        <v>363.989581447291</v>
      </c>
      <c r="AG94" s="137" t="n">
        <v>0</v>
      </c>
      <c r="AH94" s="138" t="n">
        <v>0</v>
      </c>
      <c r="AI94" s="138" t="n">
        <v>0</v>
      </c>
      <c r="AJ94" s="139" t="n">
        <v>0</v>
      </c>
      <c r="AK94" s="140" t="n">
        <v>0</v>
      </c>
      <c r="AL94" s="142" t="n">
        <v>9784.98643940486</v>
      </c>
      <c r="AM94" s="143" t="n">
        <v>7758.23895244335</v>
      </c>
      <c r="AN94" s="143" t="n">
        <v>407.9856</v>
      </c>
      <c r="AO94" s="143" t="n">
        <v>2424.438036</v>
      </c>
      <c r="AP94" s="130" t="n">
        <v>2564.45871312117</v>
      </c>
      <c r="AQ94" s="130" t="n">
        <v>206.967857142857</v>
      </c>
      <c r="AR94" s="130" t="n">
        <v>17951.2109918482</v>
      </c>
    </row>
    <row r="95" s="90" customFormat="true" ht="13.5" hidden="false" customHeight="false" outlineLevel="0" collapsed="false">
      <c r="A95" s="131" t="str">
        <f aca="false">INDEX($A$8:$C$41,MATCH(B95,$B$8:$B$41,0),1)</f>
        <v>Northern</v>
      </c>
      <c r="B95" s="131" t="s">
        <v>35</v>
      </c>
      <c r="C95" s="131" t="s">
        <v>167</v>
      </c>
      <c r="D95" s="117" t="s">
        <v>308</v>
      </c>
      <c r="E95" s="117" t="s">
        <v>309</v>
      </c>
      <c r="F95" s="117" t="s">
        <v>162</v>
      </c>
      <c r="G95" s="133" t="n">
        <v>0</v>
      </c>
      <c r="H95" s="134" t="n">
        <v>0</v>
      </c>
      <c r="I95" s="134" t="n">
        <v>0</v>
      </c>
      <c r="J95" s="135" t="n">
        <v>0</v>
      </c>
      <c r="K95" s="136" t="n">
        <v>11176.4951068082</v>
      </c>
      <c r="L95" s="134" t="n">
        <v>13835.5755</v>
      </c>
      <c r="M95" s="134" t="n">
        <v>9700.11479179074</v>
      </c>
      <c r="N95" s="135" t="n">
        <v>11174.12825</v>
      </c>
      <c r="O95" s="136" t="n">
        <v>0</v>
      </c>
      <c r="P95" s="134" t="n">
        <v>45886.3136485989</v>
      </c>
      <c r="Q95" s="134" t="n">
        <v>45886.3136485989</v>
      </c>
      <c r="R95" s="137" t="n">
        <v>11.074980294442</v>
      </c>
      <c r="S95" s="138" t="n">
        <v>12.1252328009968</v>
      </c>
      <c r="T95" s="138" t="n">
        <v>10.4123746358002</v>
      </c>
      <c r="U95" s="139" t="n">
        <v>11.4626271423549</v>
      </c>
      <c r="V95" s="140" t="n">
        <v>45.0752148735939</v>
      </c>
      <c r="W95" s="137" t="n">
        <v>1000.34212341246</v>
      </c>
      <c r="X95" s="138" t="n">
        <v>605.030796269779</v>
      </c>
      <c r="Y95" s="138" t="n">
        <v>3584.3942190081</v>
      </c>
      <c r="Z95" s="139" t="n">
        <v>610.135545023278</v>
      </c>
      <c r="AA95" s="141" t="n">
        <v>5799.90268371361</v>
      </c>
      <c r="AB95" s="137" t="n">
        <v>115.585352215547</v>
      </c>
      <c r="AC95" s="138" t="n">
        <v>122.476619827314</v>
      </c>
      <c r="AD95" s="138" t="n">
        <v>105.337947779867</v>
      </c>
      <c r="AE95" s="139" t="n">
        <v>104.084990032273</v>
      </c>
      <c r="AF95" s="140" t="n">
        <v>447.484909855002</v>
      </c>
      <c r="AG95" s="137" t="n">
        <v>0</v>
      </c>
      <c r="AH95" s="138" t="n">
        <v>0</v>
      </c>
      <c r="AI95" s="138" t="n">
        <v>0</v>
      </c>
      <c r="AJ95" s="139" t="n">
        <v>0</v>
      </c>
      <c r="AK95" s="140" t="n">
        <v>0</v>
      </c>
      <c r="AL95" s="142" t="n">
        <v>25012.0706068082</v>
      </c>
      <c r="AM95" s="143" t="n">
        <v>19831.3902417907</v>
      </c>
      <c r="AN95" s="143" t="n">
        <v>1042.8528</v>
      </c>
      <c r="AO95" s="143" t="n">
        <v>6197.27127</v>
      </c>
      <c r="AP95" s="130" t="n">
        <v>6555.18766408556</v>
      </c>
      <c r="AQ95" s="130" t="n">
        <v>529.044642857143</v>
      </c>
      <c r="AR95" s="130" t="n">
        <v>45886.3136485989</v>
      </c>
    </row>
    <row r="96" s="90" customFormat="true" ht="13.5" hidden="false" customHeight="false" outlineLevel="0" collapsed="false">
      <c r="A96" s="131" t="str">
        <f aca="false">INDEX($A$8:$C$41,MATCH(B96,$B$8:$B$41,0),1)</f>
        <v>Northern</v>
      </c>
      <c r="B96" s="131" t="s">
        <v>35</v>
      </c>
      <c r="C96" s="131" t="s">
        <v>167</v>
      </c>
      <c r="D96" s="117" t="s">
        <v>310</v>
      </c>
      <c r="E96" s="117" t="s">
        <v>311</v>
      </c>
      <c r="F96" s="117" t="s">
        <v>162</v>
      </c>
      <c r="G96" s="133" t="n">
        <v>0</v>
      </c>
      <c r="H96" s="134" t="n">
        <v>0</v>
      </c>
      <c r="I96" s="134" t="n">
        <v>0</v>
      </c>
      <c r="J96" s="135" t="n">
        <v>0</v>
      </c>
      <c r="K96" s="136" t="n">
        <v>16088.1320987617</v>
      </c>
      <c r="L96" s="134" t="n">
        <v>19915.7754</v>
      </c>
      <c r="M96" s="134" t="n">
        <v>13962.9397814006</v>
      </c>
      <c r="N96" s="135" t="n">
        <v>16084.7251</v>
      </c>
      <c r="O96" s="136" t="n">
        <v>0</v>
      </c>
      <c r="P96" s="134" t="n">
        <v>66051.5723801623</v>
      </c>
      <c r="Q96" s="134" t="n">
        <v>66051.5723801623</v>
      </c>
      <c r="R96" s="137" t="n">
        <v>35.0863620277538</v>
      </c>
      <c r="S96" s="138" t="n">
        <v>38.4136401524859</v>
      </c>
      <c r="T96" s="138" t="n">
        <v>32.9871779748113</v>
      </c>
      <c r="U96" s="139" t="n">
        <v>36.3144560995433</v>
      </c>
      <c r="V96" s="140" t="n">
        <v>142.801636254594</v>
      </c>
      <c r="W96" s="137" t="n">
        <v>650.309315282109</v>
      </c>
      <c r="X96" s="138" t="n">
        <v>384.889939786704</v>
      </c>
      <c r="Y96" s="138" t="n">
        <v>2445.19058191989</v>
      </c>
      <c r="Z96" s="139" t="n">
        <v>398.008489917006</v>
      </c>
      <c r="AA96" s="141" t="n">
        <v>3878.39832690571</v>
      </c>
      <c r="AB96" s="137" t="n">
        <v>76.6001694123041</v>
      </c>
      <c r="AC96" s="138" t="n">
        <v>81.1671171821433</v>
      </c>
      <c r="AD96" s="138" t="n">
        <v>69.8090587675431</v>
      </c>
      <c r="AE96" s="139" t="n">
        <v>68.9787046275723</v>
      </c>
      <c r="AF96" s="140" t="n">
        <v>296.555049989563</v>
      </c>
      <c r="AG96" s="137" t="n">
        <v>0</v>
      </c>
      <c r="AH96" s="138" t="n">
        <v>0</v>
      </c>
      <c r="AI96" s="138" t="n">
        <v>0</v>
      </c>
      <c r="AJ96" s="139" t="n">
        <v>0</v>
      </c>
      <c r="AK96" s="140" t="n">
        <v>0</v>
      </c>
      <c r="AL96" s="142" t="n">
        <v>36003.9074987617</v>
      </c>
      <c r="AM96" s="143" t="n">
        <v>28546.5080814006</v>
      </c>
      <c r="AN96" s="143" t="n">
        <v>1501.1568</v>
      </c>
      <c r="AO96" s="143" t="n">
        <v>8920.732116</v>
      </c>
      <c r="AP96" s="130" t="n">
        <v>9435.93891145176</v>
      </c>
      <c r="AQ96" s="130" t="n">
        <v>761.539285714286</v>
      </c>
      <c r="AR96" s="130" t="n">
        <v>66051.5723801623</v>
      </c>
    </row>
    <row r="97" s="90" customFormat="true" ht="13.5" hidden="false" customHeight="false" outlineLevel="0" collapsed="false">
      <c r="A97" s="131" t="str">
        <f aca="false">INDEX($A$8:$C$41,MATCH(B97,$B$8:$B$41,0),1)</f>
        <v>Northern</v>
      </c>
      <c r="B97" s="131" t="s">
        <v>35</v>
      </c>
      <c r="C97" s="131" t="s">
        <v>167</v>
      </c>
      <c r="D97" s="117" t="s">
        <v>312</v>
      </c>
      <c r="E97" s="117" t="s">
        <v>313</v>
      </c>
      <c r="F97" s="117" t="s">
        <v>162</v>
      </c>
      <c r="G97" s="133" t="n">
        <v>7229.63475</v>
      </c>
      <c r="H97" s="134" t="n">
        <v>7229.63475</v>
      </c>
      <c r="I97" s="134" t="n">
        <v>7986.76125</v>
      </c>
      <c r="J97" s="135" t="n">
        <v>7931.36175</v>
      </c>
      <c r="K97" s="136" t="n">
        <v>16600.3465</v>
      </c>
      <c r="L97" s="134" t="n">
        <v>17605.6665</v>
      </c>
      <c r="M97" s="134" t="n">
        <v>14407.49225</v>
      </c>
      <c r="N97" s="135" t="n">
        <v>14218.99475</v>
      </c>
      <c r="O97" s="136" t="n">
        <v>30777.5</v>
      </c>
      <c r="P97" s="134" t="n">
        <v>62832.5</v>
      </c>
      <c r="Q97" s="134" t="n">
        <v>93610</v>
      </c>
      <c r="R97" s="137" t="n">
        <v>1000.45760426554</v>
      </c>
      <c r="S97" s="138" t="n">
        <v>1095.33209421013</v>
      </c>
      <c r="T97" s="138" t="n">
        <v>940.601166403498</v>
      </c>
      <c r="U97" s="139" t="n">
        <v>1035.47565634809</v>
      </c>
      <c r="V97" s="140" t="n">
        <v>4071.86652122726</v>
      </c>
      <c r="W97" s="137" t="n">
        <v>967.115939390193</v>
      </c>
      <c r="X97" s="138" t="n">
        <v>548.92857096649</v>
      </c>
      <c r="Y97" s="138" t="n">
        <v>3865.59060056412</v>
      </c>
      <c r="Z97" s="139" t="n">
        <v>589.785698491185</v>
      </c>
      <c r="AA97" s="141" t="n">
        <v>5971.42080941199</v>
      </c>
      <c r="AB97" s="137" t="n">
        <v>100.884137747595</v>
      </c>
      <c r="AC97" s="138" t="n">
        <v>106.898910187831</v>
      </c>
      <c r="AD97" s="138" t="n">
        <v>91.9400930150359</v>
      </c>
      <c r="AE97" s="139" t="n">
        <v>90.8464980259021</v>
      </c>
      <c r="AF97" s="140" t="n">
        <v>390.569638976363</v>
      </c>
      <c r="AG97" s="137" t="n">
        <v>0</v>
      </c>
      <c r="AH97" s="138" t="n">
        <v>0</v>
      </c>
      <c r="AI97" s="138" t="n">
        <v>0</v>
      </c>
      <c r="AJ97" s="139" t="n">
        <v>0</v>
      </c>
      <c r="AK97" s="140" t="n">
        <v>0</v>
      </c>
      <c r="AL97" s="142" t="n">
        <v>49065.39</v>
      </c>
      <c r="AM97" s="143" t="n">
        <v>42073.306</v>
      </c>
      <c r="AN97" s="143" t="n">
        <v>2471.304</v>
      </c>
      <c r="AO97" s="143" t="n">
        <v>12029.7672749614</v>
      </c>
      <c r="AP97" s="130" t="n">
        <v>13372.8571428571</v>
      </c>
      <c r="AQ97" s="130" t="n">
        <v>668.642857142857</v>
      </c>
      <c r="AR97" s="130" t="n">
        <v>93610</v>
      </c>
    </row>
    <row r="98" s="90" customFormat="true" ht="13.5" hidden="false" customHeight="false" outlineLevel="0" collapsed="false">
      <c r="A98" s="131" t="str">
        <f aca="false">INDEX($A$8:$C$41,MATCH(B98,$B$8:$B$41,0),1)</f>
        <v>Northern</v>
      </c>
      <c r="B98" s="131" t="s">
        <v>35</v>
      </c>
      <c r="C98" s="131" t="s">
        <v>167</v>
      </c>
      <c r="D98" s="117" t="s">
        <v>314</v>
      </c>
      <c r="E98" s="117" t="s">
        <v>315</v>
      </c>
      <c r="F98" s="117" t="s">
        <v>162</v>
      </c>
      <c r="G98" s="133" t="n">
        <v>0</v>
      </c>
      <c r="H98" s="134" t="n">
        <v>0</v>
      </c>
      <c r="I98" s="134" t="n">
        <v>0</v>
      </c>
      <c r="J98" s="135" t="n">
        <v>0</v>
      </c>
      <c r="K98" s="136" t="n">
        <v>4643.4471</v>
      </c>
      <c r="L98" s="134" t="n">
        <v>4924.6551</v>
      </c>
      <c r="M98" s="134" t="n">
        <v>4030.06215</v>
      </c>
      <c r="N98" s="135" t="n">
        <v>3977.33565</v>
      </c>
      <c r="O98" s="136" t="n">
        <v>0</v>
      </c>
      <c r="P98" s="134" t="n">
        <v>17575.5</v>
      </c>
      <c r="Q98" s="134" t="n">
        <v>17575.5</v>
      </c>
      <c r="R98" s="137" t="n">
        <v>0</v>
      </c>
      <c r="S98" s="138" t="n">
        <v>0</v>
      </c>
      <c r="T98" s="138" t="n">
        <v>0</v>
      </c>
      <c r="U98" s="139" t="n">
        <v>0</v>
      </c>
      <c r="V98" s="140" t="n">
        <v>0</v>
      </c>
      <c r="W98" s="137" t="n">
        <v>32.2929382895324</v>
      </c>
      <c r="X98" s="138" t="n">
        <v>18.6313403259191</v>
      </c>
      <c r="Y98" s="138" t="n">
        <v>125.62061806996</v>
      </c>
      <c r="Z98" s="139" t="n">
        <v>19.6878894304043</v>
      </c>
      <c r="AA98" s="141" t="n">
        <v>196.232786115816</v>
      </c>
      <c r="AB98" s="137" t="n">
        <v>18.9412366518839</v>
      </c>
      <c r="AC98" s="138" t="n">
        <v>20.0705244739474</v>
      </c>
      <c r="AD98" s="138" t="n">
        <v>17.2619709943998</v>
      </c>
      <c r="AE98" s="139" t="n">
        <v>17.0566459358428</v>
      </c>
      <c r="AF98" s="140" t="n">
        <v>73.3303780560739</v>
      </c>
      <c r="AG98" s="137" t="n">
        <v>0</v>
      </c>
      <c r="AH98" s="138" t="n">
        <v>0</v>
      </c>
      <c r="AI98" s="138" t="n">
        <v>0</v>
      </c>
      <c r="AJ98" s="139" t="n">
        <v>0</v>
      </c>
      <c r="AK98" s="140" t="n">
        <v>0</v>
      </c>
      <c r="AL98" s="142" t="n">
        <v>9568.1022</v>
      </c>
      <c r="AM98" s="143" t="n">
        <v>7543.4046</v>
      </c>
      <c r="AN98" s="143" t="n">
        <v>463.9932</v>
      </c>
      <c r="AO98" s="143" t="n">
        <v>2258.61739922106</v>
      </c>
      <c r="AP98" s="130" t="n">
        <v>2510.78571428571</v>
      </c>
      <c r="AQ98" s="130" t="n">
        <v>125.539285714286</v>
      </c>
      <c r="AR98" s="130" t="n">
        <v>17575.5</v>
      </c>
    </row>
    <row r="99" s="90" customFormat="true" ht="13.5" hidden="false" customHeight="false" outlineLevel="0" collapsed="false">
      <c r="A99" s="131" t="str">
        <f aca="false">INDEX($A$8:$C$41,MATCH(B99,$B$8:$B$41,0),1)</f>
        <v>Northern</v>
      </c>
      <c r="B99" s="131" t="s">
        <v>35</v>
      </c>
      <c r="C99" s="131" t="s">
        <v>167</v>
      </c>
      <c r="D99" s="117" t="s">
        <v>316</v>
      </c>
      <c r="E99" s="117" t="s">
        <v>317</v>
      </c>
      <c r="F99" s="117" t="s">
        <v>162</v>
      </c>
      <c r="G99" s="133" t="n">
        <v>0</v>
      </c>
      <c r="H99" s="134" t="n">
        <v>0</v>
      </c>
      <c r="I99" s="134" t="n">
        <v>0</v>
      </c>
      <c r="J99" s="135" t="n">
        <v>0</v>
      </c>
      <c r="K99" s="136" t="n">
        <v>9406.9731</v>
      </c>
      <c r="L99" s="134" t="n">
        <v>9976.6611</v>
      </c>
      <c r="M99" s="134" t="n">
        <v>8164.34115</v>
      </c>
      <c r="N99" s="135" t="n">
        <v>8057.52465</v>
      </c>
      <c r="O99" s="136" t="n">
        <v>0</v>
      </c>
      <c r="P99" s="134" t="n">
        <v>35605.5</v>
      </c>
      <c r="Q99" s="134" t="n">
        <v>35605.5</v>
      </c>
      <c r="R99" s="137" t="n">
        <v>10.779907788136</v>
      </c>
      <c r="S99" s="138" t="n">
        <v>11.8021782458631</v>
      </c>
      <c r="T99" s="138" t="n">
        <v>10.1349560401278</v>
      </c>
      <c r="U99" s="139" t="n">
        <v>11.157226497855</v>
      </c>
      <c r="V99" s="140" t="n">
        <v>43.8742685719819</v>
      </c>
      <c r="W99" s="137" t="n">
        <v>433.681927929831</v>
      </c>
      <c r="X99" s="138" t="n">
        <v>234.652800962222</v>
      </c>
      <c r="Y99" s="138" t="n">
        <v>1864.99992730352</v>
      </c>
      <c r="Z99" s="139" t="n">
        <v>264.690694394833</v>
      </c>
      <c r="AA99" s="141" t="n">
        <v>2798.02535059041</v>
      </c>
      <c r="AB99" s="137" t="n">
        <v>173.296889693318</v>
      </c>
      <c r="AC99" s="138" t="n">
        <v>183.628953577472</v>
      </c>
      <c r="AD99" s="138" t="n">
        <v>157.932976514932</v>
      </c>
      <c r="AE99" s="139" t="n">
        <v>156.054419445086</v>
      </c>
      <c r="AF99" s="140" t="n">
        <v>670.913239230809</v>
      </c>
      <c r="AG99" s="137" t="n">
        <v>0</v>
      </c>
      <c r="AH99" s="138" t="n">
        <v>0</v>
      </c>
      <c r="AI99" s="138" t="n">
        <v>0</v>
      </c>
      <c r="AJ99" s="139" t="n">
        <v>0</v>
      </c>
      <c r="AK99" s="140" t="n">
        <v>0</v>
      </c>
      <c r="AL99" s="142" t="n">
        <v>19383.6342</v>
      </c>
      <c r="AM99" s="143" t="n">
        <v>15281.8806</v>
      </c>
      <c r="AN99" s="143" t="n">
        <v>939.9852</v>
      </c>
      <c r="AO99" s="143" t="n">
        <v>4575.64233210808</v>
      </c>
      <c r="AP99" s="130" t="n">
        <v>5086.5</v>
      </c>
      <c r="AQ99" s="130" t="n">
        <v>254.325</v>
      </c>
      <c r="AR99" s="130" t="n">
        <v>35605.5</v>
      </c>
    </row>
    <row r="100" s="90" customFormat="true" ht="13.5" hidden="false" customHeight="false" outlineLevel="0" collapsed="false">
      <c r="A100" s="131" t="str">
        <f aca="false">INDEX($A$8:$C$41,MATCH(B100,$B$8:$B$41,0),1)</f>
        <v>Northern</v>
      </c>
      <c r="B100" s="131" t="s">
        <v>35</v>
      </c>
      <c r="C100" s="131" t="s">
        <v>167</v>
      </c>
      <c r="D100" s="117" t="s">
        <v>318</v>
      </c>
      <c r="E100" s="117" t="s">
        <v>319</v>
      </c>
      <c r="F100" s="117" t="s">
        <v>162</v>
      </c>
      <c r="G100" s="133" t="n">
        <v>0</v>
      </c>
      <c r="H100" s="134" t="n">
        <v>0</v>
      </c>
      <c r="I100" s="134" t="n">
        <v>0</v>
      </c>
      <c r="J100" s="135" t="n">
        <v>0</v>
      </c>
      <c r="K100" s="136" t="n">
        <v>13214.7556</v>
      </c>
      <c r="L100" s="134" t="n">
        <v>14015.0436</v>
      </c>
      <c r="M100" s="134" t="n">
        <v>11469.1274</v>
      </c>
      <c r="N100" s="135" t="n">
        <v>11319.0734</v>
      </c>
      <c r="O100" s="136" t="n">
        <v>0</v>
      </c>
      <c r="P100" s="134" t="n">
        <v>50018</v>
      </c>
      <c r="Q100" s="134" t="n">
        <v>50018</v>
      </c>
      <c r="R100" s="137" t="n">
        <v>76.5709438152518</v>
      </c>
      <c r="S100" s="138" t="n">
        <v>83.8322502495024</v>
      </c>
      <c r="T100" s="138" t="n">
        <v>71.9897762365615</v>
      </c>
      <c r="U100" s="139" t="n">
        <v>79.2510826708121</v>
      </c>
      <c r="V100" s="140" t="n">
        <v>311.644052972128</v>
      </c>
      <c r="W100" s="137" t="n">
        <v>262.441879550416</v>
      </c>
      <c r="X100" s="138" t="n">
        <v>156.01669094347</v>
      </c>
      <c r="Y100" s="138" t="n">
        <v>968.277206870271</v>
      </c>
      <c r="Z100" s="139" t="n">
        <v>159.916047548324</v>
      </c>
      <c r="AA100" s="141" t="n">
        <v>1546.65182491248</v>
      </c>
      <c r="AB100" s="137" t="n">
        <v>180.262791130608</v>
      </c>
      <c r="AC100" s="138" t="n">
        <v>191.010166211566</v>
      </c>
      <c r="AD100" s="138" t="n">
        <v>164.281304808924</v>
      </c>
      <c r="AE100" s="139" t="n">
        <v>162.327236612386</v>
      </c>
      <c r="AF100" s="140" t="n">
        <v>697.881498763484</v>
      </c>
      <c r="AG100" s="137" t="n">
        <v>0</v>
      </c>
      <c r="AH100" s="138" t="n">
        <v>0</v>
      </c>
      <c r="AI100" s="138" t="n">
        <v>0</v>
      </c>
      <c r="AJ100" s="139" t="n">
        <v>0</v>
      </c>
      <c r="AK100" s="140" t="n">
        <v>0</v>
      </c>
      <c r="AL100" s="142" t="n">
        <v>27229.7992</v>
      </c>
      <c r="AM100" s="143" t="n">
        <v>21467.7256</v>
      </c>
      <c r="AN100" s="143" t="n">
        <v>1320.4752</v>
      </c>
      <c r="AO100" s="143" t="n">
        <v>6427.7201653176</v>
      </c>
      <c r="AP100" s="130" t="n">
        <v>7145.42857142857</v>
      </c>
      <c r="AQ100" s="130" t="n">
        <v>357.267857142857</v>
      </c>
      <c r="AR100" s="130" t="n">
        <v>50018</v>
      </c>
    </row>
    <row r="101" s="90" customFormat="true" ht="13.5" hidden="false" customHeight="false" outlineLevel="0" collapsed="false">
      <c r="A101" s="131" t="str">
        <f aca="false">INDEX($A$8:$C$41,MATCH(B101,$B$8:$B$41,0),1)</f>
        <v>Northern</v>
      </c>
      <c r="B101" s="131" t="s">
        <v>35</v>
      </c>
      <c r="C101" s="131" t="s">
        <v>167</v>
      </c>
      <c r="D101" s="117" t="s">
        <v>320</v>
      </c>
      <c r="E101" s="117" t="s">
        <v>321</v>
      </c>
      <c r="F101" s="117" t="s">
        <v>162</v>
      </c>
      <c r="G101" s="133" t="n">
        <v>0</v>
      </c>
      <c r="H101" s="134" t="n">
        <v>0</v>
      </c>
      <c r="I101" s="134" t="n">
        <v>0</v>
      </c>
      <c r="J101" s="135" t="n">
        <v>0</v>
      </c>
      <c r="K101" s="136" t="n">
        <v>1787.8414</v>
      </c>
      <c r="L101" s="134" t="n">
        <v>1896.1134</v>
      </c>
      <c r="M101" s="134" t="n">
        <v>1551.6731</v>
      </c>
      <c r="N101" s="135" t="n">
        <v>1531.3721</v>
      </c>
      <c r="O101" s="136" t="n">
        <v>0</v>
      </c>
      <c r="P101" s="134" t="n">
        <v>6767</v>
      </c>
      <c r="Q101" s="134" t="n">
        <v>6767</v>
      </c>
      <c r="R101" s="137" t="n">
        <v>0</v>
      </c>
      <c r="S101" s="138" t="n">
        <v>0</v>
      </c>
      <c r="T101" s="138" t="n">
        <v>0</v>
      </c>
      <c r="U101" s="139" t="n">
        <v>0</v>
      </c>
      <c r="V101" s="140" t="n">
        <v>0</v>
      </c>
      <c r="W101" s="137" t="n">
        <v>20.1389340555549</v>
      </c>
      <c r="X101" s="138" t="n">
        <v>10.8782073422341</v>
      </c>
      <c r="Y101" s="138" t="n">
        <v>86.8155422831841</v>
      </c>
      <c r="Z101" s="139" t="n">
        <v>12.2918125992714</v>
      </c>
      <c r="AA101" s="141" t="n">
        <v>130.124496280244</v>
      </c>
      <c r="AB101" s="137" t="n">
        <v>67.1267004006115</v>
      </c>
      <c r="AC101" s="138" t="n">
        <v>71.1288342998349</v>
      </c>
      <c r="AD101" s="138" t="n">
        <v>61.1754753167013</v>
      </c>
      <c r="AE101" s="139" t="n">
        <v>60.4478146077516</v>
      </c>
      <c r="AF101" s="140" t="n">
        <v>259.878824624899</v>
      </c>
      <c r="AG101" s="137" t="n">
        <v>0</v>
      </c>
      <c r="AH101" s="138" t="n">
        <v>0</v>
      </c>
      <c r="AI101" s="138" t="n">
        <v>0</v>
      </c>
      <c r="AJ101" s="139" t="n">
        <v>0</v>
      </c>
      <c r="AK101" s="140" t="n">
        <v>0</v>
      </c>
      <c r="AL101" s="142" t="n">
        <v>3683.9548</v>
      </c>
      <c r="AM101" s="143" t="n">
        <v>2904.3964</v>
      </c>
      <c r="AN101" s="143" t="n">
        <v>178.6488</v>
      </c>
      <c r="AO101" s="143" t="n">
        <v>869.623279026425</v>
      </c>
      <c r="AP101" s="130" t="n">
        <v>966.714285714286</v>
      </c>
      <c r="AQ101" s="130" t="n">
        <v>48.3357142857143</v>
      </c>
      <c r="AR101" s="130" t="n">
        <v>6767</v>
      </c>
    </row>
    <row r="102" s="90" customFormat="true" ht="13.5" hidden="false" customHeight="false" outlineLevel="0" collapsed="false">
      <c r="A102" s="131" t="str">
        <f aca="false">INDEX($A$8:$C$41,MATCH(B102,$B$8:$B$41,0),1)</f>
        <v>Northern</v>
      </c>
      <c r="B102" s="131" t="s">
        <v>35</v>
      </c>
      <c r="C102" s="131" t="s">
        <v>167</v>
      </c>
      <c r="D102" s="117" t="s">
        <v>322</v>
      </c>
      <c r="E102" s="117" t="s">
        <v>323</v>
      </c>
      <c r="F102" s="117" t="s">
        <v>162</v>
      </c>
      <c r="G102" s="133" t="n">
        <v>79639.2863000703</v>
      </c>
      <c r="H102" s="134" t="n">
        <v>79639.2863000703</v>
      </c>
      <c r="I102" s="134" t="n">
        <v>87979.543613743</v>
      </c>
      <c r="J102" s="135" t="n">
        <v>101980.00755</v>
      </c>
      <c r="K102" s="136" t="n">
        <v>88.8415640610036</v>
      </c>
      <c r="L102" s="134" t="n">
        <v>109.9785</v>
      </c>
      <c r="M102" s="134" t="n">
        <v>77.1058691869346</v>
      </c>
      <c r="N102" s="135" t="n">
        <v>88.82275</v>
      </c>
      <c r="O102" s="136" t="n">
        <v>367700.676313813</v>
      </c>
      <c r="P102" s="134" t="n">
        <v>364.748683247938</v>
      </c>
      <c r="Q102" s="134" t="n">
        <v>368065.424997061</v>
      </c>
      <c r="R102" s="137" t="n">
        <v>1350.83013447415</v>
      </c>
      <c r="S102" s="138" t="n">
        <v>1478.93083505717</v>
      </c>
      <c r="T102" s="138" t="n">
        <v>1270.0112375398</v>
      </c>
      <c r="U102" s="139" t="n">
        <v>1398.11193812282</v>
      </c>
      <c r="V102" s="140" t="n">
        <v>5497.88414519394</v>
      </c>
      <c r="W102" s="137" t="n">
        <v>4867.15264240737</v>
      </c>
      <c r="X102" s="138" t="n">
        <v>3140.00911929871</v>
      </c>
      <c r="Y102" s="138" t="n">
        <v>16429.4241336745</v>
      </c>
      <c r="Z102" s="139" t="n">
        <v>3045.38378254772</v>
      </c>
      <c r="AA102" s="141" t="n">
        <v>27481.9696779283</v>
      </c>
      <c r="AB102" s="137" t="n">
        <v>426.905546214381</v>
      </c>
      <c r="AC102" s="138" t="n">
        <v>452.357909403314</v>
      </c>
      <c r="AD102" s="138" t="n">
        <v>389.057551602266</v>
      </c>
      <c r="AE102" s="139" t="n">
        <v>384.429849204278</v>
      </c>
      <c r="AF102" s="140" t="n">
        <v>1652.75085642424</v>
      </c>
      <c r="AG102" s="137" t="n">
        <v>0</v>
      </c>
      <c r="AH102" s="138" t="n">
        <v>0</v>
      </c>
      <c r="AI102" s="138" t="n">
        <v>0</v>
      </c>
      <c r="AJ102" s="139" t="n">
        <v>0</v>
      </c>
      <c r="AK102" s="140" t="n">
        <v>0</v>
      </c>
      <c r="AL102" s="142" t="n">
        <v>177939.945214131</v>
      </c>
      <c r="AM102" s="143" t="n">
        <v>181759.34618293</v>
      </c>
      <c r="AN102" s="143" t="n">
        <v>8366.1336</v>
      </c>
      <c r="AO102" s="143" t="n">
        <v>50905.6674717103</v>
      </c>
      <c r="AP102" s="130" t="n">
        <v>52580.7749995802</v>
      </c>
      <c r="AQ102" s="130" t="n">
        <v>2424.07940341478</v>
      </c>
      <c r="AR102" s="130" t="n">
        <v>368065.424997061</v>
      </c>
    </row>
    <row r="103" s="90" customFormat="true" ht="13.5" hidden="false" customHeight="false" outlineLevel="0" collapsed="false">
      <c r="A103" s="131" t="str">
        <f aca="false">INDEX($A$8:$C$41,MATCH(B103,$B$8:$B$41,0),1)</f>
        <v>Northern</v>
      </c>
      <c r="B103" s="131" t="s">
        <v>35</v>
      </c>
      <c r="C103" s="131" t="s">
        <v>167</v>
      </c>
      <c r="D103" s="117" t="s">
        <v>324</v>
      </c>
      <c r="E103" s="117" t="s">
        <v>325</v>
      </c>
      <c r="F103" s="117" t="s">
        <v>162</v>
      </c>
      <c r="G103" s="133" t="n">
        <v>24929.2323</v>
      </c>
      <c r="H103" s="134" t="n">
        <v>24929.2323</v>
      </c>
      <c r="I103" s="134" t="n">
        <v>27539.9565</v>
      </c>
      <c r="J103" s="135" t="n">
        <v>27348.9279</v>
      </c>
      <c r="K103" s="136" t="n">
        <v>16098.2344</v>
      </c>
      <c r="L103" s="134" t="n">
        <v>17073.1464</v>
      </c>
      <c r="M103" s="134" t="n">
        <v>13971.7076</v>
      </c>
      <c r="N103" s="135" t="n">
        <v>13788.9116</v>
      </c>
      <c r="O103" s="136" t="n">
        <v>106127</v>
      </c>
      <c r="P103" s="134" t="n">
        <v>60932</v>
      </c>
      <c r="Q103" s="134" t="n">
        <v>167059</v>
      </c>
      <c r="R103" s="137" t="n">
        <v>1087.79843340513</v>
      </c>
      <c r="S103" s="138" t="n">
        <v>1190.95554980049</v>
      </c>
      <c r="T103" s="138" t="n">
        <v>1022.71647585098</v>
      </c>
      <c r="U103" s="139" t="n">
        <v>1125.87359224634</v>
      </c>
      <c r="V103" s="140" t="n">
        <v>4427.34405130294</v>
      </c>
      <c r="W103" s="137" t="n">
        <v>904.243202782811</v>
      </c>
      <c r="X103" s="138" t="n">
        <v>534.591407347995</v>
      </c>
      <c r="Y103" s="138" t="n">
        <v>3388.47146420287</v>
      </c>
      <c r="Z103" s="139" t="n">
        <v>552.243119184836</v>
      </c>
      <c r="AA103" s="141" t="n">
        <v>5379.54919351851</v>
      </c>
      <c r="AB103" s="137" t="n">
        <v>180.040627795913</v>
      </c>
      <c r="AC103" s="138" t="n">
        <v>190.774757366401</v>
      </c>
      <c r="AD103" s="138" t="n">
        <v>164.078837720317</v>
      </c>
      <c r="AE103" s="139" t="n">
        <v>162.12717779841</v>
      </c>
      <c r="AF103" s="140" t="n">
        <v>697.021400681041</v>
      </c>
      <c r="AG103" s="137" t="n">
        <v>0</v>
      </c>
      <c r="AH103" s="138" t="n">
        <v>0</v>
      </c>
      <c r="AI103" s="138" t="n">
        <v>0</v>
      </c>
      <c r="AJ103" s="139" t="n">
        <v>0</v>
      </c>
      <c r="AK103" s="140" t="n">
        <v>0</v>
      </c>
      <c r="AL103" s="142" t="n">
        <v>84409.4964</v>
      </c>
      <c r="AM103" s="143" t="n">
        <v>78239.146</v>
      </c>
      <c r="AN103" s="143" t="n">
        <v>4410.3576</v>
      </c>
      <c r="AO103" s="143" t="n">
        <v>21468.6560323445</v>
      </c>
      <c r="AP103" s="130" t="n">
        <v>23865.5714285714</v>
      </c>
      <c r="AQ103" s="130" t="n">
        <v>1193.27857142857</v>
      </c>
      <c r="AR103" s="130" t="n">
        <v>167059</v>
      </c>
    </row>
    <row r="104" s="90" customFormat="true" ht="13.5" hidden="false" customHeight="false" outlineLevel="0" collapsed="false">
      <c r="A104" s="131" t="str">
        <f aca="false">INDEX($A$8:$C$41,MATCH(B104,$B$8:$B$41,0),1)</f>
        <v>Northern</v>
      </c>
      <c r="B104" s="131" t="s">
        <v>35</v>
      </c>
      <c r="C104" s="131" t="s">
        <v>167</v>
      </c>
      <c r="D104" s="117" t="s">
        <v>326</v>
      </c>
      <c r="E104" s="117" t="s">
        <v>327</v>
      </c>
      <c r="F104" s="117" t="s">
        <v>162</v>
      </c>
      <c r="G104" s="133" t="n">
        <v>0</v>
      </c>
      <c r="H104" s="134" t="n">
        <v>0</v>
      </c>
      <c r="I104" s="134" t="n">
        <v>0</v>
      </c>
      <c r="J104" s="135" t="n">
        <v>0</v>
      </c>
      <c r="K104" s="136" t="n">
        <v>2623.2418</v>
      </c>
      <c r="L104" s="134" t="n">
        <v>2782.1058</v>
      </c>
      <c r="M104" s="134" t="n">
        <v>2276.7197</v>
      </c>
      <c r="N104" s="135" t="n">
        <v>2246.9327</v>
      </c>
      <c r="O104" s="136" t="n">
        <v>0</v>
      </c>
      <c r="P104" s="134" t="n">
        <v>9929</v>
      </c>
      <c r="Q104" s="134" t="n">
        <v>9929</v>
      </c>
      <c r="R104" s="137" t="n">
        <v>76.9216396618796</v>
      </c>
      <c r="S104" s="138" t="n">
        <v>84.2162029672186</v>
      </c>
      <c r="T104" s="138" t="n">
        <v>72.3194902803997</v>
      </c>
      <c r="U104" s="139" t="n">
        <v>79.6140535857387</v>
      </c>
      <c r="V104" s="140" t="n">
        <v>313.071386495237</v>
      </c>
      <c r="W104" s="137" t="n">
        <v>15.8284572866686</v>
      </c>
      <c r="X104" s="138" t="n">
        <v>10.925968139061</v>
      </c>
      <c r="Y104" s="138" t="n">
        <v>41.0562390332637</v>
      </c>
      <c r="Z104" s="139" t="n">
        <v>9.61665362046738</v>
      </c>
      <c r="AA104" s="141" t="n">
        <v>77.4273180794607</v>
      </c>
      <c r="AB104" s="137" t="n">
        <v>10.700012409219</v>
      </c>
      <c r="AC104" s="138" t="n">
        <v>11.3379535284679</v>
      </c>
      <c r="AD104" s="138" t="n">
        <v>9.75138567994642</v>
      </c>
      <c r="AE104" s="139" t="n">
        <v>9.63539638553754</v>
      </c>
      <c r="AF104" s="140" t="n">
        <v>41.4247480031709</v>
      </c>
      <c r="AG104" s="137" t="n">
        <v>0</v>
      </c>
      <c r="AH104" s="138" t="n">
        <v>0</v>
      </c>
      <c r="AI104" s="138" t="n">
        <v>0</v>
      </c>
      <c r="AJ104" s="139" t="n">
        <v>0</v>
      </c>
      <c r="AK104" s="140" t="n">
        <v>0</v>
      </c>
      <c r="AL104" s="142" t="n">
        <v>5405.3476</v>
      </c>
      <c r="AM104" s="143" t="n">
        <v>4261.5268</v>
      </c>
      <c r="AN104" s="143" t="n">
        <v>262.1256</v>
      </c>
      <c r="AO104" s="143" t="n">
        <v>1275.90582618795</v>
      </c>
      <c r="AP104" s="130" t="n">
        <v>1418.42857142857</v>
      </c>
      <c r="AQ104" s="130" t="n">
        <v>70.9178571428571</v>
      </c>
      <c r="AR104" s="130" t="n">
        <v>9929</v>
      </c>
    </row>
    <row r="105" s="90" customFormat="true" ht="13.5" hidden="false" customHeight="false" outlineLevel="0" collapsed="false">
      <c r="A105" s="131" t="str">
        <f aca="false">INDEX($A$8:$C$41,MATCH(B105,$B$8:$B$41,0),1)</f>
        <v>Northern</v>
      </c>
      <c r="B105" s="131" t="s">
        <v>35</v>
      </c>
      <c r="C105" s="131" t="s">
        <v>167</v>
      </c>
      <c r="D105" s="117" t="s">
        <v>328</v>
      </c>
      <c r="E105" s="117" t="s">
        <v>329</v>
      </c>
      <c r="F105" s="117" t="s">
        <v>162</v>
      </c>
      <c r="G105" s="133" t="n">
        <v>0</v>
      </c>
      <c r="H105" s="134" t="n">
        <v>0</v>
      </c>
      <c r="I105" s="134" t="n">
        <v>0</v>
      </c>
      <c r="J105" s="135" t="n">
        <v>0</v>
      </c>
      <c r="K105" s="136" t="n">
        <v>16690.4387</v>
      </c>
      <c r="L105" s="134" t="n">
        <v>17701.2147</v>
      </c>
      <c r="M105" s="134" t="n">
        <v>14485.68355</v>
      </c>
      <c r="N105" s="135" t="n">
        <v>14296.16305</v>
      </c>
      <c r="O105" s="136" t="n">
        <v>0</v>
      </c>
      <c r="P105" s="134" t="n">
        <v>63173.5</v>
      </c>
      <c r="Q105" s="134" t="n">
        <v>63173.5</v>
      </c>
      <c r="R105" s="137" t="n">
        <v>169.07280861415</v>
      </c>
      <c r="S105" s="138" t="n">
        <v>185.106168161198</v>
      </c>
      <c r="T105" s="138" t="n">
        <v>158.957341432107</v>
      </c>
      <c r="U105" s="139" t="n">
        <v>174.990700979154</v>
      </c>
      <c r="V105" s="140" t="n">
        <v>688.127019186608</v>
      </c>
      <c r="W105" s="137" t="n">
        <v>1122.71645700887</v>
      </c>
      <c r="X105" s="138" t="n">
        <v>673.199593449349</v>
      </c>
      <c r="Y105" s="138" t="n">
        <v>4106.65592171188</v>
      </c>
      <c r="Z105" s="139" t="n">
        <v>685.985651566461</v>
      </c>
      <c r="AA105" s="141" t="n">
        <v>6588.55762373656</v>
      </c>
      <c r="AB105" s="137" t="n">
        <v>68.082513363932</v>
      </c>
      <c r="AC105" s="138" t="n">
        <v>72.14163340189</v>
      </c>
      <c r="AD105" s="138" t="n">
        <v>62.0465491516438</v>
      </c>
      <c r="AE105" s="139" t="n">
        <v>61.3085273265605</v>
      </c>
      <c r="AF105" s="140" t="n">
        <v>263.579223244026</v>
      </c>
      <c r="AG105" s="137" t="n">
        <v>0</v>
      </c>
      <c r="AH105" s="138" t="n">
        <v>0</v>
      </c>
      <c r="AI105" s="138" t="n">
        <v>0</v>
      </c>
      <c r="AJ105" s="139" t="n">
        <v>0</v>
      </c>
      <c r="AK105" s="140" t="n">
        <v>0</v>
      </c>
      <c r="AL105" s="142" t="n">
        <v>34391.6534</v>
      </c>
      <c r="AM105" s="143" t="n">
        <v>27114.0662</v>
      </c>
      <c r="AN105" s="143" t="n">
        <v>1667.7804</v>
      </c>
      <c r="AO105" s="143" t="n">
        <v>8118.39016071758</v>
      </c>
      <c r="AP105" s="130" t="n">
        <v>9024.78571428571</v>
      </c>
      <c r="AQ105" s="130" t="n">
        <v>451.239285714286</v>
      </c>
      <c r="AR105" s="130" t="n">
        <v>63173.5</v>
      </c>
    </row>
    <row r="106" s="90" customFormat="true" ht="13.5" hidden="false" customHeight="false" outlineLevel="0" collapsed="false">
      <c r="A106" s="131" t="str">
        <f aca="false">INDEX($A$8:$C$41,MATCH(B106,$B$8:$B$41,0),1)</f>
        <v>Northern</v>
      </c>
      <c r="B106" s="131" t="s">
        <v>35</v>
      </c>
      <c r="C106" s="131" t="s">
        <v>167</v>
      </c>
      <c r="D106" s="117" t="s">
        <v>330</v>
      </c>
      <c r="E106" s="117" t="s">
        <v>331</v>
      </c>
      <c r="F106" s="117" t="s">
        <v>162</v>
      </c>
      <c r="G106" s="133" t="n">
        <v>0</v>
      </c>
      <c r="H106" s="134" t="n">
        <v>0</v>
      </c>
      <c r="I106" s="134" t="n">
        <v>0</v>
      </c>
      <c r="J106" s="135" t="n">
        <v>0</v>
      </c>
      <c r="K106" s="136" t="n">
        <v>8739.736</v>
      </c>
      <c r="L106" s="134" t="n">
        <v>9269.016</v>
      </c>
      <c r="M106" s="134" t="n">
        <v>7585.244</v>
      </c>
      <c r="N106" s="135" t="n">
        <v>7486.004</v>
      </c>
      <c r="O106" s="136" t="n">
        <v>0</v>
      </c>
      <c r="P106" s="134" t="n">
        <v>33080</v>
      </c>
      <c r="Q106" s="134" t="n">
        <v>33080</v>
      </c>
      <c r="R106" s="137" t="n">
        <v>7.58787178900147</v>
      </c>
      <c r="S106" s="138" t="n">
        <v>8.30743797819046</v>
      </c>
      <c r="T106" s="138" t="n">
        <v>7.13389655376207</v>
      </c>
      <c r="U106" s="139" t="n">
        <v>7.85346274295106</v>
      </c>
      <c r="V106" s="140" t="n">
        <v>30.8826690639051</v>
      </c>
      <c r="W106" s="137" t="n">
        <v>24.6299322310664</v>
      </c>
      <c r="X106" s="138" t="n">
        <v>14.7561169765824</v>
      </c>
      <c r="Y106" s="138" t="n">
        <v>89.5669640288914</v>
      </c>
      <c r="Z106" s="139" t="n">
        <v>15.0058508973468</v>
      </c>
      <c r="AA106" s="141" t="n">
        <v>143.958864133887</v>
      </c>
      <c r="AB106" s="137" t="n">
        <v>35.6505424280572</v>
      </c>
      <c r="AC106" s="138" t="n">
        <v>37.7760490226839</v>
      </c>
      <c r="AD106" s="138" t="n">
        <v>32.4898865178655</v>
      </c>
      <c r="AE106" s="139" t="n">
        <v>32.1034307733879</v>
      </c>
      <c r="AF106" s="140" t="n">
        <v>138.019908741994</v>
      </c>
      <c r="AG106" s="137" t="n">
        <v>0</v>
      </c>
      <c r="AH106" s="138" t="n">
        <v>0</v>
      </c>
      <c r="AI106" s="138" t="n">
        <v>0</v>
      </c>
      <c r="AJ106" s="139" t="n">
        <v>0</v>
      </c>
      <c r="AK106" s="140" t="n">
        <v>0</v>
      </c>
      <c r="AL106" s="142" t="n">
        <v>18008.752</v>
      </c>
      <c r="AM106" s="143" t="n">
        <v>14197.936</v>
      </c>
      <c r="AN106" s="143" t="n">
        <v>873.312</v>
      </c>
      <c r="AO106" s="143" t="n">
        <v>4251.09177925139</v>
      </c>
      <c r="AP106" s="130" t="n">
        <v>4725.71428571429</v>
      </c>
      <c r="AQ106" s="130" t="n">
        <v>236.285714285714</v>
      </c>
      <c r="AR106" s="130" t="n">
        <v>33080</v>
      </c>
    </row>
    <row r="107" s="90" customFormat="true" ht="13.5" hidden="false" customHeight="false" outlineLevel="0" collapsed="false">
      <c r="A107" s="131" t="str">
        <f aca="false">INDEX($A$8:$C$41,MATCH(B107,$B$8:$B$41,0),1)</f>
        <v>Northern</v>
      </c>
      <c r="B107" s="131" t="s">
        <v>35</v>
      </c>
      <c r="C107" s="131" t="s">
        <v>167</v>
      </c>
      <c r="D107" s="117" t="s">
        <v>332</v>
      </c>
      <c r="E107" s="117" t="s">
        <v>333</v>
      </c>
      <c r="F107" s="117" t="s">
        <v>162</v>
      </c>
      <c r="G107" s="133" t="n">
        <v>0</v>
      </c>
      <c r="H107" s="134" t="n">
        <v>0</v>
      </c>
      <c r="I107" s="134" t="n">
        <v>0</v>
      </c>
      <c r="J107" s="135" t="n">
        <v>0</v>
      </c>
      <c r="K107" s="136" t="n">
        <v>6285.11625493992</v>
      </c>
      <c r="L107" s="134" t="n">
        <v>7780.4535</v>
      </c>
      <c r="M107" s="134" t="n">
        <v>5454.8719048362</v>
      </c>
      <c r="N107" s="135" t="n">
        <v>6283.78525</v>
      </c>
      <c r="O107" s="136" t="n">
        <v>0</v>
      </c>
      <c r="P107" s="134" t="n">
        <v>25804.2269097761</v>
      </c>
      <c r="Q107" s="134" t="n">
        <v>25804.2269097761</v>
      </c>
      <c r="R107" s="137" t="n">
        <v>0</v>
      </c>
      <c r="S107" s="138" t="n">
        <v>0</v>
      </c>
      <c r="T107" s="138" t="n">
        <v>0</v>
      </c>
      <c r="U107" s="139" t="n">
        <v>0</v>
      </c>
      <c r="V107" s="140" t="n">
        <v>0</v>
      </c>
      <c r="W107" s="137" t="n">
        <v>702.60893871465</v>
      </c>
      <c r="X107" s="138" t="n">
        <v>403.808891360336</v>
      </c>
      <c r="Y107" s="138" t="n">
        <v>2751.01330990951</v>
      </c>
      <c r="Z107" s="139" t="n">
        <v>428.385461897258</v>
      </c>
      <c r="AA107" s="141" t="n">
        <v>4285.81660188175</v>
      </c>
      <c r="AB107" s="137" t="n">
        <v>205.296950738085</v>
      </c>
      <c r="AC107" s="138" t="n">
        <v>217.536877340356</v>
      </c>
      <c r="AD107" s="138" t="n">
        <v>187.096020920423</v>
      </c>
      <c r="AE107" s="139" t="n">
        <v>184.87057972001</v>
      </c>
      <c r="AF107" s="140" t="n">
        <v>794.800428718875</v>
      </c>
      <c r="AG107" s="137" t="n">
        <v>0</v>
      </c>
      <c r="AH107" s="138" t="n">
        <v>0</v>
      </c>
      <c r="AI107" s="138" t="n">
        <v>0</v>
      </c>
      <c r="AJ107" s="139" t="n">
        <v>0</v>
      </c>
      <c r="AK107" s="140" t="n">
        <v>0</v>
      </c>
      <c r="AL107" s="142" t="n">
        <v>14065.5697549399</v>
      </c>
      <c r="AM107" s="143" t="n">
        <v>11152.2075548362</v>
      </c>
      <c r="AN107" s="143" t="n">
        <v>586.4496</v>
      </c>
      <c r="AO107" s="143" t="n">
        <v>3485.04339</v>
      </c>
      <c r="AP107" s="130" t="n">
        <v>3686.31812996802</v>
      </c>
      <c r="AQ107" s="130" t="n">
        <v>297.508928571429</v>
      </c>
      <c r="AR107" s="130" t="n">
        <v>25804.2269097761</v>
      </c>
    </row>
    <row r="108" s="90" customFormat="true" ht="13.5" hidden="false" customHeight="false" outlineLevel="0" collapsed="false">
      <c r="A108" s="131" t="str">
        <f aca="false">INDEX($A$8:$C$41,MATCH(B108,$B$8:$B$41,0),1)</f>
        <v>Central Highland</v>
      </c>
      <c r="B108" s="131" t="s">
        <v>36</v>
      </c>
      <c r="C108" s="131" t="s">
        <v>169</v>
      </c>
      <c r="D108" s="117" t="s">
        <v>36</v>
      </c>
      <c r="E108" s="117" t="s">
        <v>334</v>
      </c>
      <c r="F108" s="117" t="s">
        <v>162</v>
      </c>
      <c r="G108" s="133" t="n">
        <v>5189.5722</v>
      </c>
      <c r="H108" s="134" t="n">
        <v>5189.5722</v>
      </c>
      <c r="I108" s="134" t="n">
        <v>4883.5635</v>
      </c>
      <c r="J108" s="135" t="n">
        <v>5449.47</v>
      </c>
      <c r="K108" s="136" t="n">
        <v>10911.7593</v>
      </c>
      <c r="L108" s="134" t="n">
        <v>11829.0993</v>
      </c>
      <c r="M108" s="134" t="n">
        <v>11540.1372</v>
      </c>
      <c r="N108" s="135" t="n">
        <v>11586.0042</v>
      </c>
      <c r="O108" s="136" t="n">
        <v>20959.5</v>
      </c>
      <c r="P108" s="134" t="n">
        <v>45867</v>
      </c>
      <c r="Q108" s="134" t="n">
        <v>66826.5</v>
      </c>
      <c r="R108" s="137" t="n">
        <v>19.2800030272045</v>
      </c>
      <c r="S108" s="138" t="n">
        <v>21.1083468226211</v>
      </c>
      <c r="T108" s="138" t="n">
        <v>18.1264985725854</v>
      </c>
      <c r="U108" s="139" t="n">
        <v>19.954842368002</v>
      </c>
      <c r="V108" s="140" t="n">
        <v>78.4696907904131</v>
      </c>
      <c r="W108" s="137" t="n">
        <v>506.654095563237</v>
      </c>
      <c r="X108" s="138" t="n">
        <v>298.415571149658</v>
      </c>
      <c r="Y108" s="138" t="n">
        <v>1999.87373717056</v>
      </c>
      <c r="Z108" s="139" t="n">
        <v>316.586783937721</v>
      </c>
      <c r="AA108" s="141" t="n">
        <v>3121.53018782117</v>
      </c>
      <c r="AB108" s="137" t="n">
        <v>249.758961804661</v>
      </c>
      <c r="AC108" s="138" t="n">
        <v>270.406261626532</v>
      </c>
      <c r="AD108" s="138" t="n">
        <v>262.860040371838</v>
      </c>
      <c r="AE108" s="139" t="n">
        <v>265.061021571124</v>
      </c>
      <c r="AF108" s="140" t="n">
        <v>1048.08628537415</v>
      </c>
      <c r="AG108" s="137" t="n">
        <v>0</v>
      </c>
      <c r="AH108" s="138" t="n">
        <v>0</v>
      </c>
      <c r="AI108" s="138" t="n">
        <v>0</v>
      </c>
      <c r="AJ108" s="139" t="n">
        <v>0</v>
      </c>
      <c r="AK108" s="140" t="n">
        <v>0</v>
      </c>
      <c r="AL108" s="142" t="n">
        <v>33367.3251</v>
      </c>
      <c r="AM108" s="143" t="n">
        <v>31968.94395</v>
      </c>
      <c r="AN108" s="143" t="n">
        <v>1490.23095</v>
      </c>
      <c r="AO108" s="143" t="n">
        <v>8587.83509027034</v>
      </c>
      <c r="AP108" s="130" t="n">
        <v>9546.64285714286</v>
      </c>
      <c r="AQ108" s="130" t="n">
        <v>477.332142857143</v>
      </c>
      <c r="AR108" s="130" t="n">
        <v>66826.5</v>
      </c>
    </row>
    <row r="109" s="90" customFormat="true" ht="13.5" hidden="false" customHeight="false" outlineLevel="0" collapsed="false">
      <c r="A109" s="131" t="str">
        <f aca="false">INDEX($A$8:$C$41,MATCH(B109,$B$8:$B$41,0),1)</f>
        <v>Central Highland</v>
      </c>
      <c r="B109" s="131" t="s">
        <v>36</v>
      </c>
      <c r="C109" s="131" t="s">
        <v>169</v>
      </c>
      <c r="D109" s="117" t="s">
        <v>335</v>
      </c>
      <c r="E109" s="117" t="s">
        <v>336</v>
      </c>
      <c r="F109" s="117" t="s">
        <v>162</v>
      </c>
      <c r="G109" s="133" t="n">
        <v>0</v>
      </c>
      <c r="H109" s="134" t="n">
        <v>0</v>
      </c>
      <c r="I109" s="134" t="n">
        <v>0</v>
      </c>
      <c r="J109" s="135" t="n">
        <v>0</v>
      </c>
      <c r="K109" s="136" t="n">
        <v>4819.854</v>
      </c>
      <c r="L109" s="134" t="n">
        <v>5225.054</v>
      </c>
      <c r="M109" s="134" t="n">
        <v>5097.416</v>
      </c>
      <c r="N109" s="135" t="n">
        <v>5117.676</v>
      </c>
      <c r="O109" s="136" t="n">
        <v>0</v>
      </c>
      <c r="P109" s="134" t="n">
        <v>20260</v>
      </c>
      <c r="Q109" s="134" t="n">
        <v>20260</v>
      </c>
      <c r="R109" s="137" t="n">
        <v>0</v>
      </c>
      <c r="S109" s="138" t="n">
        <v>0</v>
      </c>
      <c r="T109" s="138" t="n">
        <v>0</v>
      </c>
      <c r="U109" s="139" t="n">
        <v>0</v>
      </c>
      <c r="V109" s="140" t="n">
        <v>0</v>
      </c>
      <c r="W109" s="137" t="n">
        <v>175.950687011691</v>
      </c>
      <c r="X109" s="138" t="n">
        <v>95.0411799374134</v>
      </c>
      <c r="Y109" s="138" t="n">
        <v>758.493685210977</v>
      </c>
      <c r="Z109" s="139" t="n">
        <v>107.391625867318</v>
      </c>
      <c r="AA109" s="141" t="n">
        <v>1136.8771780274</v>
      </c>
      <c r="AB109" s="137" t="n">
        <v>258.427065358305</v>
      </c>
      <c r="AC109" s="138" t="n">
        <v>279.790947807145</v>
      </c>
      <c r="AD109" s="138" t="n">
        <v>271.982828333457</v>
      </c>
      <c r="AE109" s="139" t="n">
        <v>274.260196513283</v>
      </c>
      <c r="AF109" s="140" t="n">
        <v>1084.46103801219</v>
      </c>
      <c r="AG109" s="137" t="n">
        <v>0</v>
      </c>
      <c r="AH109" s="138" t="n">
        <v>0</v>
      </c>
      <c r="AI109" s="138" t="n">
        <v>0</v>
      </c>
      <c r="AJ109" s="139" t="n">
        <v>0</v>
      </c>
      <c r="AK109" s="140" t="n">
        <v>0</v>
      </c>
      <c r="AL109" s="142" t="n">
        <v>10044.908</v>
      </c>
      <c r="AM109" s="143" t="n">
        <v>9763.294</v>
      </c>
      <c r="AN109" s="143" t="n">
        <v>451.798</v>
      </c>
      <c r="AO109" s="143" t="n">
        <v>2603.60095065396</v>
      </c>
      <c r="AP109" s="130" t="n">
        <v>2894.28571428571</v>
      </c>
      <c r="AQ109" s="130" t="n">
        <v>144.714285714286</v>
      </c>
      <c r="AR109" s="130" t="n">
        <v>20260</v>
      </c>
    </row>
    <row r="110" s="90" customFormat="true" ht="13.5" hidden="false" customHeight="false" outlineLevel="0" collapsed="false">
      <c r="A110" s="131" t="str">
        <f aca="false">INDEX($A$8:$C$41,MATCH(B110,$B$8:$B$41,0),1)</f>
        <v>Central Highland</v>
      </c>
      <c r="B110" s="131" t="s">
        <v>36</v>
      </c>
      <c r="C110" s="131" t="s">
        <v>169</v>
      </c>
      <c r="D110" s="117" t="s">
        <v>337</v>
      </c>
      <c r="E110" s="117" t="s">
        <v>338</v>
      </c>
      <c r="F110" s="117" t="s">
        <v>162</v>
      </c>
      <c r="G110" s="133" t="n">
        <v>0</v>
      </c>
      <c r="H110" s="134" t="n">
        <v>0</v>
      </c>
      <c r="I110" s="134" t="n">
        <v>0</v>
      </c>
      <c r="J110" s="135" t="n">
        <v>0</v>
      </c>
      <c r="K110" s="136" t="n">
        <v>4618.23375</v>
      </c>
      <c r="L110" s="134" t="n">
        <v>5006.48375</v>
      </c>
      <c r="M110" s="134" t="n">
        <v>4884.185</v>
      </c>
      <c r="N110" s="135" t="n">
        <v>4903.5975</v>
      </c>
      <c r="O110" s="136" t="n">
        <v>0</v>
      </c>
      <c r="P110" s="134" t="n">
        <v>19412.5</v>
      </c>
      <c r="Q110" s="134" t="n">
        <v>19412.5</v>
      </c>
      <c r="R110" s="137" t="n">
        <v>0</v>
      </c>
      <c r="S110" s="138" t="n">
        <v>0</v>
      </c>
      <c r="T110" s="138" t="n">
        <v>0</v>
      </c>
      <c r="U110" s="139" t="n">
        <v>0</v>
      </c>
      <c r="V110" s="140" t="n">
        <v>0</v>
      </c>
      <c r="W110" s="137" t="n">
        <v>226.488723429818</v>
      </c>
      <c r="X110" s="138" t="n">
        <v>129.959982936266</v>
      </c>
      <c r="Y110" s="138" t="n">
        <v>927.537052574737</v>
      </c>
      <c r="Z110" s="139" t="n">
        <v>140.594438550186</v>
      </c>
      <c r="AA110" s="141" t="n">
        <v>1424.58019749101</v>
      </c>
      <c r="AB110" s="137" t="n">
        <v>122.431735385069</v>
      </c>
      <c r="AC110" s="138" t="n">
        <v>132.553032855005</v>
      </c>
      <c r="AD110" s="138" t="n">
        <v>128.853878449749</v>
      </c>
      <c r="AE110" s="139" t="n">
        <v>129.932798484615</v>
      </c>
      <c r="AF110" s="140" t="n">
        <v>513.771445174438</v>
      </c>
      <c r="AG110" s="137" t="n">
        <v>0</v>
      </c>
      <c r="AH110" s="138" t="n">
        <v>0</v>
      </c>
      <c r="AI110" s="138" t="n">
        <v>0</v>
      </c>
      <c r="AJ110" s="139" t="n">
        <v>0</v>
      </c>
      <c r="AK110" s="140" t="n">
        <v>0</v>
      </c>
      <c r="AL110" s="142" t="n">
        <v>9624.7175</v>
      </c>
      <c r="AM110" s="143" t="n">
        <v>9354.88375</v>
      </c>
      <c r="AN110" s="143" t="n">
        <v>432.89875</v>
      </c>
      <c r="AO110" s="143" t="n">
        <v>2494.68921296002</v>
      </c>
      <c r="AP110" s="130" t="n">
        <v>2773.21428571429</v>
      </c>
      <c r="AQ110" s="130" t="n">
        <v>138.660714285714</v>
      </c>
      <c r="AR110" s="130" t="n">
        <v>19412.5</v>
      </c>
    </row>
    <row r="111" s="90" customFormat="true" ht="13.5" hidden="false" customHeight="false" outlineLevel="0" collapsed="false">
      <c r="A111" s="131" t="str">
        <f aca="false">INDEX($A$8:$C$41,MATCH(B111,$B$8:$B$41,0),1)</f>
        <v>Central Highland</v>
      </c>
      <c r="B111" s="131" t="s">
        <v>36</v>
      </c>
      <c r="C111" s="131" t="s">
        <v>169</v>
      </c>
      <c r="D111" s="117" t="s">
        <v>339</v>
      </c>
      <c r="E111" s="117" t="s">
        <v>340</v>
      </c>
      <c r="F111" s="117" t="s">
        <v>162</v>
      </c>
      <c r="G111" s="133" t="n">
        <v>0</v>
      </c>
      <c r="H111" s="134" t="n">
        <v>0</v>
      </c>
      <c r="I111" s="134" t="n">
        <v>0</v>
      </c>
      <c r="J111" s="135" t="n">
        <v>0</v>
      </c>
      <c r="K111" s="136" t="n">
        <v>2845.88208279044</v>
      </c>
      <c r="L111" s="134" t="n">
        <v>3601.0577</v>
      </c>
      <c r="M111" s="134" t="n">
        <v>3009.76852471658</v>
      </c>
      <c r="N111" s="135" t="n">
        <v>3527.0538</v>
      </c>
      <c r="O111" s="136" t="n">
        <v>0</v>
      </c>
      <c r="P111" s="134" t="n">
        <v>12983.762107507</v>
      </c>
      <c r="Q111" s="134" t="n">
        <v>12983.762107507</v>
      </c>
      <c r="R111" s="137" t="n">
        <v>0</v>
      </c>
      <c r="S111" s="138" t="n">
        <v>0</v>
      </c>
      <c r="T111" s="138" t="n">
        <v>0</v>
      </c>
      <c r="U111" s="139" t="n">
        <v>0</v>
      </c>
      <c r="V111" s="140" t="n">
        <v>0</v>
      </c>
      <c r="W111" s="137" t="n">
        <v>83.7355679152022</v>
      </c>
      <c r="X111" s="138" t="n">
        <v>45.2304410545521</v>
      </c>
      <c r="Y111" s="138" t="n">
        <v>360.969886335344</v>
      </c>
      <c r="Z111" s="139" t="n">
        <v>51.1080629127599</v>
      </c>
      <c r="AA111" s="141" t="n">
        <v>541.043958217859</v>
      </c>
      <c r="AB111" s="137" t="n">
        <v>99.9841336311461</v>
      </c>
      <c r="AC111" s="138" t="n">
        <v>108.249712450003</v>
      </c>
      <c r="AD111" s="138" t="n">
        <v>105.228790242096</v>
      </c>
      <c r="AE111" s="139" t="n">
        <v>106.109892552735</v>
      </c>
      <c r="AF111" s="140" t="n">
        <v>419.572528875981</v>
      </c>
      <c r="AG111" s="137" t="n">
        <v>0</v>
      </c>
      <c r="AH111" s="138" t="n">
        <v>0</v>
      </c>
      <c r="AI111" s="138" t="n">
        <v>0</v>
      </c>
      <c r="AJ111" s="139" t="n">
        <v>0</v>
      </c>
      <c r="AK111" s="140" t="n">
        <v>0</v>
      </c>
      <c r="AL111" s="142" t="n">
        <v>6446.93978279044</v>
      </c>
      <c r="AM111" s="143" t="n">
        <v>6287.73132471658</v>
      </c>
      <c r="AN111" s="143" t="n">
        <v>249.091</v>
      </c>
      <c r="AO111" s="143" t="n">
        <v>1794.37710138111</v>
      </c>
      <c r="AP111" s="130" t="n">
        <v>1854.82315821529</v>
      </c>
      <c r="AQ111" s="130" t="n">
        <v>149.603571428571</v>
      </c>
      <c r="AR111" s="130" t="n">
        <v>12983.762107507</v>
      </c>
    </row>
    <row r="112" s="90" customFormat="true" ht="13.5" hidden="false" customHeight="false" outlineLevel="0" collapsed="false">
      <c r="A112" s="131" t="str">
        <f aca="false">INDEX($A$8:$C$41,MATCH(B112,$B$8:$B$41,0),1)</f>
        <v>Central Highland</v>
      </c>
      <c r="B112" s="131" t="s">
        <v>36</v>
      </c>
      <c r="C112" s="131" t="s">
        <v>169</v>
      </c>
      <c r="D112" s="117" t="s">
        <v>341</v>
      </c>
      <c r="E112" s="117" t="s">
        <v>342</v>
      </c>
      <c r="F112" s="117" t="s">
        <v>162</v>
      </c>
      <c r="G112" s="133" t="n">
        <v>0</v>
      </c>
      <c r="H112" s="134" t="n">
        <v>0</v>
      </c>
      <c r="I112" s="134" t="n">
        <v>0</v>
      </c>
      <c r="J112" s="135" t="n">
        <v>0</v>
      </c>
      <c r="K112" s="136" t="n">
        <v>2364.876445364</v>
      </c>
      <c r="L112" s="134" t="n">
        <v>2992.4137</v>
      </c>
      <c r="M112" s="134" t="n">
        <v>2501.0631090945</v>
      </c>
      <c r="N112" s="135" t="n">
        <v>2930.9178</v>
      </c>
      <c r="O112" s="136" t="n">
        <v>0</v>
      </c>
      <c r="P112" s="134" t="n">
        <v>10789.2710544585</v>
      </c>
      <c r="Q112" s="134" t="n">
        <v>10789.2710544585</v>
      </c>
      <c r="R112" s="137" t="n">
        <v>0</v>
      </c>
      <c r="S112" s="138" t="n">
        <v>0</v>
      </c>
      <c r="T112" s="138" t="n">
        <v>0</v>
      </c>
      <c r="U112" s="139" t="n">
        <v>0</v>
      </c>
      <c r="V112" s="140" t="n">
        <v>0</v>
      </c>
      <c r="W112" s="137" t="n">
        <v>70.4104557862618</v>
      </c>
      <c r="X112" s="138" t="n">
        <v>37.997068717696</v>
      </c>
      <c r="Y112" s="138" t="n">
        <v>301.919131180953</v>
      </c>
      <c r="Z112" s="139" t="n">
        <v>42.9424222513411</v>
      </c>
      <c r="AA112" s="141" t="n">
        <v>453.269077936252</v>
      </c>
      <c r="AB112" s="137" t="n">
        <v>115.205710939369</v>
      </c>
      <c r="AC112" s="138" t="n">
        <v>124.729640882741</v>
      </c>
      <c r="AD112" s="138" t="n">
        <v>121.248813695316</v>
      </c>
      <c r="AE112" s="139" t="n">
        <v>122.264054958315</v>
      </c>
      <c r="AF112" s="140" t="n">
        <v>483.44822047574</v>
      </c>
      <c r="AG112" s="137" t="n">
        <v>0</v>
      </c>
      <c r="AH112" s="138" t="n">
        <v>0</v>
      </c>
      <c r="AI112" s="138" t="n">
        <v>0</v>
      </c>
      <c r="AJ112" s="139" t="n">
        <v>0</v>
      </c>
      <c r="AK112" s="140" t="n">
        <v>0</v>
      </c>
      <c r="AL112" s="142" t="n">
        <v>5357.290145364</v>
      </c>
      <c r="AM112" s="143" t="n">
        <v>5224.9923090945</v>
      </c>
      <c r="AN112" s="143" t="n">
        <v>206.9886</v>
      </c>
      <c r="AO112" s="143" t="n">
        <v>1491.09485836317</v>
      </c>
      <c r="AP112" s="130" t="n">
        <v>1541.32443635121</v>
      </c>
      <c r="AQ112" s="130" t="n">
        <v>124.317857142857</v>
      </c>
      <c r="AR112" s="130" t="n">
        <v>10789.2710544585</v>
      </c>
    </row>
    <row r="113" s="90" customFormat="true" ht="13.5" hidden="false" customHeight="false" outlineLevel="0" collapsed="false">
      <c r="A113" s="131" t="str">
        <f aca="false">INDEX($A$8:$C$41,MATCH(B113,$B$8:$B$41,0),1)</f>
        <v>Central Highland</v>
      </c>
      <c r="B113" s="131" t="s">
        <v>36</v>
      </c>
      <c r="C113" s="131" t="s">
        <v>169</v>
      </c>
      <c r="D113" s="117" t="s">
        <v>343</v>
      </c>
      <c r="E113" s="117" t="s">
        <v>344</v>
      </c>
      <c r="F113" s="117" t="s">
        <v>162</v>
      </c>
      <c r="G113" s="133" t="n">
        <v>0</v>
      </c>
      <c r="H113" s="134" t="n">
        <v>0</v>
      </c>
      <c r="I113" s="134" t="n">
        <v>0</v>
      </c>
      <c r="J113" s="135" t="n">
        <v>0</v>
      </c>
      <c r="K113" s="136" t="n">
        <v>6070.65801302824</v>
      </c>
      <c r="L113" s="134" t="n">
        <v>7681.5515</v>
      </c>
      <c r="M113" s="134" t="n">
        <v>6420.25034080666</v>
      </c>
      <c r="N113" s="135" t="n">
        <v>7523.691</v>
      </c>
      <c r="O113" s="136" t="n">
        <v>0</v>
      </c>
      <c r="P113" s="134" t="n">
        <v>27696.1508538349</v>
      </c>
      <c r="Q113" s="134" t="n">
        <v>27696.1508538349</v>
      </c>
      <c r="R113" s="137" t="n">
        <v>0</v>
      </c>
      <c r="S113" s="138" t="n">
        <v>0</v>
      </c>
      <c r="T113" s="138" t="n">
        <v>0</v>
      </c>
      <c r="U113" s="139" t="n">
        <v>0</v>
      </c>
      <c r="V113" s="140" t="n">
        <v>0</v>
      </c>
      <c r="W113" s="137" t="n">
        <v>403.351549600899</v>
      </c>
      <c r="X113" s="138" t="n">
        <v>238.968327559482</v>
      </c>
      <c r="Y113" s="138" t="n">
        <v>1594.45576378273</v>
      </c>
      <c r="Z113" s="139" t="n">
        <v>252.602298824628</v>
      </c>
      <c r="AA113" s="141" t="n">
        <v>2489.37793976774</v>
      </c>
      <c r="AB113" s="137" t="n">
        <v>171.185183332705</v>
      </c>
      <c r="AC113" s="138" t="n">
        <v>185.336874946864</v>
      </c>
      <c r="AD113" s="138" t="n">
        <v>180.164683087882</v>
      </c>
      <c r="AE113" s="139" t="n">
        <v>181.673239046752</v>
      </c>
      <c r="AF113" s="140" t="n">
        <v>718.359980414203</v>
      </c>
      <c r="AG113" s="137" t="n">
        <v>0</v>
      </c>
      <c r="AH113" s="138" t="n">
        <v>0</v>
      </c>
      <c r="AI113" s="138" t="n">
        <v>0</v>
      </c>
      <c r="AJ113" s="139" t="n">
        <v>0</v>
      </c>
      <c r="AK113" s="140" t="n">
        <v>0</v>
      </c>
      <c r="AL113" s="142" t="n">
        <v>13752.2095130282</v>
      </c>
      <c r="AM113" s="143" t="n">
        <v>13412.5769408067</v>
      </c>
      <c r="AN113" s="143" t="n">
        <v>531.3644</v>
      </c>
      <c r="AO113" s="143" t="n">
        <v>3827.65322385135</v>
      </c>
      <c r="AP113" s="130" t="n">
        <v>3956.59297911927</v>
      </c>
      <c r="AQ113" s="130" t="n">
        <v>319.125</v>
      </c>
      <c r="AR113" s="130" t="n">
        <v>27696.1508538349</v>
      </c>
    </row>
    <row r="114" s="90" customFormat="true" ht="13.5" hidden="false" customHeight="false" outlineLevel="0" collapsed="false">
      <c r="A114" s="131" t="str">
        <f aca="false">INDEX($A$8:$C$41,MATCH(B114,$B$8:$B$41,0),1)</f>
        <v>Central Highland</v>
      </c>
      <c r="B114" s="131" t="s">
        <v>36</v>
      </c>
      <c r="C114" s="131" t="s">
        <v>169</v>
      </c>
      <c r="D114" s="117" t="s">
        <v>345</v>
      </c>
      <c r="E114" s="117" t="s">
        <v>346</v>
      </c>
      <c r="F114" s="117" t="s">
        <v>162</v>
      </c>
      <c r="G114" s="133" t="n">
        <v>0</v>
      </c>
      <c r="H114" s="134" t="n">
        <v>0</v>
      </c>
      <c r="I114" s="134" t="n">
        <v>0</v>
      </c>
      <c r="J114" s="135" t="n">
        <v>0</v>
      </c>
      <c r="K114" s="136" t="n">
        <v>10230.05685</v>
      </c>
      <c r="L114" s="134" t="n">
        <v>11090.08685</v>
      </c>
      <c r="M114" s="134" t="n">
        <v>10819.1774</v>
      </c>
      <c r="N114" s="135" t="n">
        <v>10862.1789</v>
      </c>
      <c r="O114" s="136" t="n">
        <v>0</v>
      </c>
      <c r="P114" s="134" t="n">
        <v>43001.5</v>
      </c>
      <c r="Q114" s="134" t="n">
        <v>43001.5</v>
      </c>
      <c r="R114" s="137" t="n">
        <v>7.33106961525469</v>
      </c>
      <c r="S114" s="138" t="n">
        <v>8.02628297315227</v>
      </c>
      <c r="T114" s="138" t="n">
        <v>6.89245861263262</v>
      </c>
      <c r="U114" s="139" t="n">
        <v>7.58767197053019</v>
      </c>
      <c r="V114" s="140" t="n">
        <v>29.8374831715698</v>
      </c>
      <c r="W114" s="137" t="n">
        <v>589.557924457399</v>
      </c>
      <c r="X114" s="138" t="n">
        <v>341.537772701041</v>
      </c>
      <c r="Y114" s="138" t="n">
        <v>2364.21156802059</v>
      </c>
      <c r="Z114" s="139" t="n">
        <v>366.630878168713</v>
      </c>
      <c r="AA114" s="141" t="n">
        <v>3661.93814334774</v>
      </c>
      <c r="AB114" s="137" t="n">
        <v>254.099409548746</v>
      </c>
      <c r="AC114" s="138" t="n">
        <v>275.10552943171</v>
      </c>
      <c r="AD114" s="138" t="n">
        <v>267.428165819662</v>
      </c>
      <c r="AE114" s="139" t="n">
        <v>269.667396873176</v>
      </c>
      <c r="AF114" s="140" t="n">
        <v>1066.30050167329</v>
      </c>
      <c r="AG114" s="137" t="n">
        <v>0</v>
      </c>
      <c r="AH114" s="138" t="n">
        <v>0</v>
      </c>
      <c r="AI114" s="138" t="n">
        <v>0</v>
      </c>
      <c r="AJ114" s="139" t="n">
        <v>0</v>
      </c>
      <c r="AK114" s="140" t="n">
        <v>0</v>
      </c>
      <c r="AL114" s="142" t="n">
        <v>21320.1437</v>
      </c>
      <c r="AM114" s="143" t="n">
        <v>20722.42285</v>
      </c>
      <c r="AN114" s="143" t="n">
        <v>958.93345</v>
      </c>
      <c r="AO114" s="143" t="n">
        <v>5526.09803946428</v>
      </c>
      <c r="AP114" s="130" t="n">
        <v>6143.07142857143</v>
      </c>
      <c r="AQ114" s="130" t="n">
        <v>307.153571428571</v>
      </c>
      <c r="AR114" s="130" t="n">
        <v>43001.5</v>
      </c>
    </row>
    <row r="115" s="90" customFormat="true" ht="13.5" hidden="false" customHeight="false" outlineLevel="0" collapsed="false">
      <c r="A115" s="131" t="str">
        <f aca="false">INDEX($A$8:$C$41,MATCH(B115,$B$8:$B$41,0),1)</f>
        <v>Central Highland</v>
      </c>
      <c r="B115" s="131" t="s">
        <v>37</v>
      </c>
      <c r="C115" s="131" t="s">
        <v>170</v>
      </c>
      <c r="D115" s="117" t="s">
        <v>347</v>
      </c>
      <c r="E115" s="117" t="s">
        <v>348</v>
      </c>
      <c r="F115" s="117" t="s">
        <v>162</v>
      </c>
      <c r="G115" s="133" t="n">
        <v>0</v>
      </c>
      <c r="H115" s="134" t="n">
        <v>0</v>
      </c>
      <c r="I115" s="134" t="n">
        <v>0</v>
      </c>
      <c r="J115" s="135" t="n">
        <v>0</v>
      </c>
      <c r="K115" s="136" t="n">
        <v>4863.3897</v>
      </c>
      <c r="L115" s="134" t="n">
        <v>5272.2497</v>
      </c>
      <c r="M115" s="134" t="n">
        <v>5143.4588</v>
      </c>
      <c r="N115" s="135" t="n">
        <v>5163.9018</v>
      </c>
      <c r="O115" s="136" t="n">
        <v>0</v>
      </c>
      <c r="P115" s="134" t="n">
        <v>20443</v>
      </c>
      <c r="Q115" s="134" t="n">
        <v>20443</v>
      </c>
      <c r="R115" s="137" t="n">
        <v>0</v>
      </c>
      <c r="S115" s="138" t="n">
        <v>0</v>
      </c>
      <c r="T115" s="138" t="n">
        <v>0</v>
      </c>
      <c r="U115" s="139" t="n">
        <v>0</v>
      </c>
      <c r="V115" s="140" t="n">
        <v>0</v>
      </c>
      <c r="W115" s="137" t="n">
        <v>327.774483484774</v>
      </c>
      <c r="X115" s="138" t="n">
        <v>183.120625275552</v>
      </c>
      <c r="Y115" s="138" t="n">
        <v>1398.78371251044</v>
      </c>
      <c r="Z115" s="139" t="n">
        <v>201.85090861203</v>
      </c>
      <c r="AA115" s="141" t="n">
        <v>2111.5297298828</v>
      </c>
      <c r="AB115" s="137" t="n">
        <v>65.8023378606221</v>
      </c>
      <c r="AC115" s="138" t="n">
        <v>71.2421450610177</v>
      </c>
      <c r="AD115" s="138" t="n">
        <v>69.2539921755939</v>
      </c>
      <c r="AE115" s="139" t="n">
        <v>69.8338701005092</v>
      </c>
      <c r="AF115" s="140" t="n">
        <v>276.132345197743</v>
      </c>
      <c r="AG115" s="137" t="n">
        <v>0</v>
      </c>
      <c r="AH115" s="138" t="n">
        <v>0</v>
      </c>
      <c r="AI115" s="138" t="n">
        <v>0</v>
      </c>
      <c r="AJ115" s="139" t="n">
        <v>0</v>
      </c>
      <c r="AK115" s="140" t="n">
        <v>0</v>
      </c>
      <c r="AL115" s="142" t="n">
        <v>10135.6394</v>
      </c>
      <c r="AM115" s="143" t="n">
        <v>9851.4817</v>
      </c>
      <c r="AN115" s="143" t="n">
        <v>455.8789</v>
      </c>
      <c r="AO115" s="143" t="n">
        <v>2627.11817543035</v>
      </c>
      <c r="AP115" s="130" t="n">
        <v>2920.42857142857</v>
      </c>
      <c r="AQ115" s="130" t="n">
        <v>146.021428571429</v>
      </c>
      <c r="AR115" s="130" t="n">
        <v>20443</v>
      </c>
    </row>
    <row r="116" s="90" customFormat="true" ht="13.5" hidden="false" customHeight="false" outlineLevel="0" collapsed="false">
      <c r="A116" s="131" t="str">
        <f aca="false">INDEX($A$8:$C$41,MATCH(B116,$B$8:$B$41,0),1)</f>
        <v>Central Highland</v>
      </c>
      <c r="B116" s="131" t="s">
        <v>37</v>
      </c>
      <c r="C116" s="131" t="s">
        <v>170</v>
      </c>
      <c r="D116" s="117" t="s">
        <v>349</v>
      </c>
      <c r="E116" s="117" t="s">
        <v>350</v>
      </c>
      <c r="F116" s="117" t="s">
        <v>162</v>
      </c>
      <c r="G116" s="133" t="n">
        <v>0</v>
      </c>
      <c r="H116" s="134" t="n">
        <v>0</v>
      </c>
      <c r="I116" s="134" t="n">
        <v>0</v>
      </c>
      <c r="J116" s="135" t="n">
        <v>0</v>
      </c>
      <c r="K116" s="136" t="n">
        <v>3551.00890625561</v>
      </c>
      <c r="L116" s="134" t="n">
        <v>4277.2715</v>
      </c>
      <c r="M116" s="134" t="n">
        <v>3755.50164276549</v>
      </c>
      <c r="N116" s="135" t="n">
        <v>4189.371</v>
      </c>
      <c r="O116" s="136" t="n">
        <v>0</v>
      </c>
      <c r="P116" s="134" t="n">
        <v>15773.1530490211</v>
      </c>
      <c r="Q116" s="134" t="n">
        <v>15773.1530490211</v>
      </c>
      <c r="R116" s="137" t="n">
        <v>0</v>
      </c>
      <c r="S116" s="138" t="n">
        <v>0</v>
      </c>
      <c r="T116" s="138" t="n">
        <v>0</v>
      </c>
      <c r="U116" s="139" t="n">
        <v>0</v>
      </c>
      <c r="V116" s="140" t="n">
        <v>0</v>
      </c>
      <c r="W116" s="137" t="n">
        <v>351.901374023381</v>
      </c>
      <c r="X116" s="138" t="n">
        <v>190.082359874827</v>
      </c>
      <c r="Y116" s="138" t="n">
        <v>1486.64762301351</v>
      </c>
      <c r="Z116" s="139" t="n">
        <v>210.487586699944</v>
      </c>
      <c r="AA116" s="141" t="n">
        <v>2239.11894361167</v>
      </c>
      <c r="AB116" s="137" t="n">
        <v>55.021239224159</v>
      </c>
      <c r="AC116" s="138" t="n">
        <v>59.5697848083635</v>
      </c>
      <c r="AD116" s="138" t="n">
        <v>57.9073722090604</v>
      </c>
      <c r="AE116" s="139" t="n">
        <v>58.3922425505238</v>
      </c>
      <c r="AF116" s="140" t="n">
        <v>230.890638792107</v>
      </c>
      <c r="AG116" s="137" t="n">
        <v>0</v>
      </c>
      <c r="AH116" s="138" t="n">
        <v>0</v>
      </c>
      <c r="AI116" s="138" t="n">
        <v>0</v>
      </c>
      <c r="AJ116" s="139" t="n">
        <v>0</v>
      </c>
      <c r="AK116" s="140" t="n">
        <v>0</v>
      </c>
      <c r="AL116" s="142" t="n">
        <v>7828.28040625561</v>
      </c>
      <c r="AM116" s="143" t="n">
        <v>7612.01220304502</v>
      </c>
      <c r="AN116" s="143" t="n">
        <v>332.860439720471</v>
      </c>
      <c r="AO116" s="143" t="n">
        <v>2131.32881375104</v>
      </c>
      <c r="AP116" s="130" t="n">
        <v>2253.30757843159</v>
      </c>
      <c r="AQ116" s="130" t="n">
        <v>177.696428571429</v>
      </c>
      <c r="AR116" s="130" t="n">
        <v>15773.1530490211</v>
      </c>
    </row>
    <row r="117" s="90" customFormat="true" ht="13.5" hidden="false" customHeight="false" outlineLevel="0" collapsed="false">
      <c r="A117" s="131" t="str">
        <f aca="false">INDEX($A$8:$C$41,MATCH(B117,$B$8:$B$41,0),1)</f>
        <v>Central Highland</v>
      </c>
      <c r="B117" s="131" t="s">
        <v>37</v>
      </c>
      <c r="C117" s="131" t="s">
        <v>170</v>
      </c>
      <c r="D117" s="117" t="s">
        <v>351</v>
      </c>
      <c r="E117" s="117" t="s">
        <v>352</v>
      </c>
      <c r="F117" s="117" t="s">
        <v>162</v>
      </c>
      <c r="G117" s="133" t="n">
        <v>0</v>
      </c>
      <c r="H117" s="134" t="n">
        <v>0</v>
      </c>
      <c r="I117" s="134" t="n">
        <v>0</v>
      </c>
      <c r="J117" s="135" t="n">
        <v>0</v>
      </c>
      <c r="K117" s="136" t="n">
        <v>3087.942</v>
      </c>
      <c r="L117" s="134" t="n">
        <v>3347.542</v>
      </c>
      <c r="M117" s="134" t="n">
        <v>3265.768</v>
      </c>
      <c r="N117" s="135" t="n">
        <v>3278.748</v>
      </c>
      <c r="O117" s="136" t="n">
        <v>0</v>
      </c>
      <c r="P117" s="134" t="n">
        <v>12980</v>
      </c>
      <c r="Q117" s="134" t="n">
        <v>12980</v>
      </c>
      <c r="R117" s="137" t="n">
        <v>0</v>
      </c>
      <c r="S117" s="138" t="n">
        <v>0</v>
      </c>
      <c r="T117" s="138" t="n">
        <v>0</v>
      </c>
      <c r="U117" s="139" t="n">
        <v>0</v>
      </c>
      <c r="V117" s="140" t="n">
        <v>0</v>
      </c>
      <c r="W117" s="137" t="n">
        <v>537.872004932733</v>
      </c>
      <c r="X117" s="138" t="n">
        <v>295.616077040779</v>
      </c>
      <c r="Y117" s="138" t="n">
        <v>2286.13029470047</v>
      </c>
      <c r="Z117" s="139" t="n">
        <v>329.861815107179</v>
      </c>
      <c r="AA117" s="141" t="n">
        <v>3449.48019178116</v>
      </c>
      <c r="AB117" s="137" t="n">
        <v>41.815315814056</v>
      </c>
      <c r="AC117" s="138" t="n">
        <v>45.2721421738416</v>
      </c>
      <c r="AD117" s="138" t="n">
        <v>44.0087335550367</v>
      </c>
      <c r="AE117" s="139" t="n">
        <v>44.3772277355214</v>
      </c>
      <c r="AF117" s="140" t="n">
        <v>175.473419278456</v>
      </c>
      <c r="AG117" s="137" t="n">
        <v>0</v>
      </c>
      <c r="AH117" s="138" t="n">
        <v>0</v>
      </c>
      <c r="AI117" s="138" t="n">
        <v>0</v>
      </c>
      <c r="AJ117" s="139" t="n">
        <v>0</v>
      </c>
      <c r="AK117" s="140" t="n">
        <v>0</v>
      </c>
      <c r="AL117" s="142" t="n">
        <v>6435.484</v>
      </c>
      <c r="AM117" s="143" t="n">
        <v>6255.062</v>
      </c>
      <c r="AN117" s="143" t="n">
        <v>289.454</v>
      </c>
      <c r="AO117" s="143" t="n">
        <v>1668.05233659864</v>
      </c>
      <c r="AP117" s="130" t="n">
        <v>1854.28571428571</v>
      </c>
      <c r="AQ117" s="130" t="n">
        <v>92.7142857142857</v>
      </c>
      <c r="AR117" s="130" t="n">
        <v>12980</v>
      </c>
    </row>
    <row r="118" s="90" customFormat="true" ht="13.5" hidden="false" customHeight="false" outlineLevel="0" collapsed="false">
      <c r="A118" s="131" t="str">
        <f aca="false">INDEX($A$8:$C$41,MATCH(B118,$B$8:$B$41,0),1)</f>
        <v>Central Highland</v>
      </c>
      <c r="B118" s="131" t="s">
        <v>37</v>
      </c>
      <c r="C118" s="131" t="s">
        <v>170</v>
      </c>
      <c r="D118" s="117" t="s">
        <v>353</v>
      </c>
      <c r="E118" s="117" t="s">
        <v>354</v>
      </c>
      <c r="F118" s="117" t="s">
        <v>162</v>
      </c>
      <c r="G118" s="133" t="n">
        <v>0</v>
      </c>
      <c r="H118" s="134" t="n">
        <v>0</v>
      </c>
      <c r="I118" s="134" t="n">
        <v>0</v>
      </c>
      <c r="J118" s="135" t="n">
        <v>0</v>
      </c>
      <c r="K118" s="136" t="n">
        <v>7350.38503176092</v>
      </c>
      <c r="L118" s="134" t="n">
        <v>8853.707</v>
      </c>
      <c r="M118" s="134" t="n">
        <v>7773.67328285434</v>
      </c>
      <c r="N118" s="135" t="n">
        <v>8671.758</v>
      </c>
      <c r="O118" s="136" t="n">
        <v>0</v>
      </c>
      <c r="P118" s="134" t="n">
        <v>32649.5233146153</v>
      </c>
      <c r="Q118" s="134" t="n">
        <v>32649.5233146153</v>
      </c>
      <c r="R118" s="137" t="n">
        <v>0</v>
      </c>
      <c r="S118" s="138" t="n">
        <v>0</v>
      </c>
      <c r="T118" s="138" t="n">
        <v>0</v>
      </c>
      <c r="U118" s="139" t="n">
        <v>0</v>
      </c>
      <c r="V118" s="140" t="n">
        <v>0</v>
      </c>
      <c r="W118" s="137" t="n">
        <v>892.472761830382</v>
      </c>
      <c r="X118" s="138" t="n">
        <v>482.07634642953</v>
      </c>
      <c r="Y118" s="138" t="n">
        <v>3770.35330896801</v>
      </c>
      <c r="Z118" s="139" t="n">
        <v>533.826951811303</v>
      </c>
      <c r="AA118" s="141" t="n">
        <v>5678.72936903922</v>
      </c>
      <c r="AB118" s="137" t="n">
        <v>142.932576929607</v>
      </c>
      <c r="AC118" s="138" t="n">
        <v>154.748656516318</v>
      </c>
      <c r="AD118" s="138" t="n">
        <v>150.430089357723</v>
      </c>
      <c r="AE118" s="139" t="n">
        <v>151.689671445647</v>
      </c>
      <c r="AF118" s="140" t="n">
        <v>599.800994249296</v>
      </c>
      <c r="AG118" s="137" t="n">
        <v>0</v>
      </c>
      <c r="AH118" s="138" t="n">
        <v>0</v>
      </c>
      <c r="AI118" s="138" t="n">
        <v>0</v>
      </c>
      <c r="AJ118" s="139" t="n">
        <v>0</v>
      </c>
      <c r="AK118" s="140" t="n">
        <v>0</v>
      </c>
      <c r="AL118" s="142" t="n">
        <v>16204.0920317609</v>
      </c>
      <c r="AM118" s="143" t="n">
        <v>15756.4292391037</v>
      </c>
      <c r="AN118" s="143" t="n">
        <v>689.002043750604</v>
      </c>
      <c r="AO118" s="143" t="n">
        <v>4411.72856051089</v>
      </c>
      <c r="AP118" s="130" t="n">
        <v>4664.21761637361</v>
      </c>
      <c r="AQ118" s="130" t="n">
        <v>367.821428571429</v>
      </c>
      <c r="AR118" s="130" t="n">
        <v>32649.5233146153</v>
      </c>
    </row>
    <row r="119" s="90" customFormat="true" ht="13.5" hidden="false" customHeight="false" outlineLevel="0" collapsed="false">
      <c r="A119" s="131" t="str">
        <f aca="false">INDEX($A$8:$C$41,MATCH(B119,$B$8:$B$41,0),1)</f>
        <v>Central Highland</v>
      </c>
      <c r="B119" s="131" t="s">
        <v>37</v>
      </c>
      <c r="C119" s="131" t="s">
        <v>170</v>
      </c>
      <c r="D119" s="117" t="s">
        <v>355</v>
      </c>
      <c r="E119" s="117" t="s">
        <v>356</v>
      </c>
      <c r="F119" s="117" t="s">
        <v>162</v>
      </c>
      <c r="G119" s="133" t="n">
        <v>0</v>
      </c>
      <c r="H119" s="134" t="n">
        <v>0</v>
      </c>
      <c r="I119" s="134" t="n">
        <v>0</v>
      </c>
      <c r="J119" s="135" t="n">
        <v>0</v>
      </c>
      <c r="K119" s="136" t="n">
        <v>10067.987475</v>
      </c>
      <c r="L119" s="134" t="n">
        <v>10914.392475</v>
      </c>
      <c r="M119" s="134" t="n">
        <v>10647.7749</v>
      </c>
      <c r="N119" s="135" t="n">
        <v>10690.09515</v>
      </c>
      <c r="O119" s="136" t="n">
        <v>0</v>
      </c>
      <c r="P119" s="134" t="n">
        <v>42320.25</v>
      </c>
      <c r="Q119" s="134" t="n">
        <v>42320.25</v>
      </c>
      <c r="R119" s="137" t="n">
        <v>0</v>
      </c>
      <c r="S119" s="138" t="n">
        <v>0</v>
      </c>
      <c r="T119" s="138" t="n">
        <v>0</v>
      </c>
      <c r="U119" s="139" t="n">
        <v>0</v>
      </c>
      <c r="V119" s="140" t="n">
        <v>0</v>
      </c>
      <c r="W119" s="137" t="n">
        <v>658.225160447349</v>
      </c>
      <c r="X119" s="138" t="n">
        <v>355.545618922492</v>
      </c>
      <c r="Y119" s="138" t="n">
        <v>2837.49746093986</v>
      </c>
      <c r="Z119" s="139" t="n">
        <v>401.748190744606</v>
      </c>
      <c r="AA119" s="141" t="n">
        <v>4253.01643105431</v>
      </c>
      <c r="AB119" s="137" t="n">
        <v>106.598907328455</v>
      </c>
      <c r="AC119" s="138" t="n">
        <v>115.411322243985</v>
      </c>
      <c r="AD119" s="138" t="n">
        <v>112.190541158106</v>
      </c>
      <c r="AE119" s="139" t="n">
        <v>113.129935641487</v>
      </c>
      <c r="AF119" s="140" t="n">
        <v>447.330706372033</v>
      </c>
      <c r="AG119" s="137" t="n">
        <v>0</v>
      </c>
      <c r="AH119" s="138" t="n">
        <v>0</v>
      </c>
      <c r="AI119" s="138" t="n">
        <v>0</v>
      </c>
      <c r="AJ119" s="139" t="n">
        <v>0</v>
      </c>
      <c r="AK119" s="140" t="n">
        <v>0</v>
      </c>
      <c r="AL119" s="142" t="n">
        <v>20982.37995</v>
      </c>
      <c r="AM119" s="143" t="n">
        <v>20394.128475</v>
      </c>
      <c r="AN119" s="143" t="n">
        <v>943.741575</v>
      </c>
      <c r="AO119" s="143" t="n">
        <v>3698.1465822</v>
      </c>
      <c r="AP119" s="130" t="n">
        <v>6045.75</v>
      </c>
      <c r="AQ119" s="130" t="n">
        <v>302.2875</v>
      </c>
      <c r="AR119" s="130" t="n">
        <v>42320.25</v>
      </c>
    </row>
    <row r="120" s="90" customFormat="true" ht="13.5" hidden="false" customHeight="false" outlineLevel="0" collapsed="false">
      <c r="A120" s="131" t="str">
        <f aca="false">INDEX($A$8:$C$41,MATCH(B120,$B$8:$B$41,0),1)</f>
        <v>Central Highland</v>
      </c>
      <c r="B120" s="131" t="s">
        <v>37</v>
      </c>
      <c r="C120" s="131" t="s">
        <v>170</v>
      </c>
      <c r="D120" s="117" t="s">
        <v>357</v>
      </c>
      <c r="E120" s="117" t="s">
        <v>358</v>
      </c>
      <c r="F120" s="117" t="s">
        <v>162</v>
      </c>
      <c r="G120" s="133" t="n">
        <v>2614.2846</v>
      </c>
      <c r="H120" s="134" t="n">
        <v>2614.2846</v>
      </c>
      <c r="I120" s="134" t="n">
        <v>2460.1305</v>
      </c>
      <c r="J120" s="135" t="n">
        <v>2745.21</v>
      </c>
      <c r="K120" s="136" t="n">
        <v>5120.0838</v>
      </c>
      <c r="L120" s="134" t="n">
        <v>5550.5238</v>
      </c>
      <c r="M120" s="134" t="n">
        <v>5414.9352</v>
      </c>
      <c r="N120" s="135" t="n">
        <v>5436.4572</v>
      </c>
      <c r="O120" s="136" t="n">
        <v>10558.5</v>
      </c>
      <c r="P120" s="134" t="n">
        <v>21522</v>
      </c>
      <c r="Q120" s="134" t="n">
        <v>32080.5</v>
      </c>
      <c r="R120" s="137" t="n">
        <v>8.3656902404884</v>
      </c>
      <c r="S120" s="138" t="n">
        <v>9.15901780501172</v>
      </c>
      <c r="T120" s="138" t="n">
        <v>7.86517885857884</v>
      </c>
      <c r="U120" s="139" t="n">
        <v>8.65850642310216</v>
      </c>
      <c r="V120" s="140" t="n">
        <v>34.0483933271811</v>
      </c>
      <c r="W120" s="137" t="n">
        <v>710.445132681314</v>
      </c>
      <c r="X120" s="138" t="n">
        <v>403.600140768247</v>
      </c>
      <c r="Y120" s="138" t="n">
        <v>2938.7554510617</v>
      </c>
      <c r="Z120" s="139" t="n">
        <v>439.673566644871</v>
      </c>
      <c r="AA120" s="141" t="n">
        <v>4492.47429115614</v>
      </c>
      <c r="AB120" s="137" t="n">
        <v>98.0167066248356</v>
      </c>
      <c r="AC120" s="138" t="n">
        <v>106.119640407921</v>
      </c>
      <c r="AD120" s="138" t="n">
        <v>103.158162070956</v>
      </c>
      <c r="AE120" s="139" t="n">
        <v>104.021926585904</v>
      </c>
      <c r="AF120" s="140" t="n">
        <v>411.316435689616</v>
      </c>
      <c r="AG120" s="137" t="n">
        <v>0</v>
      </c>
      <c r="AH120" s="138" t="n">
        <v>0</v>
      </c>
      <c r="AI120" s="138" t="n">
        <v>0</v>
      </c>
      <c r="AJ120" s="139" t="n">
        <v>0</v>
      </c>
      <c r="AK120" s="140" t="n">
        <v>0</v>
      </c>
      <c r="AL120" s="142" t="n">
        <v>16023.7671</v>
      </c>
      <c r="AM120" s="143" t="n">
        <v>15341.33775</v>
      </c>
      <c r="AN120" s="143" t="n">
        <v>715.39515</v>
      </c>
      <c r="AO120" s="143" t="n">
        <v>4122.64660895629</v>
      </c>
      <c r="AP120" s="130" t="n">
        <v>4582.92857142857</v>
      </c>
      <c r="AQ120" s="130" t="n">
        <v>229.146428571429</v>
      </c>
      <c r="AR120" s="130" t="n">
        <v>32080.5</v>
      </c>
    </row>
    <row r="121" s="90" customFormat="true" ht="13.5" hidden="false" customHeight="false" outlineLevel="0" collapsed="false">
      <c r="A121" s="131" t="str">
        <f aca="false">INDEX($A$8:$C$41,MATCH(B121,$B$8:$B$41,0),1)</f>
        <v>Central Highland</v>
      </c>
      <c r="B121" s="131" t="s">
        <v>37</v>
      </c>
      <c r="C121" s="131" t="s">
        <v>170</v>
      </c>
      <c r="D121" s="117" t="s">
        <v>359</v>
      </c>
      <c r="E121" s="117" t="s">
        <v>360</v>
      </c>
      <c r="F121" s="117" t="s">
        <v>162</v>
      </c>
      <c r="G121" s="133" t="n">
        <v>0</v>
      </c>
      <c r="H121" s="134" t="n">
        <v>0</v>
      </c>
      <c r="I121" s="134" t="n">
        <v>0</v>
      </c>
      <c r="J121" s="135" t="n">
        <v>0</v>
      </c>
      <c r="K121" s="136" t="n">
        <v>5337.75411715118</v>
      </c>
      <c r="L121" s="134" t="n">
        <v>6429.447</v>
      </c>
      <c r="M121" s="134" t="n">
        <v>5645.14054592365</v>
      </c>
      <c r="N121" s="135" t="n">
        <v>6297.318</v>
      </c>
      <c r="O121" s="136" t="n">
        <v>0</v>
      </c>
      <c r="P121" s="134" t="n">
        <v>23709.6596630748</v>
      </c>
      <c r="Q121" s="134" t="n">
        <v>23709.6596630748</v>
      </c>
      <c r="R121" s="137" t="n">
        <v>0</v>
      </c>
      <c r="S121" s="138" t="n">
        <v>0</v>
      </c>
      <c r="T121" s="138" t="n">
        <v>0</v>
      </c>
      <c r="U121" s="139" t="n">
        <v>0</v>
      </c>
      <c r="V121" s="140" t="n">
        <v>0</v>
      </c>
      <c r="W121" s="137" t="n">
        <v>259.686254926893</v>
      </c>
      <c r="X121" s="138" t="n">
        <v>140.271620991966</v>
      </c>
      <c r="Y121" s="138" t="n">
        <v>1119.46357154632</v>
      </c>
      <c r="Z121" s="139" t="n">
        <v>158.499688780078</v>
      </c>
      <c r="AA121" s="141" t="n">
        <v>1677.92113624526</v>
      </c>
      <c r="AB121" s="137" t="n">
        <v>117.608907405434</v>
      </c>
      <c r="AC121" s="138" t="n">
        <v>127.331506968535</v>
      </c>
      <c r="AD121" s="138" t="n">
        <v>123.778069564762</v>
      </c>
      <c r="AE121" s="139" t="n">
        <v>124.814488807529</v>
      </c>
      <c r="AF121" s="140" t="n">
        <v>493.532972746261</v>
      </c>
      <c r="AG121" s="137" t="n">
        <v>0</v>
      </c>
      <c r="AH121" s="138" t="n">
        <v>0</v>
      </c>
      <c r="AI121" s="138" t="n">
        <v>0</v>
      </c>
      <c r="AJ121" s="139" t="n">
        <v>0</v>
      </c>
      <c r="AK121" s="140" t="n">
        <v>0</v>
      </c>
      <c r="AL121" s="142" t="n">
        <v>11767.2011171512</v>
      </c>
      <c r="AM121" s="143" t="n">
        <v>11442.1142129582</v>
      </c>
      <c r="AN121" s="143" t="n">
        <v>500.344332965411</v>
      </c>
      <c r="AO121" s="143" t="n">
        <v>3203.73996543945</v>
      </c>
      <c r="AP121" s="130" t="n">
        <v>3387.09423758212</v>
      </c>
      <c r="AQ121" s="130" t="n">
        <v>267.107142857143</v>
      </c>
      <c r="AR121" s="130" t="n">
        <v>23709.6596630748</v>
      </c>
    </row>
    <row r="122" s="90" customFormat="true" ht="13.5" hidden="false" customHeight="false" outlineLevel="0" collapsed="false">
      <c r="A122" s="131" t="str">
        <f aca="false">INDEX($A$8:$C$41,MATCH(B122,$B$8:$B$41,0),1)</f>
        <v>Central Highland</v>
      </c>
      <c r="B122" s="131" t="s">
        <v>37</v>
      </c>
      <c r="C122" s="131" t="s">
        <v>170</v>
      </c>
      <c r="D122" s="117" t="s">
        <v>361</v>
      </c>
      <c r="E122" s="117" t="s">
        <v>362</v>
      </c>
      <c r="F122" s="117" t="s">
        <v>162</v>
      </c>
      <c r="G122" s="133" t="n">
        <v>0</v>
      </c>
      <c r="H122" s="134" t="n">
        <v>0</v>
      </c>
      <c r="I122" s="134" t="n">
        <v>0</v>
      </c>
      <c r="J122" s="135" t="n">
        <v>0</v>
      </c>
      <c r="K122" s="136" t="n">
        <v>3999.099</v>
      </c>
      <c r="L122" s="134" t="n">
        <v>4335.299</v>
      </c>
      <c r="M122" s="134" t="n">
        <v>4229.396</v>
      </c>
      <c r="N122" s="135" t="n">
        <v>4246.206</v>
      </c>
      <c r="O122" s="136" t="n">
        <v>0</v>
      </c>
      <c r="P122" s="134" t="n">
        <v>16810</v>
      </c>
      <c r="Q122" s="134" t="n">
        <v>16810</v>
      </c>
      <c r="R122" s="137" t="n">
        <v>8.70315613745121</v>
      </c>
      <c r="S122" s="138" t="n">
        <v>9.52848596245167</v>
      </c>
      <c r="T122" s="138" t="n">
        <v>8.182454488202</v>
      </c>
      <c r="U122" s="139" t="n">
        <v>9.00778431320246</v>
      </c>
      <c r="V122" s="140" t="n">
        <v>35.4218809013073</v>
      </c>
      <c r="W122" s="137" t="n">
        <v>349.78148622806</v>
      </c>
      <c r="X122" s="138" t="n">
        <v>188.937285417749</v>
      </c>
      <c r="Y122" s="138" t="n">
        <v>1507.84889228688</v>
      </c>
      <c r="Z122" s="139" t="n">
        <v>213.489376724187</v>
      </c>
      <c r="AA122" s="141" t="n">
        <v>2260.05704065688</v>
      </c>
      <c r="AB122" s="137" t="n">
        <v>49.3832987968145</v>
      </c>
      <c r="AC122" s="138" t="n">
        <v>53.4657620208902</v>
      </c>
      <c r="AD122" s="138" t="n">
        <v>51.973694243563</v>
      </c>
      <c r="AE122" s="139" t="n">
        <v>52.4088806786168</v>
      </c>
      <c r="AF122" s="140" t="n">
        <v>207.231635739884</v>
      </c>
      <c r="AG122" s="137" t="n">
        <v>0</v>
      </c>
      <c r="AH122" s="138" t="n">
        <v>0</v>
      </c>
      <c r="AI122" s="138" t="n">
        <v>0</v>
      </c>
      <c r="AJ122" s="139" t="n">
        <v>0</v>
      </c>
      <c r="AK122" s="140" t="n">
        <v>0</v>
      </c>
      <c r="AL122" s="142" t="n">
        <v>8334.398</v>
      </c>
      <c r="AM122" s="143" t="n">
        <v>8100.739</v>
      </c>
      <c r="AN122" s="143" t="n">
        <v>374.863</v>
      </c>
      <c r="AO122" s="143" t="n">
        <v>2160.24343437774</v>
      </c>
      <c r="AP122" s="130" t="n">
        <v>2401.42857142857</v>
      </c>
      <c r="AQ122" s="130" t="n">
        <v>120.071428571429</v>
      </c>
      <c r="AR122" s="130" t="n">
        <v>16810</v>
      </c>
    </row>
    <row r="123" s="90" customFormat="true" ht="13.5" hidden="false" customHeight="false" outlineLevel="0" collapsed="false">
      <c r="A123" s="131" t="str">
        <f aca="false">INDEX($A$8:$C$41,MATCH(B123,$B$8:$B$41,0),1)</f>
        <v>Central Highland</v>
      </c>
      <c r="B123" s="131" t="s">
        <v>37</v>
      </c>
      <c r="C123" s="131" t="s">
        <v>170</v>
      </c>
      <c r="D123" s="117" t="s">
        <v>363</v>
      </c>
      <c r="E123" s="117" t="s">
        <v>364</v>
      </c>
      <c r="F123" s="117" t="s">
        <v>162</v>
      </c>
      <c r="G123" s="133" t="n">
        <v>0</v>
      </c>
      <c r="H123" s="134" t="n">
        <v>0</v>
      </c>
      <c r="I123" s="134" t="n">
        <v>0</v>
      </c>
      <c r="J123" s="135" t="n">
        <v>0</v>
      </c>
      <c r="K123" s="136" t="n">
        <v>6651.31695344169</v>
      </c>
      <c r="L123" s="134" t="n">
        <v>8011.6635</v>
      </c>
      <c r="M123" s="134" t="n">
        <v>7034.34781625022</v>
      </c>
      <c r="N123" s="135" t="n">
        <v>7847.019</v>
      </c>
      <c r="O123" s="136" t="n">
        <v>0</v>
      </c>
      <c r="P123" s="134" t="n">
        <v>29544.3472696919</v>
      </c>
      <c r="Q123" s="134" t="n">
        <v>29544.3472696919</v>
      </c>
      <c r="R123" s="137" t="n">
        <v>0</v>
      </c>
      <c r="S123" s="138" t="n">
        <v>0</v>
      </c>
      <c r="T123" s="138" t="n">
        <v>0</v>
      </c>
      <c r="U123" s="139" t="n">
        <v>0</v>
      </c>
      <c r="V123" s="140" t="n">
        <v>0</v>
      </c>
      <c r="W123" s="137" t="n">
        <v>670.18960784084</v>
      </c>
      <c r="X123" s="138" t="n">
        <v>373.849183102492</v>
      </c>
      <c r="Y123" s="138" t="n">
        <v>2771.48452383429</v>
      </c>
      <c r="Z123" s="139" t="n">
        <v>404.080436107578</v>
      </c>
      <c r="AA123" s="141" t="n">
        <v>4219.6037508852</v>
      </c>
      <c r="AB123" s="137" t="n">
        <v>103.729810016016</v>
      </c>
      <c r="AC123" s="138" t="n">
        <v>112.305039799128</v>
      </c>
      <c r="AD123" s="138" t="n">
        <v>109.170945665199</v>
      </c>
      <c r="AE123" s="139" t="n">
        <v>110.085056454261</v>
      </c>
      <c r="AF123" s="140" t="n">
        <v>435.290851934604</v>
      </c>
      <c r="AG123" s="137" t="n">
        <v>0</v>
      </c>
      <c r="AH123" s="138" t="n">
        <v>0</v>
      </c>
      <c r="AI123" s="138" t="n">
        <v>0</v>
      </c>
      <c r="AJ123" s="139" t="n">
        <v>0</v>
      </c>
      <c r="AK123" s="140" t="n">
        <v>0</v>
      </c>
      <c r="AL123" s="142" t="n">
        <v>14662.9804534417</v>
      </c>
      <c r="AM123" s="143" t="n">
        <v>14257.8932220436</v>
      </c>
      <c r="AN123" s="143" t="n">
        <v>623.473594206598</v>
      </c>
      <c r="AO123" s="143" t="n">
        <v>3992.14528786107</v>
      </c>
      <c r="AP123" s="130" t="n">
        <v>4220.62103852742</v>
      </c>
      <c r="AQ123" s="130" t="n">
        <v>332.839285714286</v>
      </c>
      <c r="AR123" s="130" t="n">
        <v>29544.3472696919</v>
      </c>
    </row>
    <row r="124" s="90" customFormat="true" ht="13.5" hidden="false" customHeight="false" outlineLevel="0" collapsed="false">
      <c r="A124" s="131" t="str">
        <f aca="false">INDEX($A$8:$C$41,MATCH(B124,$B$8:$B$41,0),1)</f>
        <v>Western</v>
      </c>
      <c r="B124" s="131" t="s">
        <v>38</v>
      </c>
      <c r="C124" s="131" t="s">
        <v>171</v>
      </c>
      <c r="D124" s="117" t="s">
        <v>365</v>
      </c>
      <c r="E124" s="117" t="s">
        <v>366</v>
      </c>
      <c r="F124" s="117" t="s">
        <v>162</v>
      </c>
      <c r="G124" s="133" t="n">
        <v>0</v>
      </c>
      <c r="H124" s="134" t="n">
        <v>0</v>
      </c>
      <c r="I124" s="134" t="n">
        <v>0</v>
      </c>
      <c r="J124" s="135" t="n">
        <v>0</v>
      </c>
      <c r="K124" s="136" t="n">
        <v>5036.3836</v>
      </c>
      <c r="L124" s="134" t="n">
        <v>4872.8122</v>
      </c>
      <c r="M124" s="134" t="n">
        <v>5430.1666</v>
      </c>
      <c r="N124" s="135" t="n">
        <v>4854.6376</v>
      </c>
      <c r="O124" s="136" t="n">
        <v>0</v>
      </c>
      <c r="P124" s="134" t="n">
        <v>20194</v>
      </c>
      <c r="Q124" s="134" t="n">
        <v>20194</v>
      </c>
      <c r="R124" s="137" t="n">
        <v>22.4867104713308</v>
      </c>
      <c r="S124" s="138" t="n">
        <v>24.6191498444769</v>
      </c>
      <c r="T124" s="138" t="n">
        <v>21.1413517251828</v>
      </c>
      <c r="U124" s="139" t="n">
        <v>23.2737910983289</v>
      </c>
      <c r="V124" s="140" t="n">
        <v>91.5210031393195</v>
      </c>
      <c r="W124" s="137" t="n">
        <v>160.082821367951</v>
      </c>
      <c r="X124" s="138" t="n">
        <v>90.691092866328</v>
      </c>
      <c r="Y124" s="138" t="n">
        <v>646.557362288435</v>
      </c>
      <c r="Z124" s="139" t="n">
        <v>96.6955558682636</v>
      </c>
      <c r="AA124" s="141" t="n">
        <v>994.026832390978</v>
      </c>
      <c r="AB124" s="137" t="n">
        <v>130.751742099339</v>
      </c>
      <c r="AC124" s="138" t="n">
        <v>127.106347075659</v>
      </c>
      <c r="AD124" s="138" t="n">
        <v>146.351888450675</v>
      </c>
      <c r="AE124" s="139" t="n">
        <v>131.877525856652</v>
      </c>
      <c r="AF124" s="140" t="n">
        <v>536.087503482325</v>
      </c>
      <c r="AG124" s="137" t="n">
        <v>0</v>
      </c>
      <c r="AH124" s="138" t="n">
        <v>0</v>
      </c>
      <c r="AI124" s="138" t="n">
        <v>0</v>
      </c>
      <c r="AJ124" s="139" t="n">
        <v>0</v>
      </c>
      <c r="AK124" s="140" t="n">
        <v>0</v>
      </c>
      <c r="AL124" s="142" t="n">
        <v>9909.1958</v>
      </c>
      <c r="AM124" s="143" t="n">
        <v>9882.9436</v>
      </c>
      <c r="AN124" s="143" t="n">
        <v>401.8606</v>
      </c>
      <c r="AO124" s="143" t="n">
        <v>2595.11932860346</v>
      </c>
      <c r="AP124" s="130" t="n">
        <v>2884.85714285714</v>
      </c>
      <c r="AQ124" s="130" t="n">
        <v>144.242857142857</v>
      </c>
      <c r="AR124" s="130" t="n">
        <v>20194</v>
      </c>
    </row>
    <row r="125" s="90" customFormat="true" ht="13.5" hidden="false" customHeight="false" outlineLevel="0" collapsed="false">
      <c r="A125" s="131" t="str">
        <f aca="false">INDEX($A$8:$C$41,MATCH(B125,$B$8:$B$41,0),1)</f>
        <v>Western</v>
      </c>
      <c r="B125" s="131" t="s">
        <v>38</v>
      </c>
      <c r="C125" s="131" t="s">
        <v>171</v>
      </c>
      <c r="D125" s="117" t="s">
        <v>367</v>
      </c>
      <c r="E125" s="117" t="s">
        <v>368</v>
      </c>
      <c r="F125" s="117" t="s">
        <v>162</v>
      </c>
      <c r="G125" s="133" t="n">
        <v>0</v>
      </c>
      <c r="H125" s="134" t="n">
        <v>0</v>
      </c>
      <c r="I125" s="134" t="n">
        <v>0</v>
      </c>
      <c r="J125" s="135" t="n">
        <v>0</v>
      </c>
      <c r="K125" s="136" t="n">
        <v>10385.5148</v>
      </c>
      <c r="L125" s="134" t="n">
        <v>10048.2146</v>
      </c>
      <c r="M125" s="134" t="n">
        <v>11197.5338</v>
      </c>
      <c r="N125" s="135" t="n">
        <v>10010.7368</v>
      </c>
      <c r="O125" s="136" t="n">
        <v>0</v>
      </c>
      <c r="P125" s="134" t="n">
        <v>41642</v>
      </c>
      <c r="Q125" s="134" t="n">
        <v>41642</v>
      </c>
      <c r="R125" s="137" t="n">
        <v>111.581013594409</v>
      </c>
      <c r="S125" s="138" t="n">
        <v>122.16236327593</v>
      </c>
      <c r="T125" s="138" t="n">
        <v>104.905226456282</v>
      </c>
      <c r="U125" s="139" t="n">
        <v>115.486576137803</v>
      </c>
      <c r="V125" s="140" t="n">
        <v>454.135179464425</v>
      </c>
      <c r="W125" s="137" t="n">
        <v>432.607674107616</v>
      </c>
      <c r="X125" s="138" t="n">
        <v>303.849741753945</v>
      </c>
      <c r="Y125" s="138" t="n">
        <v>1158.55636344289</v>
      </c>
      <c r="Z125" s="139" t="n">
        <v>249.672868683646</v>
      </c>
      <c r="AA125" s="141" t="n">
        <v>2144.68664798809</v>
      </c>
      <c r="AB125" s="137" t="n">
        <v>269.619623087532</v>
      </c>
      <c r="AC125" s="138" t="n">
        <v>262.102552825149</v>
      </c>
      <c r="AD125" s="138" t="n">
        <v>301.788262004495</v>
      </c>
      <c r="AE125" s="139" t="n">
        <v>271.941071256798</v>
      </c>
      <c r="AF125" s="140" t="n">
        <v>1105.45150917397</v>
      </c>
      <c r="AG125" s="137" t="n">
        <v>0</v>
      </c>
      <c r="AH125" s="138" t="n">
        <v>0</v>
      </c>
      <c r="AI125" s="138" t="n">
        <v>0</v>
      </c>
      <c r="AJ125" s="139" t="n">
        <v>0</v>
      </c>
      <c r="AK125" s="140" t="n">
        <v>0</v>
      </c>
      <c r="AL125" s="142" t="n">
        <v>20433.7294</v>
      </c>
      <c r="AM125" s="143" t="n">
        <v>20379.5948</v>
      </c>
      <c r="AN125" s="143" t="n">
        <v>828.6758</v>
      </c>
      <c r="AO125" s="143" t="n">
        <v>5351.32522145395</v>
      </c>
      <c r="AP125" s="130" t="n">
        <v>5948.85714285714</v>
      </c>
      <c r="AQ125" s="130" t="n">
        <v>297.439285714286</v>
      </c>
      <c r="AR125" s="130" t="n">
        <v>41642</v>
      </c>
    </row>
    <row r="126" s="90" customFormat="true" ht="13.5" hidden="false" customHeight="false" outlineLevel="0" collapsed="false">
      <c r="A126" s="131" t="str">
        <f aca="false">INDEX($A$8:$C$41,MATCH(B126,$B$8:$B$41,0),1)</f>
        <v>Western</v>
      </c>
      <c r="B126" s="131" t="s">
        <v>38</v>
      </c>
      <c r="C126" s="131" t="s">
        <v>171</v>
      </c>
      <c r="D126" s="117" t="s">
        <v>369</v>
      </c>
      <c r="E126" s="117" t="s">
        <v>370</v>
      </c>
      <c r="F126" s="117" t="s">
        <v>162</v>
      </c>
      <c r="G126" s="133" t="n">
        <v>0</v>
      </c>
      <c r="H126" s="134" t="n">
        <v>0</v>
      </c>
      <c r="I126" s="134" t="n">
        <v>0</v>
      </c>
      <c r="J126" s="135" t="n">
        <v>0</v>
      </c>
      <c r="K126" s="136" t="n">
        <v>12122.3364</v>
      </c>
      <c r="L126" s="134" t="n">
        <v>11728.6278</v>
      </c>
      <c r="M126" s="134" t="n">
        <v>13070.1534</v>
      </c>
      <c r="N126" s="135" t="n">
        <v>11684.8824</v>
      </c>
      <c r="O126" s="136" t="n">
        <v>0</v>
      </c>
      <c r="P126" s="134" t="n">
        <v>48606</v>
      </c>
      <c r="Q126" s="134" t="n">
        <v>48606</v>
      </c>
      <c r="R126" s="137" t="n">
        <v>134.464268488646</v>
      </c>
      <c r="S126" s="138" t="n">
        <v>147.215662285086</v>
      </c>
      <c r="T126" s="138" t="n">
        <v>126.419397724368</v>
      </c>
      <c r="U126" s="139" t="n">
        <v>139.170791520808</v>
      </c>
      <c r="V126" s="140" t="n">
        <v>547.270120018909</v>
      </c>
      <c r="W126" s="137" t="n">
        <v>1301.46851215148</v>
      </c>
      <c r="X126" s="138" t="n">
        <v>939.077012489223</v>
      </c>
      <c r="Y126" s="138" t="n">
        <v>3175.69279087505</v>
      </c>
      <c r="Z126" s="139" t="n">
        <v>737.802452985707</v>
      </c>
      <c r="AA126" s="141" t="n">
        <v>6154.04076850146</v>
      </c>
      <c r="AB126" s="137" t="n">
        <v>314.710003001358</v>
      </c>
      <c r="AC126" s="138" t="n">
        <v>305.935800375654</v>
      </c>
      <c r="AD126" s="138" t="n">
        <v>352.258428943709</v>
      </c>
      <c r="AE126" s="139" t="n">
        <v>317.419683224002</v>
      </c>
      <c r="AF126" s="140" t="n">
        <v>1290.32391554472</v>
      </c>
      <c r="AG126" s="137" t="n">
        <v>0</v>
      </c>
      <c r="AH126" s="138" t="n">
        <v>0</v>
      </c>
      <c r="AI126" s="138" t="n">
        <v>0</v>
      </c>
      <c r="AJ126" s="139" t="n">
        <v>0</v>
      </c>
      <c r="AK126" s="140" t="n">
        <v>0</v>
      </c>
      <c r="AL126" s="142" t="n">
        <v>23850.9642</v>
      </c>
      <c r="AM126" s="143" t="n">
        <v>23787.7764</v>
      </c>
      <c r="AN126" s="143" t="n">
        <v>967.2594</v>
      </c>
      <c r="AO126" s="143" t="n">
        <v>6246.26485720687</v>
      </c>
      <c r="AP126" s="130" t="n">
        <v>6943.71428571429</v>
      </c>
      <c r="AQ126" s="130" t="n">
        <v>347.182142857143</v>
      </c>
      <c r="AR126" s="130" t="n">
        <v>48606</v>
      </c>
    </row>
    <row r="127" s="90" customFormat="true" ht="13.5" hidden="false" customHeight="false" outlineLevel="0" collapsed="false">
      <c r="A127" s="131" t="str">
        <f aca="false">INDEX($A$8:$C$41,MATCH(B127,$B$8:$B$41,0),1)</f>
        <v>Western</v>
      </c>
      <c r="B127" s="131" t="s">
        <v>38</v>
      </c>
      <c r="C127" s="131" t="s">
        <v>171</v>
      </c>
      <c r="D127" s="117" t="s">
        <v>38</v>
      </c>
      <c r="E127" s="117" t="s">
        <v>371</v>
      </c>
      <c r="F127" s="117" t="s">
        <v>162</v>
      </c>
      <c r="G127" s="133" t="n">
        <v>14166.9325</v>
      </c>
      <c r="H127" s="134" t="n">
        <v>14166.9325</v>
      </c>
      <c r="I127" s="134" t="n">
        <v>20650.105</v>
      </c>
      <c r="J127" s="135" t="n">
        <v>19463.2385</v>
      </c>
      <c r="K127" s="136" t="n">
        <v>17272.5711</v>
      </c>
      <c r="L127" s="134" t="n">
        <v>16711.59345</v>
      </c>
      <c r="M127" s="134" t="n">
        <v>18623.07285</v>
      </c>
      <c r="N127" s="135" t="n">
        <v>16649.2626</v>
      </c>
      <c r="O127" s="136" t="n">
        <v>68605</v>
      </c>
      <c r="P127" s="134" t="n">
        <v>69256.5</v>
      </c>
      <c r="Q127" s="134" t="n">
        <v>137861.5</v>
      </c>
      <c r="R127" s="137" t="n">
        <v>382.500115641118</v>
      </c>
      <c r="S127" s="138" t="n">
        <v>418.773020380386</v>
      </c>
      <c r="T127" s="138" t="n">
        <v>359.615493337804</v>
      </c>
      <c r="U127" s="139" t="n">
        <v>395.888398077071</v>
      </c>
      <c r="V127" s="140" t="n">
        <v>1556.77702743638</v>
      </c>
      <c r="W127" s="137" t="n">
        <v>1312.78012262602</v>
      </c>
      <c r="X127" s="138" t="n">
        <v>825.089186304765</v>
      </c>
      <c r="Y127" s="138" t="n">
        <v>4572.20917635186</v>
      </c>
      <c r="Z127" s="139" t="n">
        <v>788.809387165037</v>
      </c>
      <c r="AA127" s="141" t="n">
        <v>7498.88787244768</v>
      </c>
      <c r="AB127" s="137" t="n">
        <v>892.623120403488</v>
      </c>
      <c r="AC127" s="138" t="n">
        <v>867.736538940824</v>
      </c>
      <c r="AD127" s="138" t="n">
        <v>999.123049898123</v>
      </c>
      <c r="AE127" s="139" t="n">
        <v>900.308682325781</v>
      </c>
      <c r="AF127" s="140" t="n">
        <v>3659.79139156821</v>
      </c>
      <c r="AG127" s="137" t="n">
        <v>0</v>
      </c>
      <c r="AH127" s="138" t="n">
        <v>0</v>
      </c>
      <c r="AI127" s="138" t="n">
        <v>0</v>
      </c>
      <c r="AJ127" s="139" t="n">
        <v>0</v>
      </c>
      <c r="AK127" s="140" t="n">
        <v>0</v>
      </c>
      <c r="AL127" s="142" t="n">
        <v>62475.82105</v>
      </c>
      <c r="AM127" s="143" t="n">
        <v>72642.2351</v>
      </c>
      <c r="AN127" s="143" t="n">
        <v>2743.44385</v>
      </c>
      <c r="AO127" s="143" t="n">
        <v>17716.5020956852</v>
      </c>
      <c r="AP127" s="130" t="n">
        <v>19694.5</v>
      </c>
      <c r="AQ127" s="130" t="n">
        <v>984.725</v>
      </c>
      <c r="AR127" s="130" t="n">
        <v>137861.5</v>
      </c>
    </row>
    <row r="128" s="90" customFormat="true" ht="13.5" hidden="false" customHeight="false" outlineLevel="0" collapsed="false">
      <c r="A128" s="131" t="str">
        <f aca="false">INDEX($A$8:$C$41,MATCH(B128,$B$8:$B$41,0),1)</f>
        <v>Western</v>
      </c>
      <c r="B128" s="131" t="s">
        <v>38</v>
      </c>
      <c r="C128" s="131" t="s">
        <v>171</v>
      </c>
      <c r="D128" s="117" t="s">
        <v>372</v>
      </c>
      <c r="E128" s="117" t="s">
        <v>373</v>
      </c>
      <c r="F128" s="117" t="s">
        <v>162</v>
      </c>
      <c r="G128" s="133" t="n">
        <v>0</v>
      </c>
      <c r="H128" s="134" t="n">
        <v>0</v>
      </c>
      <c r="I128" s="134" t="n">
        <v>0</v>
      </c>
      <c r="J128" s="135" t="n">
        <v>0</v>
      </c>
      <c r="K128" s="136" t="n">
        <v>5720.4878</v>
      </c>
      <c r="L128" s="134" t="n">
        <v>5534.6981</v>
      </c>
      <c r="M128" s="134" t="n">
        <v>6167.7593</v>
      </c>
      <c r="N128" s="135" t="n">
        <v>5514.0548</v>
      </c>
      <c r="O128" s="136" t="n">
        <v>0</v>
      </c>
      <c r="P128" s="134" t="n">
        <v>22937</v>
      </c>
      <c r="Q128" s="134" t="n">
        <v>22937</v>
      </c>
      <c r="R128" s="137" t="n">
        <v>26.291023897785</v>
      </c>
      <c r="S128" s="138" t="n">
        <v>28.7842304782425</v>
      </c>
      <c r="T128" s="138" t="n">
        <v>24.7180566560372</v>
      </c>
      <c r="U128" s="139" t="n">
        <v>27.2112632364946</v>
      </c>
      <c r="V128" s="140" t="n">
        <v>107.004574268559</v>
      </c>
      <c r="W128" s="137" t="n">
        <v>69.7626944330836</v>
      </c>
      <c r="X128" s="138" t="n">
        <v>42.2054541313567</v>
      </c>
      <c r="Y128" s="138" t="n">
        <v>254.093080539867</v>
      </c>
      <c r="Z128" s="139" t="n">
        <v>41.4963807858437</v>
      </c>
      <c r="AA128" s="141" t="n">
        <v>407.557609890151</v>
      </c>
      <c r="AB128" s="137" t="n">
        <v>148.50883097264</v>
      </c>
      <c r="AC128" s="138" t="n">
        <v>144.368363360447</v>
      </c>
      <c r="AD128" s="138" t="n">
        <v>166.227596783644</v>
      </c>
      <c r="AE128" s="139" t="n">
        <v>149.787504794053</v>
      </c>
      <c r="AF128" s="140" t="n">
        <v>608.892295910783</v>
      </c>
      <c r="AG128" s="137" t="n">
        <v>0</v>
      </c>
      <c r="AH128" s="138" t="n">
        <v>0</v>
      </c>
      <c r="AI128" s="138" t="n">
        <v>0</v>
      </c>
      <c r="AJ128" s="139" t="n">
        <v>0</v>
      </c>
      <c r="AK128" s="140" t="n">
        <v>0</v>
      </c>
      <c r="AL128" s="142" t="n">
        <v>11255.1859</v>
      </c>
      <c r="AM128" s="143" t="n">
        <v>11225.3678</v>
      </c>
      <c r="AN128" s="143" t="n">
        <v>456.4463</v>
      </c>
      <c r="AO128" s="143" t="n">
        <v>2947.5564266868</v>
      </c>
      <c r="AP128" s="130" t="n">
        <v>3276.71428571429</v>
      </c>
      <c r="AQ128" s="130" t="n">
        <v>163.832142857143</v>
      </c>
      <c r="AR128" s="130" t="n">
        <v>22937</v>
      </c>
    </row>
    <row r="129" s="90" customFormat="true" ht="13.5" hidden="false" customHeight="false" outlineLevel="0" collapsed="false">
      <c r="A129" s="131" t="str">
        <f aca="false">INDEX($A$8:$C$41,MATCH(B129,$B$8:$B$41,0),1)</f>
        <v>Western</v>
      </c>
      <c r="B129" s="131" t="s">
        <v>38</v>
      </c>
      <c r="C129" s="131" t="s">
        <v>171</v>
      </c>
      <c r="D129" s="117" t="s">
        <v>374</v>
      </c>
      <c r="E129" s="117" t="s">
        <v>375</v>
      </c>
      <c r="F129" s="117" t="s">
        <v>162</v>
      </c>
      <c r="G129" s="133" t="n">
        <v>0</v>
      </c>
      <c r="H129" s="134" t="n">
        <v>0</v>
      </c>
      <c r="I129" s="134" t="n">
        <v>0</v>
      </c>
      <c r="J129" s="135" t="n">
        <v>0</v>
      </c>
      <c r="K129" s="136" t="n">
        <v>4237.0566</v>
      </c>
      <c r="L129" s="134" t="n">
        <v>4099.4457</v>
      </c>
      <c r="M129" s="134" t="n">
        <v>4568.3421</v>
      </c>
      <c r="N129" s="135" t="n">
        <v>4084.1556</v>
      </c>
      <c r="O129" s="136" t="n">
        <v>0</v>
      </c>
      <c r="P129" s="134" t="n">
        <v>16989</v>
      </c>
      <c r="Q129" s="134" t="n">
        <v>16989</v>
      </c>
      <c r="R129" s="137" t="n">
        <v>172.848757379187</v>
      </c>
      <c r="S129" s="138" t="n">
        <v>189.24019428165</v>
      </c>
      <c r="T129" s="138" t="n">
        <v>162.507378732569</v>
      </c>
      <c r="U129" s="139" t="n">
        <v>178.898815635032</v>
      </c>
      <c r="V129" s="140" t="n">
        <v>703.495146028437</v>
      </c>
      <c r="W129" s="137" t="n">
        <v>343.452141349018</v>
      </c>
      <c r="X129" s="138" t="n">
        <v>194.714337601807</v>
      </c>
      <c r="Y129" s="138" t="n">
        <v>1385.72520107641</v>
      </c>
      <c r="Z129" s="139" t="n">
        <v>207.423487758307</v>
      </c>
      <c r="AA129" s="141" t="n">
        <v>2131.31516778554</v>
      </c>
      <c r="AB129" s="137" t="n">
        <v>110.000066679492</v>
      </c>
      <c r="AC129" s="138" t="n">
        <v>106.933234152143</v>
      </c>
      <c r="AD129" s="138" t="n">
        <v>123.124305877415</v>
      </c>
      <c r="AE129" s="139" t="n">
        <v>110.947176724703</v>
      </c>
      <c r="AF129" s="140" t="n">
        <v>451.004783433753</v>
      </c>
      <c r="AG129" s="137" t="n">
        <v>0</v>
      </c>
      <c r="AH129" s="138" t="n">
        <v>0</v>
      </c>
      <c r="AI129" s="138" t="n">
        <v>0</v>
      </c>
      <c r="AJ129" s="139" t="n">
        <v>0</v>
      </c>
      <c r="AK129" s="140" t="n">
        <v>0</v>
      </c>
      <c r="AL129" s="142" t="n">
        <v>8336.5023</v>
      </c>
      <c r="AM129" s="143" t="n">
        <v>8314.4166</v>
      </c>
      <c r="AN129" s="143" t="n">
        <v>338.0811</v>
      </c>
      <c r="AO129" s="143" t="n">
        <v>2183.24662145411</v>
      </c>
      <c r="AP129" s="130" t="n">
        <v>2427</v>
      </c>
      <c r="AQ129" s="130" t="n">
        <v>121.35</v>
      </c>
      <c r="AR129" s="130" t="n">
        <v>16989</v>
      </c>
    </row>
    <row r="130" s="90" customFormat="true" ht="13.5" hidden="false" customHeight="false" outlineLevel="0" collapsed="false">
      <c r="A130" s="131" t="str">
        <f aca="false">INDEX($A$8:$C$41,MATCH(B130,$B$8:$B$41,0),1)</f>
        <v>Western</v>
      </c>
      <c r="B130" s="131" t="s">
        <v>38</v>
      </c>
      <c r="C130" s="131" t="s">
        <v>171</v>
      </c>
      <c r="D130" s="117" t="s">
        <v>376</v>
      </c>
      <c r="E130" s="117" t="s">
        <v>377</v>
      </c>
      <c r="F130" s="117" t="s">
        <v>162</v>
      </c>
      <c r="G130" s="133" t="n">
        <v>0</v>
      </c>
      <c r="H130" s="134" t="n">
        <v>0</v>
      </c>
      <c r="I130" s="134" t="n">
        <v>0</v>
      </c>
      <c r="J130" s="135" t="n">
        <v>0</v>
      </c>
      <c r="K130" s="136" t="n">
        <v>4884.9978</v>
      </c>
      <c r="L130" s="134" t="n">
        <v>4726.3431</v>
      </c>
      <c r="M130" s="134" t="n">
        <v>5266.9443</v>
      </c>
      <c r="N130" s="135" t="n">
        <v>4708.7148</v>
      </c>
      <c r="O130" s="136" t="n">
        <v>0</v>
      </c>
      <c r="P130" s="134" t="n">
        <v>19587</v>
      </c>
      <c r="Q130" s="134" t="n">
        <v>19587</v>
      </c>
      <c r="R130" s="137" t="n">
        <v>0</v>
      </c>
      <c r="S130" s="138" t="n">
        <v>0</v>
      </c>
      <c r="T130" s="138" t="n">
        <v>0</v>
      </c>
      <c r="U130" s="139" t="n">
        <v>0</v>
      </c>
      <c r="V130" s="140" t="n">
        <v>0</v>
      </c>
      <c r="W130" s="137" t="n">
        <v>192.909789374263</v>
      </c>
      <c r="X130" s="138" t="n">
        <v>104.201775594032</v>
      </c>
      <c r="Y130" s="138" t="n">
        <v>831.601510291553</v>
      </c>
      <c r="Z130" s="139" t="n">
        <v>117.742625950915</v>
      </c>
      <c r="AA130" s="141" t="n">
        <v>1246.45570121076</v>
      </c>
      <c r="AB130" s="137" t="n">
        <v>126.821549593927</v>
      </c>
      <c r="AC130" s="138" t="n">
        <v>123.285729433046</v>
      </c>
      <c r="AD130" s="138" t="n">
        <v>141.952779988282</v>
      </c>
      <c r="AE130" s="139" t="n">
        <v>127.913494055375</v>
      </c>
      <c r="AF130" s="140" t="n">
        <v>519.97355307063</v>
      </c>
      <c r="AG130" s="137" t="n">
        <v>0</v>
      </c>
      <c r="AH130" s="138" t="n">
        <v>0</v>
      </c>
      <c r="AI130" s="138" t="n">
        <v>0</v>
      </c>
      <c r="AJ130" s="139" t="n">
        <v>0</v>
      </c>
      <c r="AK130" s="140" t="n">
        <v>0</v>
      </c>
      <c r="AL130" s="142" t="n">
        <v>9611.3409</v>
      </c>
      <c r="AM130" s="143" t="n">
        <v>9585.8778</v>
      </c>
      <c r="AN130" s="143" t="n">
        <v>389.7813</v>
      </c>
      <c r="AO130" s="143" t="n">
        <v>2517.11410762385</v>
      </c>
      <c r="AP130" s="130" t="n">
        <v>2798.14285714286</v>
      </c>
      <c r="AQ130" s="130" t="n">
        <v>209.860714285714</v>
      </c>
      <c r="AR130" s="130" t="n">
        <v>19587</v>
      </c>
    </row>
    <row r="131" s="90" customFormat="true" ht="13.5" hidden="false" customHeight="false" outlineLevel="0" collapsed="false">
      <c r="A131" s="131" t="str">
        <f aca="false">INDEX($A$8:$C$41,MATCH(B131,$B$8:$B$41,0),1)</f>
        <v>Western</v>
      </c>
      <c r="B131" s="131" t="s">
        <v>38</v>
      </c>
      <c r="C131" s="131" t="s">
        <v>171</v>
      </c>
      <c r="D131" s="117" t="s">
        <v>378</v>
      </c>
      <c r="E131" s="117" t="s">
        <v>379</v>
      </c>
      <c r="F131" s="117" t="s">
        <v>162</v>
      </c>
      <c r="G131" s="133" t="n">
        <v>0</v>
      </c>
      <c r="H131" s="134" t="n">
        <v>0</v>
      </c>
      <c r="I131" s="134" t="n">
        <v>0</v>
      </c>
      <c r="J131" s="135" t="n">
        <v>0</v>
      </c>
      <c r="K131" s="136" t="n">
        <v>8661.1632</v>
      </c>
      <c r="L131" s="134" t="n">
        <v>8379.8664</v>
      </c>
      <c r="M131" s="134" t="n">
        <v>9338.3592</v>
      </c>
      <c r="N131" s="135" t="n">
        <v>8348.6112</v>
      </c>
      <c r="O131" s="136" t="n">
        <v>0</v>
      </c>
      <c r="P131" s="134" t="n">
        <v>34728</v>
      </c>
      <c r="Q131" s="134" t="n">
        <v>34728</v>
      </c>
      <c r="R131" s="137" t="n">
        <v>25.1295501112818</v>
      </c>
      <c r="S131" s="138" t="n">
        <v>27.5126128609475</v>
      </c>
      <c r="T131" s="138" t="n">
        <v>23.6260727541966</v>
      </c>
      <c r="U131" s="139" t="n">
        <v>26.0091355038623</v>
      </c>
      <c r="V131" s="140" t="n">
        <v>102.277371230288</v>
      </c>
      <c r="W131" s="137" t="n">
        <v>296.78429134502</v>
      </c>
      <c r="X131" s="138" t="n">
        <v>160.310423990818</v>
      </c>
      <c r="Y131" s="138" t="n">
        <v>1279.38693891008</v>
      </c>
      <c r="Z131" s="139" t="n">
        <v>181.142501462946</v>
      </c>
      <c r="AA131" s="141" t="n">
        <v>1917.62415570887</v>
      </c>
      <c r="AB131" s="137" t="n">
        <v>224.856219650681</v>
      </c>
      <c r="AC131" s="138" t="n">
        <v>218.587165556279</v>
      </c>
      <c r="AD131" s="138" t="n">
        <v>251.684083495842</v>
      </c>
      <c r="AE131" s="139" t="n">
        <v>226.792251062187</v>
      </c>
      <c r="AF131" s="140" t="n">
        <v>921.919719764988</v>
      </c>
      <c r="AG131" s="137" t="n">
        <v>0</v>
      </c>
      <c r="AH131" s="138" t="n">
        <v>0</v>
      </c>
      <c r="AI131" s="138" t="n">
        <v>0</v>
      </c>
      <c r="AJ131" s="139" t="n">
        <v>0</v>
      </c>
      <c r="AK131" s="140" t="n">
        <v>0</v>
      </c>
      <c r="AL131" s="142" t="n">
        <v>17041.0296</v>
      </c>
      <c r="AM131" s="143" t="n">
        <v>16995.8832</v>
      </c>
      <c r="AN131" s="143" t="n">
        <v>691.0872</v>
      </c>
      <c r="AO131" s="143" t="n">
        <v>4462.87531166391</v>
      </c>
      <c r="AP131" s="130" t="n">
        <v>4961.14285714286</v>
      </c>
      <c r="AQ131" s="130" t="n">
        <v>372.085714285714</v>
      </c>
      <c r="AR131" s="130" t="n">
        <v>34728</v>
      </c>
    </row>
    <row r="132" s="90" customFormat="true" ht="13.5" hidden="false" customHeight="false" outlineLevel="0" collapsed="false">
      <c r="A132" s="131" t="str">
        <f aca="false">INDEX($A$8:$C$41,MATCH(B132,$B$8:$B$41,0),1)</f>
        <v>Western</v>
      </c>
      <c r="B132" s="131" t="s">
        <v>38</v>
      </c>
      <c r="C132" s="131" t="s">
        <v>171</v>
      </c>
      <c r="D132" s="117" t="s">
        <v>380</v>
      </c>
      <c r="E132" s="117" t="s">
        <v>381</v>
      </c>
      <c r="F132" s="117" t="s">
        <v>162</v>
      </c>
      <c r="G132" s="133" t="n">
        <v>0</v>
      </c>
      <c r="H132" s="134" t="n">
        <v>0</v>
      </c>
      <c r="I132" s="134" t="n">
        <v>0</v>
      </c>
      <c r="J132" s="135" t="n">
        <v>0</v>
      </c>
      <c r="K132" s="136" t="n">
        <v>4068.7116</v>
      </c>
      <c r="L132" s="134" t="n">
        <v>3936.5682</v>
      </c>
      <c r="M132" s="134" t="n">
        <v>4386.8346</v>
      </c>
      <c r="N132" s="135" t="n">
        <v>3921.8856</v>
      </c>
      <c r="O132" s="136" t="n">
        <v>0</v>
      </c>
      <c r="P132" s="134" t="n">
        <v>16314</v>
      </c>
      <c r="Q132" s="134" t="n">
        <v>16314</v>
      </c>
      <c r="R132" s="137" t="n">
        <v>231.001457036988</v>
      </c>
      <c r="S132" s="138" t="n">
        <v>252.907578115383</v>
      </c>
      <c r="T132" s="138" t="n">
        <v>217.180857043322</v>
      </c>
      <c r="U132" s="139" t="n">
        <v>239.086978121717</v>
      </c>
      <c r="V132" s="140" t="n">
        <v>940.176870317411</v>
      </c>
      <c r="W132" s="137" t="n">
        <v>366.06590168953</v>
      </c>
      <c r="X132" s="138" t="n">
        <v>198.637958146806</v>
      </c>
      <c r="Y132" s="138" t="n">
        <v>1568.71983434343</v>
      </c>
      <c r="Z132" s="139" t="n">
        <v>223.21191539285</v>
      </c>
      <c r="AA132" s="141" t="n">
        <v>2356.63560957262</v>
      </c>
      <c r="AB132" s="137" t="n">
        <v>105.629589016966</v>
      </c>
      <c r="AC132" s="138" t="n">
        <v>102.684606625349</v>
      </c>
      <c r="AD132" s="138" t="n">
        <v>118.232381310503</v>
      </c>
      <c r="AE132" s="139" t="n">
        <v>106.539068873201</v>
      </c>
      <c r="AF132" s="140" t="n">
        <v>433.08564582602</v>
      </c>
      <c r="AG132" s="137" t="n">
        <v>0</v>
      </c>
      <c r="AH132" s="138" t="n">
        <v>0</v>
      </c>
      <c r="AI132" s="138" t="n">
        <v>0</v>
      </c>
      <c r="AJ132" s="139" t="n">
        <v>0</v>
      </c>
      <c r="AK132" s="140" t="n">
        <v>0</v>
      </c>
      <c r="AL132" s="142" t="n">
        <v>8005.2798</v>
      </c>
      <c r="AM132" s="143" t="n">
        <v>7984.0716</v>
      </c>
      <c r="AN132" s="143" t="n">
        <v>324.6486</v>
      </c>
      <c r="AO132" s="143" t="n">
        <v>2096.50275957398</v>
      </c>
      <c r="AP132" s="130" t="n">
        <v>2330.57142857143</v>
      </c>
      <c r="AQ132" s="130" t="n">
        <v>116.528571428571</v>
      </c>
      <c r="AR132" s="130" t="n">
        <v>16314</v>
      </c>
    </row>
    <row r="133" s="90" customFormat="true" ht="13.5" hidden="false" customHeight="false" outlineLevel="0" collapsed="false">
      <c r="A133" s="131" t="str">
        <f aca="false">INDEX($A$8:$C$41,MATCH(B133,$B$8:$B$41,0),1)</f>
        <v>Western</v>
      </c>
      <c r="B133" s="131" t="s">
        <v>38</v>
      </c>
      <c r="C133" s="131" t="s">
        <v>171</v>
      </c>
      <c r="D133" s="117" t="s">
        <v>382</v>
      </c>
      <c r="E133" s="117" t="s">
        <v>383</v>
      </c>
      <c r="F133" s="117" t="s">
        <v>162</v>
      </c>
      <c r="G133" s="133" t="n">
        <v>0</v>
      </c>
      <c r="H133" s="134" t="n">
        <v>0</v>
      </c>
      <c r="I133" s="134" t="n">
        <v>0</v>
      </c>
      <c r="J133" s="135" t="n">
        <v>0</v>
      </c>
      <c r="K133" s="136" t="n">
        <v>6070.396</v>
      </c>
      <c r="L133" s="134" t="n">
        <v>5873.242</v>
      </c>
      <c r="M133" s="134" t="n">
        <v>6545.026</v>
      </c>
      <c r="N133" s="135" t="n">
        <v>5851.336</v>
      </c>
      <c r="O133" s="136" t="n">
        <v>0</v>
      </c>
      <c r="P133" s="134" t="n">
        <v>24340</v>
      </c>
      <c r="Q133" s="134" t="n">
        <v>24340</v>
      </c>
      <c r="R133" s="137" t="n">
        <v>52.5785661104055</v>
      </c>
      <c r="S133" s="138" t="n">
        <v>57.5646490993043</v>
      </c>
      <c r="T133" s="138" t="n">
        <v>49.4328399328599</v>
      </c>
      <c r="U133" s="139" t="n">
        <v>54.4189229217587</v>
      </c>
      <c r="V133" s="140" t="n">
        <v>213.994978064328</v>
      </c>
      <c r="W133" s="137" t="n">
        <v>289.364684061395</v>
      </c>
      <c r="X133" s="138" t="n">
        <v>156.302663391047</v>
      </c>
      <c r="Y133" s="138" t="n">
        <v>1247.40226543733</v>
      </c>
      <c r="Z133" s="139" t="n">
        <v>176.613938926373</v>
      </c>
      <c r="AA133" s="141" t="n">
        <v>1869.68355181614</v>
      </c>
      <c r="AB133" s="137" t="n">
        <v>157.596187119833</v>
      </c>
      <c r="AC133" s="138" t="n">
        <v>153.202361484676</v>
      </c>
      <c r="AD133" s="138" t="n">
        <v>176.399176234992</v>
      </c>
      <c r="AE133" s="139" t="n">
        <v>158.953103860102</v>
      </c>
      <c r="AF133" s="140" t="n">
        <v>646.150828699603</v>
      </c>
      <c r="AG133" s="137" t="n">
        <v>0</v>
      </c>
      <c r="AH133" s="138" t="n">
        <v>0</v>
      </c>
      <c r="AI133" s="138" t="n">
        <v>0</v>
      </c>
      <c r="AJ133" s="139" t="n">
        <v>0</v>
      </c>
      <c r="AK133" s="140" t="n">
        <v>0</v>
      </c>
      <c r="AL133" s="142" t="n">
        <v>11943.638</v>
      </c>
      <c r="AM133" s="143" t="n">
        <v>11911.996</v>
      </c>
      <c r="AN133" s="143" t="n">
        <v>484.366</v>
      </c>
      <c r="AO133" s="143" t="n">
        <v>3127.91940468497</v>
      </c>
      <c r="AP133" s="130" t="n">
        <v>3477.14285714286</v>
      </c>
      <c r="AQ133" s="130" t="n">
        <v>173.857142857143</v>
      </c>
      <c r="AR133" s="130" t="n">
        <v>24340</v>
      </c>
    </row>
    <row r="134" s="90" customFormat="true" ht="13.5" hidden="false" customHeight="false" outlineLevel="0" collapsed="false">
      <c r="A134" s="131" t="str">
        <f aca="false">INDEX($A$8:$C$41,MATCH(B134,$B$8:$B$41,0),1)</f>
        <v>Western</v>
      </c>
      <c r="B134" s="131" t="s">
        <v>38</v>
      </c>
      <c r="C134" s="131" t="s">
        <v>171</v>
      </c>
      <c r="D134" s="117" t="s">
        <v>384</v>
      </c>
      <c r="E134" s="117" t="s">
        <v>385</v>
      </c>
      <c r="F134" s="117" t="s">
        <v>162</v>
      </c>
      <c r="G134" s="133" t="n">
        <v>0</v>
      </c>
      <c r="H134" s="134" t="n">
        <v>0</v>
      </c>
      <c r="I134" s="134" t="n">
        <v>0</v>
      </c>
      <c r="J134" s="135" t="n">
        <v>0</v>
      </c>
      <c r="K134" s="136" t="n">
        <v>4249.5266</v>
      </c>
      <c r="L134" s="134" t="n">
        <v>4111.5107</v>
      </c>
      <c r="M134" s="134" t="n">
        <v>4581.7871</v>
      </c>
      <c r="N134" s="135" t="n">
        <v>4096.1756</v>
      </c>
      <c r="O134" s="136" t="n">
        <v>0</v>
      </c>
      <c r="P134" s="134" t="n">
        <v>17039</v>
      </c>
      <c r="Q134" s="134" t="n">
        <v>17039</v>
      </c>
      <c r="R134" s="137" t="n">
        <v>6.47363726884872</v>
      </c>
      <c r="S134" s="138" t="n">
        <v>7.08753937859303</v>
      </c>
      <c r="T134" s="138" t="n">
        <v>6.08632563737914</v>
      </c>
      <c r="U134" s="139" t="n">
        <v>6.70022774712345</v>
      </c>
      <c r="V134" s="140" t="n">
        <v>26.3477300319443</v>
      </c>
      <c r="W134" s="137" t="n">
        <v>74.3887013345344</v>
      </c>
      <c r="X134" s="138" t="n">
        <v>40.6339131481928</v>
      </c>
      <c r="Y134" s="138" t="n">
        <v>316.012912749277</v>
      </c>
      <c r="Z134" s="139" t="n">
        <v>45.2948634108822</v>
      </c>
      <c r="AA134" s="141" t="n">
        <v>476.330390642886</v>
      </c>
      <c r="AB134" s="137" t="n">
        <v>110.320568374744</v>
      </c>
      <c r="AC134" s="138" t="n">
        <v>107.244800170774</v>
      </c>
      <c r="AD134" s="138" t="n">
        <v>123.483047012322</v>
      </c>
      <c r="AE134" s="139" t="n">
        <v>111.270437967147</v>
      </c>
      <c r="AF134" s="140" t="n">
        <v>452.318853524987</v>
      </c>
      <c r="AG134" s="137" t="n">
        <v>0</v>
      </c>
      <c r="AH134" s="138" t="n">
        <v>0</v>
      </c>
      <c r="AI134" s="138" t="n">
        <v>0</v>
      </c>
      <c r="AJ134" s="139" t="n">
        <v>0</v>
      </c>
      <c r="AK134" s="140" t="n">
        <v>0</v>
      </c>
      <c r="AL134" s="142" t="n">
        <v>8361.0373</v>
      </c>
      <c r="AM134" s="143" t="n">
        <v>8338.8866</v>
      </c>
      <c r="AN134" s="143" t="n">
        <v>339.0761</v>
      </c>
      <c r="AO134" s="143" t="n">
        <v>2189.60783799198</v>
      </c>
      <c r="AP134" s="130" t="n">
        <v>2434.14285714286</v>
      </c>
      <c r="AQ134" s="130" t="n">
        <v>121.703571428571</v>
      </c>
      <c r="AR134" s="130" t="n">
        <v>17039</v>
      </c>
    </row>
    <row r="135" s="90" customFormat="true" ht="13.5" hidden="false" customHeight="false" outlineLevel="0" collapsed="false">
      <c r="A135" s="131" t="str">
        <f aca="false">INDEX($A$8:$C$41,MATCH(B135,$B$8:$B$41,0),1)</f>
        <v>Northern</v>
      </c>
      <c r="B135" s="131" t="s">
        <v>39</v>
      </c>
      <c r="C135" s="131" t="s">
        <v>172</v>
      </c>
      <c r="D135" s="117" t="s">
        <v>386</v>
      </c>
      <c r="E135" s="117" t="s">
        <v>387</v>
      </c>
      <c r="F135" s="117" t="s">
        <v>162</v>
      </c>
      <c r="G135" s="133" t="n">
        <v>0</v>
      </c>
      <c r="H135" s="134" t="n">
        <v>0</v>
      </c>
      <c r="I135" s="134" t="n">
        <v>0</v>
      </c>
      <c r="J135" s="135" t="n">
        <v>0</v>
      </c>
      <c r="K135" s="136" t="n">
        <v>13004.1414991918</v>
      </c>
      <c r="L135" s="134" t="n">
        <v>16098.0504</v>
      </c>
      <c r="M135" s="134" t="n">
        <v>11286.3347682236</v>
      </c>
      <c r="N135" s="135" t="n">
        <v>13001.3876</v>
      </c>
      <c r="O135" s="136" t="n">
        <v>0</v>
      </c>
      <c r="P135" s="134" t="n">
        <v>53389.9142674154</v>
      </c>
      <c r="Q135" s="134" t="n">
        <v>53389.9142674154</v>
      </c>
      <c r="R135" s="137" t="n">
        <v>105.144199527505</v>
      </c>
      <c r="S135" s="138" t="n">
        <v>115.115139083838</v>
      </c>
      <c r="T135" s="138" t="n">
        <v>98.8535209232955</v>
      </c>
      <c r="U135" s="139" t="n">
        <v>108.824460479628</v>
      </c>
      <c r="V135" s="140" t="n">
        <v>427.937320014266</v>
      </c>
      <c r="W135" s="137" t="n">
        <v>810.954307804011</v>
      </c>
      <c r="X135" s="138" t="n">
        <v>487.08712484641</v>
      </c>
      <c r="Y135" s="138" t="n">
        <v>2834.1673360325</v>
      </c>
      <c r="Z135" s="139" t="n">
        <v>472.033229944303</v>
      </c>
      <c r="AA135" s="141" t="n">
        <v>4604.24199862723</v>
      </c>
      <c r="AB135" s="137" t="n">
        <v>287.206327419251</v>
      </c>
      <c r="AC135" s="138" t="n">
        <v>304.329739894111</v>
      </c>
      <c r="AD135" s="138" t="n">
        <v>261.743590687153</v>
      </c>
      <c r="AE135" s="139" t="n">
        <v>258.630242964451</v>
      </c>
      <c r="AF135" s="140" t="n">
        <v>1111.90990096497</v>
      </c>
      <c r="AG135" s="137" t="n">
        <v>0</v>
      </c>
      <c r="AH135" s="138" t="n">
        <v>0</v>
      </c>
      <c r="AI135" s="138" t="n">
        <v>0</v>
      </c>
      <c r="AJ135" s="139" t="n">
        <v>0</v>
      </c>
      <c r="AK135" s="140" t="n">
        <v>0</v>
      </c>
      <c r="AL135" s="142" t="n">
        <v>29102.1918991918</v>
      </c>
      <c r="AM135" s="143" t="n">
        <v>23074.3255682236</v>
      </c>
      <c r="AN135" s="143" t="n">
        <v>1213.3968</v>
      </c>
      <c r="AO135" s="143" t="n">
        <v>7210.685616</v>
      </c>
      <c r="AP135" s="130" t="n">
        <v>7627.13060963077</v>
      </c>
      <c r="AQ135" s="130" t="n">
        <v>615.557142857143</v>
      </c>
      <c r="AR135" s="130" t="n">
        <v>53389.9142674154</v>
      </c>
    </row>
    <row r="136" s="90" customFormat="true" ht="13.5" hidden="false" customHeight="false" outlineLevel="0" collapsed="false">
      <c r="A136" s="131" t="str">
        <f aca="false">INDEX($A$8:$C$41,MATCH(B136,$B$8:$B$41,0),1)</f>
        <v>Northern</v>
      </c>
      <c r="B136" s="131" t="s">
        <v>39</v>
      </c>
      <c r="C136" s="131" t="s">
        <v>172</v>
      </c>
      <c r="D136" s="117" t="s">
        <v>388</v>
      </c>
      <c r="E136" s="117" t="s">
        <v>389</v>
      </c>
      <c r="F136" s="117" t="s">
        <v>162</v>
      </c>
      <c r="G136" s="133" t="n">
        <v>0</v>
      </c>
      <c r="H136" s="134" t="n">
        <v>0</v>
      </c>
      <c r="I136" s="134" t="n">
        <v>0</v>
      </c>
      <c r="J136" s="135" t="n">
        <v>0</v>
      </c>
      <c r="K136" s="136" t="n">
        <v>14494.012</v>
      </c>
      <c r="L136" s="134" t="n">
        <v>15371.772</v>
      </c>
      <c r="M136" s="134" t="n">
        <v>12579.398</v>
      </c>
      <c r="N136" s="135" t="n">
        <v>12414.818</v>
      </c>
      <c r="O136" s="136" t="n">
        <v>0</v>
      </c>
      <c r="P136" s="134" t="n">
        <v>54860</v>
      </c>
      <c r="Q136" s="134" t="n">
        <v>54860</v>
      </c>
      <c r="R136" s="137" t="n">
        <v>166.775052771234</v>
      </c>
      <c r="S136" s="138" t="n">
        <v>182.590513616043</v>
      </c>
      <c r="T136" s="138" t="n">
        <v>156.797058160989</v>
      </c>
      <c r="U136" s="139" t="n">
        <v>172.612519005799</v>
      </c>
      <c r="V136" s="140" t="n">
        <v>678.775143554065</v>
      </c>
      <c r="W136" s="137" t="n">
        <v>311.600080811972</v>
      </c>
      <c r="X136" s="138" t="n">
        <v>178.389716596241</v>
      </c>
      <c r="Y136" s="138" t="n">
        <v>1247.94785950692</v>
      </c>
      <c r="Z136" s="139" t="n">
        <v>189.93001595043</v>
      </c>
      <c r="AA136" s="141" t="n">
        <v>1927.86767286556</v>
      </c>
      <c r="AB136" s="137" t="n">
        <v>238.013874234536</v>
      </c>
      <c r="AC136" s="138" t="n">
        <v>252.204403321689</v>
      </c>
      <c r="AD136" s="138" t="n">
        <v>216.912373189352</v>
      </c>
      <c r="AE136" s="139" t="n">
        <v>214.332276991688</v>
      </c>
      <c r="AF136" s="140" t="n">
        <v>921.462927737265</v>
      </c>
      <c r="AG136" s="137" t="n">
        <v>0</v>
      </c>
      <c r="AH136" s="138" t="n">
        <v>0</v>
      </c>
      <c r="AI136" s="138" t="n">
        <v>0</v>
      </c>
      <c r="AJ136" s="139" t="n">
        <v>0</v>
      </c>
      <c r="AK136" s="140" t="n">
        <v>0</v>
      </c>
      <c r="AL136" s="142" t="n">
        <v>29865.784</v>
      </c>
      <c r="AM136" s="143" t="n">
        <v>23545.912</v>
      </c>
      <c r="AN136" s="143" t="n">
        <v>1448.304</v>
      </c>
      <c r="AO136" s="143" t="n">
        <v>7050.0270559169</v>
      </c>
      <c r="AP136" s="130" t="n">
        <v>7837.14285714286</v>
      </c>
      <c r="AQ136" s="130" t="n">
        <v>391.857142857143</v>
      </c>
      <c r="AR136" s="130" t="n">
        <v>54860</v>
      </c>
    </row>
    <row r="137" s="90" customFormat="true" ht="13.5" hidden="false" customHeight="false" outlineLevel="0" collapsed="false">
      <c r="A137" s="131" t="str">
        <f aca="false">INDEX($A$8:$C$41,MATCH(B137,$B$8:$B$41,0),1)</f>
        <v>Northern</v>
      </c>
      <c r="B137" s="131" t="s">
        <v>39</v>
      </c>
      <c r="C137" s="131" t="s">
        <v>172</v>
      </c>
      <c r="D137" s="117" t="s">
        <v>390</v>
      </c>
      <c r="E137" s="117" t="s">
        <v>391</v>
      </c>
      <c r="F137" s="117" t="s">
        <v>162</v>
      </c>
      <c r="G137" s="133" t="n">
        <v>0</v>
      </c>
      <c r="H137" s="134" t="n">
        <v>0</v>
      </c>
      <c r="I137" s="134" t="n">
        <v>0</v>
      </c>
      <c r="J137" s="135" t="n">
        <v>0</v>
      </c>
      <c r="K137" s="136" t="n">
        <v>8567.04295068771</v>
      </c>
      <c r="L137" s="134" t="n">
        <v>10605.2898</v>
      </c>
      <c r="M137" s="134" t="n">
        <v>7435.36316651284</v>
      </c>
      <c r="N137" s="135" t="n">
        <v>8565.2287</v>
      </c>
      <c r="O137" s="136" t="n">
        <v>0</v>
      </c>
      <c r="P137" s="134" t="n">
        <v>35172.9246172005</v>
      </c>
      <c r="Q137" s="134" t="n">
        <v>35172.9246172005</v>
      </c>
      <c r="R137" s="137" t="n">
        <v>10.0972096376479</v>
      </c>
      <c r="S137" s="138" t="n">
        <v>11.0547390823251</v>
      </c>
      <c r="T137" s="138" t="n">
        <v>9.49310307813046</v>
      </c>
      <c r="U137" s="139" t="n">
        <v>10.4506325228077</v>
      </c>
      <c r="V137" s="140" t="n">
        <v>41.0956843209111</v>
      </c>
      <c r="W137" s="137" t="n">
        <v>404.898568906421</v>
      </c>
      <c r="X137" s="138" t="n">
        <v>218.709221301758</v>
      </c>
      <c r="Y137" s="138" t="n">
        <v>1745.44932379875</v>
      </c>
      <c r="Z137" s="139" t="n">
        <v>247.130126995877</v>
      </c>
      <c r="AA137" s="141" t="n">
        <v>2616.18724100281</v>
      </c>
      <c r="AB137" s="137" t="n">
        <v>253.529420892335</v>
      </c>
      <c r="AC137" s="138" t="n">
        <v>268.644996121688</v>
      </c>
      <c r="AD137" s="138" t="n">
        <v>231.052364220115</v>
      </c>
      <c r="AE137" s="139" t="n">
        <v>228.304077814778</v>
      </c>
      <c r="AF137" s="140" t="n">
        <v>981.530859048915</v>
      </c>
      <c r="AG137" s="137" t="n">
        <v>0</v>
      </c>
      <c r="AH137" s="138" t="n">
        <v>0</v>
      </c>
      <c r="AI137" s="138" t="n">
        <v>0</v>
      </c>
      <c r="AJ137" s="139" t="n">
        <v>0</v>
      </c>
      <c r="AK137" s="140" t="n">
        <v>0</v>
      </c>
      <c r="AL137" s="142" t="n">
        <v>19172.3327506877</v>
      </c>
      <c r="AM137" s="143" t="n">
        <v>15201.2262665128</v>
      </c>
      <c r="AN137" s="143" t="n">
        <v>799.3656</v>
      </c>
      <c r="AO137" s="143" t="n">
        <v>4750.352292</v>
      </c>
      <c r="AP137" s="130" t="n">
        <v>5024.70351674294</v>
      </c>
      <c r="AQ137" s="130" t="n">
        <v>405.525</v>
      </c>
      <c r="AR137" s="130" t="n">
        <v>35172.9246172005</v>
      </c>
    </row>
    <row r="138" s="90" customFormat="true" ht="13.5" hidden="false" customHeight="false" outlineLevel="0" collapsed="false">
      <c r="A138" s="131" t="str">
        <f aca="false">INDEX($A$8:$C$41,MATCH(B138,$B$8:$B$41,0),1)</f>
        <v>Northern</v>
      </c>
      <c r="B138" s="131" t="s">
        <v>39</v>
      </c>
      <c r="C138" s="131" t="s">
        <v>172</v>
      </c>
      <c r="D138" s="117" t="s">
        <v>310</v>
      </c>
      <c r="E138" s="117" t="s">
        <v>392</v>
      </c>
      <c r="F138" s="117" t="s">
        <v>162</v>
      </c>
      <c r="G138" s="133" t="n">
        <v>0</v>
      </c>
      <c r="H138" s="134" t="n">
        <v>0</v>
      </c>
      <c r="I138" s="134" t="n">
        <v>0</v>
      </c>
      <c r="J138" s="135" t="n">
        <v>0</v>
      </c>
      <c r="K138" s="136" t="n">
        <v>11070.2442</v>
      </c>
      <c r="L138" s="134" t="n">
        <v>11740.6602</v>
      </c>
      <c r="M138" s="134" t="n">
        <v>9607.8993</v>
      </c>
      <c r="N138" s="135" t="n">
        <v>9482.1963</v>
      </c>
      <c r="O138" s="136" t="n">
        <v>0</v>
      </c>
      <c r="P138" s="134" t="n">
        <v>41901</v>
      </c>
      <c r="Q138" s="134" t="n">
        <v>41901</v>
      </c>
      <c r="R138" s="137" t="n">
        <v>136.105238917589</v>
      </c>
      <c r="S138" s="138" t="n">
        <v>149.012247736392</v>
      </c>
      <c r="T138" s="138" t="n">
        <v>127.96219043534</v>
      </c>
      <c r="U138" s="139" t="n">
        <v>140.869199254143</v>
      </c>
      <c r="V138" s="140" t="n">
        <v>553.948876343463</v>
      </c>
      <c r="W138" s="137" t="n">
        <v>668.182470636445</v>
      </c>
      <c r="X138" s="138" t="n">
        <v>364.015920704117</v>
      </c>
      <c r="Y138" s="138" t="n">
        <v>2833.96051924069</v>
      </c>
      <c r="Z138" s="139" t="n">
        <v>405.859620001924</v>
      </c>
      <c r="AA138" s="141" t="n">
        <v>4272.01853058318</v>
      </c>
      <c r="AB138" s="137" t="n">
        <v>181.790363549057</v>
      </c>
      <c r="AC138" s="138" t="n">
        <v>192.628813408351</v>
      </c>
      <c r="AD138" s="138" t="n">
        <v>165.673447849199</v>
      </c>
      <c r="AE138" s="139" t="n">
        <v>163.702820602055</v>
      </c>
      <c r="AF138" s="140" t="n">
        <v>703.795445408661</v>
      </c>
      <c r="AG138" s="137" t="n">
        <v>0</v>
      </c>
      <c r="AH138" s="138" t="n">
        <v>0</v>
      </c>
      <c r="AI138" s="138" t="n">
        <v>0</v>
      </c>
      <c r="AJ138" s="139" t="n">
        <v>0</v>
      </c>
      <c r="AK138" s="140" t="n">
        <v>0</v>
      </c>
      <c r="AL138" s="142" t="n">
        <v>22810.9044</v>
      </c>
      <c r="AM138" s="143" t="n">
        <v>17983.9092</v>
      </c>
      <c r="AN138" s="143" t="n">
        <v>1106.1864</v>
      </c>
      <c r="AO138" s="143" t="n">
        <v>5384.67341724342</v>
      </c>
      <c r="AP138" s="130" t="n">
        <v>5985.85714285714</v>
      </c>
      <c r="AQ138" s="130" t="n">
        <v>299.292857142857</v>
      </c>
      <c r="AR138" s="130" t="n">
        <v>41901</v>
      </c>
    </row>
    <row r="139" s="90" customFormat="true" ht="13.5" hidden="false" customHeight="false" outlineLevel="0" collapsed="false">
      <c r="A139" s="131" t="str">
        <f aca="false">INDEX($A$8:$C$41,MATCH(B139,$B$8:$B$41,0),1)</f>
        <v>Northern</v>
      </c>
      <c r="B139" s="131" t="s">
        <v>39</v>
      </c>
      <c r="C139" s="131" t="s">
        <v>172</v>
      </c>
      <c r="D139" s="117" t="s">
        <v>393</v>
      </c>
      <c r="E139" s="117" t="s">
        <v>394</v>
      </c>
      <c r="F139" s="117" t="s">
        <v>162</v>
      </c>
      <c r="G139" s="133" t="n">
        <v>0</v>
      </c>
      <c r="H139" s="134" t="n">
        <v>0</v>
      </c>
      <c r="I139" s="134" t="n">
        <v>0</v>
      </c>
      <c r="J139" s="135" t="n">
        <v>0</v>
      </c>
      <c r="K139" s="136" t="n">
        <v>25427.0043</v>
      </c>
      <c r="L139" s="134" t="n">
        <v>26966.8683</v>
      </c>
      <c r="M139" s="134" t="n">
        <v>22068.17595</v>
      </c>
      <c r="N139" s="135" t="n">
        <v>21779.45145</v>
      </c>
      <c r="O139" s="136" t="n">
        <v>0</v>
      </c>
      <c r="P139" s="134" t="n">
        <v>96241.5</v>
      </c>
      <c r="Q139" s="134" t="n">
        <v>96241.5</v>
      </c>
      <c r="R139" s="137" t="n">
        <v>18.385411686761</v>
      </c>
      <c r="S139" s="138" t="n">
        <v>20.1289204059369</v>
      </c>
      <c r="T139" s="138" t="n">
        <v>17.2854297909718</v>
      </c>
      <c r="U139" s="139" t="n">
        <v>19.0289385101478</v>
      </c>
      <c r="V139" s="140" t="n">
        <v>74.8287003938175</v>
      </c>
      <c r="W139" s="137" t="n">
        <v>730.706646045492</v>
      </c>
      <c r="X139" s="138" t="n">
        <v>395.886223179235</v>
      </c>
      <c r="Y139" s="138" t="n">
        <v>3132.08319835289</v>
      </c>
      <c r="Z139" s="139" t="n">
        <v>445.231154258904</v>
      </c>
      <c r="AA139" s="141" t="n">
        <v>4703.90722183653</v>
      </c>
      <c r="AB139" s="137" t="n">
        <v>369.300083099782</v>
      </c>
      <c r="AC139" s="138" t="n">
        <v>391.317974233102</v>
      </c>
      <c r="AD139" s="138" t="n">
        <v>336.559193037896</v>
      </c>
      <c r="AE139" s="139" t="n">
        <v>332.555940104565</v>
      </c>
      <c r="AF139" s="140" t="n">
        <v>1429.73319047534</v>
      </c>
      <c r="AG139" s="137" t="n">
        <v>0</v>
      </c>
      <c r="AH139" s="138" t="n">
        <v>0</v>
      </c>
      <c r="AI139" s="138" t="n">
        <v>0</v>
      </c>
      <c r="AJ139" s="139" t="n">
        <v>0</v>
      </c>
      <c r="AK139" s="140" t="n">
        <v>0</v>
      </c>
      <c r="AL139" s="142" t="n">
        <v>52393.8726</v>
      </c>
      <c r="AM139" s="143" t="n">
        <v>41306.8518</v>
      </c>
      <c r="AN139" s="143" t="n">
        <v>2540.7756</v>
      </c>
      <c r="AO139" s="143" t="n">
        <v>8245.29321791258</v>
      </c>
      <c r="AP139" s="130" t="n">
        <v>13748.7857142857</v>
      </c>
      <c r="AQ139" s="130" t="n">
        <v>687.439285714286</v>
      </c>
      <c r="AR139" s="130" t="n">
        <v>96241.5</v>
      </c>
    </row>
    <row r="140" s="90" customFormat="true" ht="13.5" hidden="false" customHeight="false" outlineLevel="0" collapsed="false">
      <c r="A140" s="131" t="str">
        <f aca="false">INDEX($A$8:$C$41,MATCH(B140,$B$8:$B$41,0),1)</f>
        <v>Northern</v>
      </c>
      <c r="B140" s="131" t="s">
        <v>39</v>
      </c>
      <c r="C140" s="131" t="s">
        <v>172</v>
      </c>
      <c r="D140" s="117" t="s">
        <v>395</v>
      </c>
      <c r="E140" s="117" t="s">
        <v>396</v>
      </c>
      <c r="F140" s="117" t="s">
        <v>162</v>
      </c>
      <c r="G140" s="133" t="n">
        <v>0</v>
      </c>
      <c r="H140" s="134" t="n">
        <v>0</v>
      </c>
      <c r="I140" s="134" t="n">
        <v>0</v>
      </c>
      <c r="J140" s="135" t="n">
        <v>0</v>
      </c>
      <c r="K140" s="136" t="n">
        <v>4414.91645098057</v>
      </c>
      <c r="L140" s="134" t="n">
        <v>5465.301</v>
      </c>
      <c r="M140" s="134" t="n">
        <v>3831.71969042334</v>
      </c>
      <c r="N140" s="135" t="n">
        <v>4413.9815</v>
      </c>
      <c r="O140" s="136" t="n">
        <v>0</v>
      </c>
      <c r="P140" s="134" t="n">
        <v>18125.9186414039</v>
      </c>
      <c r="Q140" s="134" t="n">
        <v>18125.9186414039</v>
      </c>
      <c r="R140" s="137" t="n">
        <v>25.4071037507314</v>
      </c>
      <c r="S140" s="138" t="n">
        <v>27.8164872159005</v>
      </c>
      <c r="T140" s="138" t="n">
        <v>23.8870206203458</v>
      </c>
      <c r="U140" s="139" t="n">
        <v>26.2964040855148</v>
      </c>
      <c r="V140" s="140" t="n">
        <v>103.407015672493</v>
      </c>
      <c r="W140" s="137" t="n">
        <v>26.4985974415197</v>
      </c>
      <c r="X140" s="138" t="n">
        <v>14.3134307134659</v>
      </c>
      <c r="Y140" s="138" t="n">
        <v>114.2309766884</v>
      </c>
      <c r="Z140" s="139" t="n">
        <v>16.1734376306202</v>
      </c>
      <c r="AA140" s="141" t="n">
        <v>171.216442474006</v>
      </c>
      <c r="AB140" s="137" t="n">
        <v>84.6237808411341</v>
      </c>
      <c r="AC140" s="138" t="n">
        <v>89.6691011080852</v>
      </c>
      <c r="AD140" s="138" t="n">
        <v>77.121324080538</v>
      </c>
      <c r="AE140" s="139" t="n">
        <v>76.2039931229106</v>
      </c>
      <c r="AF140" s="140" t="n">
        <v>327.618199152668</v>
      </c>
      <c r="AG140" s="137" t="n">
        <v>0</v>
      </c>
      <c r="AH140" s="138" t="n">
        <v>0</v>
      </c>
      <c r="AI140" s="138" t="n">
        <v>0</v>
      </c>
      <c r="AJ140" s="139" t="n">
        <v>0</v>
      </c>
      <c r="AK140" s="140" t="n">
        <v>0</v>
      </c>
      <c r="AL140" s="142" t="n">
        <v>9880.21745098057</v>
      </c>
      <c r="AM140" s="143" t="n">
        <v>7833.75559042333</v>
      </c>
      <c r="AN140" s="143" t="n">
        <v>411.9456</v>
      </c>
      <c r="AO140" s="143" t="n">
        <v>2448.03354</v>
      </c>
      <c r="AP140" s="130" t="n">
        <v>2589.41694877199</v>
      </c>
      <c r="AQ140" s="130" t="n">
        <v>208.982142857143</v>
      </c>
      <c r="AR140" s="130" t="n">
        <v>18125.9186414039</v>
      </c>
    </row>
    <row r="141" s="90" customFormat="true" ht="13.5" hidden="false" customHeight="false" outlineLevel="0" collapsed="false">
      <c r="A141" s="131" t="str">
        <f aca="false">INDEX($A$8:$C$41,MATCH(B141,$B$8:$B$41,0),1)</f>
        <v>Northern</v>
      </c>
      <c r="B141" s="131" t="s">
        <v>39</v>
      </c>
      <c r="C141" s="131" t="s">
        <v>172</v>
      </c>
      <c r="D141" s="117" t="s">
        <v>397</v>
      </c>
      <c r="E141" s="117" t="s">
        <v>398</v>
      </c>
      <c r="F141" s="117" t="s">
        <v>162</v>
      </c>
      <c r="G141" s="133" t="n">
        <v>0</v>
      </c>
      <c r="H141" s="134" t="n">
        <v>0</v>
      </c>
      <c r="I141" s="134" t="n">
        <v>0</v>
      </c>
      <c r="J141" s="135" t="n">
        <v>0</v>
      </c>
      <c r="K141" s="136" t="n">
        <v>9891.5159</v>
      </c>
      <c r="L141" s="134" t="n">
        <v>10490.5479</v>
      </c>
      <c r="M141" s="134" t="n">
        <v>9016.9557265998</v>
      </c>
      <c r="N141" s="135" t="n">
        <v>8472.55885</v>
      </c>
      <c r="O141" s="136" t="n">
        <v>0</v>
      </c>
      <c r="P141" s="134" t="n">
        <v>37871.5783765998</v>
      </c>
      <c r="Q141" s="134" t="n">
        <v>37871.5783765998</v>
      </c>
      <c r="R141" s="137" t="n">
        <v>73.0244392551932</v>
      </c>
      <c r="S141" s="138" t="n">
        <v>79.9494267791899</v>
      </c>
      <c r="T141" s="138" t="n">
        <v>68.6554557100107</v>
      </c>
      <c r="U141" s="139" t="n">
        <v>75.5804432340074</v>
      </c>
      <c r="V141" s="140" t="n">
        <v>297.209764978401</v>
      </c>
      <c r="W141" s="137" t="n">
        <v>282.827399502704</v>
      </c>
      <c r="X141" s="138" t="n">
        <v>155.982191679081</v>
      </c>
      <c r="Y141" s="138" t="n">
        <v>1170.97294236666</v>
      </c>
      <c r="Z141" s="139" t="n">
        <v>170.582264418085</v>
      </c>
      <c r="AA141" s="141" t="n">
        <v>1780.36479796653</v>
      </c>
      <c r="AB141" s="137" t="n">
        <v>180.079264911352</v>
      </c>
      <c r="AC141" s="138" t="n">
        <v>190.815698049698</v>
      </c>
      <c r="AD141" s="138" t="n">
        <v>164.114049400434</v>
      </c>
      <c r="AE141" s="139" t="n">
        <v>162.161970648008</v>
      </c>
      <c r="AF141" s="140" t="n">
        <v>697.170983009492</v>
      </c>
      <c r="AG141" s="137" t="n">
        <v>0</v>
      </c>
      <c r="AH141" s="138" t="n">
        <v>0</v>
      </c>
      <c r="AI141" s="138" t="n">
        <v>0</v>
      </c>
      <c r="AJ141" s="139" t="n">
        <v>0</v>
      </c>
      <c r="AK141" s="140" t="n">
        <v>0</v>
      </c>
      <c r="AL141" s="142" t="n">
        <v>20382.0638</v>
      </c>
      <c r="AM141" s="143" t="n">
        <v>16698.7817765998</v>
      </c>
      <c r="AN141" s="143" t="n">
        <v>790.7328</v>
      </c>
      <c r="AO141" s="143" t="n">
        <v>5596.10999944173</v>
      </c>
      <c r="AP141" s="130" t="n">
        <v>5410.2254823714</v>
      </c>
      <c r="AQ141" s="130" t="n">
        <v>315.328571397251</v>
      </c>
      <c r="AR141" s="130" t="n">
        <v>37871.5783765998</v>
      </c>
    </row>
    <row r="142" s="90" customFormat="true" ht="13.5" hidden="false" customHeight="false" outlineLevel="0" collapsed="false">
      <c r="A142" s="131" t="str">
        <f aca="false">INDEX($A$8:$C$41,MATCH(B142,$B$8:$B$41,0),1)</f>
        <v>Northern</v>
      </c>
      <c r="B142" s="131" t="s">
        <v>39</v>
      </c>
      <c r="C142" s="131" t="s">
        <v>172</v>
      </c>
      <c r="D142" s="117" t="s">
        <v>229</v>
      </c>
      <c r="E142" s="117" t="s">
        <v>399</v>
      </c>
      <c r="F142" s="117" t="s">
        <v>162</v>
      </c>
      <c r="G142" s="133" t="n">
        <v>0</v>
      </c>
      <c r="H142" s="134" t="n">
        <v>0</v>
      </c>
      <c r="I142" s="134" t="n">
        <v>0</v>
      </c>
      <c r="J142" s="135" t="n">
        <v>0</v>
      </c>
      <c r="K142" s="136" t="n">
        <v>7749.3610394256</v>
      </c>
      <c r="L142" s="134" t="n">
        <v>9593.0673</v>
      </c>
      <c r="M142" s="134" t="n">
        <v>6725.6944978815</v>
      </c>
      <c r="N142" s="135" t="n">
        <v>7747.71995</v>
      </c>
      <c r="O142" s="136" t="n">
        <v>0</v>
      </c>
      <c r="P142" s="134" t="n">
        <v>31815.8427873071</v>
      </c>
      <c r="Q142" s="134" t="n">
        <v>31815.8427873071</v>
      </c>
      <c r="R142" s="137" t="n">
        <v>5.67446228296171</v>
      </c>
      <c r="S142" s="138" t="n">
        <v>6.21257775383273</v>
      </c>
      <c r="T142" s="138" t="n">
        <v>5.33496453953665</v>
      </c>
      <c r="U142" s="139" t="n">
        <v>5.87308001040766</v>
      </c>
      <c r="V142" s="140" t="n">
        <v>23.0950845867388</v>
      </c>
      <c r="W142" s="137" t="n">
        <v>357.201093511685</v>
      </c>
      <c r="X142" s="138" t="n">
        <v>192.94504601752</v>
      </c>
      <c r="Y142" s="138" t="n">
        <v>1539.83356575963</v>
      </c>
      <c r="Z142" s="139" t="n">
        <v>218.01793926076</v>
      </c>
      <c r="AA142" s="141" t="n">
        <v>2307.9976445496</v>
      </c>
      <c r="AB142" s="137" t="n">
        <v>203.536896388098</v>
      </c>
      <c r="AC142" s="138" t="n">
        <v>215.671887500667</v>
      </c>
      <c r="AD142" s="138" t="n">
        <v>185.49200700642</v>
      </c>
      <c r="AE142" s="139" t="n">
        <v>183.285644985953</v>
      </c>
      <c r="AF142" s="140" t="n">
        <v>787.986435881137</v>
      </c>
      <c r="AG142" s="137" t="n">
        <v>0</v>
      </c>
      <c r="AH142" s="138" t="n">
        <v>0</v>
      </c>
      <c r="AI142" s="138" t="n">
        <v>0</v>
      </c>
      <c r="AJ142" s="139" t="n">
        <v>0</v>
      </c>
      <c r="AK142" s="140" t="n">
        <v>0</v>
      </c>
      <c r="AL142" s="142" t="n">
        <v>17342.4283394256</v>
      </c>
      <c r="AM142" s="143" t="n">
        <v>13750.3448478815</v>
      </c>
      <c r="AN142" s="143" t="n">
        <v>723.0696</v>
      </c>
      <c r="AO142" s="143" t="n">
        <v>4296.954642</v>
      </c>
      <c r="AP142" s="130" t="n">
        <v>4545.12039818673</v>
      </c>
      <c r="AQ142" s="130" t="n">
        <v>366.819642857143</v>
      </c>
      <c r="AR142" s="130" t="n">
        <v>31815.8427873071</v>
      </c>
    </row>
    <row r="143" s="90" customFormat="true" ht="13.5" hidden="false" customHeight="false" outlineLevel="0" collapsed="false">
      <c r="A143" s="131" t="str">
        <f aca="false">INDEX($A$8:$C$41,MATCH(B143,$B$8:$B$41,0),1)</f>
        <v>Northern</v>
      </c>
      <c r="B143" s="131" t="s">
        <v>39</v>
      </c>
      <c r="C143" s="131" t="s">
        <v>172</v>
      </c>
      <c r="D143" s="117" t="s">
        <v>400</v>
      </c>
      <c r="E143" s="117" t="s">
        <v>401</v>
      </c>
      <c r="F143" s="117" t="s">
        <v>162</v>
      </c>
      <c r="G143" s="133" t="n">
        <v>14726.8206</v>
      </c>
      <c r="H143" s="134" t="n">
        <v>14726.8206</v>
      </c>
      <c r="I143" s="134" t="n">
        <v>16269.093</v>
      </c>
      <c r="J143" s="135" t="n">
        <v>16156.2438</v>
      </c>
      <c r="K143" s="136" t="n">
        <v>1673.9712</v>
      </c>
      <c r="L143" s="134" t="n">
        <v>1775.3472</v>
      </c>
      <c r="M143" s="134" t="n">
        <v>1452.8448</v>
      </c>
      <c r="N143" s="135" t="n">
        <v>1433.8368</v>
      </c>
      <c r="O143" s="136" t="n">
        <v>62694</v>
      </c>
      <c r="P143" s="134" t="n">
        <v>6336</v>
      </c>
      <c r="Q143" s="134" t="n">
        <v>69030</v>
      </c>
      <c r="R143" s="137" t="n">
        <v>326.698435897285</v>
      </c>
      <c r="S143" s="138" t="n">
        <v>357.679606253031</v>
      </c>
      <c r="T143" s="138" t="n">
        <v>307.152375629926</v>
      </c>
      <c r="U143" s="139" t="n">
        <v>338.133545985672</v>
      </c>
      <c r="V143" s="140" t="n">
        <v>1329.66396376591</v>
      </c>
      <c r="W143" s="137" t="n">
        <v>1408.47423372332</v>
      </c>
      <c r="X143" s="138" t="n">
        <v>831.855254365335</v>
      </c>
      <c r="Y143" s="138" t="n">
        <v>5330.34958698688</v>
      </c>
      <c r="Z143" s="139" t="n">
        <v>844.952086487849</v>
      </c>
      <c r="AA143" s="141" t="n">
        <v>8415.63116156338</v>
      </c>
      <c r="AB143" s="137" t="n">
        <v>299.491391513124</v>
      </c>
      <c r="AC143" s="138" t="n">
        <v>317.34724683369</v>
      </c>
      <c r="AD143" s="138" t="n">
        <v>272.939502757218</v>
      </c>
      <c r="AE143" s="139" t="n">
        <v>269.692983608024</v>
      </c>
      <c r="AF143" s="140" t="n">
        <v>1159.47112471206</v>
      </c>
      <c r="AG143" s="137" t="n">
        <v>0</v>
      </c>
      <c r="AH143" s="138" t="n">
        <v>0</v>
      </c>
      <c r="AI143" s="138" t="n">
        <v>0</v>
      </c>
      <c r="AJ143" s="139" t="n">
        <v>0</v>
      </c>
      <c r="AK143" s="140" t="n">
        <v>0</v>
      </c>
      <c r="AL143" s="142" t="n">
        <v>33717.9816</v>
      </c>
      <c r="AM143" s="143" t="n">
        <v>33489.6264</v>
      </c>
      <c r="AN143" s="143" t="n">
        <v>1822.392</v>
      </c>
      <c r="AO143" s="143" t="n">
        <v>8871.00560827458</v>
      </c>
      <c r="AP143" s="130" t="n">
        <v>9861.42857142857</v>
      </c>
      <c r="AQ143" s="130" t="n">
        <v>493.071428571429</v>
      </c>
      <c r="AR143" s="130" t="n">
        <v>69030</v>
      </c>
    </row>
    <row r="144" s="90" customFormat="true" ht="13.5" hidden="false" customHeight="false" outlineLevel="0" collapsed="false">
      <c r="A144" s="131" t="str">
        <f aca="false">INDEX($A$8:$C$41,MATCH(B144,$B$8:$B$41,0),1)</f>
        <v>Northern</v>
      </c>
      <c r="B144" s="131" t="s">
        <v>39</v>
      </c>
      <c r="C144" s="131" t="s">
        <v>172</v>
      </c>
      <c r="D144" s="117" t="s">
        <v>402</v>
      </c>
      <c r="E144" s="117" t="s">
        <v>403</v>
      </c>
      <c r="F144" s="117" t="s">
        <v>162</v>
      </c>
      <c r="G144" s="133" t="n">
        <v>954.98595</v>
      </c>
      <c r="H144" s="134" t="n">
        <v>954.98595</v>
      </c>
      <c r="I144" s="134" t="n">
        <v>1054.99725</v>
      </c>
      <c r="J144" s="135" t="n">
        <v>1047.67935</v>
      </c>
      <c r="K144" s="136" t="n">
        <v>28757.6416</v>
      </c>
      <c r="L144" s="134" t="n">
        <v>30499.2096</v>
      </c>
      <c r="M144" s="134" t="n">
        <v>24958.8464</v>
      </c>
      <c r="N144" s="135" t="n">
        <v>24632.3024</v>
      </c>
      <c r="O144" s="136" t="n">
        <v>4065.5</v>
      </c>
      <c r="P144" s="134" t="n">
        <v>108848</v>
      </c>
      <c r="Q144" s="134" t="n">
        <v>112913.5</v>
      </c>
      <c r="R144" s="137" t="n">
        <v>190.955548136084</v>
      </c>
      <c r="S144" s="138" t="n">
        <v>209.064071829901</v>
      </c>
      <c r="T144" s="138" t="n">
        <v>179.53085722196</v>
      </c>
      <c r="U144" s="139" t="n">
        <v>197.639380915776</v>
      </c>
      <c r="V144" s="140" t="n">
        <v>777.189858103721</v>
      </c>
      <c r="W144" s="137" t="n">
        <v>1982.73699877335</v>
      </c>
      <c r="X144" s="138" t="n">
        <v>1092.60432071742</v>
      </c>
      <c r="Y144" s="138" t="n">
        <v>8290.89102158098</v>
      </c>
      <c r="Z144" s="139" t="n">
        <v>1203.9241485102</v>
      </c>
      <c r="AA144" s="141" t="n">
        <v>12570.156489582</v>
      </c>
      <c r="AB144" s="137" t="n">
        <v>660.403406282651</v>
      </c>
      <c r="AC144" s="138" t="n">
        <v>699.777051101671</v>
      </c>
      <c r="AD144" s="138" t="n">
        <v>601.854285090732</v>
      </c>
      <c r="AE144" s="139" t="n">
        <v>594.695440578183</v>
      </c>
      <c r="AF144" s="140" t="n">
        <v>2556.73018305324</v>
      </c>
      <c r="AG144" s="137" t="n">
        <v>0</v>
      </c>
      <c r="AH144" s="138" t="n">
        <v>0</v>
      </c>
      <c r="AI144" s="138" t="n">
        <v>0</v>
      </c>
      <c r="AJ144" s="139" t="n">
        <v>0</v>
      </c>
      <c r="AK144" s="140" t="n">
        <v>0</v>
      </c>
      <c r="AL144" s="142" t="n">
        <v>61219.6746</v>
      </c>
      <c r="AM144" s="143" t="n">
        <v>48712.909</v>
      </c>
      <c r="AN144" s="143" t="n">
        <v>2980.9164</v>
      </c>
      <c r="AO144" s="143" t="n">
        <v>14510.4489605956</v>
      </c>
      <c r="AP144" s="130" t="n">
        <v>16130.5</v>
      </c>
      <c r="AQ144" s="130" t="n">
        <v>806.525</v>
      </c>
      <c r="AR144" s="130" t="n">
        <v>112913.5</v>
      </c>
    </row>
    <row r="145" s="90" customFormat="true" ht="13.5" hidden="false" customHeight="false" outlineLevel="0" collapsed="false">
      <c r="A145" s="131" t="str">
        <f aca="false">INDEX($A$8:$C$41,MATCH(B145,$B$8:$B$41,0),1)</f>
        <v>Northern</v>
      </c>
      <c r="B145" s="131" t="s">
        <v>39</v>
      </c>
      <c r="C145" s="131" t="s">
        <v>172</v>
      </c>
      <c r="D145" s="117" t="s">
        <v>404</v>
      </c>
      <c r="E145" s="117" t="s">
        <v>405</v>
      </c>
      <c r="F145" s="117" t="s">
        <v>162</v>
      </c>
      <c r="G145" s="133" t="n">
        <v>0</v>
      </c>
      <c r="H145" s="134" t="n">
        <v>0</v>
      </c>
      <c r="I145" s="134" t="n">
        <v>0</v>
      </c>
      <c r="J145" s="135" t="n">
        <v>0</v>
      </c>
      <c r="K145" s="136" t="n">
        <v>4621.9148</v>
      </c>
      <c r="L145" s="134" t="n">
        <v>4901.8188</v>
      </c>
      <c r="M145" s="134" t="n">
        <v>4011.3742</v>
      </c>
      <c r="N145" s="135" t="n">
        <v>3958.8922</v>
      </c>
      <c r="O145" s="136" t="n">
        <v>0</v>
      </c>
      <c r="P145" s="134" t="n">
        <v>17494</v>
      </c>
      <c r="Q145" s="134" t="n">
        <v>17494</v>
      </c>
      <c r="R145" s="137" t="n">
        <v>0</v>
      </c>
      <c r="S145" s="138" t="n">
        <v>0</v>
      </c>
      <c r="T145" s="138" t="n">
        <v>0</v>
      </c>
      <c r="U145" s="139" t="n">
        <v>0</v>
      </c>
      <c r="V145" s="140" t="n">
        <v>0</v>
      </c>
      <c r="W145" s="137" t="n">
        <v>53.6051457188541</v>
      </c>
      <c r="X145" s="138" t="n">
        <v>30.7389705011049</v>
      </c>
      <c r="Y145" s="138" t="n">
        <v>204.278174607683</v>
      </c>
      <c r="Z145" s="139" t="n">
        <v>31.5836949997574</v>
      </c>
      <c r="AA145" s="141" t="n">
        <v>320.205985827399</v>
      </c>
      <c r="AB145" s="137" t="n">
        <v>75.8989193557959</v>
      </c>
      <c r="AC145" s="138" t="n">
        <v>80.4240581791767</v>
      </c>
      <c r="AD145" s="138" t="n">
        <v>69.1699791573921</v>
      </c>
      <c r="AE145" s="139" t="n">
        <v>68.3472266440501</v>
      </c>
      <c r="AF145" s="140" t="n">
        <v>293.840183336415</v>
      </c>
      <c r="AG145" s="137" t="n">
        <v>0</v>
      </c>
      <c r="AH145" s="138" t="n">
        <v>0</v>
      </c>
      <c r="AI145" s="138" t="n">
        <v>0</v>
      </c>
      <c r="AJ145" s="139" t="n">
        <v>0</v>
      </c>
      <c r="AK145" s="140" t="n">
        <v>0</v>
      </c>
      <c r="AL145" s="142" t="n">
        <v>9523.7336</v>
      </c>
      <c r="AM145" s="143" t="n">
        <v>7508.4248</v>
      </c>
      <c r="AN145" s="143" t="n">
        <v>461.8416</v>
      </c>
      <c r="AO145" s="143" t="n">
        <v>2248.14388108294</v>
      </c>
      <c r="AP145" s="130" t="n">
        <v>2499.14285714286</v>
      </c>
      <c r="AQ145" s="130" t="n">
        <v>124.957142857143</v>
      </c>
      <c r="AR145" s="130" t="n">
        <v>17494</v>
      </c>
    </row>
    <row r="146" s="90" customFormat="true" ht="13.5" hidden="false" customHeight="false" outlineLevel="0" collapsed="false">
      <c r="A146" s="131" t="str">
        <f aca="false">INDEX($A$8:$C$41,MATCH(B146,$B$8:$B$41,0),1)</f>
        <v>Northern</v>
      </c>
      <c r="B146" s="131" t="s">
        <v>39</v>
      </c>
      <c r="C146" s="131" t="s">
        <v>172</v>
      </c>
      <c r="D146" s="117" t="s">
        <v>406</v>
      </c>
      <c r="E146" s="117" t="s">
        <v>407</v>
      </c>
      <c r="F146" s="117" t="s">
        <v>162</v>
      </c>
      <c r="G146" s="133" t="n">
        <v>0</v>
      </c>
      <c r="H146" s="134" t="n">
        <v>0</v>
      </c>
      <c r="I146" s="134" t="n">
        <v>0</v>
      </c>
      <c r="J146" s="135" t="n">
        <v>0</v>
      </c>
      <c r="K146" s="136" t="n">
        <v>31656.444</v>
      </c>
      <c r="L146" s="134" t="n">
        <v>33573.564</v>
      </c>
      <c r="M146" s="134" t="n">
        <v>27474.726</v>
      </c>
      <c r="N146" s="135" t="n">
        <v>27115.266</v>
      </c>
      <c r="O146" s="136" t="n">
        <v>0</v>
      </c>
      <c r="P146" s="134" t="n">
        <v>119820</v>
      </c>
      <c r="Q146" s="134" t="n">
        <v>119820</v>
      </c>
      <c r="R146" s="137" t="n">
        <v>67.6328820468556</v>
      </c>
      <c r="S146" s="138" t="n">
        <v>74.0465822979412</v>
      </c>
      <c r="T146" s="138" t="n">
        <v>63.5864703004625</v>
      </c>
      <c r="U146" s="139" t="n">
        <v>70.0001705515481</v>
      </c>
      <c r="V146" s="140" t="n">
        <v>275.266105196807</v>
      </c>
      <c r="W146" s="137" t="n">
        <v>1968.68104316068</v>
      </c>
      <c r="X146" s="138" t="n">
        <v>1201.35510759216</v>
      </c>
      <c r="Y146" s="138" t="n">
        <v>6516.18557134457</v>
      </c>
      <c r="Z146" s="139" t="n">
        <v>1125.11529174418</v>
      </c>
      <c r="AA146" s="141" t="n">
        <v>10811.3370138416</v>
      </c>
      <c r="AB146" s="137" t="n">
        <v>655.459832747037</v>
      </c>
      <c r="AC146" s="138" t="n">
        <v>694.538738764476</v>
      </c>
      <c r="AD146" s="138" t="n">
        <v>597.348991980846</v>
      </c>
      <c r="AE146" s="139" t="n">
        <v>590.243736341312</v>
      </c>
      <c r="AF146" s="140" t="n">
        <v>2537.59129983367</v>
      </c>
      <c r="AG146" s="137" t="n">
        <v>0</v>
      </c>
      <c r="AH146" s="138" t="n">
        <v>0</v>
      </c>
      <c r="AI146" s="138" t="n">
        <v>0</v>
      </c>
      <c r="AJ146" s="139" t="n">
        <v>0</v>
      </c>
      <c r="AK146" s="140" t="n">
        <v>0</v>
      </c>
      <c r="AL146" s="142" t="n">
        <v>65230.008</v>
      </c>
      <c r="AM146" s="143" t="n">
        <v>51426.744</v>
      </c>
      <c r="AN146" s="143" t="n">
        <v>3163.248</v>
      </c>
      <c r="AO146" s="143" t="n">
        <v>15397.9993044106</v>
      </c>
      <c r="AP146" s="130" t="n">
        <v>17117.1428571429</v>
      </c>
      <c r="AQ146" s="130" t="n">
        <v>855.857142857143</v>
      </c>
      <c r="AR146" s="130" t="n">
        <v>119820</v>
      </c>
    </row>
    <row r="147" s="90" customFormat="true" ht="13.5" hidden="false" customHeight="false" outlineLevel="0" collapsed="false">
      <c r="A147" s="131" t="str">
        <f aca="false">INDEX($A$8:$C$41,MATCH(B147,$B$8:$B$41,0),1)</f>
        <v>Northern</v>
      </c>
      <c r="B147" s="131" t="s">
        <v>39</v>
      </c>
      <c r="C147" s="131" t="s">
        <v>172</v>
      </c>
      <c r="D147" s="117" t="s">
        <v>408</v>
      </c>
      <c r="E147" s="117" t="s">
        <v>409</v>
      </c>
      <c r="F147" s="117" t="s">
        <v>162</v>
      </c>
      <c r="G147" s="133" t="n">
        <v>0</v>
      </c>
      <c r="H147" s="134" t="n">
        <v>0</v>
      </c>
      <c r="I147" s="134" t="n">
        <v>0</v>
      </c>
      <c r="J147" s="135" t="n">
        <v>0</v>
      </c>
      <c r="K147" s="136" t="n">
        <v>4929.97117460048</v>
      </c>
      <c r="L147" s="134" t="n">
        <v>6102.8961</v>
      </c>
      <c r="M147" s="134" t="n">
        <v>4278.7372836332</v>
      </c>
      <c r="N147" s="135" t="n">
        <v>4928.92715</v>
      </c>
      <c r="O147" s="136" t="n">
        <v>0</v>
      </c>
      <c r="P147" s="134" t="n">
        <v>20240.5317082337</v>
      </c>
      <c r="Q147" s="134" t="n">
        <v>20240.5317082337</v>
      </c>
      <c r="R147" s="137" t="n">
        <v>19.6185043552225</v>
      </c>
      <c r="S147" s="138" t="n">
        <v>21.4789486021768</v>
      </c>
      <c r="T147" s="138" t="n">
        <v>18.4447476843972</v>
      </c>
      <c r="U147" s="139" t="n">
        <v>20.3051919313515</v>
      </c>
      <c r="V147" s="140" t="n">
        <v>79.847392573148</v>
      </c>
      <c r="W147" s="137" t="n">
        <v>48.7379242134491</v>
      </c>
      <c r="X147" s="138" t="n">
        <v>31.7238774559295</v>
      </c>
      <c r="Y147" s="138" t="n">
        <v>175.521845498832</v>
      </c>
      <c r="Z147" s="139" t="n">
        <v>31.4166876933179</v>
      </c>
      <c r="AA147" s="141" t="n">
        <v>287.400334861529</v>
      </c>
      <c r="AB147" s="137" t="n">
        <v>94.4961937252151</v>
      </c>
      <c r="AC147" s="138" t="n">
        <v>100.130113134307</v>
      </c>
      <c r="AD147" s="138" t="n">
        <v>86.1184823961117</v>
      </c>
      <c r="AE147" s="139" t="n">
        <v>85.0941334126405</v>
      </c>
      <c r="AF147" s="140" t="n">
        <v>365.838922668274</v>
      </c>
      <c r="AG147" s="137" t="n">
        <v>0</v>
      </c>
      <c r="AH147" s="138" t="n">
        <v>0</v>
      </c>
      <c r="AI147" s="138" t="n">
        <v>0</v>
      </c>
      <c r="AJ147" s="139" t="n">
        <v>0</v>
      </c>
      <c r="AK147" s="140" t="n">
        <v>0</v>
      </c>
      <c r="AL147" s="142" t="n">
        <v>11032.8672746005</v>
      </c>
      <c r="AM147" s="143" t="n">
        <v>8747.6708336332</v>
      </c>
      <c r="AN147" s="143" t="n">
        <v>459.9936</v>
      </c>
      <c r="AO147" s="143" t="n">
        <v>2733.626994</v>
      </c>
      <c r="AP147" s="130" t="n">
        <v>2891.50452974767</v>
      </c>
      <c r="AQ147" s="130" t="n">
        <v>233.3625</v>
      </c>
      <c r="AR147" s="130" t="n">
        <v>20240.5317082337</v>
      </c>
    </row>
    <row r="148" s="90" customFormat="true" ht="13.5" hidden="false" customHeight="false" outlineLevel="0" collapsed="false">
      <c r="A148" s="131" t="str">
        <f aca="false">INDEX($A$8:$C$41,MATCH(B148,$B$8:$B$41,0),1)</f>
        <v>Northern</v>
      </c>
      <c r="B148" s="131" t="s">
        <v>39</v>
      </c>
      <c r="C148" s="131" t="s">
        <v>172</v>
      </c>
      <c r="D148" s="117" t="s">
        <v>410</v>
      </c>
      <c r="E148" s="117" t="s">
        <v>411</v>
      </c>
      <c r="F148" s="117" t="s">
        <v>162</v>
      </c>
      <c r="G148" s="133" t="n">
        <v>0</v>
      </c>
      <c r="H148" s="134" t="n">
        <v>0</v>
      </c>
      <c r="I148" s="134" t="n">
        <v>0</v>
      </c>
      <c r="J148" s="135" t="n">
        <v>0</v>
      </c>
      <c r="K148" s="136" t="n">
        <v>18883.0345</v>
      </c>
      <c r="L148" s="134" t="n">
        <v>20026.5945</v>
      </c>
      <c r="M148" s="134" t="n">
        <v>16388.64425</v>
      </c>
      <c r="N148" s="135" t="n">
        <v>16174.22675</v>
      </c>
      <c r="O148" s="136" t="n">
        <v>0</v>
      </c>
      <c r="P148" s="134" t="n">
        <v>71472.5</v>
      </c>
      <c r="Q148" s="134" t="n">
        <v>71472.5</v>
      </c>
      <c r="R148" s="137" t="n">
        <v>174.87331173493</v>
      </c>
      <c r="S148" s="138" t="n">
        <v>191.456739343493</v>
      </c>
      <c r="T148" s="138" t="n">
        <v>164.410805904635</v>
      </c>
      <c r="U148" s="139" t="n">
        <v>180.994233513198</v>
      </c>
      <c r="V148" s="140" t="n">
        <v>711.735090496255</v>
      </c>
      <c r="W148" s="137" t="n">
        <v>865.246856309185</v>
      </c>
      <c r="X148" s="138" t="n">
        <v>476.492727197625</v>
      </c>
      <c r="Y148" s="138" t="n">
        <v>3632.5342024333</v>
      </c>
      <c r="Z148" s="139" t="n">
        <v>526.654564221709</v>
      </c>
      <c r="AA148" s="141" t="n">
        <v>5500.92835016182</v>
      </c>
      <c r="AB148" s="137" t="n">
        <v>377.459045040633</v>
      </c>
      <c r="AC148" s="138" t="n">
        <v>399.963378349289</v>
      </c>
      <c r="AD148" s="138" t="n">
        <v>343.994809146594</v>
      </c>
      <c r="AE148" s="139" t="n">
        <v>339.903112181383</v>
      </c>
      <c r="AF148" s="140" t="n">
        <v>1461.3203447179</v>
      </c>
      <c r="AG148" s="137" t="n">
        <v>0</v>
      </c>
      <c r="AH148" s="138" t="n">
        <v>0</v>
      </c>
      <c r="AI148" s="138" t="n">
        <v>0</v>
      </c>
      <c r="AJ148" s="139" t="n">
        <v>0</v>
      </c>
      <c r="AK148" s="140" t="n">
        <v>0</v>
      </c>
      <c r="AL148" s="142" t="n">
        <v>38909.629</v>
      </c>
      <c r="AM148" s="143" t="n">
        <v>30675.997</v>
      </c>
      <c r="AN148" s="143" t="n">
        <v>1886.874</v>
      </c>
      <c r="AO148" s="143" t="n">
        <v>9184.88987885564</v>
      </c>
      <c r="AP148" s="130" t="n">
        <v>10210.3571428571</v>
      </c>
      <c r="AQ148" s="130" t="n">
        <v>510.517857142857</v>
      </c>
      <c r="AR148" s="130" t="n">
        <v>71472.5</v>
      </c>
    </row>
    <row r="149" s="90" customFormat="true" ht="13.5" hidden="false" customHeight="false" outlineLevel="0" collapsed="false">
      <c r="A149" s="131" t="str">
        <f aca="false">INDEX($A$8:$C$41,MATCH(B149,$B$8:$B$41,0),1)</f>
        <v>South Eastern</v>
      </c>
      <c r="B149" s="131" t="s">
        <v>40</v>
      </c>
      <c r="C149" s="131" t="s">
        <v>174</v>
      </c>
      <c r="D149" s="117" t="s">
        <v>412</v>
      </c>
      <c r="E149" s="117" t="s">
        <v>413</v>
      </c>
      <c r="F149" s="117" t="s">
        <v>162</v>
      </c>
      <c r="G149" s="133" t="n">
        <v>0</v>
      </c>
      <c r="H149" s="134" t="n">
        <v>0</v>
      </c>
      <c r="I149" s="134" t="n">
        <v>0</v>
      </c>
      <c r="J149" s="135" t="n">
        <v>0</v>
      </c>
      <c r="K149" s="136" t="n">
        <v>8886.9828</v>
      </c>
      <c r="L149" s="134" t="n">
        <v>8206.6988</v>
      </c>
      <c r="M149" s="134" t="n">
        <v>7257.3934</v>
      </c>
      <c r="N149" s="135" t="n">
        <v>6570.925</v>
      </c>
      <c r="O149" s="136" t="n">
        <v>0</v>
      </c>
      <c r="P149" s="134" t="n">
        <v>30922</v>
      </c>
      <c r="Q149" s="134" t="n">
        <v>30922</v>
      </c>
      <c r="R149" s="137" t="n">
        <v>80.4089948780369</v>
      </c>
      <c r="S149" s="138" t="n">
        <v>88.034267896589</v>
      </c>
      <c r="T149" s="138" t="n">
        <v>75.5982003126842</v>
      </c>
      <c r="U149" s="139" t="n">
        <v>83.2234733312364</v>
      </c>
      <c r="V149" s="140" t="n">
        <v>327.264936418546</v>
      </c>
      <c r="W149" s="137" t="n">
        <v>137.717277670023</v>
      </c>
      <c r="X149" s="138" t="n">
        <v>84.0335788765875</v>
      </c>
      <c r="Y149" s="138" t="n">
        <v>472.700043453015</v>
      </c>
      <c r="Z149" s="139" t="n">
        <v>81.6644569778132</v>
      </c>
      <c r="AA149" s="141" t="n">
        <v>776.115356977438</v>
      </c>
      <c r="AB149" s="137" t="n">
        <v>25.2302850690272</v>
      </c>
      <c r="AC149" s="138" t="n">
        <v>23.3906693559985</v>
      </c>
      <c r="AD149" s="138" t="n">
        <v>21.0178316971643</v>
      </c>
      <c r="AE149" s="139" t="n">
        <v>19.2315381787161</v>
      </c>
      <c r="AF149" s="140" t="n">
        <v>88.870324300906</v>
      </c>
      <c r="AG149" s="137" t="n">
        <v>0</v>
      </c>
      <c r="AH149" s="138" t="n">
        <v>0</v>
      </c>
      <c r="AI149" s="138" t="n">
        <v>0</v>
      </c>
      <c r="AJ149" s="139" t="n">
        <v>0</v>
      </c>
      <c r="AK149" s="140" t="n">
        <v>0</v>
      </c>
      <c r="AL149" s="142" t="n">
        <v>17093.6816</v>
      </c>
      <c r="AM149" s="143" t="n">
        <v>13151.1266</v>
      </c>
      <c r="AN149" s="143" t="n">
        <v>677.1918</v>
      </c>
      <c r="AO149" s="143" t="n">
        <v>3973.76844008499</v>
      </c>
      <c r="AP149" s="130" t="n">
        <v>4417.42857142857</v>
      </c>
      <c r="AQ149" s="130" t="n">
        <v>220.871428571429</v>
      </c>
      <c r="AR149" s="130" t="n">
        <v>30922</v>
      </c>
    </row>
    <row r="150" s="90" customFormat="true" ht="13.5" hidden="false" customHeight="false" outlineLevel="0" collapsed="false">
      <c r="A150" s="131" t="str">
        <f aca="false">INDEX($A$8:$C$41,MATCH(B150,$B$8:$B$41,0),1)</f>
        <v>South Eastern</v>
      </c>
      <c r="B150" s="131" t="s">
        <v>40</v>
      </c>
      <c r="C150" s="131" t="s">
        <v>174</v>
      </c>
      <c r="D150" s="117" t="s">
        <v>414</v>
      </c>
      <c r="E150" s="117" t="s">
        <v>415</v>
      </c>
      <c r="F150" s="117" t="s">
        <v>162</v>
      </c>
      <c r="G150" s="133" t="n">
        <v>0</v>
      </c>
      <c r="H150" s="134" t="n">
        <v>0</v>
      </c>
      <c r="I150" s="134" t="n">
        <v>0</v>
      </c>
      <c r="J150" s="135" t="n">
        <v>0</v>
      </c>
      <c r="K150" s="136" t="n">
        <v>3933.79866766257</v>
      </c>
      <c r="L150" s="134" t="n">
        <v>4240.1631</v>
      </c>
      <c r="M150" s="134" t="n">
        <v>3212.46536986919</v>
      </c>
      <c r="N150" s="135" t="n">
        <v>3395.00625</v>
      </c>
      <c r="O150" s="136" t="n">
        <v>0</v>
      </c>
      <c r="P150" s="134" t="n">
        <v>14781.4333875318</v>
      </c>
      <c r="Q150" s="134" t="n">
        <v>14781.4333875318</v>
      </c>
      <c r="R150" s="137" t="n">
        <v>0</v>
      </c>
      <c r="S150" s="138" t="n">
        <v>0</v>
      </c>
      <c r="T150" s="138" t="n">
        <v>0</v>
      </c>
      <c r="U150" s="139" t="n">
        <v>0</v>
      </c>
      <c r="V150" s="140" t="n">
        <v>0</v>
      </c>
      <c r="W150" s="137" t="n">
        <v>313.498782412628</v>
      </c>
      <c r="X150" s="138" t="n">
        <v>203.212088923681</v>
      </c>
      <c r="Y150" s="138" t="n">
        <v>953.831859006269</v>
      </c>
      <c r="Z150" s="139" t="n">
        <v>185.422276816338</v>
      </c>
      <c r="AA150" s="141" t="n">
        <v>1655.96500715892</v>
      </c>
      <c r="AB150" s="137" t="n">
        <v>69.2162439690356</v>
      </c>
      <c r="AC150" s="138" t="n">
        <v>64.1694801431848</v>
      </c>
      <c r="AD150" s="138" t="n">
        <v>57.6598862228845</v>
      </c>
      <c r="AE150" s="139" t="n">
        <v>52.7594054064787</v>
      </c>
      <c r="AF150" s="140" t="n">
        <v>243.805015741583</v>
      </c>
      <c r="AG150" s="137" t="n">
        <v>0</v>
      </c>
      <c r="AH150" s="138" t="n">
        <v>0</v>
      </c>
      <c r="AI150" s="138" t="n">
        <v>0</v>
      </c>
      <c r="AJ150" s="139" t="n">
        <v>0</v>
      </c>
      <c r="AK150" s="140" t="n">
        <v>0</v>
      </c>
      <c r="AL150" s="142" t="n">
        <v>8173.96176766257</v>
      </c>
      <c r="AM150" s="143" t="n">
        <v>6327.56771986919</v>
      </c>
      <c r="AN150" s="143" t="n">
        <v>279.9039</v>
      </c>
      <c r="AO150" s="143" t="n">
        <v>1967.5443186</v>
      </c>
      <c r="AP150" s="130" t="n">
        <v>2111.63334107597</v>
      </c>
      <c r="AQ150" s="130" t="n">
        <v>171.176785714286</v>
      </c>
      <c r="AR150" s="130" t="n">
        <v>14781.4333875318</v>
      </c>
    </row>
    <row r="151" s="90" customFormat="true" ht="13.5" hidden="false" customHeight="false" outlineLevel="0" collapsed="false">
      <c r="A151" s="131" t="str">
        <f aca="false">INDEX($A$8:$C$41,MATCH(B151,$B$8:$B$41,0),1)</f>
        <v>South Eastern</v>
      </c>
      <c r="B151" s="131" t="s">
        <v>40</v>
      </c>
      <c r="C151" s="131" t="s">
        <v>174</v>
      </c>
      <c r="D151" s="117" t="s">
        <v>416</v>
      </c>
      <c r="E151" s="117" t="s">
        <v>417</v>
      </c>
      <c r="F151" s="117" t="s">
        <v>162</v>
      </c>
      <c r="G151" s="133" t="n">
        <v>0</v>
      </c>
      <c r="H151" s="134" t="n">
        <v>0</v>
      </c>
      <c r="I151" s="134" t="n">
        <v>0</v>
      </c>
      <c r="J151" s="135" t="n">
        <v>0</v>
      </c>
      <c r="K151" s="136" t="n">
        <v>58079.8038</v>
      </c>
      <c r="L151" s="134" t="n">
        <v>53633.8898</v>
      </c>
      <c r="M151" s="134" t="n">
        <v>47429.8189</v>
      </c>
      <c r="N151" s="135" t="n">
        <v>42943.4875</v>
      </c>
      <c r="O151" s="136" t="n">
        <v>0</v>
      </c>
      <c r="P151" s="134" t="n">
        <v>202087</v>
      </c>
      <c r="Q151" s="134" t="n">
        <v>202087</v>
      </c>
      <c r="R151" s="137" t="n">
        <v>23.1428596476826</v>
      </c>
      <c r="S151" s="138" t="n">
        <v>25.3375223655947</v>
      </c>
      <c r="T151" s="138" t="n">
        <v>21.7582441132058</v>
      </c>
      <c r="U151" s="139" t="n">
        <v>23.9529068311179</v>
      </c>
      <c r="V151" s="140" t="n">
        <v>94.191532957601</v>
      </c>
      <c r="W151" s="137" t="n">
        <v>369.677910121424</v>
      </c>
      <c r="X151" s="138" t="n">
        <v>280.421526137971</v>
      </c>
      <c r="Y151" s="138" t="n">
        <v>601.352393853239</v>
      </c>
      <c r="Z151" s="139" t="n">
        <v>207.471949141341</v>
      </c>
      <c r="AA151" s="141" t="n">
        <v>1458.92377925397</v>
      </c>
      <c r="AB151" s="137" t="n">
        <v>63.3712158598078</v>
      </c>
      <c r="AC151" s="138" t="n">
        <v>58.7506305540733</v>
      </c>
      <c r="AD151" s="138" t="n">
        <v>52.7907451597201</v>
      </c>
      <c r="AE151" s="139" t="n">
        <v>48.3040898628475</v>
      </c>
      <c r="AF151" s="140" t="n">
        <v>223.216681436449</v>
      </c>
      <c r="AG151" s="137" t="n">
        <v>0</v>
      </c>
      <c r="AH151" s="138" t="n">
        <v>0</v>
      </c>
      <c r="AI151" s="138" t="n">
        <v>0</v>
      </c>
      <c r="AJ151" s="139" t="n">
        <v>0</v>
      </c>
      <c r="AK151" s="140" t="n">
        <v>0</v>
      </c>
      <c r="AL151" s="142" t="n">
        <v>111713.6936</v>
      </c>
      <c r="AM151" s="143" t="n">
        <v>85947.6011</v>
      </c>
      <c r="AN151" s="143" t="n">
        <v>4425.7053</v>
      </c>
      <c r="AO151" s="143" t="n">
        <v>25970.0841715107</v>
      </c>
      <c r="AP151" s="130" t="n">
        <v>28869.5714285714</v>
      </c>
      <c r="AQ151" s="130" t="n">
        <v>1443.47857142857</v>
      </c>
      <c r="AR151" s="130" t="n">
        <v>202087</v>
      </c>
    </row>
    <row r="152" s="90" customFormat="true" ht="13.5" hidden="false" customHeight="false" outlineLevel="0" collapsed="false">
      <c r="A152" s="131" t="str">
        <f aca="false">INDEX($A$8:$C$41,MATCH(B152,$B$8:$B$41,0),1)</f>
        <v>South Eastern</v>
      </c>
      <c r="B152" s="131" t="s">
        <v>40</v>
      </c>
      <c r="C152" s="131" t="s">
        <v>174</v>
      </c>
      <c r="D152" s="117" t="s">
        <v>418</v>
      </c>
      <c r="E152" s="117" t="s">
        <v>419</v>
      </c>
      <c r="F152" s="117" t="s">
        <v>162</v>
      </c>
      <c r="G152" s="133" t="n">
        <v>0</v>
      </c>
      <c r="H152" s="134" t="n">
        <v>0</v>
      </c>
      <c r="I152" s="134" t="n">
        <v>0</v>
      </c>
      <c r="J152" s="135" t="n">
        <v>0</v>
      </c>
      <c r="K152" s="136" t="n">
        <v>16604.4887085298</v>
      </c>
      <c r="L152" s="134" t="n">
        <v>17897.6471</v>
      </c>
      <c r="M152" s="134" t="n">
        <v>13559.7546969101</v>
      </c>
      <c r="N152" s="135" t="n">
        <v>14330.25625</v>
      </c>
      <c r="O152" s="136" t="n">
        <v>0</v>
      </c>
      <c r="P152" s="134" t="n">
        <v>62392.1467554399</v>
      </c>
      <c r="Q152" s="134" t="n">
        <v>62392.1467554399</v>
      </c>
      <c r="R152" s="137" t="n">
        <v>10.5625136657551</v>
      </c>
      <c r="S152" s="138" t="n">
        <v>11.564168400847</v>
      </c>
      <c r="T152" s="138" t="n">
        <v>9.93056840370135</v>
      </c>
      <c r="U152" s="139" t="n">
        <v>10.9322231387933</v>
      </c>
      <c r="V152" s="140" t="n">
        <v>42.9894736090968</v>
      </c>
      <c r="W152" s="137" t="n">
        <v>154.128388651711</v>
      </c>
      <c r="X152" s="138" t="n">
        <v>100.965745942827</v>
      </c>
      <c r="Y152" s="138" t="n">
        <v>463.684859697093</v>
      </c>
      <c r="Z152" s="139" t="n">
        <v>91.6268569714406</v>
      </c>
      <c r="AA152" s="141" t="n">
        <v>810.405851263071</v>
      </c>
      <c r="AB152" s="137" t="n">
        <v>55.023676316456</v>
      </c>
      <c r="AC152" s="138" t="n">
        <v>51.0117351408638</v>
      </c>
      <c r="AD152" s="138" t="n">
        <v>45.8369124650999</v>
      </c>
      <c r="AE152" s="139" t="n">
        <v>41.9412594395248</v>
      </c>
      <c r="AF152" s="140" t="n">
        <v>193.813583361945</v>
      </c>
      <c r="AG152" s="137" t="n">
        <v>0</v>
      </c>
      <c r="AH152" s="138" t="n">
        <v>0</v>
      </c>
      <c r="AI152" s="138" t="n">
        <v>0</v>
      </c>
      <c r="AJ152" s="139" t="n">
        <v>0</v>
      </c>
      <c r="AK152" s="140" t="n">
        <v>0</v>
      </c>
      <c r="AL152" s="142" t="n">
        <v>34502.1358085298</v>
      </c>
      <c r="AM152" s="143" t="n">
        <v>26708.5278469101</v>
      </c>
      <c r="AN152" s="143" t="n">
        <v>1181.4831</v>
      </c>
      <c r="AO152" s="143" t="n">
        <v>8304.9668226</v>
      </c>
      <c r="AP152" s="130" t="n">
        <v>8913.1638222057</v>
      </c>
      <c r="AQ152" s="130" t="n">
        <v>722.533928571429</v>
      </c>
      <c r="AR152" s="130" t="n">
        <v>62392.1467554399</v>
      </c>
    </row>
    <row r="153" s="90" customFormat="true" ht="13.5" hidden="false" customHeight="false" outlineLevel="0" collapsed="false">
      <c r="A153" s="131" t="str">
        <f aca="false">INDEX($A$8:$C$41,MATCH(B153,$B$8:$B$41,0),1)</f>
        <v>South Eastern</v>
      </c>
      <c r="B153" s="131" t="s">
        <v>40</v>
      </c>
      <c r="C153" s="131" t="s">
        <v>174</v>
      </c>
      <c r="D153" s="117" t="s">
        <v>420</v>
      </c>
      <c r="E153" s="117" t="s">
        <v>421</v>
      </c>
      <c r="F153" s="117" t="s">
        <v>162</v>
      </c>
      <c r="G153" s="133" t="n">
        <v>0</v>
      </c>
      <c r="H153" s="134" t="n">
        <v>0</v>
      </c>
      <c r="I153" s="134" t="n">
        <v>0</v>
      </c>
      <c r="J153" s="135" t="n">
        <v>0</v>
      </c>
      <c r="K153" s="136" t="n">
        <v>13834.3449404619</v>
      </c>
      <c r="L153" s="134" t="n">
        <v>14911.7644</v>
      </c>
      <c r="M153" s="134" t="n">
        <v>11297.567006007</v>
      </c>
      <c r="N153" s="135" t="n">
        <v>11939.525</v>
      </c>
      <c r="O153" s="136" t="n">
        <v>0</v>
      </c>
      <c r="P153" s="134" t="n">
        <v>51983.2013464689</v>
      </c>
      <c r="Q153" s="134" t="n">
        <v>51983.2013464689</v>
      </c>
      <c r="R153" s="137" t="n">
        <v>42.4285760207514</v>
      </c>
      <c r="S153" s="138" t="n">
        <v>46.4521243369235</v>
      </c>
      <c r="T153" s="138" t="n">
        <v>39.890114207544</v>
      </c>
      <c r="U153" s="139" t="n">
        <v>43.9136625237162</v>
      </c>
      <c r="V153" s="140" t="n">
        <v>172.684477088935</v>
      </c>
      <c r="W153" s="137" t="n">
        <v>374.77449422743</v>
      </c>
      <c r="X153" s="138" t="n">
        <v>231.618202590532</v>
      </c>
      <c r="Y153" s="138" t="n">
        <v>1249.55996116193</v>
      </c>
      <c r="Z153" s="139" t="n">
        <v>221.508417700649</v>
      </c>
      <c r="AA153" s="141" t="n">
        <v>2077.46107568054</v>
      </c>
      <c r="AB153" s="137" t="n">
        <v>102.294018642831</v>
      </c>
      <c r="AC153" s="138" t="n">
        <v>94.8354551137479</v>
      </c>
      <c r="AD153" s="138" t="n">
        <v>85.2149891124673</v>
      </c>
      <c r="AE153" s="139" t="n">
        <v>77.9726158306043</v>
      </c>
      <c r="AF153" s="140" t="n">
        <v>360.31707869965</v>
      </c>
      <c r="AG153" s="137" t="n">
        <v>0</v>
      </c>
      <c r="AH153" s="138" t="n">
        <v>0</v>
      </c>
      <c r="AI153" s="138" t="n">
        <v>0</v>
      </c>
      <c r="AJ153" s="139" t="n">
        <v>0</v>
      </c>
      <c r="AK153" s="140" t="n">
        <v>0</v>
      </c>
      <c r="AL153" s="142" t="n">
        <v>28746.1093404619</v>
      </c>
      <c r="AM153" s="143" t="n">
        <v>22252.708906007</v>
      </c>
      <c r="AN153" s="143" t="n">
        <v>984.3831</v>
      </c>
      <c r="AO153" s="143" t="n">
        <v>6919.4407464</v>
      </c>
      <c r="AP153" s="130" t="n">
        <v>7426.17162092412</v>
      </c>
      <c r="AQ153" s="130" t="n">
        <v>601.992857142857</v>
      </c>
      <c r="AR153" s="130" t="n">
        <v>51983.2013464689</v>
      </c>
    </row>
    <row r="154" s="90" customFormat="true" ht="13.5" hidden="false" customHeight="false" outlineLevel="0" collapsed="false">
      <c r="A154" s="131" t="str">
        <f aca="false">INDEX($A$8:$C$41,MATCH(B154,$B$8:$B$41,0),1)</f>
        <v>South Eastern</v>
      </c>
      <c r="B154" s="131" t="s">
        <v>40</v>
      </c>
      <c r="C154" s="131" t="s">
        <v>174</v>
      </c>
      <c r="D154" s="117" t="s">
        <v>40</v>
      </c>
      <c r="E154" s="117" t="s">
        <v>422</v>
      </c>
      <c r="F154" s="117" t="s">
        <v>162</v>
      </c>
      <c r="G154" s="133" t="n">
        <v>53587.63455</v>
      </c>
      <c r="H154" s="134" t="n">
        <v>53587.63455</v>
      </c>
      <c r="I154" s="134" t="n">
        <v>55745.0871</v>
      </c>
      <c r="J154" s="135" t="n">
        <v>56507.82285</v>
      </c>
      <c r="K154" s="136" t="n">
        <v>14152.7256</v>
      </c>
      <c r="L154" s="134" t="n">
        <v>13069.3576</v>
      </c>
      <c r="M154" s="134" t="n">
        <v>11557.5668</v>
      </c>
      <c r="N154" s="135" t="n">
        <v>10464.35</v>
      </c>
      <c r="O154" s="136" t="n">
        <v>217924.5</v>
      </c>
      <c r="P154" s="134" t="n">
        <v>49244</v>
      </c>
      <c r="Q154" s="134" t="n">
        <v>267168.5</v>
      </c>
      <c r="R154" s="137" t="n">
        <v>0</v>
      </c>
      <c r="S154" s="138" t="n">
        <v>0</v>
      </c>
      <c r="T154" s="138" t="n">
        <v>0</v>
      </c>
      <c r="U154" s="139" t="n">
        <v>0</v>
      </c>
      <c r="V154" s="140" t="n">
        <v>0</v>
      </c>
      <c r="W154" s="137" t="n">
        <v>1047.70948827156</v>
      </c>
      <c r="X154" s="138" t="n">
        <v>690.889911825605</v>
      </c>
      <c r="Y154" s="138" t="n">
        <v>3232.57244760299</v>
      </c>
      <c r="Z154" s="139" t="n">
        <v>634.229241621032</v>
      </c>
      <c r="AA154" s="141" t="n">
        <v>5605.40108932119</v>
      </c>
      <c r="AB154" s="137" t="n">
        <v>83.7797220228963</v>
      </c>
      <c r="AC154" s="138" t="n">
        <v>77.671091357613</v>
      </c>
      <c r="AD154" s="138" t="n">
        <v>69.7918431081894</v>
      </c>
      <c r="AE154" s="139" t="n">
        <v>63.8602742013201</v>
      </c>
      <c r="AF154" s="140" t="n">
        <v>295.102930690019</v>
      </c>
      <c r="AG154" s="137" t="n">
        <v>0</v>
      </c>
      <c r="AH154" s="138" t="n">
        <v>0</v>
      </c>
      <c r="AI154" s="138" t="n">
        <v>0</v>
      </c>
      <c r="AJ154" s="139" t="n">
        <v>0</v>
      </c>
      <c r="AK154" s="140" t="n">
        <v>0</v>
      </c>
      <c r="AL154" s="142" t="n">
        <v>132893.67325</v>
      </c>
      <c r="AM154" s="143" t="n">
        <v>128423.8366</v>
      </c>
      <c r="AN154" s="143" t="n">
        <v>5850.99015</v>
      </c>
      <c r="AO154" s="143" t="n">
        <v>34333.6703151428</v>
      </c>
      <c r="AP154" s="130" t="n">
        <v>38166.9285714286</v>
      </c>
      <c r="AQ154" s="130" t="n">
        <v>1908.34642857143</v>
      </c>
      <c r="AR154" s="130" t="n">
        <v>267168.5</v>
      </c>
    </row>
    <row r="155" s="90" customFormat="true" ht="13.5" hidden="false" customHeight="false" outlineLevel="0" collapsed="false">
      <c r="A155" s="131" t="str">
        <f aca="false">INDEX($A$8:$C$41,MATCH(B155,$B$8:$B$41,0),1)</f>
        <v>South Eastern</v>
      </c>
      <c r="B155" s="131" t="s">
        <v>40</v>
      </c>
      <c r="C155" s="131" t="s">
        <v>174</v>
      </c>
      <c r="D155" s="117" t="s">
        <v>423</v>
      </c>
      <c r="E155" s="117" t="s">
        <v>424</v>
      </c>
      <c r="F155" s="117" t="s">
        <v>162</v>
      </c>
      <c r="G155" s="133" t="n">
        <v>0</v>
      </c>
      <c r="H155" s="134" t="n">
        <v>0</v>
      </c>
      <c r="I155" s="134" t="n">
        <v>0</v>
      </c>
      <c r="J155" s="135" t="n">
        <v>0</v>
      </c>
      <c r="K155" s="136" t="n">
        <v>33665.8923</v>
      </c>
      <c r="L155" s="134" t="n">
        <v>31088.8233</v>
      </c>
      <c r="M155" s="134" t="n">
        <v>27492.64065</v>
      </c>
      <c r="N155" s="135" t="n">
        <v>24892.14375</v>
      </c>
      <c r="O155" s="136" t="n">
        <v>0</v>
      </c>
      <c r="P155" s="134" t="n">
        <v>117139.5</v>
      </c>
      <c r="Q155" s="134" t="n">
        <v>117139.5</v>
      </c>
      <c r="R155" s="137" t="n">
        <v>23.3674297517907</v>
      </c>
      <c r="S155" s="138" t="n">
        <v>25.5833886985417</v>
      </c>
      <c r="T155" s="138" t="n">
        <v>21.9693783991194</v>
      </c>
      <c r="U155" s="139" t="n">
        <v>24.1853373458705</v>
      </c>
      <c r="V155" s="140" t="n">
        <v>95.1055341953223</v>
      </c>
      <c r="W155" s="137" t="n">
        <v>92.1748063545031</v>
      </c>
      <c r="X155" s="138" t="n">
        <v>65.3685127079692</v>
      </c>
      <c r="Y155" s="138" t="n">
        <v>201.927452506982</v>
      </c>
      <c r="Z155" s="139" t="n">
        <v>52.3959587065256</v>
      </c>
      <c r="AA155" s="141" t="n">
        <v>411.86673027598</v>
      </c>
      <c r="AB155" s="137" t="n">
        <v>36.7330532899689</v>
      </c>
      <c r="AC155" s="138" t="n">
        <v>34.0547362660085</v>
      </c>
      <c r="AD155" s="138" t="n">
        <v>30.6000954669872</v>
      </c>
      <c r="AE155" s="139" t="n">
        <v>27.9994108205329</v>
      </c>
      <c r="AF155" s="140" t="n">
        <v>129.387295843498</v>
      </c>
      <c r="AG155" s="137" t="n">
        <v>0</v>
      </c>
      <c r="AH155" s="138" t="n">
        <v>0</v>
      </c>
      <c r="AI155" s="138" t="n">
        <v>0</v>
      </c>
      <c r="AJ155" s="139" t="n">
        <v>0</v>
      </c>
      <c r="AK155" s="140" t="n">
        <v>0</v>
      </c>
      <c r="AL155" s="142" t="n">
        <v>64754.7156</v>
      </c>
      <c r="AM155" s="143" t="n">
        <v>49819.42935</v>
      </c>
      <c r="AN155" s="143" t="n">
        <v>2565.35505</v>
      </c>
      <c r="AO155" s="143" t="n">
        <v>15053.5297906777</v>
      </c>
      <c r="AP155" s="130" t="n">
        <v>16734.2142857143</v>
      </c>
      <c r="AQ155" s="130" t="n">
        <v>836.710714285714</v>
      </c>
      <c r="AR155" s="130" t="n">
        <v>117139.5</v>
      </c>
    </row>
    <row r="156" s="90" customFormat="true" ht="13.5" hidden="false" customHeight="false" outlineLevel="0" collapsed="false">
      <c r="A156" s="131" t="str">
        <f aca="false">INDEX($A$8:$C$41,MATCH(B156,$B$8:$B$41,0),1)</f>
        <v>South Eastern</v>
      </c>
      <c r="B156" s="131" t="s">
        <v>40</v>
      </c>
      <c r="C156" s="131" t="s">
        <v>174</v>
      </c>
      <c r="D156" s="117" t="s">
        <v>425</v>
      </c>
      <c r="E156" s="117" t="s">
        <v>426</v>
      </c>
      <c r="F156" s="117" t="s">
        <v>162</v>
      </c>
      <c r="G156" s="133" t="n">
        <v>0</v>
      </c>
      <c r="H156" s="134" t="n">
        <v>0</v>
      </c>
      <c r="I156" s="134" t="n">
        <v>0</v>
      </c>
      <c r="J156" s="135" t="n">
        <v>0</v>
      </c>
      <c r="K156" s="136" t="n">
        <v>7610.9268</v>
      </c>
      <c r="L156" s="134" t="n">
        <v>7028.3228</v>
      </c>
      <c r="M156" s="134" t="n">
        <v>6215.3254</v>
      </c>
      <c r="N156" s="135" t="n">
        <v>5627.425</v>
      </c>
      <c r="O156" s="136" t="n">
        <v>0</v>
      </c>
      <c r="P156" s="134" t="n">
        <v>26482</v>
      </c>
      <c r="Q156" s="134" t="n">
        <v>26482</v>
      </c>
      <c r="R156" s="137" t="n">
        <v>0</v>
      </c>
      <c r="S156" s="138" t="n">
        <v>0</v>
      </c>
      <c r="T156" s="138" t="n">
        <v>0</v>
      </c>
      <c r="U156" s="139" t="n">
        <v>0</v>
      </c>
      <c r="V156" s="140" t="n">
        <v>0</v>
      </c>
      <c r="W156" s="137" t="n">
        <v>173.117451160931</v>
      </c>
      <c r="X156" s="138" t="n">
        <v>96.1073762988283</v>
      </c>
      <c r="Y156" s="138" t="n">
        <v>713.709656636106</v>
      </c>
      <c r="Z156" s="139" t="n">
        <v>105.01852514538</v>
      </c>
      <c r="AA156" s="141" t="n">
        <v>1087.95300924125</v>
      </c>
      <c r="AB156" s="137" t="n">
        <v>48.2139714822098</v>
      </c>
      <c r="AC156" s="138" t="n">
        <v>44.6985462984066</v>
      </c>
      <c r="AD156" s="138" t="n">
        <v>40.1641572932111</v>
      </c>
      <c r="AE156" s="139" t="n">
        <v>36.7506284915471</v>
      </c>
      <c r="AF156" s="140" t="n">
        <v>169.827303565375</v>
      </c>
      <c r="AG156" s="137" t="n">
        <v>0</v>
      </c>
      <c r="AH156" s="138" t="n">
        <v>0</v>
      </c>
      <c r="AI156" s="138" t="n">
        <v>0</v>
      </c>
      <c r="AJ156" s="139" t="n">
        <v>0</v>
      </c>
      <c r="AK156" s="140" t="n">
        <v>0</v>
      </c>
      <c r="AL156" s="142" t="n">
        <v>14639.2496</v>
      </c>
      <c r="AM156" s="143" t="n">
        <v>11262.7946</v>
      </c>
      <c r="AN156" s="143" t="n">
        <v>579.9558</v>
      </c>
      <c r="AO156" s="143" t="n">
        <v>3403.18659305125</v>
      </c>
      <c r="AP156" s="130" t="n">
        <v>3783.14285714286</v>
      </c>
      <c r="AQ156" s="130" t="n">
        <v>189.157142857143</v>
      </c>
      <c r="AR156" s="130" t="n">
        <v>26482</v>
      </c>
    </row>
    <row r="157" s="90" customFormat="true" ht="13.5" hidden="false" customHeight="false" outlineLevel="0" collapsed="false">
      <c r="A157" s="131" t="str">
        <f aca="false">INDEX($A$8:$C$41,MATCH(B157,$B$8:$B$41,0),1)</f>
        <v>South Eastern</v>
      </c>
      <c r="B157" s="131" t="s">
        <v>40</v>
      </c>
      <c r="C157" s="131" t="s">
        <v>174</v>
      </c>
      <c r="D157" s="117" t="s">
        <v>427</v>
      </c>
      <c r="E157" s="117" t="s">
        <v>428</v>
      </c>
      <c r="F157" s="117" t="s">
        <v>162</v>
      </c>
      <c r="G157" s="133" t="n">
        <v>0</v>
      </c>
      <c r="H157" s="134" t="n">
        <v>0</v>
      </c>
      <c r="I157" s="134" t="n">
        <v>0</v>
      </c>
      <c r="J157" s="135" t="n">
        <v>0</v>
      </c>
      <c r="K157" s="136" t="n">
        <v>31626.5019</v>
      </c>
      <c r="L157" s="134" t="n">
        <v>29205.5449</v>
      </c>
      <c r="M157" s="134" t="n">
        <v>25827.20945</v>
      </c>
      <c r="N157" s="135" t="n">
        <v>23384.24375</v>
      </c>
      <c r="O157" s="136" t="n">
        <v>0</v>
      </c>
      <c r="P157" s="134" t="n">
        <v>110043.5</v>
      </c>
      <c r="Q157" s="134" t="n">
        <v>110043.5</v>
      </c>
      <c r="R157" s="137" t="n">
        <v>63.5451023352267</v>
      </c>
      <c r="S157" s="138" t="n">
        <v>69.5711539608302</v>
      </c>
      <c r="T157" s="138" t="n">
        <v>59.7432586057687</v>
      </c>
      <c r="U157" s="139" t="n">
        <v>65.7693102313722</v>
      </c>
      <c r="V157" s="140" t="n">
        <v>258.628825133198</v>
      </c>
      <c r="W157" s="137" t="n">
        <v>527.074197572484</v>
      </c>
      <c r="X157" s="138" t="n">
        <v>303.62436898742</v>
      </c>
      <c r="Y157" s="138" t="n">
        <v>2100.07145370132</v>
      </c>
      <c r="Z157" s="139" t="n">
        <v>322.935794294496</v>
      </c>
      <c r="AA157" s="141" t="n">
        <v>3253.70581455572</v>
      </c>
      <c r="AB157" s="137" t="n">
        <v>366.189529833522</v>
      </c>
      <c r="AC157" s="138" t="n">
        <v>339.489553547668</v>
      </c>
      <c r="AD157" s="138" t="n">
        <v>305.050453700697</v>
      </c>
      <c r="AE157" s="139" t="n">
        <v>279.124389770955</v>
      </c>
      <c r="AF157" s="140" t="n">
        <v>1289.85392685284</v>
      </c>
      <c r="AG157" s="137" t="n">
        <v>0</v>
      </c>
      <c r="AH157" s="138" t="n">
        <v>0</v>
      </c>
      <c r="AI157" s="138" t="n">
        <v>0</v>
      </c>
      <c r="AJ157" s="139" t="n">
        <v>0</v>
      </c>
      <c r="AK157" s="140" t="n">
        <v>0</v>
      </c>
      <c r="AL157" s="142" t="n">
        <v>60832.0468</v>
      </c>
      <c r="AM157" s="143" t="n">
        <v>46801.50055</v>
      </c>
      <c r="AN157" s="143" t="n">
        <v>2409.95265</v>
      </c>
      <c r="AO157" s="143" t="n">
        <v>14141.6269108238</v>
      </c>
      <c r="AP157" s="130" t="n">
        <v>15720.5</v>
      </c>
      <c r="AQ157" s="130" t="n">
        <v>786.025</v>
      </c>
      <c r="AR157" s="130" t="n">
        <v>110043.5</v>
      </c>
    </row>
    <row r="158" s="90" customFormat="true" ht="13.5" hidden="false" customHeight="false" outlineLevel="0" collapsed="false">
      <c r="A158" s="131" t="str">
        <f aca="false">INDEX($A$8:$C$41,MATCH(B158,$B$8:$B$41,0),1)</f>
        <v>South Eastern</v>
      </c>
      <c r="B158" s="131" t="s">
        <v>40</v>
      </c>
      <c r="C158" s="131" t="s">
        <v>174</v>
      </c>
      <c r="D158" s="117" t="s">
        <v>429</v>
      </c>
      <c r="E158" s="117" t="s">
        <v>430</v>
      </c>
      <c r="F158" s="117" t="s">
        <v>162</v>
      </c>
      <c r="G158" s="133" t="n">
        <v>0</v>
      </c>
      <c r="H158" s="134" t="n">
        <v>0</v>
      </c>
      <c r="I158" s="134" t="n">
        <v>0</v>
      </c>
      <c r="J158" s="135" t="n">
        <v>0</v>
      </c>
      <c r="K158" s="136" t="n">
        <v>4091.139</v>
      </c>
      <c r="L158" s="134" t="n">
        <v>3777.969</v>
      </c>
      <c r="M158" s="134" t="n">
        <v>3340.9545</v>
      </c>
      <c r="N158" s="135" t="n">
        <v>3024.9375</v>
      </c>
      <c r="O158" s="136" t="n">
        <v>0</v>
      </c>
      <c r="P158" s="134" t="n">
        <v>14235</v>
      </c>
      <c r="Q158" s="134" t="n">
        <v>14235</v>
      </c>
      <c r="R158" s="137" t="n">
        <v>10.6927126642345</v>
      </c>
      <c r="S158" s="138" t="n">
        <v>11.7067143128982</v>
      </c>
      <c r="T158" s="138" t="n">
        <v>10.0529777185111</v>
      </c>
      <c r="U158" s="139" t="n">
        <v>11.0669793671747</v>
      </c>
      <c r="V158" s="140" t="n">
        <v>43.5193840628185</v>
      </c>
      <c r="W158" s="137" t="n">
        <v>68.8963533479512</v>
      </c>
      <c r="X158" s="138" t="n">
        <v>37.2149198550113</v>
      </c>
      <c r="Y158" s="138" t="n">
        <v>297.00053938984</v>
      </c>
      <c r="Z158" s="139" t="n">
        <v>42.0509378396126</v>
      </c>
      <c r="AA158" s="141" t="n">
        <v>445.162750432415</v>
      </c>
      <c r="AB158" s="137" t="n">
        <v>4.46386584869073</v>
      </c>
      <c r="AC158" s="138" t="n">
        <v>4.13839200907151</v>
      </c>
      <c r="AD158" s="138" t="n">
        <v>3.71857792608439</v>
      </c>
      <c r="AE158" s="139" t="n">
        <v>3.40253811080195</v>
      </c>
      <c r="AF158" s="140" t="n">
        <v>15.7233738946486</v>
      </c>
      <c r="AG158" s="137" t="n">
        <v>0</v>
      </c>
      <c r="AH158" s="138" t="n">
        <v>0</v>
      </c>
      <c r="AI158" s="138" t="n">
        <v>0</v>
      </c>
      <c r="AJ158" s="139" t="n">
        <v>0</v>
      </c>
      <c r="AK158" s="140" t="n">
        <v>0</v>
      </c>
      <c r="AL158" s="142" t="n">
        <v>7869.108</v>
      </c>
      <c r="AM158" s="143" t="n">
        <v>6054.1455</v>
      </c>
      <c r="AN158" s="143" t="n">
        <v>311.7465</v>
      </c>
      <c r="AO158" s="143" t="n">
        <v>1829.33166498318</v>
      </c>
      <c r="AP158" s="130" t="n">
        <v>2033.57142857143</v>
      </c>
      <c r="AQ158" s="130" t="n">
        <v>101.678571428571</v>
      </c>
      <c r="AR158" s="130" t="n">
        <v>14235</v>
      </c>
    </row>
    <row r="159" s="90" customFormat="true" ht="13.5" hidden="false" customHeight="false" outlineLevel="0" collapsed="false">
      <c r="A159" s="131" t="str">
        <f aca="false">INDEX($A$8:$C$41,MATCH(B159,$B$8:$B$41,0),1)</f>
        <v>South Eastern</v>
      </c>
      <c r="B159" s="131" t="s">
        <v>40</v>
      </c>
      <c r="C159" s="131" t="s">
        <v>174</v>
      </c>
      <c r="D159" s="117" t="s">
        <v>431</v>
      </c>
      <c r="E159" s="117" t="s">
        <v>432</v>
      </c>
      <c r="F159" s="117" t="s">
        <v>162</v>
      </c>
      <c r="G159" s="133" t="n">
        <v>0</v>
      </c>
      <c r="H159" s="134" t="n">
        <v>0</v>
      </c>
      <c r="I159" s="134" t="n">
        <v>0</v>
      </c>
      <c r="J159" s="135" t="n">
        <v>0</v>
      </c>
      <c r="K159" s="136" t="n">
        <v>17638.67205</v>
      </c>
      <c r="L159" s="134" t="n">
        <v>16288.46055</v>
      </c>
      <c r="M159" s="134" t="n">
        <v>14404.301775</v>
      </c>
      <c r="N159" s="135" t="n">
        <v>13041.815625</v>
      </c>
      <c r="O159" s="136" t="n">
        <v>0</v>
      </c>
      <c r="P159" s="134" t="n">
        <v>61373.25</v>
      </c>
      <c r="Q159" s="134" t="n">
        <v>61373.25</v>
      </c>
      <c r="R159" s="137" t="n">
        <v>0</v>
      </c>
      <c r="S159" s="138" t="n">
        <v>0</v>
      </c>
      <c r="T159" s="138" t="n">
        <v>0</v>
      </c>
      <c r="U159" s="139" t="n">
        <v>0</v>
      </c>
      <c r="V159" s="140" t="n">
        <v>0</v>
      </c>
      <c r="W159" s="137" t="n">
        <v>375.328952928995</v>
      </c>
      <c r="X159" s="138" t="n">
        <v>206.199077222538</v>
      </c>
      <c r="Y159" s="138" t="n">
        <v>1574.55246838888</v>
      </c>
      <c r="Z159" s="139" t="n">
        <v>228.223846739489</v>
      </c>
      <c r="AA159" s="141" t="n">
        <v>2384.30434527991</v>
      </c>
      <c r="AB159" s="137" t="n">
        <v>156.707555815897</v>
      </c>
      <c r="AC159" s="138" t="n">
        <v>145.28153818508</v>
      </c>
      <c r="AD159" s="138" t="n">
        <v>130.543631385909</v>
      </c>
      <c r="AE159" s="139" t="n">
        <v>119.448802671927</v>
      </c>
      <c r="AF159" s="140" t="n">
        <v>551.981528058814</v>
      </c>
      <c r="AG159" s="137" t="n">
        <v>0</v>
      </c>
      <c r="AH159" s="138" t="n">
        <v>0</v>
      </c>
      <c r="AI159" s="138" t="n">
        <v>0</v>
      </c>
      <c r="AJ159" s="139" t="n">
        <v>0</v>
      </c>
      <c r="AK159" s="140" t="n">
        <v>0</v>
      </c>
      <c r="AL159" s="142" t="n">
        <v>33927.1326</v>
      </c>
      <c r="AM159" s="143" t="n">
        <v>26102.043225</v>
      </c>
      <c r="AN159" s="143" t="n">
        <v>1344.074175</v>
      </c>
      <c r="AO159" s="143" t="n">
        <v>5258.02737889843</v>
      </c>
      <c r="AP159" s="130" t="n">
        <v>8767.60714285714</v>
      </c>
      <c r="AQ159" s="130" t="n">
        <v>438.380357142857</v>
      </c>
      <c r="AR159" s="130" t="n">
        <v>61373.25</v>
      </c>
    </row>
    <row r="160" s="90" customFormat="true" ht="13.5" hidden="false" customHeight="false" outlineLevel="0" collapsed="false">
      <c r="A160" s="131" t="str">
        <f aca="false">INDEX($A$8:$C$41,MATCH(B160,$B$8:$B$41,0),1)</f>
        <v>South Eastern</v>
      </c>
      <c r="B160" s="131" t="s">
        <v>40</v>
      </c>
      <c r="C160" s="131" t="s">
        <v>174</v>
      </c>
      <c r="D160" s="117" t="s">
        <v>267</v>
      </c>
      <c r="E160" s="117" t="s">
        <v>433</v>
      </c>
      <c r="F160" s="117" t="s">
        <v>162</v>
      </c>
      <c r="G160" s="133" t="n">
        <v>0</v>
      </c>
      <c r="H160" s="134" t="n">
        <v>0</v>
      </c>
      <c r="I160" s="134" t="n">
        <v>0</v>
      </c>
      <c r="J160" s="135" t="n">
        <v>0</v>
      </c>
      <c r="K160" s="136" t="n">
        <v>11397.4654353227</v>
      </c>
      <c r="L160" s="134" t="n">
        <v>12285.1006</v>
      </c>
      <c r="M160" s="134" t="n">
        <v>9307.53353399525</v>
      </c>
      <c r="N160" s="135" t="n">
        <v>9836.4125</v>
      </c>
      <c r="O160" s="136" t="n">
        <v>0</v>
      </c>
      <c r="P160" s="134" t="n">
        <v>42826.5120693179</v>
      </c>
      <c r="Q160" s="134" t="n">
        <v>42826.5120693179</v>
      </c>
      <c r="R160" s="137" t="n">
        <v>24.0231128552738</v>
      </c>
      <c r="S160" s="138" t="n">
        <v>26.3012509485903</v>
      </c>
      <c r="T160" s="138" t="n">
        <v>22.5858325989753</v>
      </c>
      <c r="U160" s="139" t="n">
        <v>24.8639706922919</v>
      </c>
      <c r="V160" s="140" t="n">
        <v>97.7741670951313</v>
      </c>
      <c r="W160" s="137" t="n">
        <v>578.350490840695</v>
      </c>
      <c r="X160" s="138" t="n">
        <v>367.794625442803</v>
      </c>
      <c r="Y160" s="138" t="n">
        <v>1798.33546843778</v>
      </c>
      <c r="Z160" s="139" t="n">
        <v>339.261521080801</v>
      </c>
      <c r="AA160" s="141" t="n">
        <v>3083.74210580208</v>
      </c>
      <c r="AB160" s="137" t="n">
        <v>84.275225660449</v>
      </c>
      <c r="AC160" s="138" t="n">
        <v>78.1304663396625</v>
      </c>
      <c r="AD160" s="138" t="n">
        <v>70.204617360677</v>
      </c>
      <c r="AE160" s="139" t="n">
        <v>64.2379670057104</v>
      </c>
      <c r="AF160" s="140" t="n">
        <v>296.848276366499</v>
      </c>
      <c r="AG160" s="137" t="n">
        <v>0</v>
      </c>
      <c r="AH160" s="138" t="n">
        <v>0</v>
      </c>
      <c r="AI160" s="138" t="n">
        <v>0</v>
      </c>
      <c r="AJ160" s="139" t="n">
        <v>0</v>
      </c>
      <c r="AK160" s="140" t="n">
        <v>0</v>
      </c>
      <c r="AL160" s="142" t="n">
        <v>23682.5660353227</v>
      </c>
      <c r="AM160" s="143" t="n">
        <v>18332.9671339952</v>
      </c>
      <c r="AN160" s="143" t="n">
        <v>810.9789</v>
      </c>
      <c r="AO160" s="143" t="n">
        <v>5700.6014436</v>
      </c>
      <c r="AP160" s="130" t="n">
        <v>6118.0731527597</v>
      </c>
      <c r="AQ160" s="130" t="n">
        <v>495.953571428572</v>
      </c>
      <c r="AR160" s="130" t="n">
        <v>42826.5120693179</v>
      </c>
    </row>
    <row r="161" s="90" customFormat="true" ht="13.5" hidden="false" customHeight="false" outlineLevel="0" collapsed="false">
      <c r="A161" s="131" t="str">
        <f aca="false">INDEX($A$8:$C$41,MATCH(B161,$B$8:$B$41,0),1)</f>
        <v>South Eastern</v>
      </c>
      <c r="B161" s="131" t="s">
        <v>40</v>
      </c>
      <c r="C161" s="131" t="s">
        <v>174</v>
      </c>
      <c r="D161" s="117" t="s">
        <v>434</v>
      </c>
      <c r="E161" s="117" t="s">
        <v>435</v>
      </c>
      <c r="F161" s="117" t="s">
        <v>162</v>
      </c>
      <c r="G161" s="133" t="n">
        <v>0</v>
      </c>
      <c r="H161" s="134" t="n">
        <v>0</v>
      </c>
      <c r="I161" s="134" t="n">
        <v>0</v>
      </c>
      <c r="J161" s="135" t="n">
        <v>0</v>
      </c>
      <c r="K161" s="136" t="n">
        <v>6144.612</v>
      </c>
      <c r="L161" s="134" t="n">
        <v>5674.252</v>
      </c>
      <c r="M161" s="134" t="n">
        <v>5017.886</v>
      </c>
      <c r="N161" s="135" t="n">
        <v>4543.25</v>
      </c>
      <c r="O161" s="136" t="n">
        <v>0</v>
      </c>
      <c r="P161" s="134" t="n">
        <v>21380</v>
      </c>
      <c r="Q161" s="134" t="n">
        <v>21380</v>
      </c>
      <c r="R161" s="137" t="n">
        <v>8.3176628077981</v>
      </c>
      <c r="S161" s="138" t="n">
        <v>9.10643587829747</v>
      </c>
      <c r="T161" s="138" t="n">
        <v>7.82002486203241</v>
      </c>
      <c r="U161" s="139" t="n">
        <v>8.60879793253178</v>
      </c>
      <c r="V161" s="140" t="n">
        <v>33.8529214806598</v>
      </c>
      <c r="W161" s="137" t="n">
        <v>377.990544895631</v>
      </c>
      <c r="X161" s="138" t="n">
        <v>310.387593128857</v>
      </c>
      <c r="Y161" s="138" t="n">
        <v>291.224440734529</v>
      </c>
      <c r="Z161" s="139" t="n">
        <v>200.283531862389</v>
      </c>
      <c r="AA161" s="141" t="n">
        <v>1179.88611062141</v>
      </c>
      <c r="AB161" s="137" t="n">
        <v>6.70442232841643</v>
      </c>
      <c r="AC161" s="138" t="n">
        <v>6.2155827997154</v>
      </c>
      <c r="AD161" s="138" t="n">
        <v>5.58505065399959</v>
      </c>
      <c r="AE161" s="139" t="n">
        <v>5.11038038700005</v>
      </c>
      <c r="AF161" s="140" t="n">
        <v>23.6154361691315</v>
      </c>
      <c r="AG161" s="137" t="n">
        <v>0</v>
      </c>
      <c r="AH161" s="138" t="n">
        <v>0</v>
      </c>
      <c r="AI161" s="138" t="n">
        <v>0</v>
      </c>
      <c r="AJ161" s="139" t="n">
        <v>0</v>
      </c>
      <c r="AK161" s="140" t="n">
        <v>0</v>
      </c>
      <c r="AL161" s="142" t="n">
        <v>11818.864</v>
      </c>
      <c r="AM161" s="143" t="n">
        <v>9092.914</v>
      </c>
      <c r="AN161" s="143" t="n">
        <v>468.222</v>
      </c>
      <c r="AO161" s="143" t="n">
        <v>2747.53150666247</v>
      </c>
      <c r="AP161" s="130" t="n">
        <v>3054.28571428571</v>
      </c>
      <c r="AQ161" s="130" t="n">
        <v>152.714285714286</v>
      </c>
      <c r="AR161" s="130" t="n">
        <v>21380</v>
      </c>
    </row>
    <row r="162" s="90" customFormat="true" ht="13.5" hidden="false" customHeight="false" outlineLevel="0" collapsed="false">
      <c r="A162" s="131" t="str">
        <f aca="false">INDEX($A$8:$C$41,MATCH(B162,$B$8:$B$41,0),1)</f>
        <v>South Eastern</v>
      </c>
      <c r="B162" s="131" t="s">
        <v>40</v>
      </c>
      <c r="C162" s="131" t="s">
        <v>174</v>
      </c>
      <c r="D162" s="117" t="s">
        <v>436</v>
      </c>
      <c r="E162" s="117" t="s">
        <v>437</v>
      </c>
      <c r="F162" s="117" t="s">
        <v>162</v>
      </c>
      <c r="G162" s="133" t="n">
        <v>0</v>
      </c>
      <c r="H162" s="134" t="n">
        <v>0</v>
      </c>
      <c r="I162" s="134" t="n">
        <v>0</v>
      </c>
      <c r="J162" s="135" t="n">
        <v>0</v>
      </c>
      <c r="K162" s="136" t="n">
        <v>12678.5073</v>
      </c>
      <c r="L162" s="134" t="n">
        <v>11707.9883</v>
      </c>
      <c r="M162" s="134" t="n">
        <v>10353.67315</v>
      </c>
      <c r="N162" s="135" t="n">
        <v>9374.33125</v>
      </c>
      <c r="O162" s="136" t="n">
        <v>0</v>
      </c>
      <c r="P162" s="134" t="n">
        <v>44114.5</v>
      </c>
      <c r="Q162" s="134" t="n">
        <v>44114.5</v>
      </c>
      <c r="R162" s="137" t="n">
        <v>14.8682869548642</v>
      </c>
      <c r="S162" s="138" t="n">
        <v>16.2782628850568</v>
      </c>
      <c r="T162" s="138" t="n">
        <v>13.978731325086</v>
      </c>
      <c r="U162" s="139" t="n">
        <v>15.3887072552786</v>
      </c>
      <c r="V162" s="140" t="n">
        <v>60.5139884202857</v>
      </c>
      <c r="W162" s="137" t="n">
        <v>294.832201948463</v>
      </c>
      <c r="X162" s="138" t="n">
        <v>168.132591483545</v>
      </c>
      <c r="Y162" s="138" t="n">
        <v>1196.65219596157</v>
      </c>
      <c r="Z162" s="139" t="n">
        <v>181.111760149287</v>
      </c>
      <c r="AA162" s="141" t="n">
        <v>1840.72874954286</v>
      </c>
      <c r="AB162" s="137" t="n">
        <v>58.1553725182001</v>
      </c>
      <c r="AC162" s="138" t="n">
        <v>53.9150899851718</v>
      </c>
      <c r="AD162" s="138" t="n">
        <v>48.4457400512657</v>
      </c>
      <c r="AE162" s="139" t="n">
        <v>44.3283642583252</v>
      </c>
      <c r="AF162" s="140" t="n">
        <v>204.844566812963</v>
      </c>
      <c r="AG162" s="137" t="n">
        <v>0</v>
      </c>
      <c r="AH162" s="138" t="n">
        <v>0</v>
      </c>
      <c r="AI162" s="138" t="n">
        <v>0</v>
      </c>
      <c r="AJ162" s="139" t="n">
        <v>0</v>
      </c>
      <c r="AK162" s="140" t="n">
        <v>0</v>
      </c>
      <c r="AL162" s="142" t="n">
        <v>24386.4956</v>
      </c>
      <c r="AM162" s="143" t="n">
        <v>18761.89685</v>
      </c>
      <c r="AN162" s="143" t="n">
        <v>966.10755</v>
      </c>
      <c r="AO162" s="143" t="n">
        <v>5669.12902949774</v>
      </c>
      <c r="AP162" s="130" t="n">
        <v>6302.07142857143</v>
      </c>
      <c r="AQ162" s="130" t="n">
        <v>315.103571428571</v>
      </c>
      <c r="AR162" s="130" t="n">
        <v>44114.5</v>
      </c>
    </row>
    <row r="163" s="90" customFormat="true" ht="13.5" hidden="false" customHeight="false" outlineLevel="0" collapsed="false">
      <c r="A163" s="131" t="str">
        <f aca="false">INDEX($A$8:$C$41,MATCH(B163,$B$8:$B$41,0),1)</f>
        <v>South Eastern</v>
      </c>
      <c r="B163" s="131" t="s">
        <v>40</v>
      </c>
      <c r="C163" s="131" t="s">
        <v>174</v>
      </c>
      <c r="D163" s="117" t="s">
        <v>438</v>
      </c>
      <c r="E163" s="117" t="s">
        <v>439</v>
      </c>
      <c r="F163" s="117" t="s">
        <v>162</v>
      </c>
      <c r="G163" s="133" t="n">
        <v>0</v>
      </c>
      <c r="H163" s="134" t="n">
        <v>0</v>
      </c>
      <c r="I163" s="134" t="n">
        <v>0</v>
      </c>
      <c r="J163" s="135" t="n">
        <v>0</v>
      </c>
      <c r="K163" s="136" t="n">
        <v>27457.0603028024</v>
      </c>
      <c r="L163" s="134" t="n">
        <v>29595.4175</v>
      </c>
      <c r="M163" s="134" t="n">
        <v>22422.3105534716</v>
      </c>
      <c r="N163" s="135" t="n">
        <v>23696.40625</v>
      </c>
      <c r="O163" s="136" t="n">
        <v>0</v>
      </c>
      <c r="P163" s="134" t="n">
        <v>103171.194606274</v>
      </c>
      <c r="Q163" s="134" t="n">
        <v>103171.194606274</v>
      </c>
      <c r="R163" s="137" t="n">
        <v>71.2491496115579</v>
      </c>
      <c r="S163" s="138" t="n">
        <v>78.0057844750064</v>
      </c>
      <c r="T163" s="138" t="n">
        <v>66.9863799766784</v>
      </c>
      <c r="U163" s="139" t="n">
        <v>73.7430148401269</v>
      </c>
      <c r="V163" s="140" t="n">
        <v>289.98432890337</v>
      </c>
      <c r="W163" s="137" t="n">
        <v>764.9458130194</v>
      </c>
      <c r="X163" s="138" t="n">
        <v>459.817286557847</v>
      </c>
      <c r="Y163" s="138" t="n">
        <v>2743.88027785928</v>
      </c>
      <c r="Z163" s="139" t="n">
        <v>458.155142398943</v>
      </c>
      <c r="AA163" s="141" t="n">
        <v>4426.79851983547</v>
      </c>
      <c r="AB163" s="137" t="n">
        <v>90.9867461276728</v>
      </c>
      <c r="AC163" s="138" t="n">
        <v>84.3526297316079</v>
      </c>
      <c r="AD163" s="138" t="n">
        <v>75.7955810468285</v>
      </c>
      <c r="AE163" s="139" t="n">
        <v>69.353757879635</v>
      </c>
      <c r="AF163" s="140" t="n">
        <v>320.488714785744</v>
      </c>
      <c r="AG163" s="137" t="n">
        <v>0</v>
      </c>
      <c r="AH163" s="138" t="n">
        <v>0</v>
      </c>
      <c r="AI163" s="138" t="n">
        <v>0</v>
      </c>
      <c r="AJ163" s="139" t="n">
        <v>0</v>
      </c>
      <c r="AK163" s="140" t="n">
        <v>0</v>
      </c>
      <c r="AL163" s="142" t="n">
        <v>57052.4778028024</v>
      </c>
      <c r="AM163" s="143" t="n">
        <v>44165.0178034716</v>
      </c>
      <c r="AN163" s="143" t="n">
        <v>1953.699</v>
      </c>
      <c r="AO163" s="143" t="n">
        <v>13733.032005</v>
      </c>
      <c r="AP163" s="130" t="n">
        <v>14738.7420866106</v>
      </c>
      <c r="AQ163" s="130" t="n">
        <v>1194.77678571429</v>
      </c>
      <c r="AR163" s="130" t="n">
        <v>103171.194606274</v>
      </c>
    </row>
    <row r="164" s="90" customFormat="true" ht="13.5" hidden="false" customHeight="false" outlineLevel="0" collapsed="false">
      <c r="A164" s="131" t="str">
        <f aca="false">INDEX($A$8:$C$41,MATCH(B164,$B$8:$B$41,0),1)</f>
        <v>South Eastern</v>
      </c>
      <c r="B164" s="131" t="s">
        <v>40</v>
      </c>
      <c r="C164" s="131" t="s">
        <v>174</v>
      </c>
      <c r="D164" s="117" t="s">
        <v>440</v>
      </c>
      <c r="E164" s="117" t="s">
        <v>441</v>
      </c>
      <c r="F164" s="117" t="s">
        <v>162</v>
      </c>
      <c r="G164" s="133" t="n">
        <v>0</v>
      </c>
      <c r="H164" s="134" t="n">
        <v>0</v>
      </c>
      <c r="I164" s="134" t="n">
        <v>0</v>
      </c>
      <c r="J164" s="135" t="n">
        <v>0</v>
      </c>
      <c r="K164" s="136" t="n">
        <v>7813.9749</v>
      </c>
      <c r="L164" s="134" t="n">
        <v>7215.8279</v>
      </c>
      <c r="M164" s="134" t="n">
        <v>6381.14095</v>
      </c>
      <c r="N164" s="135" t="n">
        <v>5777.55625</v>
      </c>
      <c r="O164" s="136" t="n">
        <v>0</v>
      </c>
      <c r="P164" s="134" t="n">
        <v>27188.5</v>
      </c>
      <c r="Q164" s="134" t="n">
        <v>27188.5</v>
      </c>
      <c r="R164" s="137" t="n">
        <v>35.585257307727</v>
      </c>
      <c r="S164" s="138" t="n">
        <v>38.9598462180649</v>
      </c>
      <c r="T164" s="138" t="n">
        <v>33.4562248192305</v>
      </c>
      <c r="U164" s="139" t="n">
        <v>36.8308137295684</v>
      </c>
      <c r="V164" s="140" t="n">
        <v>144.832142074591</v>
      </c>
      <c r="W164" s="137" t="n">
        <v>59.978085232964</v>
      </c>
      <c r="X164" s="138" t="n">
        <v>32.892234403023</v>
      </c>
      <c r="Y164" s="138" t="n">
        <v>252.351501317914</v>
      </c>
      <c r="Z164" s="139" t="n">
        <v>36.4850317084187</v>
      </c>
      <c r="AA164" s="141" t="n">
        <v>381.706852662319</v>
      </c>
      <c r="AB164" s="137" t="n">
        <v>22.1839986287836</v>
      </c>
      <c r="AC164" s="138" t="n">
        <v>20.5664967914612</v>
      </c>
      <c r="AD164" s="138" t="n">
        <v>18.4801538418715</v>
      </c>
      <c r="AE164" s="139" t="n">
        <v>16.9095361157759</v>
      </c>
      <c r="AF164" s="140" t="n">
        <v>78.1401853778922</v>
      </c>
      <c r="AG164" s="137" t="n">
        <v>0</v>
      </c>
      <c r="AH164" s="138" t="n">
        <v>0</v>
      </c>
      <c r="AI164" s="138" t="n">
        <v>0</v>
      </c>
      <c r="AJ164" s="139" t="n">
        <v>0</v>
      </c>
      <c r="AK164" s="140" t="n">
        <v>0</v>
      </c>
      <c r="AL164" s="142" t="n">
        <v>15029.8028</v>
      </c>
      <c r="AM164" s="143" t="n">
        <v>11563.26905</v>
      </c>
      <c r="AN164" s="143" t="n">
        <v>595.42815</v>
      </c>
      <c r="AO164" s="143" t="n">
        <v>3493.97850181911</v>
      </c>
      <c r="AP164" s="130" t="n">
        <v>3884.07142857143</v>
      </c>
      <c r="AQ164" s="130" t="n">
        <v>194.203571428571</v>
      </c>
      <c r="AR164" s="130" t="n">
        <v>27188.5</v>
      </c>
    </row>
    <row r="165" s="90" customFormat="true" ht="13.5" hidden="false" customHeight="false" outlineLevel="0" collapsed="false">
      <c r="A165" s="131" t="str">
        <f aca="false">INDEX($A$8:$C$41,MATCH(B165,$B$8:$B$41,0),1)</f>
        <v>South Eastern</v>
      </c>
      <c r="B165" s="131" t="s">
        <v>40</v>
      </c>
      <c r="C165" s="131" t="s">
        <v>174</v>
      </c>
      <c r="D165" s="117" t="s">
        <v>442</v>
      </c>
      <c r="E165" s="117" t="s">
        <v>443</v>
      </c>
      <c r="F165" s="117" t="s">
        <v>162</v>
      </c>
      <c r="G165" s="133" t="n">
        <v>0</v>
      </c>
      <c r="H165" s="134" t="n">
        <v>0</v>
      </c>
      <c r="I165" s="134" t="n">
        <v>0</v>
      </c>
      <c r="J165" s="135" t="n">
        <v>0</v>
      </c>
      <c r="K165" s="136" t="n">
        <v>7951.19040312294</v>
      </c>
      <c r="L165" s="134" t="n">
        <v>8570.4295</v>
      </c>
      <c r="M165" s="134" t="n">
        <v>6493.1955031766</v>
      </c>
      <c r="N165" s="135" t="n">
        <v>6862.15625</v>
      </c>
      <c r="O165" s="136" t="n">
        <v>0</v>
      </c>
      <c r="P165" s="134" t="n">
        <v>29876.9716562995</v>
      </c>
      <c r="Q165" s="134" t="n">
        <v>29876.9716562995</v>
      </c>
      <c r="R165" s="137" t="n">
        <v>23.7942191651859</v>
      </c>
      <c r="S165" s="138" t="n">
        <v>26.0506510192715</v>
      </c>
      <c r="T165" s="138" t="n">
        <v>22.3706334031662</v>
      </c>
      <c r="U165" s="139" t="n">
        <v>24.6270652572518</v>
      </c>
      <c r="V165" s="140" t="n">
        <v>96.8425688448754</v>
      </c>
      <c r="W165" s="137" t="n">
        <v>192.963329876453</v>
      </c>
      <c r="X165" s="138" t="n">
        <v>109.547526167904</v>
      </c>
      <c r="Y165" s="138" t="n">
        <v>765.140486630349</v>
      </c>
      <c r="Z165" s="139" t="n">
        <v>116.456979263426</v>
      </c>
      <c r="AA165" s="141" t="n">
        <v>1184.10832193813</v>
      </c>
      <c r="AB165" s="137" t="n">
        <v>26.348521460176</v>
      </c>
      <c r="AC165" s="138" t="n">
        <v>24.4273717799166</v>
      </c>
      <c r="AD165" s="138" t="n">
        <v>21.9493671198718</v>
      </c>
      <c r="AE165" s="139" t="n">
        <v>20.083902937591</v>
      </c>
      <c r="AF165" s="140" t="n">
        <v>92.8091632975554</v>
      </c>
      <c r="AG165" s="137" t="n">
        <v>0</v>
      </c>
      <c r="AH165" s="138" t="n">
        <v>0</v>
      </c>
      <c r="AI165" s="138" t="n">
        <v>0</v>
      </c>
      <c r="AJ165" s="139" t="n">
        <v>0</v>
      </c>
      <c r="AK165" s="140" t="n">
        <v>0</v>
      </c>
      <c r="AL165" s="142" t="n">
        <v>16521.6199031229</v>
      </c>
      <c r="AM165" s="143" t="n">
        <v>12789.5871531766</v>
      </c>
      <c r="AN165" s="143" t="n">
        <v>565.7646</v>
      </c>
      <c r="AO165" s="143" t="n">
        <v>3976.898877</v>
      </c>
      <c r="AP165" s="130" t="n">
        <v>4268.13880804279</v>
      </c>
      <c r="AQ165" s="130" t="n">
        <v>345.991071428571</v>
      </c>
      <c r="AR165" s="130" t="n">
        <v>29876.9716562995</v>
      </c>
    </row>
    <row r="166" s="90" customFormat="true" ht="13.5" hidden="false" customHeight="false" outlineLevel="0" collapsed="false">
      <c r="A166" s="131" t="str">
        <f aca="false">INDEX($A$8:$C$41,MATCH(B166,$B$8:$B$41,0),1)</f>
        <v>South Eastern</v>
      </c>
      <c r="B166" s="131" t="s">
        <v>40</v>
      </c>
      <c r="C166" s="131" t="s">
        <v>174</v>
      </c>
      <c r="D166" s="117" t="s">
        <v>444</v>
      </c>
      <c r="E166" s="117" t="s">
        <v>445</v>
      </c>
      <c r="F166" s="117" t="s">
        <v>162</v>
      </c>
      <c r="G166" s="133" t="n">
        <v>275.766747337757</v>
      </c>
      <c r="H166" s="134" t="n">
        <v>275.766747337757</v>
      </c>
      <c r="I166" s="134" t="n">
        <v>286.869190601864</v>
      </c>
      <c r="J166" s="135" t="n">
        <v>339.4237</v>
      </c>
      <c r="K166" s="136" t="n">
        <v>4004.3442</v>
      </c>
      <c r="L166" s="134" t="n">
        <v>3697.8182</v>
      </c>
      <c r="M166" s="134" t="n">
        <v>3270.0751</v>
      </c>
      <c r="N166" s="135" t="n">
        <v>2960.7625</v>
      </c>
      <c r="O166" s="136" t="n">
        <v>1214.91063793962</v>
      </c>
      <c r="P166" s="134" t="n">
        <v>13933</v>
      </c>
      <c r="Q166" s="134" t="n">
        <v>15147.9106379396</v>
      </c>
      <c r="R166" s="137" t="n">
        <v>14.2341029230908</v>
      </c>
      <c r="S166" s="138" t="n">
        <v>15.583938487226</v>
      </c>
      <c r="T166" s="138" t="n">
        <v>13.3824899276922</v>
      </c>
      <c r="U166" s="139" t="n">
        <v>14.7323254918274</v>
      </c>
      <c r="V166" s="140" t="n">
        <v>57.9328568298363</v>
      </c>
      <c r="W166" s="137" t="n">
        <v>74.7988755819194</v>
      </c>
      <c r="X166" s="138" t="n">
        <v>41.5160396872342</v>
      </c>
      <c r="Y166" s="138" t="n">
        <v>308.486560882637</v>
      </c>
      <c r="Z166" s="139" t="n">
        <v>45.3776179224342</v>
      </c>
      <c r="AA166" s="141" t="n">
        <v>470.179094074225</v>
      </c>
      <c r="AB166" s="137" t="n">
        <v>12.4364531732137</v>
      </c>
      <c r="AC166" s="138" t="n">
        <v>11.5296740936592</v>
      </c>
      <c r="AD166" s="138" t="n">
        <v>10.3600604982918</v>
      </c>
      <c r="AE166" s="139" t="n">
        <v>9.47956487031855</v>
      </c>
      <c r="AF166" s="140" t="n">
        <v>43.8057526354831</v>
      </c>
      <c r="AG166" s="137" t="n">
        <v>0</v>
      </c>
      <c r="AH166" s="138" t="n">
        <v>0</v>
      </c>
      <c r="AI166" s="138" t="n">
        <v>0</v>
      </c>
      <c r="AJ166" s="139" t="n">
        <v>0</v>
      </c>
      <c r="AK166" s="140" t="n">
        <v>0</v>
      </c>
      <c r="AL166" s="142" t="n">
        <v>8290.78014733776</v>
      </c>
      <c r="AM166" s="143" t="n">
        <v>6590.08189060187</v>
      </c>
      <c r="AN166" s="143" t="n">
        <v>267.0486</v>
      </c>
      <c r="AO166" s="143" t="n">
        <v>1251.3925872</v>
      </c>
      <c r="AP166" s="130" t="n">
        <v>2163.98723399137</v>
      </c>
      <c r="AQ166" s="130" t="n">
        <v>143.271428571429</v>
      </c>
      <c r="AR166" s="130" t="n">
        <v>15147.9106379396</v>
      </c>
    </row>
    <row r="167" s="90" customFormat="true" ht="13.5" hidden="false" customHeight="false" outlineLevel="0" collapsed="false">
      <c r="A167" s="131" t="str">
        <f aca="false">INDEX($A$8:$C$41,MATCH(B167,$B$8:$B$41,0),1)</f>
        <v>South Eastern</v>
      </c>
      <c r="B167" s="131" t="s">
        <v>40</v>
      </c>
      <c r="C167" s="131" t="s">
        <v>174</v>
      </c>
      <c r="D167" s="117" t="s">
        <v>446</v>
      </c>
      <c r="E167" s="117" t="s">
        <v>447</v>
      </c>
      <c r="F167" s="117" t="s">
        <v>162</v>
      </c>
      <c r="G167" s="133" t="n">
        <v>0</v>
      </c>
      <c r="H167" s="134" t="n">
        <v>0</v>
      </c>
      <c r="I167" s="134" t="n">
        <v>0</v>
      </c>
      <c r="J167" s="135" t="n">
        <v>0</v>
      </c>
      <c r="K167" s="136" t="n">
        <v>3131.23134958626</v>
      </c>
      <c r="L167" s="134" t="n">
        <v>3375.0918</v>
      </c>
      <c r="M167" s="134" t="n">
        <v>2557.06331853826</v>
      </c>
      <c r="N167" s="135" t="n">
        <v>2702.3625</v>
      </c>
      <c r="O167" s="136" t="n">
        <v>0</v>
      </c>
      <c r="P167" s="134" t="n">
        <v>11765.7489681245</v>
      </c>
      <c r="Q167" s="134" t="n">
        <v>11765.7489681245</v>
      </c>
      <c r="R167" s="137" t="n">
        <v>23.3267907435267</v>
      </c>
      <c r="S167" s="138" t="n">
        <v>25.5388958486312</v>
      </c>
      <c r="T167" s="138" t="n">
        <v>21.9311707845123</v>
      </c>
      <c r="U167" s="139" t="n">
        <v>24.1432758896168</v>
      </c>
      <c r="V167" s="140" t="n">
        <v>94.9401332662869</v>
      </c>
      <c r="W167" s="137" t="n">
        <v>68.1645810742174</v>
      </c>
      <c r="X167" s="138" t="n">
        <v>40.0344747581738</v>
      </c>
      <c r="Y167" s="138" t="n">
        <v>253.520701569261</v>
      </c>
      <c r="Z167" s="139" t="n">
        <v>40.807173268992</v>
      </c>
      <c r="AA167" s="141" t="n">
        <v>402.526930670644</v>
      </c>
      <c r="AB167" s="137" t="n">
        <v>10.3762219527462</v>
      </c>
      <c r="AC167" s="138" t="n">
        <v>9.61966050708985</v>
      </c>
      <c r="AD167" s="138" t="n">
        <v>8.64380588877945</v>
      </c>
      <c r="AE167" s="139" t="n">
        <v>7.90917376038847</v>
      </c>
      <c r="AF167" s="140" t="n">
        <v>36.548862109004</v>
      </c>
      <c r="AG167" s="137" t="n">
        <v>0</v>
      </c>
      <c r="AH167" s="138" t="n">
        <v>0</v>
      </c>
      <c r="AI167" s="138" t="n">
        <v>0</v>
      </c>
      <c r="AJ167" s="139" t="n">
        <v>0</v>
      </c>
      <c r="AK167" s="140" t="n">
        <v>0</v>
      </c>
      <c r="AL167" s="142" t="n">
        <v>6506.32314958626</v>
      </c>
      <c r="AM167" s="143" t="n">
        <v>5036.61521853826</v>
      </c>
      <c r="AN167" s="143" t="n">
        <v>222.8106</v>
      </c>
      <c r="AO167" s="143" t="n">
        <v>1566.1290708</v>
      </c>
      <c r="AP167" s="130" t="n">
        <v>1680.82128116065</v>
      </c>
      <c r="AQ167" s="130" t="n">
        <v>136.253571428571</v>
      </c>
      <c r="AR167" s="130" t="n">
        <v>11765.7489681245</v>
      </c>
    </row>
    <row r="168" s="90" customFormat="true" ht="13.5" hidden="false" customHeight="false" outlineLevel="0" collapsed="false">
      <c r="A168" s="131" t="str">
        <f aca="false">INDEX($A$8:$C$41,MATCH(B168,$B$8:$B$41,0),1)</f>
        <v>Western</v>
      </c>
      <c r="B168" s="131" t="s">
        <v>41</v>
      </c>
      <c r="C168" s="131" t="s">
        <v>175</v>
      </c>
      <c r="D168" s="117" t="s">
        <v>448</v>
      </c>
      <c r="E168" s="117" t="s">
        <v>449</v>
      </c>
      <c r="F168" s="117" t="s">
        <v>162</v>
      </c>
      <c r="G168" s="133" t="n">
        <v>0</v>
      </c>
      <c r="H168" s="134" t="n">
        <v>0</v>
      </c>
      <c r="I168" s="134" t="n">
        <v>0</v>
      </c>
      <c r="J168" s="135" t="n">
        <v>0</v>
      </c>
      <c r="K168" s="136" t="n">
        <v>8392.37235</v>
      </c>
      <c r="L168" s="134" t="n">
        <v>8661.12568</v>
      </c>
      <c r="M168" s="134" t="n">
        <v>9048.552225</v>
      </c>
      <c r="N168" s="135" t="n">
        <v>8628.82144</v>
      </c>
      <c r="O168" s="136" t="n">
        <v>0</v>
      </c>
      <c r="P168" s="134" t="n">
        <v>34730.871695</v>
      </c>
      <c r="Q168" s="134" t="n">
        <v>34730.871695</v>
      </c>
      <c r="R168" s="137" t="n">
        <v>61.7642011335236</v>
      </c>
      <c r="S168" s="138" t="n">
        <v>67.6213679483835</v>
      </c>
      <c r="T168" s="138" t="n">
        <v>58.0689070486119</v>
      </c>
      <c r="U168" s="139" t="n">
        <v>63.9260738634719</v>
      </c>
      <c r="V168" s="140" t="n">
        <v>251.380549993991</v>
      </c>
      <c r="W168" s="137" t="n">
        <v>261.806142722214</v>
      </c>
      <c r="X168" s="138" t="n">
        <v>141.416695449043</v>
      </c>
      <c r="Y168" s="138" t="n">
        <v>1128.60204968139</v>
      </c>
      <c r="Z168" s="139" t="n">
        <v>159.793563790528</v>
      </c>
      <c r="AA168" s="141" t="n">
        <v>1691.61845164318</v>
      </c>
      <c r="AB168" s="137" t="n">
        <v>18.2204310525637</v>
      </c>
      <c r="AC168" s="138" t="n">
        <v>17.7124403549113</v>
      </c>
      <c r="AD168" s="138" t="n">
        <v>20.3943324204588</v>
      </c>
      <c r="AE168" s="139" t="n">
        <v>18.3773105327211</v>
      </c>
      <c r="AF168" s="140" t="n">
        <v>74.704514360655</v>
      </c>
      <c r="AG168" s="137" t="n">
        <v>0</v>
      </c>
      <c r="AH168" s="138" t="n">
        <v>0</v>
      </c>
      <c r="AI168" s="138" t="n">
        <v>0</v>
      </c>
      <c r="AJ168" s="139" t="n">
        <v>0</v>
      </c>
      <c r="AK168" s="140" t="n">
        <v>0</v>
      </c>
      <c r="AL168" s="142" t="n">
        <v>17053.49803</v>
      </c>
      <c r="AM168" s="143" t="n">
        <v>17007.73369</v>
      </c>
      <c r="AN168" s="143" t="n">
        <v>669.639975</v>
      </c>
      <c r="AO168" s="143" t="n">
        <v>2994.064644</v>
      </c>
      <c r="AP168" s="130" t="n">
        <v>4961.55309928572</v>
      </c>
      <c r="AQ168" s="130" t="n">
        <v>240.358928571429</v>
      </c>
      <c r="AR168" s="130" t="n">
        <v>34730.871695</v>
      </c>
    </row>
    <row r="169" s="90" customFormat="true" ht="13.5" hidden="false" customHeight="false" outlineLevel="0" collapsed="false">
      <c r="A169" s="131" t="str">
        <f aca="false">INDEX($A$8:$C$41,MATCH(B169,$B$8:$B$41,0),1)</f>
        <v>Western</v>
      </c>
      <c r="B169" s="131" t="s">
        <v>41</v>
      </c>
      <c r="C169" s="131" t="s">
        <v>175</v>
      </c>
      <c r="D169" s="117" t="s">
        <v>450</v>
      </c>
      <c r="E169" s="117" t="s">
        <v>451</v>
      </c>
      <c r="F169" s="117" t="s">
        <v>162</v>
      </c>
      <c r="G169" s="133" t="n">
        <v>0</v>
      </c>
      <c r="H169" s="134" t="n">
        <v>0</v>
      </c>
      <c r="I169" s="134" t="n">
        <v>0</v>
      </c>
      <c r="J169" s="135" t="n">
        <v>0</v>
      </c>
      <c r="K169" s="136" t="n">
        <v>5581.75905</v>
      </c>
      <c r="L169" s="134" t="n">
        <v>5760.50664</v>
      </c>
      <c r="M169" s="134" t="n">
        <v>6018.183675</v>
      </c>
      <c r="N169" s="135" t="n">
        <v>5739.02112</v>
      </c>
      <c r="O169" s="136" t="n">
        <v>0</v>
      </c>
      <c r="P169" s="134" t="n">
        <v>23099.470485</v>
      </c>
      <c r="Q169" s="134" t="n">
        <v>23099.470485</v>
      </c>
      <c r="R169" s="137" t="n">
        <v>18.4875877965791</v>
      </c>
      <c r="S169" s="138" t="n">
        <v>20.2407859881147</v>
      </c>
      <c r="T169" s="138" t="n">
        <v>17.3814928002026</v>
      </c>
      <c r="U169" s="139" t="n">
        <v>19.1346909917381</v>
      </c>
      <c r="V169" s="140" t="n">
        <v>75.2445575766345</v>
      </c>
      <c r="W169" s="137" t="n">
        <v>150.512033467832</v>
      </c>
      <c r="X169" s="138" t="n">
        <v>81.3002864524861</v>
      </c>
      <c r="Y169" s="138" t="n">
        <v>648.831947590113</v>
      </c>
      <c r="Z169" s="139" t="n">
        <v>91.8651257419228</v>
      </c>
      <c r="AA169" s="141" t="n">
        <v>972.509393252353</v>
      </c>
      <c r="AB169" s="137" t="n">
        <v>10.6516624307717</v>
      </c>
      <c r="AC169" s="138" t="n">
        <v>10.3546911124886</v>
      </c>
      <c r="AD169" s="138" t="n">
        <v>11.9225249840126</v>
      </c>
      <c r="AE169" s="139" t="n">
        <v>10.743374161418</v>
      </c>
      <c r="AF169" s="140" t="n">
        <v>43.6722526886909</v>
      </c>
      <c r="AG169" s="137" t="n">
        <v>0</v>
      </c>
      <c r="AH169" s="138" t="n">
        <v>0</v>
      </c>
      <c r="AI169" s="138" t="n">
        <v>0</v>
      </c>
      <c r="AJ169" s="139" t="n">
        <v>0</v>
      </c>
      <c r="AK169" s="140" t="n">
        <v>0</v>
      </c>
      <c r="AL169" s="142" t="n">
        <v>11342.26569</v>
      </c>
      <c r="AM169" s="143" t="n">
        <v>11311.82787</v>
      </c>
      <c r="AN169" s="143" t="n">
        <v>445.376925</v>
      </c>
      <c r="AO169" s="143" t="n">
        <v>1991.349612</v>
      </c>
      <c r="AP169" s="130" t="n">
        <v>3299.924355</v>
      </c>
      <c r="AQ169" s="130" t="n">
        <v>159.8625</v>
      </c>
      <c r="AR169" s="130" t="n">
        <v>23099.470485</v>
      </c>
    </row>
    <row r="170" s="90" customFormat="true" ht="13.5" hidden="false" customHeight="false" outlineLevel="0" collapsed="false">
      <c r="A170" s="131" t="str">
        <f aca="false">INDEX($A$8:$C$41,MATCH(B170,$B$8:$B$41,0),1)</f>
        <v>Western</v>
      </c>
      <c r="B170" s="131" t="s">
        <v>41</v>
      </c>
      <c r="C170" s="131" t="s">
        <v>175</v>
      </c>
      <c r="D170" s="117" t="s">
        <v>452</v>
      </c>
      <c r="E170" s="117" t="s">
        <v>453</v>
      </c>
      <c r="F170" s="117" t="s">
        <v>162</v>
      </c>
      <c r="G170" s="133" t="n">
        <v>0</v>
      </c>
      <c r="H170" s="134" t="n">
        <v>0</v>
      </c>
      <c r="I170" s="134" t="n">
        <v>0</v>
      </c>
      <c r="J170" s="135" t="n">
        <v>0</v>
      </c>
      <c r="K170" s="136" t="n">
        <v>7896.1287</v>
      </c>
      <c r="L170" s="134" t="n">
        <v>8148.99056</v>
      </c>
      <c r="M170" s="134" t="n">
        <v>8513.50845</v>
      </c>
      <c r="N170" s="135" t="n">
        <v>8118.59648</v>
      </c>
      <c r="O170" s="136" t="n">
        <v>0</v>
      </c>
      <c r="P170" s="134" t="n">
        <v>32677.22419</v>
      </c>
      <c r="Q170" s="134" t="n">
        <v>32677.22419</v>
      </c>
      <c r="R170" s="137" t="n">
        <v>48.5102667124757</v>
      </c>
      <c r="S170" s="138" t="n">
        <v>53.1105484153682</v>
      </c>
      <c r="T170" s="138" t="n">
        <v>45.6079430630114</v>
      </c>
      <c r="U170" s="139" t="n">
        <v>50.2082247659039</v>
      </c>
      <c r="V170" s="140" t="n">
        <v>197.436982956759</v>
      </c>
      <c r="W170" s="137" t="n">
        <v>502.413407491213</v>
      </c>
      <c r="X170" s="138" t="n">
        <v>271.382646327313</v>
      </c>
      <c r="Y170" s="138" t="n">
        <v>2165.81931801207</v>
      </c>
      <c r="Z170" s="139" t="n">
        <v>306.648377476559</v>
      </c>
      <c r="AA170" s="141" t="n">
        <v>3246.26374930715</v>
      </c>
      <c r="AB170" s="137" t="n">
        <v>14.9369735255179</v>
      </c>
      <c r="AC170" s="138" t="n">
        <v>14.5205265391566</v>
      </c>
      <c r="AD170" s="138" t="n">
        <v>16.7191216583288</v>
      </c>
      <c r="AE170" s="139" t="n">
        <v>15.0655821536589</v>
      </c>
      <c r="AF170" s="140" t="n">
        <v>61.2422038766623</v>
      </c>
      <c r="AG170" s="137" t="n">
        <v>0</v>
      </c>
      <c r="AH170" s="138" t="n">
        <v>0</v>
      </c>
      <c r="AI170" s="138" t="n">
        <v>0</v>
      </c>
      <c r="AJ170" s="139" t="n">
        <v>0</v>
      </c>
      <c r="AK170" s="140" t="n">
        <v>0</v>
      </c>
      <c r="AL170" s="142" t="n">
        <v>16045.11926</v>
      </c>
      <c r="AM170" s="143" t="n">
        <v>16002.06098</v>
      </c>
      <c r="AN170" s="143" t="n">
        <v>630.04395</v>
      </c>
      <c r="AO170" s="143" t="n">
        <v>2817.024648</v>
      </c>
      <c r="AP170" s="130" t="n">
        <v>4668.17488428571</v>
      </c>
      <c r="AQ170" s="130" t="n">
        <v>226.146428571429</v>
      </c>
      <c r="AR170" s="130" t="n">
        <v>32677.22419</v>
      </c>
    </row>
    <row r="171" s="90" customFormat="true" ht="13.5" hidden="false" customHeight="false" outlineLevel="0" collapsed="false">
      <c r="A171" s="131" t="str">
        <f aca="false">INDEX($A$8:$C$41,MATCH(B171,$B$8:$B$41,0),1)</f>
        <v>Western</v>
      </c>
      <c r="B171" s="131" t="s">
        <v>41</v>
      </c>
      <c r="C171" s="131" t="s">
        <v>175</v>
      </c>
      <c r="D171" s="117" t="s">
        <v>454</v>
      </c>
      <c r="E171" s="117" t="s">
        <v>455</v>
      </c>
      <c r="F171" s="117" t="s">
        <v>162</v>
      </c>
      <c r="G171" s="133" t="n">
        <v>6592.40925</v>
      </c>
      <c r="H171" s="134" t="n">
        <v>6592.40925</v>
      </c>
      <c r="I171" s="134" t="n">
        <v>9609.2745</v>
      </c>
      <c r="J171" s="135" t="n">
        <v>9660.77936</v>
      </c>
      <c r="K171" s="136" t="n">
        <v>30908.5161</v>
      </c>
      <c r="L171" s="134" t="n">
        <v>31898.31568</v>
      </c>
      <c r="M171" s="134" t="n">
        <v>33325.18035</v>
      </c>
      <c r="N171" s="135" t="n">
        <v>31779.34144</v>
      </c>
      <c r="O171" s="136" t="n">
        <v>32972.68775</v>
      </c>
      <c r="P171" s="134" t="n">
        <v>127911.35357</v>
      </c>
      <c r="Q171" s="134" t="n">
        <v>160884.04132</v>
      </c>
      <c r="R171" s="137" t="n">
        <v>1100.70312271694</v>
      </c>
      <c r="S171" s="138" t="n">
        <v>1205.08400492819</v>
      </c>
      <c r="T171" s="138" t="n">
        <v>1034.84908973387</v>
      </c>
      <c r="U171" s="139" t="n">
        <v>1139.22997194513</v>
      </c>
      <c r="V171" s="140" t="n">
        <v>4479.86618932413</v>
      </c>
      <c r="W171" s="137" t="n">
        <v>1250.73379923973</v>
      </c>
      <c r="X171" s="138" t="n">
        <v>675.593929675589</v>
      </c>
      <c r="Y171" s="138" t="n">
        <v>5391.70209969249</v>
      </c>
      <c r="Z171" s="139" t="n">
        <v>763.386256165274</v>
      </c>
      <c r="AA171" s="141" t="n">
        <v>8081.41608477308</v>
      </c>
      <c r="AB171" s="137" t="n">
        <v>76.1140326085764</v>
      </c>
      <c r="AC171" s="138" t="n">
        <v>73.9919521586448</v>
      </c>
      <c r="AD171" s="138" t="n">
        <v>85.1952886516661</v>
      </c>
      <c r="AE171" s="139" t="n">
        <v>76.76938098282</v>
      </c>
      <c r="AF171" s="140" t="n">
        <v>312.070654401707</v>
      </c>
      <c r="AG171" s="137" t="n">
        <v>0</v>
      </c>
      <c r="AH171" s="138" t="n">
        <v>0</v>
      </c>
      <c r="AI171" s="138" t="n">
        <v>0</v>
      </c>
      <c r="AJ171" s="139" t="n">
        <v>0</v>
      </c>
      <c r="AK171" s="140" t="n">
        <v>0</v>
      </c>
      <c r="AL171" s="142" t="n">
        <v>76509.46567</v>
      </c>
      <c r="AM171" s="143" t="n">
        <v>81273.04125</v>
      </c>
      <c r="AN171" s="143" t="n">
        <v>3101.5344</v>
      </c>
      <c r="AO171" s="143" t="n">
        <v>13867.443456</v>
      </c>
      <c r="AP171" s="130" t="n">
        <v>22983.4344742857</v>
      </c>
      <c r="AQ171" s="130" t="n">
        <v>1113.25714285714</v>
      </c>
      <c r="AR171" s="130" t="n">
        <v>160884.04132</v>
      </c>
    </row>
    <row r="172" s="90" customFormat="true" ht="13.5" hidden="false" customHeight="false" outlineLevel="0" collapsed="false">
      <c r="A172" s="131" t="str">
        <f aca="false">INDEX($A$8:$C$41,MATCH(B172,$B$8:$B$41,0),1)</f>
        <v>Western</v>
      </c>
      <c r="B172" s="131" t="s">
        <v>41</v>
      </c>
      <c r="C172" s="131" t="s">
        <v>175</v>
      </c>
      <c r="D172" s="117" t="s">
        <v>456</v>
      </c>
      <c r="E172" s="117" t="s">
        <v>457</v>
      </c>
      <c r="F172" s="117" t="s">
        <v>162</v>
      </c>
      <c r="G172" s="133" t="n">
        <v>0</v>
      </c>
      <c r="H172" s="134" t="n">
        <v>0</v>
      </c>
      <c r="I172" s="134" t="n">
        <v>0</v>
      </c>
      <c r="J172" s="135" t="n">
        <v>0</v>
      </c>
      <c r="K172" s="136" t="n">
        <v>14048.9514</v>
      </c>
      <c r="L172" s="134" t="n">
        <v>14498.84832</v>
      </c>
      <c r="M172" s="134" t="n">
        <v>15147.4059</v>
      </c>
      <c r="N172" s="135" t="n">
        <v>14444.77056</v>
      </c>
      <c r="O172" s="136" t="n">
        <v>0</v>
      </c>
      <c r="P172" s="134" t="n">
        <v>58139.97618</v>
      </c>
      <c r="Q172" s="134" t="n">
        <v>58139.97618</v>
      </c>
      <c r="R172" s="137" t="n">
        <v>55.7905664070543</v>
      </c>
      <c r="S172" s="138" t="n">
        <v>61.0812469006822</v>
      </c>
      <c r="T172" s="138" t="n">
        <v>52.4526692715895</v>
      </c>
      <c r="U172" s="139" t="n">
        <v>57.7433497652174</v>
      </c>
      <c r="V172" s="140" t="n">
        <v>227.067832344543</v>
      </c>
      <c r="W172" s="137" t="n">
        <v>374.76075689765</v>
      </c>
      <c r="X172" s="138" t="n">
        <v>208.780269388752</v>
      </c>
      <c r="Y172" s="138" t="n">
        <v>1574.84900016485</v>
      </c>
      <c r="Z172" s="139" t="n">
        <v>230.699564292109</v>
      </c>
      <c r="AA172" s="141" t="n">
        <v>2389.08959074336</v>
      </c>
      <c r="AB172" s="137" t="n">
        <v>27.6049997132777</v>
      </c>
      <c r="AC172" s="138" t="n">
        <v>26.8353646249206</v>
      </c>
      <c r="AD172" s="138" t="n">
        <v>30.8985851649234</v>
      </c>
      <c r="AE172" s="139" t="n">
        <v>27.8426811376233</v>
      </c>
      <c r="AF172" s="140" t="n">
        <v>113.181630640745</v>
      </c>
      <c r="AG172" s="137" t="n">
        <v>0</v>
      </c>
      <c r="AH172" s="138" t="n">
        <v>0</v>
      </c>
      <c r="AI172" s="138" t="n">
        <v>0</v>
      </c>
      <c r="AJ172" s="139" t="n">
        <v>0</v>
      </c>
      <c r="AK172" s="140" t="n">
        <v>0</v>
      </c>
      <c r="AL172" s="142" t="n">
        <v>28547.79972</v>
      </c>
      <c r="AM172" s="143" t="n">
        <v>28471.18956</v>
      </c>
      <c r="AN172" s="143" t="n">
        <v>1120.9869</v>
      </c>
      <c r="AO172" s="143" t="n">
        <v>5012.107056</v>
      </c>
      <c r="AP172" s="130" t="n">
        <v>8305.71088285714</v>
      </c>
      <c r="AQ172" s="130" t="n">
        <v>402.364285714286</v>
      </c>
      <c r="AR172" s="130" t="n">
        <v>58139.97618</v>
      </c>
    </row>
    <row r="173" s="90" customFormat="true" ht="13.5" hidden="false" customHeight="false" outlineLevel="0" collapsed="false">
      <c r="A173" s="131" t="str">
        <f aca="false">INDEX($A$8:$C$41,MATCH(B173,$B$8:$B$41,0),1)</f>
        <v>Western</v>
      </c>
      <c r="B173" s="131" t="s">
        <v>41</v>
      </c>
      <c r="C173" s="131" t="s">
        <v>175</v>
      </c>
      <c r="D173" s="117" t="s">
        <v>458</v>
      </c>
      <c r="E173" s="117" t="s">
        <v>459</v>
      </c>
      <c r="F173" s="117" t="s">
        <v>162</v>
      </c>
      <c r="G173" s="133" t="n">
        <v>0</v>
      </c>
      <c r="H173" s="134" t="n">
        <v>0</v>
      </c>
      <c r="I173" s="134" t="n">
        <v>0</v>
      </c>
      <c r="J173" s="135" t="n">
        <v>0</v>
      </c>
      <c r="K173" s="136" t="n">
        <v>18201.8355</v>
      </c>
      <c r="L173" s="134" t="n">
        <v>18784.7224</v>
      </c>
      <c r="M173" s="134" t="n">
        <v>19624.99425</v>
      </c>
      <c r="N173" s="135" t="n">
        <v>18714.6592</v>
      </c>
      <c r="O173" s="136" t="n">
        <v>0</v>
      </c>
      <c r="P173" s="134" t="n">
        <v>75326.21135</v>
      </c>
      <c r="Q173" s="134" t="n">
        <v>75326.21135</v>
      </c>
      <c r="R173" s="137" t="n">
        <v>70.2119025301334</v>
      </c>
      <c r="S173" s="138" t="n">
        <v>76.8701741172401</v>
      </c>
      <c r="T173" s="138" t="n">
        <v>66.011190412946</v>
      </c>
      <c r="U173" s="139" t="n">
        <v>72.6694620000526</v>
      </c>
      <c r="V173" s="140" t="n">
        <v>285.762729060372</v>
      </c>
      <c r="W173" s="137" t="n">
        <v>1127.5215149649</v>
      </c>
      <c r="X173" s="138" t="n">
        <v>610.01790908295</v>
      </c>
      <c r="Y173" s="138" t="n">
        <v>4851.24882014586</v>
      </c>
      <c r="Z173" s="139" t="n">
        <v>688.956602646981</v>
      </c>
      <c r="AA173" s="141" t="n">
        <v>7277.7448468407</v>
      </c>
      <c r="AB173" s="137" t="n">
        <v>36.313974514464</v>
      </c>
      <c r="AC173" s="138" t="n">
        <v>35.3015307805634</v>
      </c>
      <c r="AD173" s="138" t="n">
        <v>40.6466381404209</v>
      </c>
      <c r="AE173" s="139" t="n">
        <v>36.626640961698</v>
      </c>
      <c r="AF173" s="140" t="n">
        <v>148.888784397146</v>
      </c>
      <c r="AG173" s="137" t="n">
        <v>0</v>
      </c>
      <c r="AH173" s="138" t="n">
        <v>0</v>
      </c>
      <c r="AI173" s="138" t="n">
        <v>0</v>
      </c>
      <c r="AJ173" s="139" t="n">
        <v>0</v>
      </c>
      <c r="AK173" s="140" t="n">
        <v>0</v>
      </c>
      <c r="AL173" s="142" t="n">
        <v>36986.5579</v>
      </c>
      <c r="AM173" s="143" t="n">
        <v>36887.3017</v>
      </c>
      <c r="AN173" s="143" t="n">
        <v>1452.35175</v>
      </c>
      <c r="AO173" s="143" t="n">
        <v>6493.69092</v>
      </c>
      <c r="AP173" s="130" t="n">
        <v>10760.8873357143</v>
      </c>
      <c r="AQ173" s="130" t="n">
        <v>521.303571428571</v>
      </c>
      <c r="AR173" s="130" t="n">
        <v>75326.21135</v>
      </c>
    </row>
    <row r="174" s="90" customFormat="true" ht="13.5" hidden="false" customHeight="false" outlineLevel="0" collapsed="false">
      <c r="A174" s="131" t="str">
        <f aca="false">INDEX($A$8:$C$41,MATCH(B174,$B$8:$B$41,0),1)</f>
        <v>Western</v>
      </c>
      <c r="B174" s="131" t="s">
        <v>41</v>
      </c>
      <c r="C174" s="131" t="s">
        <v>175</v>
      </c>
      <c r="D174" s="117" t="s">
        <v>460</v>
      </c>
      <c r="E174" s="117" t="s">
        <v>461</v>
      </c>
      <c r="F174" s="117" t="s">
        <v>162</v>
      </c>
      <c r="G174" s="133" t="n">
        <v>0</v>
      </c>
      <c r="H174" s="134" t="n">
        <v>0</v>
      </c>
      <c r="I174" s="134" t="n">
        <v>0</v>
      </c>
      <c r="J174" s="135" t="n">
        <v>0</v>
      </c>
      <c r="K174" s="136" t="n">
        <v>7114.44675</v>
      </c>
      <c r="L174" s="134" t="n">
        <v>7342.2764</v>
      </c>
      <c r="M174" s="134" t="n">
        <v>7670.708625</v>
      </c>
      <c r="N174" s="135" t="n">
        <v>7314.8912</v>
      </c>
      <c r="O174" s="136" t="n">
        <v>0</v>
      </c>
      <c r="P174" s="134" t="n">
        <v>29442.322975</v>
      </c>
      <c r="Q174" s="134" t="n">
        <v>29442.322975</v>
      </c>
      <c r="R174" s="137" t="n">
        <v>70.7133809254239</v>
      </c>
      <c r="S174" s="138" t="n">
        <v>77.4192082577901</v>
      </c>
      <c r="T174" s="138" t="n">
        <v>66.4826658273216</v>
      </c>
      <c r="U174" s="139" t="n">
        <v>73.1884931596878</v>
      </c>
      <c r="V174" s="140" t="n">
        <v>287.803748170223</v>
      </c>
      <c r="W174" s="137" t="n">
        <v>494.151655965597</v>
      </c>
      <c r="X174" s="138" t="n">
        <v>268.767491607289</v>
      </c>
      <c r="Y174" s="138" t="n">
        <v>2112.62641917107</v>
      </c>
      <c r="Z174" s="139" t="n">
        <v>303.066019159615</v>
      </c>
      <c r="AA174" s="141" t="n">
        <v>3178.61158590357</v>
      </c>
      <c r="AB174" s="137" t="n">
        <v>14.9556904626844</v>
      </c>
      <c r="AC174" s="138" t="n">
        <v>14.5387216428966</v>
      </c>
      <c r="AD174" s="138" t="n">
        <v>16.7400717356</v>
      </c>
      <c r="AE174" s="139" t="n">
        <v>15.084460245266</v>
      </c>
      <c r="AF174" s="140" t="n">
        <v>61.318944086447</v>
      </c>
      <c r="AG174" s="137" t="n">
        <v>0</v>
      </c>
      <c r="AH174" s="138" t="n">
        <v>0</v>
      </c>
      <c r="AI174" s="138" t="n">
        <v>0</v>
      </c>
      <c r="AJ174" s="139" t="n">
        <v>0</v>
      </c>
      <c r="AK174" s="140" t="n">
        <v>0</v>
      </c>
      <c r="AL174" s="142" t="n">
        <v>14456.72315</v>
      </c>
      <c r="AM174" s="143" t="n">
        <v>14417.92745</v>
      </c>
      <c r="AN174" s="143" t="n">
        <v>567.672375</v>
      </c>
      <c r="AO174" s="143" t="n">
        <v>2538.15162</v>
      </c>
      <c r="AP174" s="130" t="n">
        <v>4206.04613928572</v>
      </c>
      <c r="AQ174" s="130" t="n">
        <v>203.758928571429</v>
      </c>
      <c r="AR174" s="130" t="n">
        <v>29442.322975</v>
      </c>
    </row>
    <row r="175" s="90" customFormat="true" ht="13.5" hidden="false" customHeight="false" outlineLevel="0" collapsed="false">
      <c r="A175" s="131" t="str">
        <f aca="false">INDEX($A$8:$C$41,MATCH(B175,$B$8:$B$41,0),1)</f>
        <v>Western</v>
      </c>
      <c r="B175" s="131" t="s">
        <v>41</v>
      </c>
      <c r="C175" s="131" t="s">
        <v>175</v>
      </c>
      <c r="D175" s="117" t="s">
        <v>462</v>
      </c>
      <c r="E175" s="117" t="s">
        <v>463</v>
      </c>
      <c r="F175" s="117" t="s">
        <v>162</v>
      </c>
      <c r="G175" s="133" t="n">
        <v>0</v>
      </c>
      <c r="H175" s="134" t="n">
        <v>0</v>
      </c>
      <c r="I175" s="134" t="n">
        <v>0</v>
      </c>
      <c r="J175" s="135" t="n">
        <v>0</v>
      </c>
      <c r="K175" s="136" t="n">
        <v>11492.352</v>
      </c>
      <c r="L175" s="134" t="n">
        <v>11860.3776</v>
      </c>
      <c r="M175" s="134" t="n">
        <v>12390.912</v>
      </c>
      <c r="N175" s="135" t="n">
        <v>11816.1408</v>
      </c>
      <c r="O175" s="136" t="n">
        <v>0</v>
      </c>
      <c r="P175" s="134" t="n">
        <v>47559.7824</v>
      </c>
      <c r="Q175" s="134" t="n">
        <v>47559.7824</v>
      </c>
      <c r="R175" s="137" t="n">
        <v>217.06279104899</v>
      </c>
      <c r="S175" s="138" t="n">
        <v>237.647093171259</v>
      </c>
      <c r="T175" s="138" t="n">
        <v>204.076128336657</v>
      </c>
      <c r="U175" s="139" t="n">
        <v>224.660430458926</v>
      </c>
      <c r="V175" s="140" t="n">
        <v>883.446443015833</v>
      </c>
      <c r="W175" s="137" t="n">
        <v>900.952313011669</v>
      </c>
      <c r="X175" s="138" t="n">
        <v>486.65664425784</v>
      </c>
      <c r="Y175" s="138" t="n">
        <v>3806.17614325749</v>
      </c>
      <c r="Z175" s="139" t="n">
        <v>538.898941852266</v>
      </c>
      <c r="AA175" s="141" t="n">
        <v>5732.68404237927</v>
      </c>
      <c r="AB175" s="137" t="n">
        <v>22.8502595271032</v>
      </c>
      <c r="AC175" s="138" t="n">
        <v>22.2131879207715</v>
      </c>
      <c r="AD175" s="138" t="n">
        <v>25.5765512541991</v>
      </c>
      <c r="AE175" s="139" t="n">
        <v>23.0470022290585</v>
      </c>
      <c r="AF175" s="140" t="n">
        <v>93.6870009311323</v>
      </c>
      <c r="AG175" s="137" t="n">
        <v>0</v>
      </c>
      <c r="AH175" s="138" t="n">
        <v>0</v>
      </c>
      <c r="AI175" s="138" t="n">
        <v>0</v>
      </c>
      <c r="AJ175" s="139" t="n">
        <v>0</v>
      </c>
      <c r="AK175" s="140" t="n">
        <v>0</v>
      </c>
      <c r="AL175" s="142" t="n">
        <v>23352.7296</v>
      </c>
      <c r="AM175" s="143" t="n">
        <v>23290.0608</v>
      </c>
      <c r="AN175" s="143" t="n">
        <v>916.992</v>
      </c>
      <c r="AO175" s="143" t="n">
        <v>4100.01408</v>
      </c>
      <c r="AP175" s="130" t="n">
        <v>6794.25462857143</v>
      </c>
      <c r="AQ175" s="130" t="n">
        <v>329.142857142857</v>
      </c>
      <c r="AR175" s="130" t="n">
        <v>47559.7824</v>
      </c>
    </row>
    <row r="176" s="90" customFormat="true" ht="13.5" hidden="false" customHeight="false" outlineLevel="0" collapsed="false">
      <c r="A176" s="131" t="str">
        <f aca="false">INDEX($A$8:$C$41,MATCH(B176,$B$8:$B$41,0),1)</f>
        <v>Western</v>
      </c>
      <c r="B176" s="131" t="s">
        <v>41</v>
      </c>
      <c r="C176" s="131" t="s">
        <v>175</v>
      </c>
      <c r="D176" s="117" t="s">
        <v>464</v>
      </c>
      <c r="E176" s="117" t="s">
        <v>465</v>
      </c>
      <c r="F176" s="117" t="s">
        <v>162</v>
      </c>
      <c r="G176" s="133" t="n">
        <v>0</v>
      </c>
      <c r="H176" s="134" t="n">
        <v>0</v>
      </c>
      <c r="I176" s="134" t="n">
        <v>0</v>
      </c>
      <c r="J176" s="135" t="n">
        <v>0</v>
      </c>
      <c r="K176" s="136" t="n">
        <v>20730.56445</v>
      </c>
      <c r="L176" s="134" t="n">
        <v>21394.43016</v>
      </c>
      <c r="M176" s="134" t="n">
        <v>22351.438575</v>
      </c>
      <c r="N176" s="135" t="n">
        <v>21314.63328</v>
      </c>
      <c r="O176" s="136" t="n">
        <v>0</v>
      </c>
      <c r="P176" s="134" t="n">
        <v>85791.066465</v>
      </c>
      <c r="Q176" s="134" t="n">
        <v>85791.066465</v>
      </c>
      <c r="R176" s="137" t="n">
        <v>53.8758934716306</v>
      </c>
      <c r="S176" s="138" t="n">
        <v>58.9850034345487</v>
      </c>
      <c r="T176" s="138" t="n">
        <v>50.6525494177723</v>
      </c>
      <c r="U176" s="139" t="n">
        <v>55.7616593806905</v>
      </c>
      <c r="V176" s="140" t="n">
        <v>219.275105704642</v>
      </c>
      <c r="W176" s="137" t="n">
        <v>949.709732304065</v>
      </c>
      <c r="X176" s="138" t="n">
        <v>512.993356770617</v>
      </c>
      <c r="Y176" s="138" t="n">
        <v>4094.03820451226</v>
      </c>
      <c r="Z176" s="139" t="n">
        <v>579.656004681428</v>
      </c>
      <c r="AA176" s="141" t="n">
        <v>6136.39729826837</v>
      </c>
      <c r="AB176" s="137" t="n">
        <v>41.3589711382543</v>
      </c>
      <c r="AC176" s="138" t="n">
        <v>40.2058714919233</v>
      </c>
      <c r="AD176" s="138" t="n">
        <v>46.2935593306414</v>
      </c>
      <c r="AE176" s="139" t="n">
        <v>41.7150754407977</v>
      </c>
      <c r="AF176" s="140" t="n">
        <v>169.573477401617</v>
      </c>
      <c r="AG176" s="137" t="n">
        <v>0</v>
      </c>
      <c r="AH176" s="138" t="n">
        <v>0</v>
      </c>
      <c r="AI176" s="138" t="n">
        <v>0</v>
      </c>
      <c r="AJ176" s="139" t="n">
        <v>0</v>
      </c>
      <c r="AK176" s="140" t="n">
        <v>0</v>
      </c>
      <c r="AL176" s="142" t="n">
        <v>42124.99461</v>
      </c>
      <c r="AM176" s="143" t="n">
        <v>42011.94903</v>
      </c>
      <c r="AN176" s="143" t="n">
        <v>1654.122825</v>
      </c>
      <c r="AO176" s="143" t="n">
        <v>7395.840828</v>
      </c>
      <c r="AP176" s="130" t="n">
        <v>12255.8666378571</v>
      </c>
      <c r="AQ176" s="130" t="n">
        <v>593.726785714286</v>
      </c>
      <c r="AR176" s="130" t="n">
        <v>85791.066465</v>
      </c>
    </row>
    <row r="177" s="90" customFormat="true" ht="13.5" hidden="false" customHeight="false" outlineLevel="0" collapsed="false">
      <c r="A177" s="131" t="str">
        <f aca="false">INDEX($A$8:$C$41,MATCH(B177,$B$8:$B$41,0),1)</f>
        <v>Western</v>
      </c>
      <c r="B177" s="131" t="s">
        <v>41</v>
      </c>
      <c r="C177" s="131" t="s">
        <v>175</v>
      </c>
      <c r="D177" s="117" t="s">
        <v>466</v>
      </c>
      <c r="E177" s="117" t="s">
        <v>467</v>
      </c>
      <c r="F177" s="117" t="s">
        <v>162</v>
      </c>
      <c r="G177" s="133" t="n">
        <v>0</v>
      </c>
      <c r="H177" s="134" t="n">
        <v>0</v>
      </c>
      <c r="I177" s="134" t="n">
        <v>0</v>
      </c>
      <c r="J177" s="135" t="n">
        <v>0</v>
      </c>
      <c r="K177" s="136" t="n">
        <v>7686.26765412541</v>
      </c>
      <c r="L177" s="134" t="n">
        <v>11361.17616</v>
      </c>
      <c r="M177" s="134" t="n">
        <v>7912.9203</v>
      </c>
      <c r="N177" s="135" t="n">
        <v>11318.80128</v>
      </c>
      <c r="O177" s="136" t="n">
        <v>0</v>
      </c>
      <c r="P177" s="134" t="n">
        <v>38279.1653941254</v>
      </c>
      <c r="Q177" s="134" t="n">
        <v>38279.1653941254</v>
      </c>
      <c r="R177" s="137" t="n">
        <v>76.0599529351886</v>
      </c>
      <c r="S177" s="138" t="n">
        <v>83.2728015448341</v>
      </c>
      <c r="T177" s="138" t="n">
        <v>71.5093574604337</v>
      </c>
      <c r="U177" s="139" t="n">
        <v>78.7222060700792</v>
      </c>
      <c r="V177" s="140" t="n">
        <v>309.564318010536</v>
      </c>
      <c r="W177" s="137" t="n">
        <v>620.630035982127</v>
      </c>
      <c r="X177" s="138" t="n">
        <v>335.781691246262</v>
      </c>
      <c r="Y177" s="138" t="n">
        <v>2670.26126515778</v>
      </c>
      <c r="Z177" s="139" t="n">
        <v>379.231452830988</v>
      </c>
      <c r="AA177" s="141" t="n">
        <v>4005.90444521716</v>
      </c>
      <c r="AB177" s="137" t="n">
        <v>22.1121050267866</v>
      </c>
      <c r="AC177" s="138" t="n">
        <v>21.4956133737233</v>
      </c>
      <c r="AD177" s="138" t="n">
        <v>24.7503266597489</v>
      </c>
      <c r="AE177" s="139" t="n">
        <v>22.3024921549385</v>
      </c>
      <c r="AF177" s="140" t="n">
        <v>90.6605372151973</v>
      </c>
      <c r="AG177" s="137" t="n">
        <v>0</v>
      </c>
      <c r="AH177" s="138" t="n">
        <v>0</v>
      </c>
      <c r="AI177" s="138" t="n">
        <v>0</v>
      </c>
      <c r="AJ177" s="139" t="n">
        <v>0</v>
      </c>
      <c r="AK177" s="140" t="n">
        <v>0</v>
      </c>
      <c r="AL177" s="142" t="n">
        <v>19047.4438141254</v>
      </c>
      <c r="AM177" s="143" t="n">
        <v>18646.12428</v>
      </c>
      <c r="AN177" s="143" t="n">
        <v>585.5973</v>
      </c>
      <c r="AO177" s="143" t="n">
        <v>3781.64684969863</v>
      </c>
      <c r="AP177" s="130" t="n">
        <v>5468.45219916077</v>
      </c>
      <c r="AQ177" s="130" t="n">
        <v>210.192857142857</v>
      </c>
      <c r="AR177" s="130" t="n">
        <v>38279.1653941254</v>
      </c>
    </row>
    <row r="178" s="90" customFormat="true" ht="13.5" hidden="false" customHeight="false" outlineLevel="0" collapsed="false">
      <c r="A178" s="131" t="str">
        <f aca="false">INDEX($A$8:$C$41,MATCH(B178,$B$8:$B$41,0),1)</f>
        <v>Southern</v>
      </c>
      <c r="B178" s="131" t="s">
        <v>42</v>
      </c>
      <c r="C178" s="131" t="s">
        <v>177</v>
      </c>
      <c r="D178" s="117" t="s">
        <v>468</v>
      </c>
      <c r="E178" s="117" t="s">
        <v>469</v>
      </c>
      <c r="F178" s="117" t="s">
        <v>162</v>
      </c>
      <c r="G178" s="133" t="n">
        <v>0</v>
      </c>
      <c r="H178" s="134" t="n">
        <v>0</v>
      </c>
      <c r="I178" s="134" t="n">
        <v>0</v>
      </c>
      <c r="J178" s="135" t="n">
        <v>0</v>
      </c>
      <c r="K178" s="136" t="n">
        <v>19977.0282</v>
      </c>
      <c r="L178" s="134" t="n">
        <v>20594.4198</v>
      </c>
      <c r="M178" s="134" t="n">
        <v>17110.5672</v>
      </c>
      <c r="N178" s="135" t="n">
        <v>15816.9848</v>
      </c>
      <c r="O178" s="136" t="n">
        <v>0</v>
      </c>
      <c r="P178" s="134" t="n">
        <v>73499</v>
      </c>
      <c r="Q178" s="134" t="n">
        <v>73499</v>
      </c>
      <c r="R178" s="137" t="n">
        <v>0</v>
      </c>
      <c r="S178" s="138" t="n">
        <v>0</v>
      </c>
      <c r="T178" s="138" t="n">
        <v>0</v>
      </c>
      <c r="U178" s="139" t="n">
        <v>0</v>
      </c>
      <c r="V178" s="140" t="n">
        <v>0</v>
      </c>
      <c r="W178" s="137" t="n">
        <v>167.631054108683</v>
      </c>
      <c r="X178" s="138" t="n">
        <v>99.5257731282372</v>
      </c>
      <c r="Y178" s="138" t="n">
        <v>631.804896361771</v>
      </c>
      <c r="Z178" s="139" t="n">
        <v>101.067254053536</v>
      </c>
      <c r="AA178" s="141" t="n">
        <v>1000.02897765223</v>
      </c>
      <c r="AB178" s="137" t="n">
        <v>89.341605222554</v>
      </c>
      <c r="AC178" s="138" t="n">
        <v>90.5162939690887</v>
      </c>
      <c r="AD178" s="138" t="n">
        <v>75.8653148803646</v>
      </c>
      <c r="AE178" s="139" t="n">
        <v>70.5792155209585</v>
      </c>
      <c r="AF178" s="140" t="n">
        <v>326.302429592966</v>
      </c>
      <c r="AG178" s="137" t="n">
        <v>0</v>
      </c>
      <c r="AH178" s="138" t="n">
        <v>0</v>
      </c>
      <c r="AI178" s="138" t="n">
        <v>0</v>
      </c>
      <c r="AJ178" s="139" t="n">
        <v>0</v>
      </c>
      <c r="AK178" s="140" t="n">
        <v>0</v>
      </c>
      <c r="AL178" s="142" t="n">
        <v>40571.448</v>
      </c>
      <c r="AM178" s="143" t="n">
        <v>32486.558</v>
      </c>
      <c r="AN178" s="143" t="n">
        <v>440.994</v>
      </c>
      <c r="AO178" s="143" t="n">
        <v>6017.9836815</v>
      </c>
      <c r="AP178" s="130" t="n">
        <v>10499.8571428571</v>
      </c>
      <c r="AQ178" s="130" t="n">
        <v>787.483928571429</v>
      </c>
      <c r="AR178" s="130" t="n">
        <v>73499</v>
      </c>
    </row>
    <row r="179" s="90" customFormat="true" ht="13.5" hidden="false" customHeight="false" outlineLevel="0" collapsed="false">
      <c r="A179" s="131" t="str">
        <f aca="false">INDEX($A$8:$C$41,MATCH(B179,$B$8:$B$41,0),1)</f>
        <v>Southern</v>
      </c>
      <c r="B179" s="131" t="s">
        <v>42</v>
      </c>
      <c r="C179" s="131" t="s">
        <v>177</v>
      </c>
      <c r="D179" s="117" t="s">
        <v>470</v>
      </c>
      <c r="E179" s="117" t="s">
        <v>471</v>
      </c>
      <c r="F179" s="117" t="s">
        <v>162</v>
      </c>
      <c r="G179" s="133" t="n">
        <v>0</v>
      </c>
      <c r="H179" s="134" t="n">
        <v>0</v>
      </c>
      <c r="I179" s="134" t="n">
        <v>0</v>
      </c>
      <c r="J179" s="135" t="n">
        <v>0</v>
      </c>
      <c r="K179" s="136" t="n">
        <v>2488.1931</v>
      </c>
      <c r="L179" s="134" t="n">
        <v>2565.0909</v>
      </c>
      <c r="M179" s="134" t="n">
        <v>2131.1676</v>
      </c>
      <c r="N179" s="135" t="n">
        <v>1970.0484</v>
      </c>
      <c r="O179" s="136" t="n">
        <v>0</v>
      </c>
      <c r="P179" s="134" t="n">
        <v>9154.5</v>
      </c>
      <c r="Q179" s="134" t="n">
        <v>9154.5</v>
      </c>
      <c r="R179" s="137" t="n">
        <v>0</v>
      </c>
      <c r="S179" s="138" t="n">
        <v>0</v>
      </c>
      <c r="T179" s="138" t="n">
        <v>0</v>
      </c>
      <c r="U179" s="139" t="n">
        <v>0</v>
      </c>
      <c r="V179" s="140" t="n">
        <v>0</v>
      </c>
      <c r="W179" s="137" t="n">
        <v>20.2479026478357</v>
      </c>
      <c r="X179" s="138" t="n">
        <v>14.0795460603575</v>
      </c>
      <c r="Y179" s="138" t="n">
        <v>55.4967975284398</v>
      </c>
      <c r="Z179" s="139" t="n">
        <v>11.9220543543383</v>
      </c>
      <c r="AA179" s="141" t="n">
        <v>101.746300590971</v>
      </c>
      <c r="AB179" s="137" t="n">
        <v>7.41854346242777</v>
      </c>
      <c r="AC179" s="138" t="n">
        <v>7.51608457442463</v>
      </c>
      <c r="AD179" s="138" t="n">
        <v>6.29953014979714</v>
      </c>
      <c r="AE179" s="139" t="n">
        <v>5.86059514581127</v>
      </c>
      <c r="AF179" s="140" t="n">
        <v>27.0947533324608</v>
      </c>
      <c r="AG179" s="137" t="n">
        <v>0</v>
      </c>
      <c r="AH179" s="138" t="n">
        <v>0</v>
      </c>
      <c r="AI179" s="138" t="n">
        <v>0</v>
      </c>
      <c r="AJ179" s="139" t="n">
        <v>0</v>
      </c>
      <c r="AK179" s="140" t="n">
        <v>0</v>
      </c>
      <c r="AL179" s="142" t="n">
        <v>5053.284</v>
      </c>
      <c r="AM179" s="143" t="n">
        <v>4046.289</v>
      </c>
      <c r="AN179" s="143" t="n">
        <v>54.927</v>
      </c>
      <c r="AO179" s="143" t="n">
        <v>747.6956184</v>
      </c>
      <c r="AP179" s="130" t="n">
        <v>1307.78571428571</v>
      </c>
      <c r="AQ179" s="130" t="n">
        <v>65.3892857142857</v>
      </c>
      <c r="AR179" s="130" t="n">
        <v>9154.5</v>
      </c>
    </row>
    <row r="180" s="90" customFormat="true" ht="13.5" hidden="false" customHeight="false" outlineLevel="0" collapsed="false">
      <c r="A180" s="131" t="str">
        <f aca="false">INDEX($A$8:$C$41,MATCH(B180,$B$8:$B$41,0),1)</f>
        <v>Southern</v>
      </c>
      <c r="B180" s="131" t="s">
        <v>42</v>
      </c>
      <c r="C180" s="131" t="s">
        <v>177</v>
      </c>
      <c r="D180" s="117" t="s">
        <v>472</v>
      </c>
      <c r="E180" s="117" t="s">
        <v>473</v>
      </c>
      <c r="F180" s="117" t="s">
        <v>162</v>
      </c>
      <c r="G180" s="133" t="n">
        <v>0</v>
      </c>
      <c r="H180" s="134" t="n">
        <v>0</v>
      </c>
      <c r="I180" s="134" t="n">
        <v>0</v>
      </c>
      <c r="J180" s="135" t="n">
        <v>0</v>
      </c>
      <c r="K180" s="136" t="n">
        <v>33977.718</v>
      </c>
      <c r="L180" s="134" t="n">
        <v>35027.802</v>
      </c>
      <c r="M180" s="134" t="n">
        <v>29102.328</v>
      </c>
      <c r="N180" s="135" t="n">
        <v>26902.152</v>
      </c>
      <c r="O180" s="136" t="n">
        <v>0</v>
      </c>
      <c r="P180" s="134" t="n">
        <v>125010</v>
      </c>
      <c r="Q180" s="134" t="n">
        <v>125010</v>
      </c>
      <c r="R180" s="137" t="n">
        <v>80.351089873542</v>
      </c>
      <c r="S180" s="138" t="n">
        <v>87.9708716971217</v>
      </c>
      <c r="T180" s="138" t="n">
        <v>75.5437597101677</v>
      </c>
      <c r="U180" s="139" t="n">
        <v>83.1635415337474</v>
      </c>
      <c r="V180" s="140" t="n">
        <v>327.029262814579</v>
      </c>
      <c r="W180" s="137" t="n">
        <v>873.830456008368</v>
      </c>
      <c r="X180" s="138" t="n">
        <v>584.892654639771</v>
      </c>
      <c r="Y180" s="138" t="n">
        <v>2647.97626840632</v>
      </c>
      <c r="Z180" s="139" t="n">
        <v>520.445691562124</v>
      </c>
      <c r="AA180" s="141" t="n">
        <v>4627.14507061658</v>
      </c>
      <c r="AB180" s="137" t="n">
        <v>151.956154180954</v>
      </c>
      <c r="AC180" s="138" t="n">
        <v>153.954116763319</v>
      </c>
      <c r="AD180" s="138" t="n">
        <v>129.035083444382</v>
      </c>
      <c r="AE180" s="139" t="n">
        <v>120.044251823741</v>
      </c>
      <c r="AF180" s="140" t="n">
        <v>554.989606212397</v>
      </c>
      <c r="AG180" s="137" t="n">
        <v>0</v>
      </c>
      <c r="AH180" s="138" t="n">
        <v>0</v>
      </c>
      <c r="AI180" s="138" t="n">
        <v>0</v>
      </c>
      <c r="AJ180" s="139" t="n">
        <v>0</v>
      </c>
      <c r="AK180" s="140" t="n">
        <v>0</v>
      </c>
      <c r="AL180" s="142" t="n">
        <v>69005.52</v>
      </c>
      <c r="AM180" s="143" t="n">
        <v>55254.42</v>
      </c>
      <c r="AN180" s="143" t="n">
        <v>750.06</v>
      </c>
      <c r="AO180" s="143" t="n">
        <v>10235.6528505</v>
      </c>
      <c r="AP180" s="130" t="n">
        <v>17858.5714285714</v>
      </c>
      <c r="AQ180" s="130" t="n">
        <v>1339.3875</v>
      </c>
      <c r="AR180" s="130" t="n">
        <v>125010</v>
      </c>
    </row>
    <row r="181" s="90" customFormat="true" ht="13.5" hidden="false" customHeight="false" outlineLevel="0" collapsed="false">
      <c r="A181" s="131" t="str">
        <f aca="false">INDEX($A$8:$C$41,MATCH(B181,$B$8:$B$41,0),1)</f>
        <v>Southern</v>
      </c>
      <c r="B181" s="131" t="s">
        <v>42</v>
      </c>
      <c r="C181" s="131" t="s">
        <v>177</v>
      </c>
      <c r="D181" s="117" t="s">
        <v>474</v>
      </c>
      <c r="E181" s="117" t="s">
        <v>475</v>
      </c>
      <c r="F181" s="117" t="s">
        <v>162</v>
      </c>
      <c r="G181" s="133" t="n">
        <v>0</v>
      </c>
      <c r="H181" s="134" t="n">
        <v>0</v>
      </c>
      <c r="I181" s="134" t="n">
        <v>0</v>
      </c>
      <c r="J181" s="135" t="n">
        <v>0</v>
      </c>
      <c r="K181" s="136" t="n">
        <v>27793.1808</v>
      </c>
      <c r="L181" s="134" t="n">
        <v>28652.1312</v>
      </c>
      <c r="M181" s="134" t="n">
        <v>23805.1968</v>
      </c>
      <c r="N181" s="135" t="n">
        <v>22005.4912</v>
      </c>
      <c r="O181" s="136" t="n">
        <v>0</v>
      </c>
      <c r="P181" s="134" t="n">
        <v>102256</v>
      </c>
      <c r="Q181" s="134" t="n">
        <v>102256</v>
      </c>
      <c r="R181" s="137" t="n">
        <v>27.2877333681849</v>
      </c>
      <c r="S181" s="138" t="n">
        <v>29.8754589989488</v>
      </c>
      <c r="T181" s="138" t="n">
        <v>25.6551339359003</v>
      </c>
      <c r="U181" s="139" t="n">
        <v>28.2428595666643</v>
      </c>
      <c r="V181" s="140" t="n">
        <v>111.061185869698</v>
      </c>
      <c r="W181" s="137" t="n">
        <v>111.880048859317</v>
      </c>
      <c r="X181" s="138" t="n">
        <v>91.6860046947293</v>
      </c>
      <c r="Y181" s="138" t="n">
        <v>174.392433413733</v>
      </c>
      <c r="Z181" s="139" t="n">
        <v>64.943213050207</v>
      </c>
      <c r="AA181" s="141" t="n">
        <v>442.901700017987</v>
      </c>
      <c r="AB181" s="137" t="n">
        <v>124.297981368837</v>
      </c>
      <c r="AC181" s="138" t="n">
        <v>125.932286456229</v>
      </c>
      <c r="AD181" s="138" t="n">
        <v>105.548870227373</v>
      </c>
      <c r="AE181" s="139" t="n">
        <v>98.1944973341107</v>
      </c>
      <c r="AF181" s="140" t="n">
        <v>453.97363538655</v>
      </c>
      <c r="AG181" s="137" t="n">
        <v>0</v>
      </c>
      <c r="AH181" s="138" t="n">
        <v>0</v>
      </c>
      <c r="AI181" s="138" t="n">
        <v>0</v>
      </c>
      <c r="AJ181" s="139" t="n">
        <v>0</v>
      </c>
      <c r="AK181" s="140" t="n">
        <v>0</v>
      </c>
      <c r="AL181" s="142" t="n">
        <v>56445.312</v>
      </c>
      <c r="AM181" s="143" t="n">
        <v>45197.152</v>
      </c>
      <c r="AN181" s="143" t="n">
        <v>613.536</v>
      </c>
      <c r="AO181" s="143" t="n">
        <v>9445.8</v>
      </c>
      <c r="AP181" s="130" t="n">
        <v>14608</v>
      </c>
      <c r="AQ181" s="130" t="n">
        <v>1095.6</v>
      </c>
      <c r="AR181" s="130" t="n">
        <v>102256</v>
      </c>
    </row>
    <row r="182" s="90" customFormat="true" ht="13.5" hidden="false" customHeight="false" outlineLevel="0" collapsed="false">
      <c r="A182" s="131" t="str">
        <f aca="false">INDEX($A$8:$C$41,MATCH(B182,$B$8:$B$41,0),1)</f>
        <v>Southern</v>
      </c>
      <c r="B182" s="131" t="s">
        <v>42</v>
      </c>
      <c r="C182" s="131" t="s">
        <v>177</v>
      </c>
      <c r="D182" s="117" t="s">
        <v>476</v>
      </c>
      <c r="E182" s="117" t="s">
        <v>477</v>
      </c>
      <c r="F182" s="117" t="s">
        <v>162</v>
      </c>
      <c r="G182" s="133" t="n">
        <v>30326.7162232079</v>
      </c>
      <c r="H182" s="134" t="n">
        <v>30326.7162232079</v>
      </c>
      <c r="I182" s="134" t="n">
        <v>21849.8361</v>
      </c>
      <c r="J182" s="135" t="n">
        <v>26377.778</v>
      </c>
      <c r="K182" s="136" t="n">
        <v>12592.4609054408</v>
      </c>
      <c r="L182" s="134" t="n">
        <v>13762.1631</v>
      </c>
      <c r="M182" s="134" t="n">
        <v>9147.1776</v>
      </c>
      <c r="N182" s="135" t="n">
        <v>10569.6556</v>
      </c>
      <c r="O182" s="136" t="n">
        <v>109237.718723208</v>
      </c>
      <c r="P182" s="134" t="n">
        <v>46071.4572054408</v>
      </c>
      <c r="Q182" s="134" t="n">
        <v>155309.175928649</v>
      </c>
      <c r="R182" s="137" t="n">
        <v>396.821853658563</v>
      </c>
      <c r="S182" s="138" t="n">
        <v>434.452904493909</v>
      </c>
      <c r="T182" s="138" t="n">
        <v>373.080375234546</v>
      </c>
      <c r="U182" s="139" t="n">
        <v>410.711426069892</v>
      </c>
      <c r="V182" s="140" t="n">
        <v>1615.06655945691</v>
      </c>
      <c r="W182" s="137" t="n">
        <v>2786.71566270121</v>
      </c>
      <c r="X182" s="138" t="n">
        <v>2346.2364543679</v>
      </c>
      <c r="Y182" s="138" t="n">
        <v>3872.32749841695</v>
      </c>
      <c r="Z182" s="139" t="n">
        <v>1628.37300882897</v>
      </c>
      <c r="AA182" s="141" t="n">
        <v>10633.652624315</v>
      </c>
      <c r="AB182" s="137" t="n">
        <v>203.486040213928</v>
      </c>
      <c r="AC182" s="138" t="n">
        <v>206.16153234238</v>
      </c>
      <c r="AD182" s="138" t="n">
        <v>172.792199962521</v>
      </c>
      <c r="AE182" s="139" t="n">
        <v>160.752485384487</v>
      </c>
      <c r="AF182" s="140" t="n">
        <v>743.192257903316</v>
      </c>
      <c r="AG182" s="137" t="n">
        <v>0</v>
      </c>
      <c r="AH182" s="138" t="n">
        <v>0</v>
      </c>
      <c r="AI182" s="138" t="n">
        <v>0</v>
      </c>
      <c r="AJ182" s="139" t="n">
        <v>0</v>
      </c>
      <c r="AK182" s="140" t="n">
        <v>0</v>
      </c>
      <c r="AL182" s="142" t="n">
        <v>87364.7286286487</v>
      </c>
      <c r="AM182" s="143" t="n">
        <v>67140.9213</v>
      </c>
      <c r="AN182" s="143" t="n">
        <v>803.526</v>
      </c>
      <c r="AO182" s="143" t="n">
        <v>13499.0754885</v>
      </c>
      <c r="AP182" s="130" t="n">
        <v>22187.0251326641</v>
      </c>
      <c r="AQ182" s="130" t="n">
        <v>1793.5875</v>
      </c>
      <c r="AR182" s="130" t="n">
        <v>155309.175928649</v>
      </c>
    </row>
    <row r="183" s="90" customFormat="true" ht="13.5" hidden="false" customHeight="false" outlineLevel="0" collapsed="false">
      <c r="A183" s="131" t="str">
        <f aca="false">INDEX($A$8:$C$41,MATCH(B183,$B$8:$B$41,0),1)</f>
        <v>Southern</v>
      </c>
      <c r="B183" s="131" t="s">
        <v>42</v>
      </c>
      <c r="C183" s="131" t="s">
        <v>177</v>
      </c>
      <c r="D183" s="117" t="s">
        <v>478</v>
      </c>
      <c r="E183" s="117" t="s">
        <v>479</v>
      </c>
      <c r="F183" s="117" t="s">
        <v>162</v>
      </c>
      <c r="G183" s="133" t="n">
        <v>0</v>
      </c>
      <c r="H183" s="134" t="n">
        <v>0</v>
      </c>
      <c r="I183" s="134" t="n">
        <v>0</v>
      </c>
      <c r="J183" s="135" t="n">
        <v>0</v>
      </c>
      <c r="K183" s="136" t="n">
        <v>27771.165</v>
      </c>
      <c r="L183" s="134" t="n">
        <v>28629.435</v>
      </c>
      <c r="M183" s="134" t="n">
        <v>23786.34</v>
      </c>
      <c r="N183" s="135" t="n">
        <v>21988.06</v>
      </c>
      <c r="O183" s="136" t="n">
        <v>0</v>
      </c>
      <c r="P183" s="134" t="n">
        <v>102175</v>
      </c>
      <c r="Q183" s="134" t="n">
        <v>102175</v>
      </c>
      <c r="R183" s="137" t="n">
        <v>0</v>
      </c>
      <c r="S183" s="138" t="n">
        <v>0</v>
      </c>
      <c r="T183" s="138" t="n">
        <v>0</v>
      </c>
      <c r="U183" s="139" t="n">
        <v>0</v>
      </c>
      <c r="V183" s="140" t="n">
        <v>0</v>
      </c>
      <c r="W183" s="137" t="n">
        <v>218.528189213165</v>
      </c>
      <c r="X183" s="138" t="n">
        <v>147.968126733222</v>
      </c>
      <c r="Y183" s="138" t="n">
        <v>639.290580526847</v>
      </c>
      <c r="Z183" s="139" t="n">
        <v>129.223907667956</v>
      </c>
      <c r="AA183" s="141" t="n">
        <v>1135.01080414119</v>
      </c>
      <c r="AB183" s="137" t="n">
        <v>124.19891348547</v>
      </c>
      <c r="AC183" s="138" t="n">
        <v>125.831916000254</v>
      </c>
      <c r="AD183" s="138" t="n">
        <v>105.464745746428</v>
      </c>
      <c r="AE183" s="139" t="n">
        <v>98.1162344299023</v>
      </c>
      <c r="AF183" s="140" t="n">
        <v>453.611809662054</v>
      </c>
      <c r="AG183" s="137" t="n">
        <v>0</v>
      </c>
      <c r="AH183" s="138" t="n">
        <v>0</v>
      </c>
      <c r="AI183" s="138" t="n">
        <v>0</v>
      </c>
      <c r="AJ183" s="139" t="n">
        <v>0</v>
      </c>
      <c r="AK183" s="140" t="n">
        <v>0</v>
      </c>
      <c r="AL183" s="142" t="n">
        <v>56400.6</v>
      </c>
      <c r="AM183" s="143" t="n">
        <v>45161.35</v>
      </c>
      <c r="AN183" s="143" t="n">
        <v>613.05</v>
      </c>
      <c r="AO183" s="143" t="n">
        <v>8365.9458855</v>
      </c>
      <c r="AP183" s="130" t="n">
        <v>14596.4285714286</v>
      </c>
      <c r="AQ183" s="130" t="n">
        <v>729.817857142857</v>
      </c>
      <c r="AR183" s="130" t="n">
        <v>102175</v>
      </c>
    </row>
    <row r="184" s="90" customFormat="true" ht="13.5" hidden="false" customHeight="false" outlineLevel="0" collapsed="false">
      <c r="A184" s="131" t="str">
        <f aca="false">INDEX($A$8:$C$41,MATCH(B184,$B$8:$B$41,0),1)</f>
        <v>Southern</v>
      </c>
      <c r="B184" s="131" t="s">
        <v>42</v>
      </c>
      <c r="C184" s="131" t="s">
        <v>177</v>
      </c>
      <c r="D184" s="117" t="s">
        <v>480</v>
      </c>
      <c r="E184" s="117" t="s">
        <v>481</v>
      </c>
      <c r="F184" s="117" t="s">
        <v>162</v>
      </c>
      <c r="G184" s="133" t="n">
        <v>1013.05445</v>
      </c>
      <c r="H184" s="134" t="n">
        <v>1013.05445</v>
      </c>
      <c r="I184" s="134" t="n">
        <v>815.88515</v>
      </c>
      <c r="J184" s="135" t="n">
        <v>787.9705</v>
      </c>
      <c r="K184" s="136" t="n">
        <v>65675.034</v>
      </c>
      <c r="L184" s="134" t="n">
        <v>67704.8661</v>
      </c>
      <c r="M184" s="134" t="n">
        <v>56251.464</v>
      </c>
      <c r="N184" s="135" t="n">
        <v>51998.8836</v>
      </c>
      <c r="O184" s="136" t="n">
        <v>3533.5</v>
      </c>
      <c r="P184" s="134" t="n">
        <v>241630.2477</v>
      </c>
      <c r="Q184" s="134" t="n">
        <v>245163.7477</v>
      </c>
      <c r="R184" s="137" t="n">
        <v>419.572309940723</v>
      </c>
      <c r="S184" s="138" t="n">
        <v>459.360811453213</v>
      </c>
      <c r="T184" s="138" t="n">
        <v>394.469693106662</v>
      </c>
      <c r="U184" s="139" t="n">
        <v>434.258194619152</v>
      </c>
      <c r="V184" s="140" t="n">
        <v>1707.66100911975</v>
      </c>
      <c r="W184" s="137" t="n">
        <v>853.264212430942</v>
      </c>
      <c r="X184" s="138" t="n">
        <v>628.317056591481</v>
      </c>
      <c r="Y184" s="138" t="n">
        <v>2011.79510902234</v>
      </c>
      <c r="Z184" s="139" t="n">
        <v>500.820238778091</v>
      </c>
      <c r="AA184" s="141" t="n">
        <v>3994.19661682285</v>
      </c>
      <c r="AB184" s="137" t="n">
        <v>298.010779849687</v>
      </c>
      <c r="AC184" s="138" t="n">
        <v>301.929110044935</v>
      </c>
      <c r="AD184" s="138" t="n">
        <v>253.05882510976</v>
      </c>
      <c r="AE184" s="139" t="n">
        <v>235.426339231145</v>
      </c>
      <c r="AF184" s="140" t="n">
        <v>1088.42505423553</v>
      </c>
      <c r="AG184" s="137" t="n">
        <v>0</v>
      </c>
      <c r="AH184" s="138" t="n">
        <v>0</v>
      </c>
      <c r="AI184" s="138" t="n">
        <v>0</v>
      </c>
      <c r="AJ184" s="139" t="n">
        <v>0</v>
      </c>
      <c r="AK184" s="140" t="n">
        <v>0</v>
      </c>
      <c r="AL184" s="142" t="n">
        <v>135309.54445</v>
      </c>
      <c r="AM184" s="143" t="n">
        <v>108383.21925</v>
      </c>
      <c r="AN184" s="143" t="n">
        <v>1470.984</v>
      </c>
      <c r="AO184" s="143" t="n">
        <v>20023.8187328</v>
      </c>
      <c r="AP184" s="130" t="n">
        <v>35023.3925285714</v>
      </c>
      <c r="AQ184" s="130" t="n">
        <v>1751.17142857143</v>
      </c>
      <c r="AR184" s="130" t="n">
        <v>245163.7477</v>
      </c>
    </row>
    <row r="185" s="90" customFormat="true" ht="13.5" hidden="false" customHeight="false" outlineLevel="0" collapsed="false">
      <c r="A185" s="131" t="str">
        <f aca="false">INDEX($A$8:$C$41,MATCH(B185,$B$8:$B$41,0),1)</f>
        <v>Southern</v>
      </c>
      <c r="B185" s="131" t="s">
        <v>42</v>
      </c>
      <c r="C185" s="131" t="s">
        <v>177</v>
      </c>
      <c r="D185" s="117" t="s">
        <v>482</v>
      </c>
      <c r="E185" s="117" t="s">
        <v>483</v>
      </c>
      <c r="F185" s="117" t="s">
        <v>162</v>
      </c>
      <c r="G185" s="133" t="n">
        <v>0</v>
      </c>
      <c r="H185" s="134" t="n">
        <v>0</v>
      </c>
      <c r="I185" s="134" t="n">
        <v>0</v>
      </c>
      <c r="J185" s="135" t="n">
        <v>0</v>
      </c>
      <c r="K185" s="136" t="n">
        <v>43622.541</v>
      </c>
      <c r="L185" s="134" t="n">
        <v>44970.699</v>
      </c>
      <c r="M185" s="134" t="n">
        <v>37363.236</v>
      </c>
      <c r="N185" s="135" t="n">
        <v>34538.524</v>
      </c>
      <c r="O185" s="136" t="n">
        <v>0</v>
      </c>
      <c r="P185" s="134" t="n">
        <v>160495</v>
      </c>
      <c r="Q185" s="134" t="n">
        <v>160495</v>
      </c>
      <c r="R185" s="137" t="n">
        <v>28.7426784976903</v>
      </c>
      <c r="S185" s="138" t="n">
        <v>31.4683781680045</v>
      </c>
      <c r="T185" s="138" t="n">
        <v>27.0230310662046</v>
      </c>
      <c r="U185" s="139" t="n">
        <v>29.7487307365187</v>
      </c>
      <c r="V185" s="140" t="n">
        <v>116.982818468418</v>
      </c>
      <c r="W185" s="137" t="n">
        <v>753.815110768762</v>
      </c>
      <c r="X185" s="138" t="n">
        <v>621.262684449441</v>
      </c>
      <c r="Y185" s="138" t="n">
        <v>1148.14805767547</v>
      </c>
      <c r="Z185" s="139" t="n">
        <v>438.125037837101</v>
      </c>
      <c r="AA185" s="141" t="n">
        <v>2961.35089073077</v>
      </c>
      <c r="AB185" s="137" t="n">
        <v>195.09079682162</v>
      </c>
      <c r="AC185" s="138" t="n">
        <v>197.655905910582</v>
      </c>
      <c r="AD185" s="138" t="n">
        <v>165.663295328804</v>
      </c>
      <c r="AE185" s="139" t="n">
        <v>154.120304428475</v>
      </c>
      <c r="AF185" s="140" t="n">
        <v>712.53030248948</v>
      </c>
      <c r="AG185" s="137" t="n">
        <v>0</v>
      </c>
      <c r="AH185" s="138" t="n">
        <v>0</v>
      </c>
      <c r="AI185" s="138" t="n">
        <v>0</v>
      </c>
      <c r="AJ185" s="139" t="n">
        <v>0</v>
      </c>
      <c r="AK185" s="140" t="n">
        <v>0</v>
      </c>
      <c r="AL185" s="142" t="n">
        <v>88593.24</v>
      </c>
      <c r="AM185" s="143" t="n">
        <v>70938.79</v>
      </c>
      <c r="AN185" s="143" t="n">
        <v>962.97</v>
      </c>
      <c r="AO185" s="143" t="n">
        <v>13141.170105</v>
      </c>
      <c r="AP185" s="130" t="n">
        <v>22927.8571428571</v>
      </c>
      <c r="AQ185" s="130" t="n">
        <v>1719.58928571429</v>
      </c>
      <c r="AR185" s="130" t="n">
        <v>160495</v>
      </c>
    </row>
    <row r="186" s="90" customFormat="true" ht="13.5" hidden="false" customHeight="false" outlineLevel="0" collapsed="false">
      <c r="A186" s="131" t="str">
        <f aca="false">INDEX($A$8:$C$41,MATCH(B186,$B$8:$B$41,0),1)</f>
        <v>Southern</v>
      </c>
      <c r="B186" s="131" t="s">
        <v>42</v>
      </c>
      <c r="C186" s="131" t="s">
        <v>177</v>
      </c>
      <c r="D186" s="117" t="s">
        <v>484</v>
      </c>
      <c r="E186" s="117" t="s">
        <v>485</v>
      </c>
      <c r="F186" s="117" t="s">
        <v>162</v>
      </c>
      <c r="G186" s="133" t="n">
        <v>482.707254863219</v>
      </c>
      <c r="H186" s="134" t="n">
        <v>482.707254863219</v>
      </c>
      <c r="I186" s="134" t="n">
        <v>360.6658</v>
      </c>
      <c r="J186" s="135" t="n">
        <v>435.519</v>
      </c>
      <c r="K186" s="136" t="n">
        <v>18832.5034737854</v>
      </c>
      <c r="L186" s="134" t="n">
        <v>21349.839</v>
      </c>
      <c r="M186" s="134" t="n">
        <v>14190.5568</v>
      </c>
      <c r="N186" s="135" t="n">
        <v>16397.164</v>
      </c>
      <c r="O186" s="136" t="n">
        <v>1785.50025486322</v>
      </c>
      <c r="P186" s="134" t="n">
        <v>70770.0632737854</v>
      </c>
      <c r="Q186" s="134" t="n">
        <v>72555.5635286487</v>
      </c>
      <c r="R186" s="137" t="n">
        <v>23.8069232362582</v>
      </c>
      <c r="S186" s="138" t="n">
        <v>26.0645598313124</v>
      </c>
      <c r="T186" s="138" t="n">
        <v>22.3825774016102</v>
      </c>
      <c r="U186" s="139" t="n">
        <v>24.6402139966644</v>
      </c>
      <c r="V186" s="140" t="n">
        <v>96.8942744658452</v>
      </c>
      <c r="W186" s="137" t="n">
        <v>671.160148093553</v>
      </c>
      <c r="X186" s="138" t="n">
        <v>454.051035459069</v>
      </c>
      <c r="Y186" s="138" t="n">
        <v>1982.79238926087</v>
      </c>
      <c r="Z186" s="139" t="n">
        <v>398.787330517499</v>
      </c>
      <c r="AA186" s="141" t="n">
        <v>3506.79090333099</v>
      </c>
      <c r="AB186" s="137" t="n">
        <v>94.9933368018688</v>
      </c>
      <c r="AC186" s="138" t="n">
        <v>96.2423361170139</v>
      </c>
      <c r="AD186" s="138" t="n">
        <v>80.6645391031209</v>
      </c>
      <c r="AE186" s="139" t="n">
        <v>75.0440421849679</v>
      </c>
      <c r="AF186" s="140" t="n">
        <v>346.944254206972</v>
      </c>
      <c r="AG186" s="137" t="n">
        <v>0</v>
      </c>
      <c r="AH186" s="138" t="n">
        <v>0</v>
      </c>
      <c r="AI186" s="138" t="n">
        <v>0</v>
      </c>
      <c r="AJ186" s="139" t="n">
        <v>0</v>
      </c>
      <c r="AK186" s="140" t="n">
        <v>0</v>
      </c>
      <c r="AL186" s="142" t="n">
        <v>41171.6579286487</v>
      </c>
      <c r="AM186" s="143" t="n">
        <v>31008.7976</v>
      </c>
      <c r="AN186" s="143" t="n">
        <v>375.108</v>
      </c>
      <c r="AO186" s="143" t="n">
        <v>6395.252577</v>
      </c>
      <c r="AP186" s="130" t="n">
        <v>10365.0805040927</v>
      </c>
      <c r="AQ186" s="130" t="n">
        <v>837.3</v>
      </c>
      <c r="AR186" s="130" t="n">
        <v>72555.5635286487</v>
      </c>
    </row>
    <row r="187" s="90" customFormat="true" ht="13.5" hidden="false" customHeight="false" outlineLevel="0" collapsed="false">
      <c r="A187" s="131" t="str">
        <f aca="false">INDEX($A$8:$C$41,MATCH(B187,$B$8:$B$41,0),1)</f>
        <v>Southern</v>
      </c>
      <c r="B187" s="131" t="s">
        <v>42</v>
      </c>
      <c r="C187" s="131" t="s">
        <v>177</v>
      </c>
      <c r="D187" s="117" t="s">
        <v>486</v>
      </c>
      <c r="E187" s="117" t="s">
        <v>487</v>
      </c>
      <c r="F187" s="117" t="s">
        <v>162</v>
      </c>
      <c r="G187" s="133" t="n">
        <v>0</v>
      </c>
      <c r="H187" s="134" t="n">
        <v>0</v>
      </c>
      <c r="I187" s="134" t="n">
        <v>0</v>
      </c>
      <c r="J187" s="135" t="n">
        <v>0</v>
      </c>
      <c r="K187" s="136" t="n">
        <v>25644.33</v>
      </c>
      <c r="L187" s="134" t="n">
        <v>26436.87</v>
      </c>
      <c r="M187" s="134" t="n">
        <v>21964.68</v>
      </c>
      <c r="N187" s="135" t="n">
        <v>20304.12</v>
      </c>
      <c r="O187" s="136" t="n">
        <v>0</v>
      </c>
      <c r="P187" s="134" t="n">
        <v>94350</v>
      </c>
      <c r="Q187" s="134" t="n">
        <v>94350</v>
      </c>
      <c r="R187" s="137" t="n">
        <v>63.1111107289144</v>
      </c>
      <c r="S187" s="138" t="n">
        <v>69.0960064553438</v>
      </c>
      <c r="T187" s="138" t="n">
        <v>59.3352323092357</v>
      </c>
      <c r="U187" s="139" t="n">
        <v>65.3201280356651</v>
      </c>
      <c r="V187" s="140" t="n">
        <v>256.862477529159</v>
      </c>
      <c r="W187" s="137" t="n">
        <v>213.540942929941</v>
      </c>
      <c r="X187" s="138" t="n">
        <v>158.330996011864</v>
      </c>
      <c r="Y187" s="138" t="n">
        <v>507.501789093687</v>
      </c>
      <c r="Z187" s="139" t="n">
        <v>126.999522674087</v>
      </c>
      <c r="AA187" s="141" t="n">
        <v>1006.37325070958</v>
      </c>
      <c r="AB187" s="137" t="n">
        <v>114.687788903828</v>
      </c>
      <c r="AC187" s="138" t="n">
        <v>116.195736456982</v>
      </c>
      <c r="AD187" s="138" t="n">
        <v>97.3882794745797</v>
      </c>
      <c r="AE187" s="139" t="n">
        <v>90.6025154853832</v>
      </c>
      <c r="AF187" s="140" t="n">
        <v>418.874320320773</v>
      </c>
      <c r="AG187" s="137" t="n">
        <v>0</v>
      </c>
      <c r="AH187" s="138" t="n">
        <v>0</v>
      </c>
      <c r="AI187" s="138" t="n">
        <v>0</v>
      </c>
      <c r="AJ187" s="139" t="n">
        <v>0</v>
      </c>
      <c r="AK187" s="140" t="n">
        <v>0</v>
      </c>
      <c r="AL187" s="142" t="n">
        <v>52081.2</v>
      </c>
      <c r="AM187" s="143" t="n">
        <v>41702.7</v>
      </c>
      <c r="AN187" s="143" t="n">
        <v>566.1</v>
      </c>
      <c r="AO187" s="143" t="n">
        <v>7725.28365</v>
      </c>
      <c r="AP187" s="130" t="n">
        <v>13478.5714285714</v>
      </c>
      <c r="AQ187" s="130" t="n">
        <v>1010.89285714286</v>
      </c>
      <c r="AR187" s="130" t="n">
        <v>94350</v>
      </c>
    </row>
    <row r="188" s="90" customFormat="true" ht="13.5" hidden="false" customHeight="false" outlineLevel="0" collapsed="false">
      <c r="A188" s="131" t="str">
        <f aca="false">INDEX($A$8:$C$41,MATCH(B188,$B$8:$B$41,0),1)</f>
        <v>Southern</v>
      </c>
      <c r="B188" s="131" t="s">
        <v>42</v>
      </c>
      <c r="C188" s="131" t="s">
        <v>177</v>
      </c>
      <c r="D188" s="117" t="s">
        <v>488</v>
      </c>
      <c r="E188" s="117" t="s">
        <v>489</v>
      </c>
      <c r="F188" s="117" t="s">
        <v>162</v>
      </c>
      <c r="G188" s="133" t="n">
        <v>0</v>
      </c>
      <c r="H188" s="134" t="n">
        <v>0</v>
      </c>
      <c r="I188" s="134" t="n">
        <v>0</v>
      </c>
      <c r="J188" s="135" t="n">
        <v>0</v>
      </c>
      <c r="K188" s="136" t="n">
        <v>4992.01102702703</v>
      </c>
      <c r="L188" s="134" t="n">
        <v>5667.045</v>
      </c>
      <c r="M188" s="134" t="n">
        <v>3766.704</v>
      </c>
      <c r="N188" s="135" t="n">
        <v>4352.42</v>
      </c>
      <c r="O188" s="136" t="n">
        <v>0</v>
      </c>
      <c r="P188" s="134" t="n">
        <v>18778.180027027</v>
      </c>
      <c r="Q188" s="134" t="n">
        <v>18778.180027027</v>
      </c>
      <c r="R188" s="137" t="n">
        <v>10.6959108003293</v>
      </c>
      <c r="S188" s="138" t="n">
        <v>11.7102157317403</v>
      </c>
      <c r="T188" s="138" t="n">
        <v>10.0559845131301</v>
      </c>
      <c r="U188" s="139" t="n">
        <v>11.0702894445411</v>
      </c>
      <c r="V188" s="140" t="n">
        <v>43.5324004897408</v>
      </c>
      <c r="W188" s="137" t="n">
        <v>101.682456828585</v>
      </c>
      <c r="X188" s="138" t="n">
        <v>74.6773192903859</v>
      </c>
      <c r="Y188" s="138" t="n">
        <v>238.522526976824</v>
      </c>
      <c r="Z188" s="139" t="n">
        <v>59.3197076011272</v>
      </c>
      <c r="AA188" s="141" t="n">
        <v>474.202010696922</v>
      </c>
      <c r="AB188" s="137" t="n">
        <v>24.5846373140425</v>
      </c>
      <c r="AC188" s="138" t="n">
        <v>24.9078830931899</v>
      </c>
      <c r="AD188" s="138" t="n">
        <v>20.8762899032684</v>
      </c>
      <c r="AE188" s="139" t="n">
        <v>19.4216838971052</v>
      </c>
      <c r="AF188" s="140" t="n">
        <v>89.7904942076061</v>
      </c>
      <c r="AG188" s="137" t="n">
        <v>0</v>
      </c>
      <c r="AH188" s="138" t="n">
        <v>0</v>
      </c>
      <c r="AI188" s="138" t="n">
        <v>0</v>
      </c>
      <c r="AJ188" s="139" t="n">
        <v>0</v>
      </c>
      <c r="AK188" s="140" t="n">
        <v>0</v>
      </c>
      <c r="AL188" s="142" t="n">
        <v>10659.056027027</v>
      </c>
      <c r="AM188" s="143" t="n">
        <v>8022.044</v>
      </c>
      <c r="AN188" s="143" t="n">
        <v>97.08</v>
      </c>
      <c r="AO188" s="143" t="n">
        <v>1656.002775</v>
      </c>
      <c r="AP188" s="130" t="n">
        <v>2682.59714671815</v>
      </c>
      <c r="AQ188" s="130" t="n">
        <v>216.696428571429</v>
      </c>
      <c r="AR188" s="130" t="n">
        <v>18778.180027027</v>
      </c>
    </row>
    <row r="189" s="90" customFormat="true" ht="13.5" hidden="false" customHeight="false" outlineLevel="0" collapsed="false">
      <c r="A189" s="131" t="str">
        <f aca="false">INDEX($A$8:$C$41,MATCH(B189,$B$8:$B$41,0),1)</f>
        <v>Southern</v>
      </c>
      <c r="B189" s="131" t="s">
        <v>42</v>
      </c>
      <c r="C189" s="131" t="s">
        <v>177</v>
      </c>
      <c r="D189" s="117" t="s">
        <v>490</v>
      </c>
      <c r="E189" s="117" t="s">
        <v>491</v>
      </c>
      <c r="F189" s="117" t="s">
        <v>162</v>
      </c>
      <c r="G189" s="133" t="n">
        <v>0</v>
      </c>
      <c r="H189" s="134" t="n">
        <v>0</v>
      </c>
      <c r="I189" s="134" t="n">
        <v>0</v>
      </c>
      <c r="J189" s="135" t="n">
        <v>0</v>
      </c>
      <c r="K189" s="136" t="n">
        <v>20451.25125</v>
      </c>
      <c r="L189" s="134" t="n">
        <v>21083.29875</v>
      </c>
      <c r="M189" s="134" t="n">
        <v>17516.745</v>
      </c>
      <c r="N189" s="135" t="n">
        <v>16192.455</v>
      </c>
      <c r="O189" s="136" t="n">
        <v>0</v>
      </c>
      <c r="P189" s="134" t="n">
        <v>75243.75</v>
      </c>
      <c r="Q189" s="134" t="n">
        <v>75243.75</v>
      </c>
      <c r="R189" s="137" t="n">
        <v>65.6894549340154</v>
      </c>
      <c r="S189" s="138" t="n">
        <v>71.9188578642659</v>
      </c>
      <c r="T189" s="138" t="n">
        <v>61.7593166046298</v>
      </c>
      <c r="U189" s="139" t="n">
        <v>67.9887195348804</v>
      </c>
      <c r="V189" s="140" t="n">
        <v>267.356348937792</v>
      </c>
      <c r="W189" s="137" t="n">
        <v>67.9722752796193</v>
      </c>
      <c r="X189" s="138" t="n">
        <v>52.2785220958312</v>
      </c>
      <c r="Y189" s="138" t="n">
        <v>135.588282844509</v>
      </c>
      <c r="Z189" s="139" t="n">
        <v>39.3263642622524</v>
      </c>
      <c r="AA189" s="141" t="n">
        <v>295.165444482212</v>
      </c>
      <c r="AB189" s="137" t="n">
        <v>60.9753705446556</v>
      </c>
      <c r="AC189" s="138" t="n">
        <v>61.777091998128</v>
      </c>
      <c r="AD189" s="138" t="n">
        <v>51.7778438700965</v>
      </c>
      <c r="AE189" s="139" t="n">
        <v>48.1700973294704</v>
      </c>
      <c r="AF189" s="140" t="n">
        <v>222.700403742351</v>
      </c>
      <c r="AG189" s="137" t="n">
        <v>0</v>
      </c>
      <c r="AH189" s="138" t="n">
        <v>0</v>
      </c>
      <c r="AI189" s="138" t="n">
        <v>0</v>
      </c>
      <c r="AJ189" s="139" t="n">
        <v>0</v>
      </c>
      <c r="AK189" s="140" t="n">
        <v>0</v>
      </c>
      <c r="AL189" s="142" t="n">
        <v>41534.55</v>
      </c>
      <c r="AM189" s="143" t="n">
        <v>33257.7375</v>
      </c>
      <c r="AN189" s="143" t="n">
        <v>451.4625</v>
      </c>
      <c r="AO189" s="143" t="n">
        <v>6145.54833</v>
      </c>
      <c r="AP189" s="130" t="n">
        <v>10749.1071428571</v>
      </c>
      <c r="AQ189" s="130" t="n">
        <v>537.455357142857</v>
      </c>
      <c r="AR189" s="130" t="n">
        <v>75243.75</v>
      </c>
    </row>
    <row r="190" s="90" customFormat="true" ht="13.5" hidden="false" customHeight="false" outlineLevel="0" collapsed="false">
      <c r="A190" s="131" t="str">
        <f aca="false">INDEX($A$8:$C$41,MATCH(B190,$B$8:$B$41,0),1)</f>
        <v>Southern</v>
      </c>
      <c r="B190" s="131" t="s">
        <v>42</v>
      </c>
      <c r="C190" s="131" t="s">
        <v>177</v>
      </c>
      <c r="D190" s="117" t="s">
        <v>492</v>
      </c>
      <c r="E190" s="117" t="s">
        <v>493</v>
      </c>
      <c r="F190" s="117" t="s">
        <v>162</v>
      </c>
      <c r="G190" s="133" t="n">
        <v>0</v>
      </c>
      <c r="H190" s="134" t="n">
        <v>0</v>
      </c>
      <c r="I190" s="134" t="n">
        <v>0</v>
      </c>
      <c r="J190" s="135" t="n">
        <v>0</v>
      </c>
      <c r="K190" s="136" t="n">
        <v>8815.9284972973</v>
      </c>
      <c r="L190" s="134" t="n">
        <v>10008.0435</v>
      </c>
      <c r="M190" s="134" t="n">
        <v>6652.0272</v>
      </c>
      <c r="N190" s="135" t="n">
        <v>7686.406</v>
      </c>
      <c r="O190" s="136" t="n">
        <v>0</v>
      </c>
      <c r="P190" s="134" t="n">
        <v>33162.4051972973</v>
      </c>
      <c r="Q190" s="134" t="n">
        <v>33162.4051972973</v>
      </c>
      <c r="R190" s="137" t="n">
        <v>33.032359688542</v>
      </c>
      <c r="S190" s="138" t="n">
        <v>36.1648545226609</v>
      </c>
      <c r="T190" s="138" t="n">
        <v>31.0560646644412</v>
      </c>
      <c r="U190" s="139" t="n">
        <v>34.1885594985601</v>
      </c>
      <c r="V190" s="140" t="n">
        <v>134.441838374204</v>
      </c>
      <c r="W190" s="137" t="n">
        <v>64.8914981705355</v>
      </c>
      <c r="X190" s="138" t="n">
        <v>43.2819658107734</v>
      </c>
      <c r="Y190" s="138" t="n">
        <v>196.480716425483</v>
      </c>
      <c r="Z190" s="139" t="n">
        <v>38.4639668198302</v>
      </c>
      <c r="AA190" s="141" t="n">
        <v>343.118147226622</v>
      </c>
      <c r="AB190" s="137" t="n">
        <v>43.4166518301268</v>
      </c>
      <c r="AC190" s="138" t="n">
        <v>43.987506273474</v>
      </c>
      <c r="AD190" s="138" t="n">
        <v>36.867682799505</v>
      </c>
      <c r="AE190" s="139" t="n">
        <v>34.2988378044428</v>
      </c>
      <c r="AF190" s="140" t="n">
        <v>158.570678707549</v>
      </c>
      <c r="AG190" s="137" t="n">
        <v>0</v>
      </c>
      <c r="AH190" s="138" t="n">
        <v>0</v>
      </c>
      <c r="AI190" s="138" t="n">
        <v>0</v>
      </c>
      <c r="AJ190" s="139" t="n">
        <v>0</v>
      </c>
      <c r="AK190" s="140" t="n">
        <v>0</v>
      </c>
      <c r="AL190" s="142" t="n">
        <v>18823.9719972973</v>
      </c>
      <c r="AM190" s="143" t="n">
        <v>14166.9892</v>
      </c>
      <c r="AN190" s="143" t="n">
        <v>171.444</v>
      </c>
      <c r="AO190" s="143" t="n">
        <v>2924.5131825</v>
      </c>
      <c r="AP190" s="130" t="n">
        <v>4737.48645675676</v>
      </c>
      <c r="AQ190" s="130" t="n">
        <v>382.6875</v>
      </c>
      <c r="AR190" s="130" t="n">
        <v>33162.4051972973</v>
      </c>
    </row>
    <row r="191" s="90" customFormat="true" ht="13.5" hidden="false" customHeight="false" outlineLevel="0" collapsed="false">
      <c r="A191" s="131" t="str">
        <f aca="false">INDEX($A$8:$C$41,MATCH(B191,$B$8:$B$41,0),1)</f>
        <v>Western</v>
      </c>
      <c r="B191" s="131" t="s">
        <v>43</v>
      </c>
      <c r="C191" s="131" t="s">
        <v>178</v>
      </c>
      <c r="D191" s="117" t="s">
        <v>494</v>
      </c>
      <c r="E191" s="117" t="s">
        <v>495</v>
      </c>
      <c r="F191" s="117" t="s">
        <v>162</v>
      </c>
      <c r="G191" s="133" t="n">
        <v>0</v>
      </c>
      <c r="H191" s="134" t="n">
        <v>0</v>
      </c>
      <c r="I191" s="134" t="n">
        <v>0</v>
      </c>
      <c r="J191" s="135" t="n">
        <v>0</v>
      </c>
      <c r="K191" s="136" t="n">
        <v>7477.2368759078</v>
      </c>
      <c r="L191" s="134" t="n">
        <v>7904.7467</v>
      </c>
      <c r="M191" s="134" t="n">
        <v>8061.86445842666</v>
      </c>
      <c r="N191" s="135" t="n">
        <v>7875.2636</v>
      </c>
      <c r="O191" s="136" t="n">
        <v>0</v>
      </c>
      <c r="P191" s="134" t="n">
        <v>31319.1116343345</v>
      </c>
      <c r="Q191" s="134" t="n">
        <v>31319.1116343345</v>
      </c>
      <c r="R191" s="137" t="n">
        <v>88.7382327865547</v>
      </c>
      <c r="S191" s="138" t="n">
        <v>97.1533765550802</v>
      </c>
      <c r="T191" s="138" t="n">
        <v>83.4291077480429</v>
      </c>
      <c r="U191" s="139" t="n">
        <v>91.8442515165684</v>
      </c>
      <c r="V191" s="140" t="n">
        <v>361.164968606246</v>
      </c>
      <c r="W191" s="137" t="n">
        <v>1070.36006939398</v>
      </c>
      <c r="X191" s="138" t="n">
        <v>583.727239083918</v>
      </c>
      <c r="Y191" s="138" t="n">
        <v>4559.42447181104</v>
      </c>
      <c r="Z191" s="139" t="n">
        <v>653.027400851017</v>
      </c>
      <c r="AA191" s="141" t="n">
        <v>6866.53918113995</v>
      </c>
      <c r="AB191" s="137" t="n">
        <v>29.4004393342589</v>
      </c>
      <c r="AC191" s="138" t="n">
        <v>28.5807468886953</v>
      </c>
      <c r="AD191" s="138" t="n">
        <v>32.9082408292442</v>
      </c>
      <c r="AE191" s="139" t="n">
        <v>29.65357964833</v>
      </c>
      <c r="AF191" s="140" t="n">
        <v>120.543006700528</v>
      </c>
      <c r="AG191" s="137" t="n">
        <v>0</v>
      </c>
      <c r="AH191" s="138" t="n">
        <v>0</v>
      </c>
      <c r="AI191" s="138" t="n">
        <v>0</v>
      </c>
      <c r="AJ191" s="139" t="n">
        <v>0</v>
      </c>
      <c r="AK191" s="140" t="n">
        <v>0</v>
      </c>
      <c r="AL191" s="142" t="n">
        <v>15381.9835759078</v>
      </c>
      <c r="AM191" s="143" t="n">
        <v>15340.5081152407</v>
      </c>
      <c r="AN191" s="143" t="n">
        <v>596.619943185907</v>
      </c>
      <c r="AO191" s="143" t="n">
        <v>2637.33597317705</v>
      </c>
      <c r="AP191" s="130" t="n">
        <v>4474.15880490492</v>
      </c>
      <c r="AQ191" s="130" t="n">
        <v>350.989285714286</v>
      </c>
      <c r="AR191" s="130" t="n">
        <v>31319.1116343345</v>
      </c>
    </row>
    <row r="192" s="90" customFormat="true" ht="13.5" hidden="false" customHeight="false" outlineLevel="0" collapsed="false">
      <c r="A192" s="131" t="str">
        <f aca="false">INDEX($A$8:$C$41,MATCH(B192,$B$8:$B$41,0),1)</f>
        <v>Western</v>
      </c>
      <c r="B192" s="131" t="s">
        <v>43</v>
      </c>
      <c r="C192" s="131" t="s">
        <v>178</v>
      </c>
      <c r="D192" s="117" t="s">
        <v>496</v>
      </c>
      <c r="E192" s="117" t="s">
        <v>497</v>
      </c>
      <c r="F192" s="117" t="s">
        <v>162</v>
      </c>
      <c r="G192" s="133" t="n">
        <v>0</v>
      </c>
      <c r="H192" s="134" t="n">
        <v>0</v>
      </c>
      <c r="I192" s="134" t="n">
        <v>0</v>
      </c>
      <c r="J192" s="135" t="n">
        <v>0</v>
      </c>
      <c r="K192" s="136" t="n">
        <v>5831.4708</v>
      </c>
      <c r="L192" s="134" t="n">
        <v>5642.0766</v>
      </c>
      <c r="M192" s="134" t="n">
        <v>6287.4198</v>
      </c>
      <c r="N192" s="135" t="n">
        <v>5621.0328</v>
      </c>
      <c r="O192" s="136" t="n">
        <v>0</v>
      </c>
      <c r="P192" s="134" t="n">
        <v>23382</v>
      </c>
      <c r="Q192" s="134" t="n">
        <v>23382</v>
      </c>
      <c r="R192" s="137" t="n">
        <v>42.6577601062778</v>
      </c>
      <c r="S192" s="138" t="n">
        <v>46.7030422001983</v>
      </c>
      <c r="T192" s="138" t="n">
        <v>40.1055864247056</v>
      </c>
      <c r="U192" s="139" t="n">
        <v>44.1508685186261</v>
      </c>
      <c r="V192" s="140" t="n">
        <v>173.617257249808</v>
      </c>
      <c r="W192" s="137" t="n">
        <v>189.968388217365</v>
      </c>
      <c r="X192" s="138" t="n">
        <v>104.312952606867</v>
      </c>
      <c r="Y192" s="138" t="n">
        <v>802.202558096493</v>
      </c>
      <c r="Z192" s="139" t="n">
        <v>115.865566250958</v>
      </c>
      <c r="AA192" s="141" t="n">
        <v>1212.34946517168</v>
      </c>
      <c r="AB192" s="137" t="n">
        <v>22.2764262590005</v>
      </c>
      <c r="AC192" s="138" t="n">
        <v>21.6553532841699</v>
      </c>
      <c r="AD192" s="138" t="n">
        <v>24.9342532542318</v>
      </c>
      <c r="AE192" s="139" t="n">
        <v>22.46822820711</v>
      </c>
      <c r="AF192" s="140" t="n">
        <v>91.3342610045122</v>
      </c>
      <c r="AG192" s="137" t="n">
        <v>0</v>
      </c>
      <c r="AH192" s="138" t="n">
        <v>0</v>
      </c>
      <c r="AI192" s="138" t="n">
        <v>0</v>
      </c>
      <c r="AJ192" s="139" t="n">
        <v>0</v>
      </c>
      <c r="AK192" s="140" t="n">
        <v>0</v>
      </c>
      <c r="AL192" s="142" t="n">
        <v>11473.5474</v>
      </c>
      <c r="AM192" s="143" t="n">
        <v>11443.1508</v>
      </c>
      <c r="AN192" s="143" t="n">
        <v>465.3018</v>
      </c>
      <c r="AO192" s="143" t="n">
        <v>2080.436832</v>
      </c>
      <c r="AP192" s="130" t="n">
        <v>3340.28571428571</v>
      </c>
      <c r="AQ192" s="130" t="n">
        <v>167.014285714286</v>
      </c>
      <c r="AR192" s="130" t="n">
        <v>23382</v>
      </c>
    </row>
    <row r="193" s="90" customFormat="true" ht="13.5" hidden="false" customHeight="false" outlineLevel="0" collapsed="false">
      <c r="A193" s="131" t="str">
        <f aca="false">INDEX($A$8:$C$41,MATCH(B193,$B$8:$B$41,0),1)</f>
        <v>Western</v>
      </c>
      <c r="B193" s="131" t="s">
        <v>43</v>
      </c>
      <c r="C193" s="131" t="s">
        <v>178</v>
      </c>
      <c r="D193" s="117" t="s">
        <v>498</v>
      </c>
      <c r="E193" s="117" t="s">
        <v>499</v>
      </c>
      <c r="F193" s="117" t="s">
        <v>162</v>
      </c>
      <c r="G193" s="133" t="n">
        <v>0</v>
      </c>
      <c r="H193" s="134" t="n">
        <v>0</v>
      </c>
      <c r="I193" s="134" t="n">
        <v>0</v>
      </c>
      <c r="J193" s="135" t="n">
        <v>0</v>
      </c>
      <c r="K193" s="136" t="n">
        <v>4884.2496</v>
      </c>
      <c r="L193" s="134" t="n">
        <v>4725.6192</v>
      </c>
      <c r="M193" s="134" t="n">
        <v>5266.1376</v>
      </c>
      <c r="N193" s="135" t="n">
        <v>4707.9936</v>
      </c>
      <c r="O193" s="136" t="n">
        <v>0</v>
      </c>
      <c r="P193" s="134" t="n">
        <v>19584</v>
      </c>
      <c r="Q193" s="134" t="n">
        <v>19584</v>
      </c>
      <c r="R193" s="137" t="n">
        <v>0</v>
      </c>
      <c r="S193" s="138" t="n">
        <v>0</v>
      </c>
      <c r="T193" s="138" t="n">
        <v>0</v>
      </c>
      <c r="U193" s="139" t="n">
        <v>0</v>
      </c>
      <c r="V193" s="140" t="n">
        <v>0</v>
      </c>
      <c r="W193" s="137" t="n">
        <v>284.064964573091</v>
      </c>
      <c r="X193" s="138" t="n">
        <v>153.439977248354</v>
      </c>
      <c r="Y193" s="138" t="n">
        <v>1224.55607009965</v>
      </c>
      <c r="Z193" s="139" t="n">
        <v>173.379251400249</v>
      </c>
      <c r="AA193" s="141" t="n">
        <v>1835.44026332134</v>
      </c>
      <c r="AB193" s="137" t="n">
        <v>18.4416427695916</v>
      </c>
      <c r="AC193" s="138" t="n">
        <v>17.9274846275939</v>
      </c>
      <c r="AD193" s="138" t="n">
        <v>20.6419371713756</v>
      </c>
      <c r="AE193" s="139" t="n">
        <v>18.6004269016791</v>
      </c>
      <c r="AF193" s="140" t="n">
        <v>75.6114914702401</v>
      </c>
      <c r="AG193" s="137" t="n">
        <v>0</v>
      </c>
      <c r="AH193" s="138" t="n">
        <v>0</v>
      </c>
      <c r="AI193" s="138" t="n">
        <v>0</v>
      </c>
      <c r="AJ193" s="139" t="n">
        <v>0</v>
      </c>
      <c r="AK193" s="140" t="n">
        <v>0</v>
      </c>
      <c r="AL193" s="142" t="n">
        <v>9609.8688</v>
      </c>
      <c r="AM193" s="143" t="n">
        <v>9584.4096</v>
      </c>
      <c r="AN193" s="143" t="n">
        <v>389.7216</v>
      </c>
      <c r="AO193" s="143" t="n">
        <v>1742.505984</v>
      </c>
      <c r="AP193" s="130" t="n">
        <v>2797.71428571429</v>
      </c>
      <c r="AQ193" s="130" t="n">
        <v>139.885714285714</v>
      </c>
      <c r="AR193" s="130" t="n">
        <v>19584</v>
      </c>
    </row>
    <row r="194" s="90" customFormat="true" ht="13.5" hidden="false" customHeight="false" outlineLevel="0" collapsed="false">
      <c r="A194" s="131" t="str">
        <f aca="false">INDEX($A$8:$C$41,MATCH(B194,$B$8:$B$41,0),1)</f>
        <v>Western</v>
      </c>
      <c r="B194" s="131" t="s">
        <v>43</v>
      </c>
      <c r="C194" s="131" t="s">
        <v>178</v>
      </c>
      <c r="D194" s="117" t="s">
        <v>500</v>
      </c>
      <c r="E194" s="117" t="s">
        <v>501</v>
      </c>
      <c r="F194" s="117" t="s">
        <v>162</v>
      </c>
      <c r="G194" s="133" t="n">
        <v>0</v>
      </c>
      <c r="H194" s="134" t="n">
        <v>0</v>
      </c>
      <c r="I194" s="134" t="n">
        <v>0</v>
      </c>
      <c r="J194" s="135" t="n">
        <v>0</v>
      </c>
      <c r="K194" s="136" t="n">
        <v>22013.3286504488</v>
      </c>
      <c r="L194" s="134" t="n">
        <v>23271.9372</v>
      </c>
      <c r="M194" s="134" t="n">
        <v>23734.4990942489</v>
      </c>
      <c r="N194" s="135" t="n">
        <v>23185.1376</v>
      </c>
      <c r="O194" s="136" t="n">
        <v>0</v>
      </c>
      <c r="P194" s="134" t="n">
        <v>92204.9025446977</v>
      </c>
      <c r="Q194" s="134" t="n">
        <v>92204.9025446977</v>
      </c>
      <c r="R194" s="137" t="n">
        <v>28.0206888198167</v>
      </c>
      <c r="S194" s="138" t="n">
        <v>30.6779214185213</v>
      </c>
      <c r="T194" s="138" t="n">
        <v>26.3442373519644</v>
      </c>
      <c r="U194" s="139" t="n">
        <v>29.001469950669</v>
      </c>
      <c r="V194" s="140" t="n">
        <v>114.044317540971</v>
      </c>
      <c r="W194" s="137" t="n">
        <v>552.23077068127</v>
      </c>
      <c r="X194" s="138" t="n">
        <v>298.291896068629</v>
      </c>
      <c r="Y194" s="138" t="n">
        <v>2380.57355418626</v>
      </c>
      <c r="Z194" s="139" t="n">
        <v>337.054440222125</v>
      </c>
      <c r="AA194" s="141" t="n">
        <v>3568.15066115828</v>
      </c>
      <c r="AB194" s="137" t="n">
        <v>85.4907263501468</v>
      </c>
      <c r="AC194" s="138" t="n">
        <v>83.1072210644519</v>
      </c>
      <c r="AD194" s="138" t="n">
        <v>95.6907269109885</v>
      </c>
      <c r="AE194" s="139" t="n">
        <v>86.2268088648467</v>
      </c>
      <c r="AF194" s="140" t="n">
        <v>350.515483190434</v>
      </c>
      <c r="AG194" s="137" t="n">
        <v>0</v>
      </c>
      <c r="AH194" s="138" t="n">
        <v>0</v>
      </c>
      <c r="AI194" s="138" t="n">
        <v>0</v>
      </c>
      <c r="AJ194" s="139" t="n">
        <v>0</v>
      </c>
      <c r="AK194" s="140" t="n">
        <v>0</v>
      </c>
      <c r="AL194" s="142" t="n">
        <v>45285.2658504488</v>
      </c>
      <c r="AM194" s="143" t="n">
        <v>45163.1601900632</v>
      </c>
      <c r="AN194" s="143" t="n">
        <v>1756.47650418577</v>
      </c>
      <c r="AO194" s="143" t="n">
        <v>7764.43818788997</v>
      </c>
      <c r="AP194" s="130" t="n">
        <v>13172.1289349568</v>
      </c>
      <c r="AQ194" s="130" t="n">
        <v>1033.32857142857</v>
      </c>
      <c r="AR194" s="130" t="n">
        <v>92204.9025446977</v>
      </c>
    </row>
    <row r="195" s="90" customFormat="true" ht="13.5" hidden="false" customHeight="false" outlineLevel="0" collapsed="false">
      <c r="A195" s="131" t="str">
        <f aca="false">INDEX($A$8:$C$41,MATCH(B195,$B$8:$B$41,0),1)</f>
        <v>Western</v>
      </c>
      <c r="B195" s="131" t="s">
        <v>43</v>
      </c>
      <c r="C195" s="131" t="s">
        <v>178</v>
      </c>
      <c r="D195" s="117" t="s">
        <v>502</v>
      </c>
      <c r="E195" s="117" t="s">
        <v>503</v>
      </c>
      <c r="F195" s="117" t="s">
        <v>162</v>
      </c>
      <c r="G195" s="133" t="n">
        <v>0</v>
      </c>
      <c r="H195" s="134" t="n">
        <v>0</v>
      </c>
      <c r="I195" s="134" t="n">
        <v>0</v>
      </c>
      <c r="J195" s="135" t="n">
        <v>0</v>
      </c>
      <c r="K195" s="136" t="n">
        <v>11313.0897504787</v>
      </c>
      <c r="L195" s="134" t="n">
        <v>11959.91385</v>
      </c>
      <c r="M195" s="134" t="n">
        <v>12197.6336563902</v>
      </c>
      <c r="N195" s="135" t="n">
        <v>11915.3058</v>
      </c>
      <c r="O195" s="136" t="n">
        <v>0</v>
      </c>
      <c r="P195" s="134" t="n">
        <v>47385.943056869</v>
      </c>
      <c r="Q195" s="134" t="n">
        <v>47385.943056869</v>
      </c>
      <c r="R195" s="137" t="n">
        <v>54.4259942486905</v>
      </c>
      <c r="S195" s="138" t="n">
        <v>59.5872708705647</v>
      </c>
      <c r="T195" s="138" t="n">
        <v>51.1697381825295</v>
      </c>
      <c r="U195" s="139" t="n">
        <v>56.3310148044037</v>
      </c>
      <c r="V195" s="140" t="n">
        <v>221.514018106188</v>
      </c>
      <c r="W195" s="137" t="n">
        <v>928.419220729142</v>
      </c>
      <c r="X195" s="138" t="n">
        <v>504.274931329793</v>
      </c>
      <c r="Y195" s="138" t="n">
        <v>3974.89992996138</v>
      </c>
      <c r="Z195" s="139" t="n">
        <v>566.527514863912</v>
      </c>
      <c r="AA195" s="141" t="n">
        <v>5974.12159688422</v>
      </c>
      <c r="AB195" s="137" t="n">
        <v>43.9353936603817</v>
      </c>
      <c r="AC195" s="138" t="n">
        <v>42.71046263582</v>
      </c>
      <c r="AD195" s="138" t="n">
        <v>49.1773778978442</v>
      </c>
      <c r="AE195" s="139" t="n">
        <v>44.3136811826728</v>
      </c>
      <c r="AF195" s="140" t="n">
        <v>180.136915376719</v>
      </c>
      <c r="AG195" s="137" t="n">
        <v>0</v>
      </c>
      <c r="AH195" s="138" t="n">
        <v>0</v>
      </c>
      <c r="AI195" s="138" t="n">
        <v>0</v>
      </c>
      <c r="AJ195" s="139" t="n">
        <v>0</v>
      </c>
      <c r="AK195" s="140" t="n">
        <v>0</v>
      </c>
      <c r="AL195" s="142" t="n">
        <v>23273.0036004787</v>
      </c>
      <c r="AM195" s="143" t="n">
        <v>23210.251060101</v>
      </c>
      <c r="AN195" s="143" t="n">
        <v>902.6883962892</v>
      </c>
      <c r="AO195" s="143" t="n">
        <v>3990.30003487695</v>
      </c>
      <c r="AP195" s="130" t="n">
        <v>6769.42043669557</v>
      </c>
      <c r="AQ195" s="130" t="n">
        <v>531.048214285714</v>
      </c>
      <c r="AR195" s="130" t="n">
        <v>47385.943056869</v>
      </c>
    </row>
    <row r="196" s="90" customFormat="true" ht="13.5" hidden="false" customHeight="false" outlineLevel="0" collapsed="false">
      <c r="A196" s="131" t="str">
        <f aca="false">INDEX($A$8:$C$41,MATCH(B196,$B$8:$B$41,0),1)</f>
        <v>Western</v>
      </c>
      <c r="B196" s="131" t="s">
        <v>43</v>
      </c>
      <c r="C196" s="131" t="s">
        <v>178</v>
      </c>
      <c r="D196" s="117" t="s">
        <v>504</v>
      </c>
      <c r="E196" s="117" t="s">
        <v>505</v>
      </c>
      <c r="F196" s="117" t="s">
        <v>162</v>
      </c>
      <c r="G196" s="133" t="n">
        <v>0</v>
      </c>
      <c r="H196" s="134" t="n">
        <v>0</v>
      </c>
      <c r="I196" s="134" t="n">
        <v>0</v>
      </c>
      <c r="J196" s="135" t="n">
        <v>0</v>
      </c>
      <c r="K196" s="136" t="n">
        <v>48166.6531022107</v>
      </c>
      <c r="L196" s="134" t="n">
        <v>50920.5738</v>
      </c>
      <c r="M196" s="134" t="n">
        <v>51932.6905340195</v>
      </c>
      <c r="N196" s="135" t="n">
        <v>50730.6504</v>
      </c>
      <c r="O196" s="136" t="n">
        <v>0</v>
      </c>
      <c r="P196" s="134" t="n">
        <v>201750.56783623</v>
      </c>
      <c r="Q196" s="134" t="n">
        <v>201750.56783623</v>
      </c>
      <c r="R196" s="137" t="n">
        <v>229.168967624571</v>
      </c>
      <c r="S196" s="138" t="n">
        <v>250.901311725721</v>
      </c>
      <c r="T196" s="138" t="n">
        <v>215.458003749597</v>
      </c>
      <c r="U196" s="139" t="n">
        <v>237.190347850746</v>
      </c>
      <c r="V196" s="140" t="n">
        <v>932.718630950634</v>
      </c>
      <c r="W196" s="137" t="n">
        <v>2055.492445896</v>
      </c>
      <c r="X196" s="138" t="n">
        <v>1150.62711936348</v>
      </c>
      <c r="Y196" s="138" t="n">
        <v>8464.18275915123</v>
      </c>
      <c r="Z196" s="139" t="n">
        <v>1252.63100304995</v>
      </c>
      <c r="AA196" s="141" t="n">
        <v>12922.9333274607</v>
      </c>
      <c r="AB196" s="137" t="n">
        <v>187.059495860459</v>
      </c>
      <c r="AC196" s="138" t="n">
        <v>181.84422496316</v>
      </c>
      <c r="AD196" s="138" t="n">
        <v>209.377787494486</v>
      </c>
      <c r="AE196" s="139" t="n">
        <v>188.670094225801</v>
      </c>
      <c r="AF196" s="140" t="n">
        <v>766.951602543906</v>
      </c>
      <c r="AG196" s="137" t="n">
        <v>0</v>
      </c>
      <c r="AH196" s="138" t="n">
        <v>0</v>
      </c>
      <c r="AI196" s="138" t="n">
        <v>0</v>
      </c>
      <c r="AJ196" s="139" t="n">
        <v>0</v>
      </c>
      <c r="AK196" s="140" t="n">
        <v>0</v>
      </c>
      <c r="AL196" s="142" t="n">
        <v>99087.2269022107</v>
      </c>
      <c r="AM196" s="143" t="n">
        <v>98820.0514523275</v>
      </c>
      <c r="AN196" s="143" t="n">
        <v>3843.28948169203</v>
      </c>
      <c r="AO196" s="143" t="n">
        <v>16989.1163062261</v>
      </c>
      <c r="AP196" s="130" t="n">
        <v>28821.50969089</v>
      </c>
      <c r="AQ196" s="130" t="n">
        <v>2260.99285714286</v>
      </c>
      <c r="AR196" s="130" t="n">
        <v>201750.56783623</v>
      </c>
    </row>
    <row r="197" s="90" customFormat="true" ht="13.5" hidden="false" customHeight="false" outlineLevel="0" collapsed="false">
      <c r="A197" s="131" t="str">
        <f aca="false">INDEX($A$8:$C$41,MATCH(B197,$B$8:$B$41,0),1)</f>
        <v>Western</v>
      </c>
      <c r="B197" s="131" t="s">
        <v>43</v>
      </c>
      <c r="C197" s="131" t="s">
        <v>178</v>
      </c>
      <c r="D197" s="117" t="s">
        <v>43</v>
      </c>
      <c r="E197" s="117" t="s">
        <v>506</v>
      </c>
      <c r="F197" s="117" t="s">
        <v>162</v>
      </c>
      <c r="G197" s="133" t="n">
        <v>82253.0356976055</v>
      </c>
      <c r="H197" s="134" t="n">
        <v>82253.0356976055</v>
      </c>
      <c r="I197" s="134" t="n">
        <v>119894.255423628</v>
      </c>
      <c r="J197" s="135" t="n">
        <v>113003.323135161</v>
      </c>
      <c r="K197" s="136" t="n">
        <v>8597.71539551559</v>
      </c>
      <c r="L197" s="134" t="n">
        <v>8318.47924995153</v>
      </c>
      <c r="M197" s="134" t="n">
        <v>9269.95056076239</v>
      </c>
      <c r="N197" s="135" t="n">
        <v>8287.45301155552</v>
      </c>
      <c r="O197" s="136" t="n">
        <v>398319.78546056</v>
      </c>
      <c r="P197" s="134" t="n">
        <v>34473.598217785</v>
      </c>
      <c r="Q197" s="134" t="n">
        <v>432793.383678345</v>
      </c>
      <c r="R197" s="137" t="n">
        <v>1078.36733992942</v>
      </c>
      <c r="S197" s="138" t="n">
        <v>1180.63009540502</v>
      </c>
      <c r="T197" s="138" t="n">
        <v>1013.84963583108</v>
      </c>
      <c r="U197" s="139" t="n">
        <v>1116.11239130668</v>
      </c>
      <c r="V197" s="140" t="n">
        <v>4388.95946247219</v>
      </c>
      <c r="W197" s="137" t="n">
        <v>5980.46678042114</v>
      </c>
      <c r="X197" s="138" t="n">
        <v>4091.65453199852</v>
      </c>
      <c r="Y197" s="138" t="n">
        <v>18977.9224385127</v>
      </c>
      <c r="Z197" s="139" t="n">
        <v>3746.48206085082</v>
      </c>
      <c r="AA197" s="141" t="n">
        <v>32796.5258117832</v>
      </c>
      <c r="AB197" s="137" t="n">
        <v>419.18945728926</v>
      </c>
      <c r="AC197" s="138" t="n">
        <v>407.502338348846</v>
      </c>
      <c r="AD197" s="138" t="n">
        <v>469.203451578384</v>
      </c>
      <c r="AE197" s="139" t="n">
        <v>422.798714609094</v>
      </c>
      <c r="AF197" s="140" t="n">
        <v>1718.69396182558</v>
      </c>
      <c r="AG197" s="137" t="n">
        <v>6.75</v>
      </c>
      <c r="AH197" s="138" t="n">
        <v>7.25</v>
      </c>
      <c r="AI197" s="138" t="n">
        <v>5</v>
      </c>
      <c r="AJ197" s="139" t="n">
        <v>6</v>
      </c>
      <c r="AK197" s="140" t="n">
        <v>25</v>
      </c>
      <c r="AL197" s="142" t="n">
        <v>182338.401547237</v>
      </c>
      <c r="AM197" s="143" t="n">
        <v>241842.393795908</v>
      </c>
      <c r="AN197" s="143" t="n">
        <v>8612.58833519906</v>
      </c>
      <c r="AO197" s="143" t="n">
        <v>41195.0865703772</v>
      </c>
      <c r="AP197" s="130" t="n">
        <v>61827.6262397635</v>
      </c>
      <c r="AQ197" s="130" t="n">
        <v>2059.75432851886</v>
      </c>
      <c r="AR197" s="130" t="n">
        <v>432793.383678345</v>
      </c>
    </row>
    <row r="198" s="90" customFormat="true" ht="13.5" hidden="false" customHeight="false" outlineLevel="0" collapsed="false">
      <c r="A198" s="131" t="str">
        <f aca="false">INDEX($A$8:$C$41,MATCH(B198,$B$8:$B$41,0),1)</f>
        <v>Western</v>
      </c>
      <c r="B198" s="131" t="s">
        <v>43</v>
      </c>
      <c r="C198" s="131" t="s">
        <v>178</v>
      </c>
      <c r="D198" s="117" t="s">
        <v>507</v>
      </c>
      <c r="E198" s="117" t="s">
        <v>508</v>
      </c>
      <c r="F198" s="117" t="s">
        <v>162</v>
      </c>
      <c r="G198" s="133" t="n">
        <v>18249.4848972311</v>
      </c>
      <c r="H198" s="134" t="n">
        <v>18249.4848972311</v>
      </c>
      <c r="I198" s="134" t="n">
        <v>26000.8503921748</v>
      </c>
      <c r="J198" s="135" t="n">
        <v>18431.989</v>
      </c>
      <c r="K198" s="136" t="n">
        <v>29956.8057</v>
      </c>
      <c r="L198" s="134" t="n">
        <v>28983.87015</v>
      </c>
      <c r="M198" s="134" t="n">
        <v>32299.05795</v>
      </c>
      <c r="N198" s="135" t="n">
        <v>28875.7662</v>
      </c>
      <c r="O198" s="136" t="n">
        <v>79775.5080510314</v>
      </c>
      <c r="P198" s="134" t="n">
        <v>120115.5</v>
      </c>
      <c r="Q198" s="134" t="n">
        <v>199891.008051031</v>
      </c>
      <c r="R198" s="137" t="n">
        <v>1522.76415691368</v>
      </c>
      <c r="S198" s="138" t="n">
        <v>1667.16954908335</v>
      </c>
      <c r="T198" s="138" t="n">
        <v>1431.65860906414</v>
      </c>
      <c r="U198" s="139" t="n">
        <v>1576.06400123382</v>
      </c>
      <c r="V198" s="140" t="n">
        <v>6197.656316295</v>
      </c>
      <c r="W198" s="137" t="n">
        <v>2895.09982056845</v>
      </c>
      <c r="X198" s="138" t="n">
        <v>1624.00117962469</v>
      </c>
      <c r="Y198" s="138" t="n">
        <v>11897.5881428132</v>
      </c>
      <c r="Z198" s="139" t="n">
        <v>1765.09551852102</v>
      </c>
      <c r="AA198" s="141" t="n">
        <v>18181.7846615273</v>
      </c>
      <c r="AB198" s="137" t="n">
        <v>164.064649812502</v>
      </c>
      <c r="AC198" s="138" t="n">
        <v>159.490481634047</v>
      </c>
      <c r="AD198" s="138" t="n">
        <v>183.639398929123</v>
      </c>
      <c r="AE198" s="139" t="n">
        <v>165.477260573495</v>
      </c>
      <c r="AF198" s="140" t="n">
        <v>672.671790949167</v>
      </c>
      <c r="AG198" s="137" t="n">
        <v>0</v>
      </c>
      <c r="AH198" s="138" t="n">
        <v>0</v>
      </c>
      <c r="AI198" s="138" t="n">
        <v>0</v>
      </c>
      <c r="AJ198" s="139" t="n">
        <v>0</v>
      </c>
      <c r="AK198" s="140" t="n">
        <v>0</v>
      </c>
      <c r="AL198" s="142" t="n">
        <v>94283.3445088566</v>
      </c>
      <c r="AM198" s="143" t="n">
        <v>101924.472042175</v>
      </c>
      <c r="AN198" s="143" t="n">
        <v>3683.1915</v>
      </c>
      <c r="AO198" s="143" t="n">
        <v>16468.12296</v>
      </c>
      <c r="AP198" s="130" t="n">
        <v>28555.8582930045</v>
      </c>
      <c r="AQ198" s="130" t="n">
        <v>1322.03571428571</v>
      </c>
      <c r="AR198" s="130" t="n">
        <v>199891.008051031</v>
      </c>
    </row>
    <row r="199" s="90" customFormat="true" ht="13.5" hidden="false" customHeight="false" outlineLevel="0" collapsed="false">
      <c r="A199" s="131" t="str">
        <f aca="false">INDEX($A$8:$C$41,MATCH(B199,$B$8:$B$41,0),1)</f>
        <v>Western</v>
      </c>
      <c r="B199" s="131" t="s">
        <v>43</v>
      </c>
      <c r="C199" s="131" t="s">
        <v>178</v>
      </c>
      <c r="D199" s="117" t="s">
        <v>509</v>
      </c>
      <c r="E199" s="117" t="s">
        <v>510</v>
      </c>
      <c r="F199" s="117" t="s">
        <v>162</v>
      </c>
      <c r="G199" s="133" t="n">
        <v>0</v>
      </c>
      <c r="H199" s="134" t="n">
        <v>0</v>
      </c>
      <c r="I199" s="134" t="n">
        <v>0</v>
      </c>
      <c r="J199" s="135" t="n">
        <v>0</v>
      </c>
      <c r="K199" s="136" t="n">
        <v>21267.39795</v>
      </c>
      <c r="L199" s="134" t="n">
        <v>20576.676525</v>
      </c>
      <c r="M199" s="134" t="n">
        <v>22930.245825</v>
      </c>
      <c r="N199" s="135" t="n">
        <v>20499.9297</v>
      </c>
      <c r="O199" s="136" t="n">
        <v>0</v>
      </c>
      <c r="P199" s="134" t="n">
        <v>85274.25</v>
      </c>
      <c r="Q199" s="134" t="n">
        <v>85274.25</v>
      </c>
      <c r="R199" s="137" t="n">
        <v>73.551419251027</v>
      </c>
      <c r="S199" s="138" t="n">
        <v>80.5263808649827</v>
      </c>
      <c r="T199" s="138" t="n">
        <v>69.150906988145</v>
      </c>
      <c r="U199" s="139" t="n">
        <v>76.1258686021008</v>
      </c>
      <c r="V199" s="140" t="n">
        <v>299.354575706256</v>
      </c>
      <c r="W199" s="137" t="n">
        <v>735.663522335064</v>
      </c>
      <c r="X199" s="138" t="n">
        <v>402.629114346502</v>
      </c>
      <c r="Y199" s="138" t="n">
        <v>3119.6440343958</v>
      </c>
      <c r="Z199" s="139" t="n">
        <v>448.759995280363</v>
      </c>
      <c r="AA199" s="141" t="n">
        <v>4706.69666635772</v>
      </c>
      <c r="AB199" s="137" t="n">
        <v>51.0211018630895</v>
      </c>
      <c r="AC199" s="138" t="n">
        <v>49.5986193183211</v>
      </c>
      <c r="AD199" s="138" t="n">
        <v>57.1084904002601</v>
      </c>
      <c r="AE199" s="139" t="n">
        <v>51.4603979430915</v>
      </c>
      <c r="AF199" s="140" t="n">
        <v>209.188609524762</v>
      </c>
      <c r="AG199" s="137" t="n">
        <v>0</v>
      </c>
      <c r="AH199" s="138" t="n">
        <v>0</v>
      </c>
      <c r="AI199" s="138" t="n">
        <v>0</v>
      </c>
      <c r="AJ199" s="139" t="n">
        <v>0</v>
      </c>
      <c r="AK199" s="140" t="n">
        <v>0</v>
      </c>
      <c r="AL199" s="142" t="n">
        <v>41844.074475</v>
      </c>
      <c r="AM199" s="143" t="n">
        <v>41733.21795</v>
      </c>
      <c r="AN199" s="143" t="n">
        <v>1696.957575</v>
      </c>
      <c r="AO199" s="143" t="n">
        <v>7587.361668</v>
      </c>
      <c r="AP199" s="130" t="n">
        <v>12182.0357142857</v>
      </c>
      <c r="AQ199" s="130" t="n">
        <v>609.101785714286</v>
      </c>
      <c r="AR199" s="130" t="n">
        <v>85274.25</v>
      </c>
    </row>
    <row r="200" s="90" customFormat="true" ht="13.5" hidden="false" customHeight="false" outlineLevel="0" collapsed="false">
      <c r="A200" s="131" t="str">
        <f aca="false">INDEX($A$8:$C$41,MATCH(B200,$B$8:$B$41,0),1)</f>
        <v>Western</v>
      </c>
      <c r="B200" s="131" t="s">
        <v>43</v>
      </c>
      <c r="C200" s="131" t="s">
        <v>178</v>
      </c>
      <c r="D200" s="117" t="s">
        <v>511</v>
      </c>
      <c r="E200" s="117" t="s">
        <v>512</v>
      </c>
      <c r="F200" s="117" t="s">
        <v>162</v>
      </c>
      <c r="G200" s="133" t="n">
        <v>0</v>
      </c>
      <c r="H200" s="134" t="n">
        <v>0</v>
      </c>
      <c r="I200" s="134" t="n">
        <v>0</v>
      </c>
      <c r="J200" s="135" t="n">
        <v>0</v>
      </c>
      <c r="K200" s="136" t="n">
        <v>16485.1172540543</v>
      </c>
      <c r="L200" s="134" t="n">
        <v>17427.6512</v>
      </c>
      <c r="M200" s="134" t="n">
        <v>17774.0498380722</v>
      </c>
      <c r="N200" s="135" t="n">
        <v>17362.6496</v>
      </c>
      <c r="O200" s="136" t="n">
        <v>0</v>
      </c>
      <c r="P200" s="134" t="n">
        <v>69049.4678921265</v>
      </c>
      <c r="Q200" s="134" t="n">
        <v>69049.4678921265</v>
      </c>
      <c r="R200" s="137" t="n">
        <v>87.7085185449803</v>
      </c>
      <c r="S200" s="138" t="n">
        <v>96.0260133846141</v>
      </c>
      <c r="T200" s="138" t="n">
        <v>82.4610003414345</v>
      </c>
      <c r="U200" s="139" t="n">
        <v>90.7784951810683</v>
      </c>
      <c r="V200" s="140" t="n">
        <v>356.974027452097</v>
      </c>
      <c r="W200" s="137" t="n">
        <v>291.154507698924</v>
      </c>
      <c r="X200" s="138" t="n">
        <v>158.351268279622</v>
      </c>
      <c r="Y200" s="138" t="n">
        <v>1244.47848536469</v>
      </c>
      <c r="Z200" s="139" t="n">
        <v>177.654321408085</v>
      </c>
      <c r="AA200" s="141" t="n">
        <v>1871.63858275132</v>
      </c>
      <c r="AB200" s="137" t="n">
        <v>64.0214240379184</v>
      </c>
      <c r="AC200" s="138" t="n">
        <v>62.2364888863897</v>
      </c>
      <c r="AD200" s="138" t="n">
        <v>71.6598965246073</v>
      </c>
      <c r="AE200" s="139" t="n">
        <v>64.5726540111846</v>
      </c>
      <c r="AF200" s="140" t="n">
        <v>262.4904634601</v>
      </c>
      <c r="AG200" s="137" t="n">
        <v>0</v>
      </c>
      <c r="AH200" s="138" t="n">
        <v>0</v>
      </c>
      <c r="AI200" s="138" t="n">
        <v>0</v>
      </c>
      <c r="AJ200" s="139" t="n">
        <v>0</v>
      </c>
      <c r="AK200" s="140" t="n">
        <v>0</v>
      </c>
      <c r="AL200" s="142" t="n">
        <v>33912.7684540543</v>
      </c>
      <c r="AM200" s="143" t="n">
        <v>33821.3272113052</v>
      </c>
      <c r="AN200" s="143" t="n">
        <v>1315.37222676696</v>
      </c>
      <c r="AO200" s="143" t="n">
        <v>5814.55335409321</v>
      </c>
      <c r="AP200" s="130" t="n">
        <v>9864.20969887521</v>
      </c>
      <c r="AQ200" s="130" t="n">
        <v>773.828571428572</v>
      </c>
      <c r="AR200" s="130" t="n">
        <v>69049.4678921265</v>
      </c>
    </row>
    <row r="201" s="90" customFormat="true" ht="13.5" hidden="false" customHeight="false" outlineLevel="0" collapsed="false">
      <c r="A201" s="131" t="str">
        <f aca="false">INDEX($A$8:$C$41,MATCH(B201,$B$8:$B$41,0),1)</f>
        <v>Western</v>
      </c>
      <c r="B201" s="131" t="s">
        <v>43</v>
      </c>
      <c r="C201" s="131" t="s">
        <v>178</v>
      </c>
      <c r="D201" s="117" t="s">
        <v>513</v>
      </c>
      <c r="E201" s="117" t="s">
        <v>514</v>
      </c>
      <c r="F201" s="117" t="s">
        <v>162</v>
      </c>
      <c r="G201" s="133" t="n">
        <v>0</v>
      </c>
      <c r="H201" s="134" t="n">
        <v>0</v>
      </c>
      <c r="I201" s="134" t="n">
        <v>0</v>
      </c>
      <c r="J201" s="135" t="n">
        <v>0</v>
      </c>
      <c r="K201" s="136" t="n">
        <v>21228.4292</v>
      </c>
      <c r="L201" s="134" t="n">
        <v>20538.9734</v>
      </c>
      <c r="M201" s="134" t="n">
        <v>22888.2302</v>
      </c>
      <c r="N201" s="135" t="n">
        <v>20462.3672</v>
      </c>
      <c r="O201" s="136" t="n">
        <v>0</v>
      </c>
      <c r="P201" s="134" t="n">
        <v>85118</v>
      </c>
      <c r="Q201" s="134" t="n">
        <v>85118</v>
      </c>
      <c r="R201" s="137" t="n">
        <v>16.7116655294815</v>
      </c>
      <c r="S201" s="138" t="n">
        <v>18.2964510680933</v>
      </c>
      <c r="T201" s="138" t="n">
        <v>15.7118222926749</v>
      </c>
      <c r="U201" s="139" t="n">
        <v>17.2966078312867</v>
      </c>
      <c r="V201" s="140" t="n">
        <v>68.0165467215364</v>
      </c>
      <c r="W201" s="137" t="n">
        <v>1333.71031115183</v>
      </c>
      <c r="X201" s="138" t="n">
        <v>727.368899940744</v>
      </c>
      <c r="Y201" s="138" t="n">
        <v>5681.00363349365</v>
      </c>
      <c r="Z201" s="139" t="n">
        <v>813.696501042872</v>
      </c>
      <c r="AA201" s="141" t="n">
        <v>8555.7793456291</v>
      </c>
      <c r="AB201" s="137" t="n">
        <v>75.4510352688793</v>
      </c>
      <c r="AC201" s="138" t="n">
        <v>73.347439369624</v>
      </c>
      <c r="AD201" s="138" t="n">
        <v>84.4531883083397</v>
      </c>
      <c r="AE201" s="139" t="n">
        <v>76.1006751789435</v>
      </c>
      <c r="AF201" s="140" t="n">
        <v>309.352338125786</v>
      </c>
      <c r="AG201" s="137" t="n">
        <v>0</v>
      </c>
      <c r="AH201" s="138" t="n">
        <v>0</v>
      </c>
      <c r="AI201" s="138" t="n">
        <v>0</v>
      </c>
      <c r="AJ201" s="139" t="n">
        <v>0</v>
      </c>
      <c r="AK201" s="140" t="n">
        <v>0</v>
      </c>
      <c r="AL201" s="142" t="n">
        <v>41767.4026</v>
      </c>
      <c r="AM201" s="143" t="n">
        <v>41656.7492</v>
      </c>
      <c r="AN201" s="143" t="n">
        <v>1693.8482</v>
      </c>
      <c r="AO201" s="143" t="n">
        <v>7573.459168</v>
      </c>
      <c r="AP201" s="130" t="n">
        <v>12159.7142857143</v>
      </c>
      <c r="AQ201" s="130" t="n">
        <v>911.978571428571</v>
      </c>
      <c r="AR201" s="130" t="n">
        <v>85118</v>
      </c>
    </row>
    <row r="202" s="90" customFormat="true" ht="13.5" hidden="false" customHeight="false" outlineLevel="0" collapsed="false">
      <c r="A202" s="131" t="str">
        <f aca="false">INDEX($A$8:$C$41,MATCH(B202,$B$8:$B$41,0),1)</f>
        <v>Western</v>
      </c>
      <c r="B202" s="131" t="s">
        <v>43</v>
      </c>
      <c r="C202" s="131" t="s">
        <v>178</v>
      </c>
      <c r="D202" s="117" t="s">
        <v>515</v>
      </c>
      <c r="E202" s="117" t="s">
        <v>516</v>
      </c>
      <c r="F202" s="117" t="s">
        <v>162</v>
      </c>
      <c r="G202" s="133" t="n">
        <v>0</v>
      </c>
      <c r="H202" s="134" t="n">
        <v>0</v>
      </c>
      <c r="I202" s="134" t="n">
        <v>0</v>
      </c>
      <c r="J202" s="135" t="n">
        <v>0</v>
      </c>
      <c r="K202" s="136" t="n">
        <v>7904.17822260292</v>
      </c>
      <c r="L202" s="134" t="n">
        <v>8356.09835</v>
      </c>
      <c r="M202" s="134" t="n">
        <v>8522.18734586177</v>
      </c>
      <c r="N202" s="135" t="n">
        <v>8324.9318</v>
      </c>
      <c r="O202" s="136" t="n">
        <v>0</v>
      </c>
      <c r="P202" s="134" t="n">
        <v>33107.3957184647</v>
      </c>
      <c r="Q202" s="134" t="n">
        <v>33107.3957184647</v>
      </c>
      <c r="R202" s="137" t="n">
        <v>0</v>
      </c>
      <c r="S202" s="138" t="n">
        <v>0</v>
      </c>
      <c r="T202" s="138" t="n">
        <v>0</v>
      </c>
      <c r="U202" s="139" t="n">
        <v>0</v>
      </c>
      <c r="V202" s="140" t="n">
        <v>0</v>
      </c>
      <c r="W202" s="137" t="n">
        <v>690.08593473565</v>
      </c>
      <c r="X202" s="138" t="n">
        <v>378.010013519341</v>
      </c>
      <c r="Y202" s="138" t="n">
        <v>2923.16675449175</v>
      </c>
      <c r="Z202" s="139" t="n">
        <v>420.941682555696</v>
      </c>
      <c r="AA202" s="141" t="n">
        <v>4412.20438530243</v>
      </c>
      <c r="AB202" s="137" t="n">
        <v>30.6965815202854</v>
      </c>
      <c r="AC202" s="138" t="n">
        <v>29.8407522692074</v>
      </c>
      <c r="AD202" s="138" t="n">
        <v>34.3590272859284</v>
      </c>
      <c r="AE202" s="139" t="n">
        <v>30.9608817301772</v>
      </c>
      <c r="AF202" s="140" t="n">
        <v>125.857242805598</v>
      </c>
      <c r="AG202" s="137" t="n">
        <v>0</v>
      </c>
      <c r="AH202" s="138" t="n">
        <v>0</v>
      </c>
      <c r="AI202" s="138" t="n">
        <v>0</v>
      </c>
      <c r="AJ202" s="139" t="n">
        <v>0</v>
      </c>
      <c r="AK202" s="140" t="n">
        <v>0</v>
      </c>
      <c r="AL202" s="142" t="n">
        <v>16260.2765726029</v>
      </c>
      <c r="AM202" s="143" t="n">
        <v>16216.4329123822</v>
      </c>
      <c r="AN202" s="143" t="n">
        <v>630.686233479544</v>
      </c>
      <c r="AO202" s="143" t="n">
        <v>2787.92472551466</v>
      </c>
      <c r="AP202" s="130" t="n">
        <v>4729.62795978067</v>
      </c>
      <c r="AQ202" s="130" t="n">
        <v>371.030357142857</v>
      </c>
      <c r="AR202" s="130" t="n">
        <v>33107.3957184647</v>
      </c>
    </row>
    <row r="203" s="90" customFormat="true" ht="13.5" hidden="false" customHeight="false" outlineLevel="0" collapsed="false">
      <c r="A203" s="131" t="str">
        <f aca="false">INDEX($A$8:$C$41,MATCH(B203,$B$8:$B$41,0),1)</f>
        <v>Western</v>
      </c>
      <c r="B203" s="131" t="s">
        <v>43</v>
      </c>
      <c r="C203" s="131" t="s">
        <v>178</v>
      </c>
      <c r="D203" s="117" t="s">
        <v>517</v>
      </c>
      <c r="E203" s="117" t="s">
        <v>518</v>
      </c>
      <c r="F203" s="117" t="s">
        <v>162</v>
      </c>
      <c r="G203" s="133" t="n">
        <v>0</v>
      </c>
      <c r="H203" s="134" t="n">
        <v>0</v>
      </c>
      <c r="I203" s="134" t="n">
        <v>0</v>
      </c>
      <c r="J203" s="135" t="n">
        <v>0</v>
      </c>
      <c r="K203" s="136" t="n">
        <v>18778.3435091978</v>
      </c>
      <c r="L203" s="134" t="n">
        <v>19851.9923</v>
      </c>
      <c r="M203" s="134" t="n">
        <v>20246.5780658512</v>
      </c>
      <c r="N203" s="135" t="n">
        <v>19777.9484</v>
      </c>
      <c r="O203" s="136" t="n">
        <v>0</v>
      </c>
      <c r="P203" s="134" t="n">
        <v>78654.862275049</v>
      </c>
      <c r="Q203" s="134" t="n">
        <v>78654.862275049</v>
      </c>
      <c r="R203" s="137" t="n">
        <v>124.561056937654</v>
      </c>
      <c r="S203" s="138" t="n">
        <v>136.37331834037</v>
      </c>
      <c r="T203" s="138" t="n">
        <v>117.10868600976</v>
      </c>
      <c r="U203" s="139" t="n">
        <v>128.920947412476</v>
      </c>
      <c r="V203" s="140" t="n">
        <v>506.964008700259</v>
      </c>
      <c r="W203" s="137" t="n">
        <v>791.716433764542</v>
      </c>
      <c r="X203" s="138" t="n">
        <v>436.060608457184</v>
      </c>
      <c r="Y203" s="138" t="n">
        <v>3338.42359842348</v>
      </c>
      <c r="Z203" s="139" t="n">
        <v>483.671286588027</v>
      </c>
      <c r="AA203" s="141" t="n">
        <v>5049.87192723324</v>
      </c>
      <c r="AB203" s="137" t="n">
        <v>75.6541719449092</v>
      </c>
      <c r="AC203" s="138" t="n">
        <v>73.5449125384911</v>
      </c>
      <c r="AD203" s="138" t="n">
        <v>84.6805614635515</v>
      </c>
      <c r="AE203" s="139" t="n">
        <v>76.3055608792442</v>
      </c>
      <c r="AF203" s="140" t="n">
        <v>310.185206826196</v>
      </c>
      <c r="AG203" s="137" t="n">
        <v>0</v>
      </c>
      <c r="AH203" s="138" t="n">
        <v>0</v>
      </c>
      <c r="AI203" s="138" t="n">
        <v>0</v>
      </c>
      <c r="AJ203" s="139" t="n">
        <v>0</v>
      </c>
      <c r="AK203" s="140" t="n">
        <v>0</v>
      </c>
      <c r="AL203" s="142" t="n">
        <v>38630.3358091978</v>
      </c>
      <c r="AM203" s="143" t="n">
        <v>38526.1742772664</v>
      </c>
      <c r="AN203" s="143" t="n">
        <v>1498.35218858475</v>
      </c>
      <c r="AO203" s="143" t="n">
        <v>6623.40937907901</v>
      </c>
      <c r="AP203" s="130" t="n">
        <v>11236.4088964356</v>
      </c>
      <c r="AQ203" s="130" t="n">
        <v>881.475</v>
      </c>
      <c r="AR203" s="130" t="n">
        <v>78654.862275049</v>
      </c>
    </row>
    <row r="204" s="90" customFormat="true" ht="13.5" hidden="false" customHeight="false" outlineLevel="0" collapsed="false">
      <c r="A204" s="131" t="str">
        <f aca="false">INDEX($A$8:$C$41,MATCH(B204,$B$8:$B$41,0),1)</f>
        <v>Western</v>
      </c>
      <c r="B204" s="131" t="s">
        <v>43</v>
      </c>
      <c r="C204" s="131" t="s">
        <v>178</v>
      </c>
      <c r="D204" s="117" t="s">
        <v>519</v>
      </c>
      <c r="E204" s="117" t="s">
        <v>520</v>
      </c>
      <c r="F204" s="117" t="s">
        <v>162</v>
      </c>
      <c r="G204" s="133" t="n">
        <v>0</v>
      </c>
      <c r="H204" s="134" t="n">
        <v>0</v>
      </c>
      <c r="I204" s="134" t="n">
        <v>0</v>
      </c>
      <c r="J204" s="135" t="n">
        <v>0</v>
      </c>
      <c r="K204" s="136" t="n">
        <v>32894.3636</v>
      </c>
      <c r="L204" s="134" t="n">
        <v>31826.0222</v>
      </c>
      <c r="M204" s="134" t="n">
        <v>35466.2966</v>
      </c>
      <c r="N204" s="135" t="n">
        <v>31707.3176</v>
      </c>
      <c r="O204" s="136" t="n">
        <v>0</v>
      </c>
      <c r="P204" s="134" t="n">
        <v>131894</v>
      </c>
      <c r="Q204" s="134" t="n">
        <v>131894</v>
      </c>
      <c r="R204" s="137" t="n">
        <v>160.144496152182</v>
      </c>
      <c r="S204" s="138" t="n">
        <v>175.331174053467</v>
      </c>
      <c r="T204" s="138" t="n">
        <v>150.563201510598</v>
      </c>
      <c r="U204" s="139" t="n">
        <v>165.749879411884</v>
      </c>
      <c r="V204" s="140" t="n">
        <v>651.788751128132</v>
      </c>
      <c r="W204" s="137" t="n">
        <v>1228.10844290202</v>
      </c>
      <c r="X204" s="138" t="n">
        <v>674.499924396072</v>
      </c>
      <c r="Y204" s="138" t="n">
        <v>5184.73410647357</v>
      </c>
      <c r="Z204" s="139" t="n">
        <v>749.041609703474</v>
      </c>
      <c r="AA204" s="141" t="n">
        <v>7836.38408347514</v>
      </c>
      <c r="AB204" s="137" t="n">
        <v>118.371792348751</v>
      </c>
      <c r="AC204" s="138" t="n">
        <v>115.071553775682</v>
      </c>
      <c r="AD204" s="138" t="n">
        <v>132.494872124678</v>
      </c>
      <c r="AE204" s="139" t="n">
        <v>119.390983672787</v>
      </c>
      <c r="AF204" s="140" t="n">
        <v>485.329201921899</v>
      </c>
      <c r="AG204" s="137" t="n">
        <v>0</v>
      </c>
      <c r="AH204" s="138" t="n">
        <v>0</v>
      </c>
      <c r="AI204" s="138" t="n">
        <v>0</v>
      </c>
      <c r="AJ204" s="139" t="n">
        <v>0</v>
      </c>
      <c r="AK204" s="140" t="n">
        <v>0</v>
      </c>
      <c r="AL204" s="142" t="n">
        <v>64720.3858</v>
      </c>
      <c r="AM204" s="143" t="n">
        <v>64548.9236</v>
      </c>
      <c r="AN204" s="143" t="n">
        <v>2624.6906</v>
      </c>
      <c r="AO204" s="143" t="n">
        <v>11735.400544</v>
      </c>
      <c r="AP204" s="130" t="n">
        <v>18842</v>
      </c>
      <c r="AQ204" s="130" t="n">
        <v>1413.15</v>
      </c>
      <c r="AR204" s="130" t="n">
        <v>131894</v>
      </c>
    </row>
    <row r="205" s="90" customFormat="true" ht="13.5" hidden="false" customHeight="false" outlineLevel="0" collapsed="false">
      <c r="A205" s="131" t="str">
        <f aca="false">INDEX($A$8:$C$41,MATCH(B205,$B$8:$B$41,0),1)</f>
        <v>Western</v>
      </c>
      <c r="B205" s="131" t="s">
        <v>43</v>
      </c>
      <c r="C205" s="131" t="s">
        <v>178</v>
      </c>
      <c r="D205" s="117" t="s">
        <v>521</v>
      </c>
      <c r="E205" s="117" t="s">
        <v>522</v>
      </c>
      <c r="F205" s="117" t="s">
        <v>162</v>
      </c>
      <c r="G205" s="133" t="n">
        <v>0</v>
      </c>
      <c r="H205" s="134" t="n">
        <v>0</v>
      </c>
      <c r="I205" s="134" t="n">
        <v>0</v>
      </c>
      <c r="J205" s="135" t="n">
        <v>0</v>
      </c>
      <c r="K205" s="136" t="n">
        <v>35252.9612700963</v>
      </c>
      <c r="L205" s="134" t="n">
        <v>37268.5437</v>
      </c>
      <c r="M205" s="134" t="n">
        <v>38009.3074800677</v>
      </c>
      <c r="N205" s="135" t="n">
        <v>37129.5396</v>
      </c>
      <c r="O205" s="136" t="n">
        <v>0</v>
      </c>
      <c r="P205" s="134" t="n">
        <v>147660.352050164</v>
      </c>
      <c r="Q205" s="134" t="n">
        <v>147660.352050164</v>
      </c>
      <c r="R205" s="137" t="n">
        <v>237.344301701142</v>
      </c>
      <c r="S205" s="138" t="n">
        <v>259.851921683383</v>
      </c>
      <c r="T205" s="138" t="n">
        <v>223.144215274578</v>
      </c>
      <c r="U205" s="139" t="n">
        <v>245.651835256819</v>
      </c>
      <c r="V205" s="140" t="n">
        <v>965.992273915922</v>
      </c>
      <c r="W205" s="137" t="n">
        <v>1871.32570967032</v>
      </c>
      <c r="X205" s="138" t="n">
        <v>1023.4843619436</v>
      </c>
      <c r="Y205" s="138" t="n">
        <v>7942.33591990478</v>
      </c>
      <c r="Z205" s="139" t="n">
        <v>1141.55538247823</v>
      </c>
      <c r="AA205" s="141" t="n">
        <v>11978.7013739969</v>
      </c>
      <c r="AB205" s="137" t="n">
        <v>138.614379399156</v>
      </c>
      <c r="AC205" s="138" t="n">
        <v>134.749771855432</v>
      </c>
      <c r="AD205" s="138" t="n">
        <v>155.152626387739</v>
      </c>
      <c r="AE205" s="139" t="n">
        <v>139.8078611406</v>
      </c>
      <c r="AF205" s="140" t="n">
        <v>568.324638782927</v>
      </c>
      <c r="AG205" s="137" t="n">
        <v>0</v>
      </c>
      <c r="AH205" s="138" t="n">
        <v>0</v>
      </c>
      <c r="AI205" s="138" t="n">
        <v>0</v>
      </c>
      <c r="AJ205" s="139" t="n">
        <v>0</v>
      </c>
      <c r="AK205" s="140" t="n">
        <v>0</v>
      </c>
      <c r="AL205" s="142" t="n">
        <v>72521.5049700963</v>
      </c>
      <c r="AM205" s="143" t="n">
        <v>72325.96043502</v>
      </c>
      <c r="AN205" s="143" t="n">
        <v>2812.88664504778</v>
      </c>
      <c r="AO205" s="143" t="n">
        <v>12434.2594011179</v>
      </c>
      <c r="AP205" s="130" t="n">
        <v>21094.3360071663</v>
      </c>
      <c r="AQ205" s="130" t="n">
        <v>621.712970055897</v>
      </c>
      <c r="AR205" s="130" t="n">
        <v>147660.352050164</v>
      </c>
    </row>
    <row r="206" s="90" customFormat="true" ht="13.5" hidden="false" customHeight="false" outlineLevel="0" collapsed="false">
      <c r="A206" s="131" t="str">
        <f aca="false">INDEX($A$8:$C$41,MATCH(B206,$B$8:$B$41,0),1)</f>
        <v>Western</v>
      </c>
      <c r="B206" s="131" t="s">
        <v>43</v>
      </c>
      <c r="C206" s="131" t="s">
        <v>178</v>
      </c>
      <c r="D206" s="117" t="s">
        <v>523</v>
      </c>
      <c r="E206" s="117" t="s">
        <v>524</v>
      </c>
      <c r="F206" s="117" t="s">
        <v>162</v>
      </c>
      <c r="G206" s="133" t="n">
        <v>0</v>
      </c>
      <c r="H206" s="134" t="n">
        <v>0</v>
      </c>
      <c r="I206" s="134" t="n">
        <v>0</v>
      </c>
      <c r="J206" s="135" t="n">
        <v>0</v>
      </c>
      <c r="K206" s="136" t="n">
        <v>13993.3136283549</v>
      </c>
      <c r="L206" s="134" t="n">
        <v>14793.3791</v>
      </c>
      <c r="M206" s="134" t="n">
        <v>15087.4179417187</v>
      </c>
      <c r="N206" s="135" t="n">
        <v>14738.2028</v>
      </c>
      <c r="O206" s="136" t="n">
        <v>0</v>
      </c>
      <c r="P206" s="134" t="n">
        <v>58612.3134700736</v>
      </c>
      <c r="Q206" s="134" t="n">
        <v>58612.3134700736</v>
      </c>
      <c r="R206" s="137" t="n">
        <v>36.7579532871862</v>
      </c>
      <c r="S206" s="138" t="n">
        <v>40.2437502411602</v>
      </c>
      <c r="T206" s="138" t="n">
        <v>34.5587595007733</v>
      </c>
      <c r="U206" s="139" t="n">
        <v>38.0445564547474</v>
      </c>
      <c r="V206" s="140" t="n">
        <v>149.605019483867</v>
      </c>
      <c r="W206" s="137" t="n">
        <v>347.401285699231</v>
      </c>
      <c r="X206" s="138" t="n">
        <v>191.978869915199</v>
      </c>
      <c r="Y206" s="138" t="n">
        <v>1455.03062038849</v>
      </c>
      <c r="Z206" s="139" t="n">
        <v>211.828469104015</v>
      </c>
      <c r="AA206" s="141" t="n">
        <v>2206.23924510694</v>
      </c>
      <c r="AB206" s="137" t="n">
        <v>54.3442822814115</v>
      </c>
      <c r="AC206" s="138" t="n">
        <v>52.8291485400683</v>
      </c>
      <c r="AD206" s="138" t="n">
        <v>60.8281634392183</v>
      </c>
      <c r="AE206" s="139" t="n">
        <v>54.812191230944</v>
      </c>
      <c r="AF206" s="140" t="n">
        <v>222.813785491642</v>
      </c>
      <c r="AG206" s="137" t="n">
        <v>0</v>
      </c>
      <c r="AH206" s="138" t="n">
        <v>0</v>
      </c>
      <c r="AI206" s="138" t="n">
        <v>0</v>
      </c>
      <c r="AJ206" s="139" t="n">
        <v>0</v>
      </c>
      <c r="AK206" s="140" t="n">
        <v>0</v>
      </c>
      <c r="AL206" s="142" t="n">
        <v>28786.6927283549</v>
      </c>
      <c r="AM206" s="143" t="n">
        <v>28709.0732629526</v>
      </c>
      <c r="AN206" s="143" t="n">
        <v>1116.54747876609</v>
      </c>
      <c r="AO206" s="143" t="n">
        <v>4935.65604895038</v>
      </c>
      <c r="AP206" s="130" t="n">
        <v>8373.18763858195</v>
      </c>
      <c r="AQ206" s="130" t="n">
        <v>656.860714285714</v>
      </c>
      <c r="AR206" s="130" t="n">
        <v>58612.3134700736</v>
      </c>
    </row>
    <row r="207" s="90" customFormat="true" ht="13.5" hidden="false" customHeight="false" outlineLevel="0" collapsed="false">
      <c r="A207" s="131" t="str">
        <f aca="false">INDEX($A$8:$C$41,MATCH(B207,$B$8:$B$41,0),1)</f>
        <v>Northern</v>
      </c>
      <c r="B207" s="131" t="s">
        <v>44</v>
      </c>
      <c r="C207" s="131" t="s">
        <v>179</v>
      </c>
      <c r="D207" s="117" t="s">
        <v>525</v>
      </c>
      <c r="E207" s="117" t="s">
        <v>526</v>
      </c>
      <c r="F207" s="117" t="s">
        <v>162</v>
      </c>
      <c r="G207" s="133" t="n">
        <v>0</v>
      </c>
      <c r="H207" s="134" t="n">
        <v>0</v>
      </c>
      <c r="I207" s="134" t="n">
        <v>0</v>
      </c>
      <c r="J207" s="135" t="n">
        <v>0</v>
      </c>
      <c r="K207" s="136" t="n">
        <v>21745.97175</v>
      </c>
      <c r="L207" s="134" t="n">
        <v>24600.4392</v>
      </c>
      <c r="M207" s="134" t="n">
        <v>18873.396375</v>
      </c>
      <c r="N207" s="135" t="n">
        <v>19868.2348</v>
      </c>
      <c r="O207" s="136" t="n">
        <v>0</v>
      </c>
      <c r="P207" s="134" t="n">
        <v>85088.042125</v>
      </c>
      <c r="Q207" s="134" t="n">
        <v>85088.042125</v>
      </c>
      <c r="R207" s="137" t="n">
        <v>27.4875465877231</v>
      </c>
      <c r="S207" s="138" t="n">
        <v>30.0942207248576</v>
      </c>
      <c r="T207" s="138" t="n">
        <v>25.8429925183722</v>
      </c>
      <c r="U207" s="139" t="n">
        <v>28.4496666555067</v>
      </c>
      <c r="V207" s="140" t="n">
        <v>111.87442648646</v>
      </c>
      <c r="W207" s="137" t="n">
        <v>781.273838093888</v>
      </c>
      <c r="X207" s="138" t="n">
        <v>530.120543812737</v>
      </c>
      <c r="Y207" s="138" t="n">
        <v>2465.8103025028</v>
      </c>
      <c r="Z207" s="139" t="n">
        <v>492.089821378106</v>
      </c>
      <c r="AA207" s="141" t="n">
        <v>4269.29450578753</v>
      </c>
      <c r="AB207" s="137" t="n">
        <v>235.840976690234</v>
      </c>
      <c r="AC207" s="138" t="n">
        <v>249.901956330303</v>
      </c>
      <c r="AD207" s="138" t="n">
        <v>214.932117355328</v>
      </c>
      <c r="AE207" s="139" t="n">
        <v>212.375575602588</v>
      </c>
      <c r="AF207" s="140" t="n">
        <v>913.050625978453</v>
      </c>
      <c r="AG207" s="137" t="n">
        <v>0</v>
      </c>
      <c r="AH207" s="138" t="n">
        <v>0</v>
      </c>
      <c r="AI207" s="138" t="n">
        <v>0</v>
      </c>
      <c r="AJ207" s="139" t="n">
        <v>0</v>
      </c>
      <c r="AK207" s="140" t="n">
        <v>0</v>
      </c>
      <c r="AL207" s="142" t="n">
        <v>46346.41095</v>
      </c>
      <c r="AM207" s="143" t="n">
        <v>36568.680175</v>
      </c>
      <c r="AN207" s="143" t="n">
        <v>2172.951</v>
      </c>
      <c r="AO207" s="143" t="n">
        <v>7320.21099</v>
      </c>
      <c r="AP207" s="130" t="n">
        <v>12155.4345892857</v>
      </c>
      <c r="AQ207" s="130" t="n">
        <v>587.919642857143</v>
      </c>
      <c r="AR207" s="130" t="n">
        <v>85088.042125</v>
      </c>
    </row>
    <row r="208" s="90" customFormat="true" ht="13.5" hidden="false" customHeight="false" outlineLevel="0" collapsed="false">
      <c r="A208" s="131" t="str">
        <f aca="false">INDEX($A$8:$C$41,MATCH(B208,$B$8:$B$41,0),1)</f>
        <v>Northern</v>
      </c>
      <c r="B208" s="131" t="s">
        <v>44</v>
      </c>
      <c r="C208" s="131" t="s">
        <v>179</v>
      </c>
      <c r="D208" s="117" t="s">
        <v>527</v>
      </c>
      <c r="E208" s="117" t="s">
        <v>528</v>
      </c>
      <c r="F208" s="117" t="s">
        <v>162</v>
      </c>
      <c r="G208" s="133" t="n">
        <v>0</v>
      </c>
      <c r="H208" s="134" t="n">
        <v>0</v>
      </c>
      <c r="I208" s="134" t="n">
        <v>0</v>
      </c>
      <c r="J208" s="135" t="n">
        <v>0</v>
      </c>
      <c r="K208" s="136" t="n">
        <v>11315.5539</v>
      </c>
      <c r="L208" s="134" t="n">
        <v>12800.88096</v>
      </c>
      <c r="M208" s="134" t="n">
        <v>9820.80435</v>
      </c>
      <c r="N208" s="135" t="n">
        <v>10338.47024</v>
      </c>
      <c r="O208" s="136" t="n">
        <v>0</v>
      </c>
      <c r="P208" s="134" t="n">
        <v>44275.70945</v>
      </c>
      <c r="Q208" s="134" t="n">
        <v>44275.70945</v>
      </c>
      <c r="R208" s="137" t="n">
        <v>0</v>
      </c>
      <c r="S208" s="138" t="n">
        <v>0</v>
      </c>
      <c r="T208" s="138" t="n">
        <v>0</v>
      </c>
      <c r="U208" s="139" t="n">
        <v>0</v>
      </c>
      <c r="V208" s="140" t="n">
        <v>0</v>
      </c>
      <c r="W208" s="137" t="n">
        <v>229.450878485809</v>
      </c>
      <c r="X208" s="138" t="n">
        <v>127.471858473998</v>
      </c>
      <c r="Y208" s="138" t="n">
        <v>960.204844011192</v>
      </c>
      <c r="Z208" s="139" t="n">
        <v>140.591585575085</v>
      </c>
      <c r="AA208" s="141" t="n">
        <v>1457.71916654608</v>
      </c>
      <c r="AB208" s="137" t="n">
        <v>189.36165891724</v>
      </c>
      <c r="AC208" s="138" t="n">
        <v>200.651513920436</v>
      </c>
      <c r="AD208" s="138" t="n">
        <v>172.573497905994</v>
      </c>
      <c r="AE208" s="139" t="n">
        <v>170.520796996322</v>
      </c>
      <c r="AF208" s="140" t="n">
        <v>733.107467739993</v>
      </c>
      <c r="AG208" s="137" t="n">
        <v>0</v>
      </c>
      <c r="AH208" s="138" t="n">
        <v>0</v>
      </c>
      <c r="AI208" s="138" t="n">
        <v>0</v>
      </c>
      <c r="AJ208" s="139" t="n">
        <v>0</v>
      </c>
      <c r="AK208" s="140" t="n">
        <v>0</v>
      </c>
      <c r="AL208" s="142" t="n">
        <v>24116.43486</v>
      </c>
      <c r="AM208" s="143" t="n">
        <v>19028.57579</v>
      </c>
      <c r="AN208" s="143" t="n">
        <v>1130.6988</v>
      </c>
      <c r="AO208" s="143" t="n">
        <v>3954.9</v>
      </c>
      <c r="AP208" s="130" t="n">
        <v>6325.10135</v>
      </c>
      <c r="AQ208" s="130" t="n">
        <v>305.925</v>
      </c>
      <c r="AR208" s="130" t="n">
        <v>44275.70945</v>
      </c>
    </row>
    <row r="209" s="90" customFormat="true" ht="13.5" hidden="false" customHeight="false" outlineLevel="0" collapsed="false">
      <c r="A209" s="131" t="str">
        <f aca="false">INDEX($A$8:$C$41,MATCH(B209,$B$8:$B$41,0),1)</f>
        <v>Northern</v>
      </c>
      <c r="B209" s="131" t="s">
        <v>44</v>
      </c>
      <c r="C209" s="131" t="s">
        <v>179</v>
      </c>
      <c r="D209" s="117" t="s">
        <v>217</v>
      </c>
      <c r="E209" s="117" t="s">
        <v>529</v>
      </c>
      <c r="F209" s="117" t="s">
        <v>162</v>
      </c>
      <c r="G209" s="133" t="n">
        <v>0</v>
      </c>
      <c r="H209" s="134" t="n">
        <v>0</v>
      </c>
      <c r="I209" s="134" t="n">
        <v>0</v>
      </c>
      <c r="J209" s="135" t="n">
        <v>0</v>
      </c>
      <c r="K209" s="136" t="n">
        <v>11008.47424</v>
      </c>
      <c r="L209" s="134" t="n">
        <v>11675.14944</v>
      </c>
      <c r="M209" s="134" t="n">
        <v>9554.28896</v>
      </c>
      <c r="N209" s="135" t="n">
        <v>9429.28736</v>
      </c>
      <c r="O209" s="136" t="n">
        <v>0</v>
      </c>
      <c r="P209" s="134" t="n">
        <v>41667.2</v>
      </c>
      <c r="Q209" s="134" t="n">
        <v>41667.2</v>
      </c>
      <c r="R209" s="137" t="n">
        <v>20.769705498225</v>
      </c>
      <c r="S209" s="138" t="n">
        <v>22.7393194099411</v>
      </c>
      <c r="T209" s="138" t="n">
        <v>19.5270735453397</v>
      </c>
      <c r="U209" s="139" t="n">
        <v>21.4966874570558</v>
      </c>
      <c r="V209" s="140" t="n">
        <v>84.5327859105617</v>
      </c>
      <c r="W209" s="137" t="n">
        <v>318.095475040316</v>
      </c>
      <c r="X209" s="138" t="n">
        <v>194.571003007823</v>
      </c>
      <c r="Y209" s="138" t="n">
        <v>1169.37974659165</v>
      </c>
      <c r="Z209" s="139" t="n">
        <v>196.310582068032</v>
      </c>
      <c r="AA209" s="141" t="n">
        <v>1878.35680670782</v>
      </c>
      <c r="AB209" s="137" t="n">
        <v>111.92802797334</v>
      </c>
      <c r="AC209" s="138" t="n">
        <v>118.601243733268</v>
      </c>
      <c r="AD209" s="138" t="n">
        <v>102.004869473187</v>
      </c>
      <c r="AE209" s="139" t="n">
        <v>100.791557516836</v>
      </c>
      <c r="AF209" s="140" t="n">
        <v>433.325698696631</v>
      </c>
      <c r="AG209" s="137" t="n">
        <v>0</v>
      </c>
      <c r="AH209" s="138" t="n">
        <v>0</v>
      </c>
      <c r="AI209" s="138" t="n">
        <v>0</v>
      </c>
      <c r="AJ209" s="139" t="n">
        <v>0</v>
      </c>
      <c r="AK209" s="140" t="n">
        <v>0</v>
      </c>
      <c r="AL209" s="142" t="n">
        <v>22683.62368</v>
      </c>
      <c r="AM209" s="143" t="n">
        <v>17883.56224</v>
      </c>
      <c r="AN209" s="143" t="n">
        <v>1100.01408</v>
      </c>
      <c r="AO209" s="143" t="n">
        <v>3984.9</v>
      </c>
      <c r="AP209" s="130" t="n">
        <v>5952.45714285714</v>
      </c>
      <c r="AQ209" s="130" t="n">
        <v>297.622857142857</v>
      </c>
      <c r="AR209" s="130" t="n">
        <v>41667.2</v>
      </c>
    </row>
    <row r="210" s="90" customFormat="true" ht="13.5" hidden="false" customHeight="false" outlineLevel="0" collapsed="false">
      <c r="A210" s="131" t="str">
        <f aca="false">INDEX($A$8:$C$41,MATCH(B210,$B$8:$B$41,0),1)</f>
        <v>Northern</v>
      </c>
      <c r="B210" s="131" t="s">
        <v>44</v>
      </c>
      <c r="C210" s="131" t="s">
        <v>179</v>
      </c>
      <c r="D210" s="117" t="s">
        <v>530</v>
      </c>
      <c r="E210" s="117" t="s">
        <v>531</v>
      </c>
      <c r="F210" s="117" t="s">
        <v>162</v>
      </c>
      <c r="G210" s="133" t="n">
        <v>0</v>
      </c>
      <c r="H210" s="134" t="n">
        <v>0</v>
      </c>
      <c r="I210" s="134" t="n">
        <v>0</v>
      </c>
      <c r="J210" s="135" t="n">
        <v>0</v>
      </c>
      <c r="K210" s="136" t="n">
        <v>3445.9606</v>
      </c>
      <c r="L210" s="134" t="n">
        <v>3654.6486</v>
      </c>
      <c r="M210" s="134" t="n">
        <v>2562.27223389857</v>
      </c>
      <c r="N210" s="135" t="n">
        <v>2951.6309</v>
      </c>
      <c r="O210" s="136" t="n">
        <v>0</v>
      </c>
      <c r="P210" s="134" t="n">
        <v>12614.5123338986</v>
      </c>
      <c r="Q210" s="134" t="n">
        <v>12614.5123338986</v>
      </c>
      <c r="R210" s="137" t="n">
        <v>0</v>
      </c>
      <c r="S210" s="138" t="n">
        <v>0</v>
      </c>
      <c r="T210" s="138" t="n">
        <v>0</v>
      </c>
      <c r="U210" s="139" t="n">
        <v>0</v>
      </c>
      <c r="V210" s="140" t="n">
        <v>0</v>
      </c>
      <c r="W210" s="137" t="n">
        <v>24.4734450264588</v>
      </c>
      <c r="X210" s="138" t="n">
        <v>14.8649269425156</v>
      </c>
      <c r="Y210" s="138" t="n">
        <v>89.6365167337872</v>
      </c>
      <c r="Z210" s="139" t="n">
        <v>14.9839754311255</v>
      </c>
      <c r="AA210" s="141" t="n">
        <v>143.958864133887</v>
      </c>
      <c r="AB210" s="137" t="n">
        <v>56.0585695743902</v>
      </c>
      <c r="AC210" s="138" t="n">
        <v>59.4008149148688</v>
      </c>
      <c r="AD210" s="138" t="n">
        <v>51.088607347315</v>
      </c>
      <c r="AE210" s="139" t="n">
        <v>50.4809263763189</v>
      </c>
      <c r="AF210" s="140" t="n">
        <v>217.028918212893</v>
      </c>
      <c r="AG210" s="137" t="n">
        <v>0</v>
      </c>
      <c r="AH210" s="138" t="n">
        <v>0</v>
      </c>
      <c r="AI210" s="138" t="n">
        <v>0</v>
      </c>
      <c r="AJ210" s="139" t="n">
        <v>0</v>
      </c>
      <c r="AK210" s="140" t="n">
        <v>0</v>
      </c>
      <c r="AL210" s="142" t="n">
        <v>7100.6092</v>
      </c>
      <c r="AM210" s="143" t="n">
        <v>5238.44553389857</v>
      </c>
      <c r="AN210" s="143" t="n">
        <v>275.4576</v>
      </c>
      <c r="AO210" s="143" t="n">
        <v>1091.333896</v>
      </c>
      <c r="AP210" s="130" t="n">
        <v>1802.07319055694</v>
      </c>
      <c r="AQ210" s="130" t="n">
        <v>93.1642857142857</v>
      </c>
      <c r="AR210" s="130" t="n">
        <v>12614.5123338986</v>
      </c>
    </row>
    <row r="211" s="90" customFormat="true" ht="13.5" hidden="false" customHeight="false" outlineLevel="0" collapsed="false">
      <c r="A211" s="131" t="str">
        <f aca="false">INDEX($A$8:$C$41,MATCH(B211,$B$8:$B$41,0),1)</f>
        <v>Northern</v>
      </c>
      <c r="B211" s="131" t="s">
        <v>44</v>
      </c>
      <c r="C211" s="131" t="s">
        <v>179</v>
      </c>
      <c r="D211" s="117" t="s">
        <v>532</v>
      </c>
      <c r="E211" s="117" t="s">
        <v>533</v>
      </c>
      <c r="F211" s="117" t="s">
        <v>162</v>
      </c>
      <c r="G211" s="133" t="n">
        <v>0</v>
      </c>
      <c r="H211" s="134" t="n">
        <v>0</v>
      </c>
      <c r="I211" s="134" t="n">
        <v>0</v>
      </c>
      <c r="J211" s="135" t="n">
        <v>0</v>
      </c>
      <c r="K211" s="136" t="n">
        <v>6580.5615</v>
      </c>
      <c r="L211" s="134" t="n">
        <v>7444.3536</v>
      </c>
      <c r="M211" s="134" t="n">
        <v>5711.28975</v>
      </c>
      <c r="N211" s="135" t="n">
        <v>6012.3384</v>
      </c>
      <c r="O211" s="136" t="n">
        <v>0</v>
      </c>
      <c r="P211" s="134" t="n">
        <v>25748.54325</v>
      </c>
      <c r="Q211" s="134" t="n">
        <v>25748.54325</v>
      </c>
      <c r="R211" s="137" t="n">
        <v>10.9933132204994</v>
      </c>
      <c r="S211" s="138" t="n">
        <v>12.0358211490205</v>
      </c>
      <c r="T211" s="138" t="n">
        <v>10.3355936261105</v>
      </c>
      <c r="U211" s="139" t="n">
        <v>11.3781015546316</v>
      </c>
      <c r="V211" s="140" t="n">
        <v>44.742829550262</v>
      </c>
      <c r="W211" s="137" t="n">
        <v>203.002591803917</v>
      </c>
      <c r="X211" s="138" t="n">
        <v>125.957888457578</v>
      </c>
      <c r="Y211" s="138" t="n">
        <v>717.908391481186</v>
      </c>
      <c r="Z211" s="139" t="n">
        <v>124.364449531864</v>
      </c>
      <c r="AA211" s="141" t="n">
        <v>1171.23332127454</v>
      </c>
      <c r="AB211" s="137" t="n">
        <v>71.3679788225676</v>
      </c>
      <c r="AC211" s="138" t="n">
        <v>75.6229802699836</v>
      </c>
      <c r="AD211" s="138" t="n">
        <v>65.0407364105011</v>
      </c>
      <c r="AE211" s="139" t="n">
        <v>64.2670997836982</v>
      </c>
      <c r="AF211" s="140" t="n">
        <v>276.298795286751</v>
      </c>
      <c r="AG211" s="137" t="n">
        <v>0</v>
      </c>
      <c r="AH211" s="138" t="n">
        <v>0</v>
      </c>
      <c r="AI211" s="138" t="n">
        <v>0</v>
      </c>
      <c r="AJ211" s="139" t="n">
        <v>0</v>
      </c>
      <c r="AK211" s="140" t="n">
        <v>0</v>
      </c>
      <c r="AL211" s="142" t="n">
        <v>14024.9151</v>
      </c>
      <c r="AM211" s="143" t="n">
        <v>11066.07015</v>
      </c>
      <c r="AN211" s="143" t="n">
        <v>657.558</v>
      </c>
      <c r="AO211" s="143" t="n">
        <v>2215.17342</v>
      </c>
      <c r="AP211" s="130" t="n">
        <v>3678.36332142857</v>
      </c>
      <c r="AQ211" s="130" t="n">
        <v>177.910714285714</v>
      </c>
      <c r="AR211" s="130" t="n">
        <v>25748.54325</v>
      </c>
    </row>
    <row r="212" s="90" customFormat="true" ht="13.5" hidden="false" customHeight="false" outlineLevel="0" collapsed="false">
      <c r="A212" s="131" t="str">
        <f aca="false">INDEX($A$8:$C$41,MATCH(B212,$B$8:$B$41,0),1)</f>
        <v>Northern</v>
      </c>
      <c r="B212" s="131" t="s">
        <v>44</v>
      </c>
      <c r="C212" s="131" t="s">
        <v>179</v>
      </c>
      <c r="D212" s="117" t="s">
        <v>534</v>
      </c>
      <c r="E212" s="117" t="s">
        <v>535</v>
      </c>
      <c r="F212" s="117" t="s">
        <v>162</v>
      </c>
      <c r="G212" s="133" t="n">
        <v>0</v>
      </c>
      <c r="H212" s="134" t="n">
        <v>0</v>
      </c>
      <c r="I212" s="134" t="n">
        <v>0</v>
      </c>
      <c r="J212" s="135" t="n">
        <v>0</v>
      </c>
      <c r="K212" s="136" t="n">
        <v>10170.2469</v>
      </c>
      <c r="L212" s="134" t="n">
        <v>11505.23616</v>
      </c>
      <c r="M212" s="134" t="n">
        <v>8826.78885</v>
      </c>
      <c r="N212" s="135" t="n">
        <v>9292.05904</v>
      </c>
      <c r="O212" s="136" t="n">
        <v>0</v>
      </c>
      <c r="P212" s="134" t="n">
        <v>39794.33095</v>
      </c>
      <c r="Q212" s="134" t="n">
        <v>39794.33095</v>
      </c>
      <c r="R212" s="137" t="n">
        <v>16.5735238315731</v>
      </c>
      <c r="S212" s="138" t="n">
        <v>18.1452092417304</v>
      </c>
      <c r="T212" s="138" t="n">
        <v>15.5819454826755</v>
      </c>
      <c r="U212" s="139" t="n">
        <v>17.1536308928328</v>
      </c>
      <c r="V212" s="140" t="n">
        <v>67.4543094488118</v>
      </c>
      <c r="W212" s="137" t="n">
        <v>197.412758958287</v>
      </c>
      <c r="X212" s="138" t="n">
        <v>142.403246863662</v>
      </c>
      <c r="Y212" s="138" t="n">
        <v>532.334524238433</v>
      </c>
      <c r="Z212" s="139" t="n">
        <v>123.778784533654</v>
      </c>
      <c r="AA212" s="141" t="n">
        <v>995.929314594036</v>
      </c>
      <c r="AB212" s="137" t="n">
        <v>110.299093075794</v>
      </c>
      <c r="AC212" s="138" t="n">
        <v>116.875190765949</v>
      </c>
      <c r="AD212" s="138" t="n">
        <v>100.520350406666</v>
      </c>
      <c r="AE212" s="139" t="n">
        <v>99.3246962811832</v>
      </c>
      <c r="AF212" s="140" t="n">
        <v>427.019330529592</v>
      </c>
      <c r="AG212" s="137" t="n">
        <v>0</v>
      </c>
      <c r="AH212" s="138" t="n">
        <v>0</v>
      </c>
      <c r="AI212" s="138" t="n">
        <v>0</v>
      </c>
      <c r="AJ212" s="139" t="n">
        <v>0</v>
      </c>
      <c r="AK212" s="140" t="n">
        <v>0</v>
      </c>
      <c r="AL212" s="142" t="n">
        <v>21675.48306</v>
      </c>
      <c r="AM212" s="143" t="n">
        <v>17102.59309</v>
      </c>
      <c r="AN212" s="143" t="n">
        <v>1016.2548</v>
      </c>
      <c r="AO212" s="143" t="n">
        <v>3423.546852</v>
      </c>
      <c r="AP212" s="130" t="n">
        <v>5684.90442142857</v>
      </c>
      <c r="AQ212" s="130" t="n">
        <v>274.960714285714</v>
      </c>
      <c r="AR212" s="130" t="n">
        <v>39794.33095</v>
      </c>
    </row>
    <row r="213" s="90" customFormat="true" ht="13.5" hidden="false" customHeight="false" outlineLevel="0" collapsed="false">
      <c r="A213" s="131" t="str">
        <f aca="false">INDEX($A$8:$C$41,MATCH(B213,$B$8:$B$41,0),1)</f>
        <v>Northern</v>
      </c>
      <c r="B213" s="131" t="s">
        <v>44</v>
      </c>
      <c r="C213" s="131" t="s">
        <v>179</v>
      </c>
      <c r="D213" s="117" t="s">
        <v>536</v>
      </c>
      <c r="E213" s="117" t="s">
        <v>537</v>
      </c>
      <c r="F213" s="117" t="s">
        <v>162</v>
      </c>
      <c r="G213" s="133" t="n">
        <v>0</v>
      </c>
      <c r="H213" s="134" t="n">
        <v>0</v>
      </c>
      <c r="I213" s="134" t="n">
        <v>0</v>
      </c>
      <c r="J213" s="135" t="n">
        <v>0</v>
      </c>
      <c r="K213" s="136" t="n">
        <v>10045.61055</v>
      </c>
      <c r="L213" s="134" t="n">
        <v>11364.23952</v>
      </c>
      <c r="M213" s="134" t="n">
        <v>8718.616575</v>
      </c>
      <c r="N213" s="135" t="n">
        <v>9178.18488</v>
      </c>
      <c r="O213" s="136" t="n">
        <v>0</v>
      </c>
      <c r="P213" s="134" t="n">
        <v>39306.651525</v>
      </c>
      <c r="Q213" s="134" t="n">
        <v>39306.651525</v>
      </c>
      <c r="R213" s="137" t="n">
        <v>0</v>
      </c>
      <c r="S213" s="138" t="n">
        <v>0</v>
      </c>
      <c r="T213" s="138" t="n">
        <v>0</v>
      </c>
      <c r="U213" s="139" t="n">
        <v>0</v>
      </c>
      <c r="V213" s="140" t="n">
        <v>0</v>
      </c>
      <c r="W213" s="137" t="n">
        <v>177.778865113114</v>
      </c>
      <c r="X213" s="138" t="n">
        <v>128.088617749456</v>
      </c>
      <c r="Y213" s="138" t="n">
        <v>476.781920044934</v>
      </c>
      <c r="Z213" s="139" t="n">
        <v>111.110309144327</v>
      </c>
      <c r="AA213" s="141" t="n">
        <v>893.75971205183</v>
      </c>
      <c r="AB213" s="137" t="n">
        <v>108.947377969519</v>
      </c>
      <c r="AC213" s="138" t="n">
        <v>115.442885599138</v>
      </c>
      <c r="AD213" s="138" t="n">
        <v>99.2884737670332</v>
      </c>
      <c r="AE213" s="139" t="n">
        <v>98.1074723798297</v>
      </c>
      <c r="AF213" s="140" t="n">
        <v>421.786209715519</v>
      </c>
      <c r="AG213" s="137" t="n">
        <v>0</v>
      </c>
      <c r="AH213" s="138" t="n">
        <v>0</v>
      </c>
      <c r="AI213" s="138" t="n">
        <v>0</v>
      </c>
      <c r="AJ213" s="139" t="n">
        <v>0</v>
      </c>
      <c r="AK213" s="140" t="n">
        <v>0</v>
      </c>
      <c r="AL213" s="142" t="n">
        <v>21409.85007</v>
      </c>
      <c r="AM213" s="143" t="n">
        <v>16893.000855</v>
      </c>
      <c r="AN213" s="143" t="n">
        <v>1003.8006</v>
      </c>
      <c r="AO213" s="143" t="n">
        <v>3381.591294</v>
      </c>
      <c r="AP213" s="130" t="n">
        <v>5615.23593214286</v>
      </c>
      <c r="AQ213" s="130" t="n">
        <v>271.591071428571</v>
      </c>
      <c r="AR213" s="130" t="n">
        <v>39306.651525</v>
      </c>
    </row>
    <row r="214" s="90" customFormat="true" ht="13.5" hidden="false" customHeight="false" outlineLevel="0" collapsed="false">
      <c r="A214" s="131" t="str">
        <f aca="false">INDEX($A$8:$C$41,MATCH(B214,$B$8:$B$41,0),1)</f>
        <v>Northern</v>
      </c>
      <c r="B214" s="131" t="s">
        <v>44</v>
      </c>
      <c r="C214" s="131" t="s">
        <v>179</v>
      </c>
      <c r="D214" s="117" t="s">
        <v>538</v>
      </c>
      <c r="E214" s="117" t="s">
        <v>539</v>
      </c>
      <c r="F214" s="117" t="s">
        <v>162</v>
      </c>
      <c r="G214" s="133" t="n">
        <v>0</v>
      </c>
      <c r="H214" s="134" t="n">
        <v>0</v>
      </c>
      <c r="I214" s="134" t="n">
        <v>0</v>
      </c>
      <c r="J214" s="135" t="n">
        <v>0</v>
      </c>
      <c r="K214" s="136" t="n">
        <v>10763.30985</v>
      </c>
      <c r="L214" s="134" t="n">
        <v>12176.14704</v>
      </c>
      <c r="M214" s="134" t="n">
        <v>9341.510025</v>
      </c>
      <c r="N214" s="135" t="n">
        <v>9833.91176</v>
      </c>
      <c r="O214" s="136" t="n">
        <v>0</v>
      </c>
      <c r="P214" s="134" t="n">
        <v>42114.878675</v>
      </c>
      <c r="Q214" s="134" t="n">
        <v>42114.878675</v>
      </c>
      <c r="R214" s="137" t="n">
        <v>0</v>
      </c>
      <c r="S214" s="138" t="n">
        <v>0</v>
      </c>
      <c r="T214" s="138" t="n">
        <v>0</v>
      </c>
      <c r="U214" s="139" t="n">
        <v>0</v>
      </c>
      <c r="V214" s="140" t="n">
        <v>0</v>
      </c>
      <c r="W214" s="137" t="n">
        <v>187.40937634833</v>
      </c>
      <c r="X214" s="138" t="n">
        <v>141.932454632489</v>
      </c>
      <c r="Y214" s="138" t="n">
        <v>424.70305963168</v>
      </c>
      <c r="Z214" s="139" t="n">
        <v>116.340870540179</v>
      </c>
      <c r="AA214" s="141" t="n">
        <v>870.385761152678</v>
      </c>
      <c r="AB214" s="137" t="n">
        <v>116.731022031408</v>
      </c>
      <c r="AC214" s="138" t="n">
        <v>123.690595160652</v>
      </c>
      <c r="AD214" s="138" t="n">
        <v>106.382046404156</v>
      </c>
      <c r="AE214" s="139" t="n">
        <v>105.116669471566</v>
      </c>
      <c r="AF214" s="140" t="n">
        <v>451.920333067781</v>
      </c>
      <c r="AG214" s="137" t="n">
        <v>0</v>
      </c>
      <c r="AH214" s="138" t="n">
        <v>0</v>
      </c>
      <c r="AI214" s="138" t="n">
        <v>0</v>
      </c>
      <c r="AJ214" s="139" t="n">
        <v>0</v>
      </c>
      <c r="AK214" s="140" t="n">
        <v>0</v>
      </c>
      <c r="AL214" s="142" t="n">
        <v>22939.45689</v>
      </c>
      <c r="AM214" s="143" t="n">
        <v>18099.905585</v>
      </c>
      <c r="AN214" s="143" t="n">
        <v>1075.5162</v>
      </c>
      <c r="AO214" s="143" t="n">
        <v>3623.185938</v>
      </c>
      <c r="AP214" s="130" t="n">
        <v>6016.41123928571</v>
      </c>
      <c r="AQ214" s="130" t="n">
        <v>290.994642857143</v>
      </c>
      <c r="AR214" s="130" t="n">
        <v>42114.878675</v>
      </c>
    </row>
    <row r="215" s="90" customFormat="true" ht="13.5" hidden="false" customHeight="false" outlineLevel="0" collapsed="false">
      <c r="A215" s="131" t="str">
        <f aca="false">INDEX($A$8:$C$41,MATCH(B215,$B$8:$B$41,0),1)</f>
        <v>Northern</v>
      </c>
      <c r="B215" s="131" t="s">
        <v>44</v>
      </c>
      <c r="C215" s="131" t="s">
        <v>179</v>
      </c>
      <c r="D215" s="117" t="s">
        <v>540</v>
      </c>
      <c r="E215" s="117" t="s">
        <v>541</v>
      </c>
      <c r="F215" s="117" t="s">
        <v>162</v>
      </c>
      <c r="G215" s="133" t="n">
        <v>0</v>
      </c>
      <c r="H215" s="134" t="n">
        <v>0</v>
      </c>
      <c r="I215" s="134" t="n">
        <v>0</v>
      </c>
      <c r="J215" s="135" t="n">
        <v>0</v>
      </c>
      <c r="K215" s="136" t="n">
        <v>7690.9941</v>
      </c>
      <c r="L215" s="134" t="n">
        <v>8700.54624</v>
      </c>
      <c r="M215" s="134" t="n">
        <v>6675.03765</v>
      </c>
      <c r="N215" s="135" t="n">
        <v>7026.88656</v>
      </c>
      <c r="O215" s="136" t="n">
        <v>0</v>
      </c>
      <c r="P215" s="134" t="n">
        <v>30093.46455</v>
      </c>
      <c r="Q215" s="134" t="n">
        <v>30093.46455</v>
      </c>
      <c r="R215" s="137" t="n">
        <v>0</v>
      </c>
      <c r="S215" s="138" t="n">
        <v>0</v>
      </c>
      <c r="T215" s="138" t="n">
        <v>0</v>
      </c>
      <c r="U215" s="139" t="n">
        <v>0</v>
      </c>
      <c r="V215" s="140" t="n">
        <v>0</v>
      </c>
      <c r="W215" s="137" t="n">
        <v>89.4028432176833</v>
      </c>
      <c r="X215" s="138" t="n">
        <v>54.3088324916317</v>
      </c>
      <c r="Y215" s="138" t="n">
        <v>337.657805095452</v>
      </c>
      <c r="Z215" s="139" t="n">
        <v>55.6295998130251</v>
      </c>
      <c r="AA215" s="141" t="n">
        <v>536.999080617792</v>
      </c>
      <c r="AB215" s="137" t="n">
        <v>83.4109223131328</v>
      </c>
      <c r="AC215" s="138" t="n">
        <v>88.383931231531</v>
      </c>
      <c r="AD215" s="138" t="n">
        <v>76.0159934669433</v>
      </c>
      <c r="AE215" s="139" t="n">
        <v>75.1118100272346</v>
      </c>
      <c r="AF215" s="140" t="n">
        <v>322.922657038842</v>
      </c>
      <c r="AG215" s="137" t="n">
        <v>0</v>
      </c>
      <c r="AH215" s="138" t="n">
        <v>0</v>
      </c>
      <c r="AI215" s="138" t="n">
        <v>0</v>
      </c>
      <c r="AJ215" s="139" t="n">
        <v>0</v>
      </c>
      <c r="AK215" s="140" t="n">
        <v>0</v>
      </c>
      <c r="AL215" s="142" t="n">
        <v>16391.54034</v>
      </c>
      <c r="AM215" s="143" t="n">
        <v>12933.40701</v>
      </c>
      <c r="AN215" s="143" t="n">
        <v>768.5172</v>
      </c>
      <c r="AO215" s="143" t="n">
        <v>2588.971428</v>
      </c>
      <c r="AP215" s="130" t="n">
        <v>4299.06636428571</v>
      </c>
      <c r="AQ215" s="130" t="n">
        <v>207.932142857143</v>
      </c>
      <c r="AR215" s="130" t="n">
        <v>30093.46455</v>
      </c>
    </row>
    <row r="216" s="90" customFormat="true" ht="13.5" hidden="false" customHeight="false" outlineLevel="0" collapsed="false">
      <c r="A216" s="131" t="str">
        <f aca="false">INDEX($A$8:$C$41,MATCH(B216,$B$8:$B$41,0),1)</f>
        <v>Northern</v>
      </c>
      <c r="B216" s="131" t="s">
        <v>44</v>
      </c>
      <c r="C216" s="131" t="s">
        <v>179</v>
      </c>
      <c r="D216" s="117" t="s">
        <v>542</v>
      </c>
      <c r="E216" s="117" t="s">
        <v>543</v>
      </c>
      <c r="F216" s="117" t="s">
        <v>162</v>
      </c>
      <c r="G216" s="133" t="n">
        <v>0</v>
      </c>
      <c r="H216" s="134" t="n">
        <v>0</v>
      </c>
      <c r="I216" s="134" t="n">
        <v>0</v>
      </c>
      <c r="J216" s="135" t="n">
        <v>0</v>
      </c>
      <c r="K216" s="136" t="n">
        <v>10090.1943</v>
      </c>
      <c r="L216" s="134" t="n">
        <v>11414.67552</v>
      </c>
      <c r="M216" s="134" t="n">
        <v>8757.31095</v>
      </c>
      <c r="N216" s="135" t="n">
        <v>9218.91888</v>
      </c>
      <c r="O216" s="136" t="n">
        <v>0</v>
      </c>
      <c r="P216" s="134" t="n">
        <v>39481.09965</v>
      </c>
      <c r="Q216" s="134" t="n">
        <v>39481.09965</v>
      </c>
      <c r="R216" s="137" t="n">
        <v>9.58064619823418</v>
      </c>
      <c r="S216" s="138" t="n">
        <v>10.4891893664021</v>
      </c>
      <c r="T216" s="138" t="n">
        <v>9.00744514363898</v>
      </c>
      <c r="U216" s="139" t="n">
        <v>9.91598831180689</v>
      </c>
      <c r="V216" s="140" t="n">
        <v>38.9932690200821</v>
      </c>
      <c r="W216" s="137" t="n">
        <v>250.870315925112</v>
      </c>
      <c r="X216" s="138" t="n">
        <v>186.565982066349</v>
      </c>
      <c r="Y216" s="138" t="n">
        <v>692.432397701006</v>
      </c>
      <c r="Z216" s="139" t="n">
        <v>163.530486390331</v>
      </c>
      <c r="AA216" s="141" t="n">
        <v>1293.3991820828</v>
      </c>
      <c r="AB216" s="137" t="n">
        <v>109.43090086127</v>
      </c>
      <c r="AC216" s="138" t="n">
        <v>115.955236413975</v>
      </c>
      <c r="AD216" s="138" t="n">
        <v>99.7291291627683</v>
      </c>
      <c r="AE216" s="139" t="n">
        <v>98.5428863350039</v>
      </c>
      <c r="AF216" s="140" t="n">
        <v>423.658152773017</v>
      </c>
      <c r="AG216" s="137" t="n">
        <v>0</v>
      </c>
      <c r="AH216" s="138" t="n">
        <v>0</v>
      </c>
      <c r="AI216" s="138" t="n">
        <v>0</v>
      </c>
      <c r="AJ216" s="139" t="n">
        <v>0</v>
      </c>
      <c r="AK216" s="140" t="n">
        <v>0</v>
      </c>
      <c r="AL216" s="142" t="n">
        <v>21504.86982</v>
      </c>
      <c r="AM216" s="143" t="n">
        <v>16967.97423</v>
      </c>
      <c r="AN216" s="143" t="n">
        <v>1008.2556</v>
      </c>
      <c r="AO216" s="143" t="n">
        <v>3396.599244</v>
      </c>
      <c r="AP216" s="130" t="n">
        <v>5640.15709285714</v>
      </c>
      <c r="AQ216" s="130" t="n">
        <v>272.796428571429</v>
      </c>
      <c r="AR216" s="130" t="n">
        <v>39481.09965</v>
      </c>
    </row>
    <row r="217" s="90" customFormat="true" ht="13.5" hidden="false" customHeight="false" outlineLevel="0" collapsed="false">
      <c r="A217" s="131" t="str">
        <f aca="false">INDEX($A$8:$C$41,MATCH(B217,$B$8:$B$41,0),1)</f>
        <v>Northern</v>
      </c>
      <c r="B217" s="131" t="s">
        <v>44</v>
      </c>
      <c r="C217" s="131" t="s">
        <v>179</v>
      </c>
      <c r="D217" s="117" t="s">
        <v>544</v>
      </c>
      <c r="E217" s="117" t="s">
        <v>545</v>
      </c>
      <c r="F217" s="117" t="s">
        <v>162</v>
      </c>
      <c r="G217" s="133" t="n">
        <v>40578.7401</v>
      </c>
      <c r="H217" s="134" t="n">
        <v>40578.7401</v>
      </c>
      <c r="I217" s="134" t="n">
        <v>44828.3655</v>
      </c>
      <c r="J217" s="135" t="n">
        <v>47485.24512</v>
      </c>
      <c r="K217" s="136" t="n">
        <v>21591.81105</v>
      </c>
      <c r="L217" s="134" t="n">
        <v>24426.04272</v>
      </c>
      <c r="M217" s="134" t="n">
        <v>18739.599825</v>
      </c>
      <c r="N217" s="135" t="n">
        <v>19727.38568</v>
      </c>
      <c r="O217" s="136" t="n">
        <v>178571.79296</v>
      </c>
      <c r="P217" s="134" t="n">
        <v>84484.839275</v>
      </c>
      <c r="Q217" s="134" t="n">
        <v>263056.632235</v>
      </c>
      <c r="R217" s="137" t="n">
        <v>296.589702599806</v>
      </c>
      <c r="S217" s="138" t="n">
        <v>324.715628812974</v>
      </c>
      <c r="T217" s="138" t="n">
        <v>278.845019538279</v>
      </c>
      <c r="U217" s="139" t="n">
        <v>306.970945751447</v>
      </c>
      <c r="V217" s="140" t="n">
        <v>1207.12129670251</v>
      </c>
      <c r="W217" s="137" t="n">
        <v>1697.94626770111</v>
      </c>
      <c r="X217" s="138" t="n">
        <v>1135.9476916297</v>
      </c>
      <c r="Y217" s="138" t="n">
        <v>5575.78588824089</v>
      </c>
      <c r="Z217" s="139" t="n">
        <v>1074.29771597929</v>
      </c>
      <c r="AA217" s="141" t="n">
        <v>9483.97756355099</v>
      </c>
      <c r="AB217" s="137" t="n">
        <v>729.150371771105</v>
      </c>
      <c r="AC217" s="138" t="n">
        <v>772.622751659897</v>
      </c>
      <c r="AD217" s="138" t="n">
        <v>664.506378300108</v>
      </c>
      <c r="AE217" s="139" t="n">
        <v>656.602309229419</v>
      </c>
      <c r="AF217" s="140" t="n">
        <v>2822.88181096053</v>
      </c>
      <c r="AG217" s="137" t="n">
        <v>0</v>
      </c>
      <c r="AH217" s="138" t="n">
        <v>0</v>
      </c>
      <c r="AI217" s="138" t="n">
        <v>0</v>
      </c>
      <c r="AJ217" s="139" t="n">
        <v>0</v>
      </c>
      <c r="AK217" s="140" t="n">
        <v>0</v>
      </c>
      <c r="AL217" s="142" t="n">
        <v>132276.03611</v>
      </c>
      <c r="AM217" s="143" t="n">
        <v>124062.475925</v>
      </c>
      <c r="AN217" s="143" t="n">
        <v>6718.1202</v>
      </c>
      <c r="AO217" s="143" t="n">
        <v>22609.5336276</v>
      </c>
      <c r="AP217" s="130" t="n">
        <v>37579.5188907143</v>
      </c>
      <c r="AQ217" s="130" t="n">
        <v>1817.67321428571</v>
      </c>
      <c r="AR217" s="130" t="n">
        <v>263056.632235</v>
      </c>
    </row>
    <row r="218" s="90" customFormat="true" ht="13.5" hidden="false" customHeight="false" outlineLevel="0" collapsed="false">
      <c r="A218" s="131" t="str">
        <f aca="false">INDEX($A$8:$C$41,MATCH(B218,$B$8:$B$41,0),1)</f>
        <v>Capital</v>
      </c>
      <c r="B218" s="131" t="s">
        <v>45</v>
      </c>
      <c r="C218" s="131" t="s">
        <v>181</v>
      </c>
      <c r="D218" s="117" t="s">
        <v>546</v>
      </c>
      <c r="E218" s="117" t="s">
        <v>547</v>
      </c>
      <c r="F218" s="117" t="s">
        <v>162</v>
      </c>
      <c r="G218" s="133" t="n">
        <v>86238.0199115155</v>
      </c>
      <c r="H218" s="134" t="n">
        <v>86238.0199115155</v>
      </c>
      <c r="I218" s="134" t="n">
        <v>82499.0772577846</v>
      </c>
      <c r="J218" s="135" t="n">
        <v>107246.2822</v>
      </c>
      <c r="K218" s="136" t="n">
        <v>1172.64756079189</v>
      </c>
      <c r="L218" s="134" t="n">
        <v>1394.87855</v>
      </c>
      <c r="M218" s="134" t="n">
        <v>1187.8891212896</v>
      </c>
      <c r="N218" s="135" t="n">
        <v>1409.33325</v>
      </c>
      <c r="O218" s="136" t="n">
        <v>375875.1689693</v>
      </c>
      <c r="P218" s="134" t="n">
        <v>5164.74848208149</v>
      </c>
      <c r="Q218" s="134" t="n">
        <v>381039.917451382</v>
      </c>
      <c r="R218" s="137" t="n">
        <v>3381.35530129881</v>
      </c>
      <c r="S218" s="138" t="n">
        <v>3702.0129265339</v>
      </c>
      <c r="T218" s="138" t="n">
        <v>3179.0519926741</v>
      </c>
      <c r="U218" s="139" t="n">
        <v>3499.70961790919</v>
      </c>
      <c r="V218" s="140" t="n">
        <v>13762.129838416</v>
      </c>
      <c r="W218" s="137" t="n">
        <v>3359.21836497045</v>
      </c>
      <c r="X218" s="138" t="n">
        <v>2802.06003619714</v>
      </c>
      <c r="Y218" s="138" t="n">
        <v>4456.3173117039</v>
      </c>
      <c r="Z218" s="139" t="n">
        <v>2084.41293481814</v>
      </c>
      <c r="AA218" s="141" t="n">
        <v>12702.0086476896</v>
      </c>
      <c r="AB218" s="137" t="n">
        <v>110.694023985021</v>
      </c>
      <c r="AC218" s="138" t="n">
        <v>111.051245522689</v>
      </c>
      <c r="AD218" s="138" t="n">
        <v>108.372083990176</v>
      </c>
      <c r="AE218" s="139" t="n">
        <v>116.409568587717</v>
      </c>
      <c r="AF218" s="140" t="n">
        <v>446.526922085603</v>
      </c>
      <c r="AG218" s="137" t="n">
        <v>0</v>
      </c>
      <c r="AH218" s="138" t="n">
        <v>0</v>
      </c>
      <c r="AI218" s="138" t="n">
        <v>0</v>
      </c>
      <c r="AJ218" s="139" t="n">
        <v>0</v>
      </c>
      <c r="AK218" s="140" t="n">
        <v>0</v>
      </c>
      <c r="AL218" s="142" t="n">
        <v>188697.335622307</v>
      </c>
      <c r="AM218" s="143" t="n">
        <v>182805.871629074</v>
      </c>
      <c r="AN218" s="143" t="n">
        <v>9536.7102</v>
      </c>
      <c r="AO218" s="143" t="n">
        <v>52644.2072279256</v>
      </c>
      <c r="AP218" s="130" t="n">
        <v>54434.2739216259</v>
      </c>
      <c r="AQ218" s="130" t="n">
        <v>2506.8670108536</v>
      </c>
      <c r="AR218" s="130" t="n">
        <v>381039.917451382</v>
      </c>
    </row>
    <row r="219" s="90" customFormat="true" ht="13.5" hidden="false" customHeight="false" outlineLevel="0" collapsed="false">
      <c r="A219" s="131" t="str">
        <f aca="false">INDEX($A$8:$C$41,MATCH(B219,$B$8:$B$41,0),1)</f>
        <v>Capital</v>
      </c>
      <c r="B219" s="131" t="s">
        <v>45</v>
      </c>
      <c r="C219" s="131" t="s">
        <v>181</v>
      </c>
      <c r="D219" s="117" t="s">
        <v>548</v>
      </c>
      <c r="E219" s="117" t="s">
        <v>549</v>
      </c>
      <c r="F219" s="117" t="s">
        <v>162</v>
      </c>
      <c r="G219" s="133" t="n">
        <v>11442.4085</v>
      </c>
      <c r="H219" s="134" t="n">
        <v>11442.4085</v>
      </c>
      <c r="I219" s="134" t="n">
        <v>10946.3105</v>
      </c>
      <c r="J219" s="135" t="n">
        <v>12191.149</v>
      </c>
      <c r="K219" s="136" t="n">
        <v>3303.1423</v>
      </c>
      <c r="L219" s="134" t="n">
        <v>3366.19985</v>
      </c>
      <c r="M219" s="134" t="n">
        <v>3346.0751</v>
      </c>
      <c r="N219" s="135" t="n">
        <v>3401.08275</v>
      </c>
      <c r="O219" s="136" t="n">
        <v>45935</v>
      </c>
      <c r="P219" s="134" t="n">
        <v>13416.5</v>
      </c>
      <c r="Q219" s="134" t="n">
        <v>59351.5</v>
      </c>
      <c r="R219" s="137" t="n">
        <v>495.427751870572</v>
      </c>
      <c r="S219" s="138" t="n">
        <v>542.409707990166</v>
      </c>
      <c r="T219" s="138" t="n">
        <v>465.786775262931</v>
      </c>
      <c r="U219" s="139" t="n">
        <v>512.768731382525</v>
      </c>
      <c r="V219" s="140" t="n">
        <v>2016.39296650619</v>
      </c>
      <c r="W219" s="137" t="n">
        <v>480.426306045883</v>
      </c>
      <c r="X219" s="138" t="n">
        <v>407.107532778149</v>
      </c>
      <c r="Y219" s="138" t="n">
        <v>851.12703711613</v>
      </c>
      <c r="Z219" s="139" t="n">
        <v>318.752906645345</v>
      </c>
      <c r="AA219" s="141" t="n">
        <v>2057.41378258551</v>
      </c>
      <c r="AB219" s="137" t="n">
        <v>38.5279293744877</v>
      </c>
      <c r="AC219" s="138" t="n">
        <v>38.652263152219</v>
      </c>
      <c r="AD219" s="138" t="n">
        <v>37.7197598192343</v>
      </c>
      <c r="AE219" s="139" t="n">
        <v>40.5172698181886</v>
      </c>
      <c r="AF219" s="140" t="n">
        <v>155.41722216413</v>
      </c>
      <c r="AG219" s="137" t="n">
        <v>0</v>
      </c>
      <c r="AH219" s="138" t="n">
        <v>0</v>
      </c>
      <c r="AI219" s="138" t="n">
        <v>0</v>
      </c>
      <c r="AJ219" s="139" t="n">
        <v>0</v>
      </c>
      <c r="AK219" s="140" t="n">
        <v>0</v>
      </c>
      <c r="AL219" s="142" t="n">
        <v>29466.88265</v>
      </c>
      <c r="AM219" s="143" t="n">
        <v>28157.50325</v>
      </c>
      <c r="AN219" s="143" t="n">
        <v>1727.1141</v>
      </c>
      <c r="AO219" s="143" t="n">
        <v>7627.16288362603</v>
      </c>
      <c r="AP219" s="130" t="n">
        <v>8478.78571428571</v>
      </c>
      <c r="AQ219" s="130" t="n">
        <v>423.935714285714</v>
      </c>
      <c r="AR219" s="130" t="n">
        <v>59351.5</v>
      </c>
    </row>
    <row r="220" s="90" customFormat="true" ht="13.5" hidden="false" customHeight="false" outlineLevel="0" collapsed="false">
      <c r="A220" s="131" t="str">
        <f aca="false">INDEX($A$8:$C$41,MATCH(B220,$B$8:$B$41,0),1)</f>
        <v>Capital</v>
      </c>
      <c r="B220" s="131" t="s">
        <v>45</v>
      </c>
      <c r="C220" s="131" t="s">
        <v>181</v>
      </c>
      <c r="D220" s="117" t="s">
        <v>550</v>
      </c>
      <c r="E220" s="117" t="s">
        <v>551</v>
      </c>
      <c r="F220" s="117" t="s">
        <v>162</v>
      </c>
      <c r="G220" s="133" t="n">
        <v>28658.2077</v>
      </c>
      <c r="H220" s="134" t="n">
        <v>28658.2077</v>
      </c>
      <c r="I220" s="134" t="n">
        <v>27415.7001</v>
      </c>
      <c r="J220" s="135" t="n">
        <v>30533.4738</v>
      </c>
      <c r="K220" s="136" t="n">
        <v>14171.272</v>
      </c>
      <c r="L220" s="134" t="n">
        <v>14441.804</v>
      </c>
      <c r="M220" s="134" t="n">
        <v>14355.464</v>
      </c>
      <c r="N220" s="135" t="n">
        <v>14591.46</v>
      </c>
      <c r="O220" s="136" t="n">
        <v>115047</v>
      </c>
      <c r="P220" s="134" t="n">
        <v>57560</v>
      </c>
      <c r="Q220" s="134" t="n">
        <v>172607</v>
      </c>
      <c r="R220" s="137" t="n">
        <v>560.4055906084</v>
      </c>
      <c r="S220" s="138" t="n">
        <v>613.54946631526</v>
      </c>
      <c r="T220" s="138" t="n">
        <v>526.87705099935</v>
      </c>
      <c r="U220" s="139" t="n">
        <v>580.020926706211</v>
      </c>
      <c r="V220" s="140" t="n">
        <v>2280.85303462922</v>
      </c>
      <c r="W220" s="137" t="n">
        <v>1387.79673028824</v>
      </c>
      <c r="X220" s="138" t="n">
        <v>1182.59210910681</v>
      </c>
      <c r="Y220" s="138" t="n">
        <v>1737.39217708372</v>
      </c>
      <c r="Z220" s="139" t="n">
        <v>872.993646116998</v>
      </c>
      <c r="AA220" s="141" t="n">
        <v>5180.77466259576</v>
      </c>
      <c r="AB220" s="137" t="n">
        <v>46.6407700452713</v>
      </c>
      <c r="AC220" s="138" t="n">
        <v>46.7912848336385</v>
      </c>
      <c r="AD220" s="138" t="n">
        <v>45.6624239208849</v>
      </c>
      <c r="AE220" s="139" t="n">
        <v>49.0490066591458</v>
      </c>
      <c r="AF220" s="140" t="n">
        <v>188.14348545894</v>
      </c>
      <c r="AG220" s="137" t="n">
        <v>0</v>
      </c>
      <c r="AH220" s="138" t="n">
        <v>0</v>
      </c>
      <c r="AI220" s="138" t="n">
        <v>0</v>
      </c>
      <c r="AJ220" s="139" t="n">
        <v>0</v>
      </c>
      <c r="AK220" s="140" t="n">
        <v>0</v>
      </c>
      <c r="AL220" s="142" t="n">
        <v>85710.9021</v>
      </c>
      <c r="AM220" s="143" t="n">
        <v>81873.2342</v>
      </c>
      <c r="AN220" s="143" t="n">
        <v>5022.8637</v>
      </c>
      <c r="AO220" s="143" t="n">
        <v>22181.5620675742</v>
      </c>
      <c r="AP220" s="130" t="n">
        <v>24658.1428571429</v>
      </c>
      <c r="AQ220" s="130" t="n">
        <v>1056.26486036068</v>
      </c>
      <c r="AR220" s="130" t="n">
        <v>172607</v>
      </c>
    </row>
    <row r="221" s="90" customFormat="true" ht="13.5" hidden="false" customHeight="false" outlineLevel="0" collapsed="false">
      <c r="A221" s="131" t="str">
        <f aca="false">INDEX($A$8:$C$41,MATCH(B221,$B$8:$B$41,0),1)</f>
        <v>Capital</v>
      </c>
      <c r="B221" s="131" t="s">
        <v>45</v>
      </c>
      <c r="C221" s="131" t="s">
        <v>181</v>
      </c>
      <c r="D221" s="117" t="s">
        <v>552</v>
      </c>
      <c r="E221" s="117" t="s">
        <v>553</v>
      </c>
      <c r="F221" s="117" t="s">
        <v>162</v>
      </c>
      <c r="G221" s="133" t="n">
        <v>0</v>
      </c>
      <c r="H221" s="134" t="n">
        <v>0</v>
      </c>
      <c r="I221" s="134" t="n">
        <v>0</v>
      </c>
      <c r="J221" s="135" t="n">
        <v>0</v>
      </c>
      <c r="K221" s="136" t="n">
        <v>3451.2316</v>
      </c>
      <c r="L221" s="134" t="n">
        <v>3517.1162</v>
      </c>
      <c r="M221" s="134" t="n">
        <v>3496.0892</v>
      </c>
      <c r="N221" s="135" t="n">
        <v>3553.563</v>
      </c>
      <c r="O221" s="136" t="n">
        <v>0</v>
      </c>
      <c r="P221" s="134" t="n">
        <v>14018</v>
      </c>
      <c r="Q221" s="134" t="n">
        <v>14018</v>
      </c>
      <c r="R221" s="137" t="n">
        <v>11.0947349725071</v>
      </c>
      <c r="S221" s="138" t="n">
        <v>12.1468608368108</v>
      </c>
      <c r="T221" s="138" t="n">
        <v>10.4309474100494</v>
      </c>
      <c r="U221" s="139" t="n">
        <v>11.4830732743531</v>
      </c>
      <c r="V221" s="140" t="n">
        <v>45.1556164937204</v>
      </c>
      <c r="W221" s="137" t="n">
        <v>146.577359140521</v>
      </c>
      <c r="X221" s="138" t="n">
        <v>84.1481752533471</v>
      </c>
      <c r="Y221" s="138" t="n">
        <v>591.849342932009</v>
      </c>
      <c r="Z221" s="139" t="n">
        <v>90.4030156044284</v>
      </c>
      <c r="AA221" s="141" t="n">
        <v>912.977892930306</v>
      </c>
      <c r="AB221" s="137" t="n">
        <v>10.3501793979296</v>
      </c>
      <c r="AC221" s="138" t="n">
        <v>10.3835805416098</v>
      </c>
      <c r="AD221" s="138" t="n">
        <v>10.1330719640077</v>
      </c>
      <c r="AE221" s="139" t="n">
        <v>10.8845976968142</v>
      </c>
      <c r="AF221" s="140" t="n">
        <v>41.7514296003612</v>
      </c>
      <c r="AG221" s="137" t="n">
        <v>0</v>
      </c>
      <c r="AH221" s="138" t="n">
        <v>0</v>
      </c>
      <c r="AI221" s="138" t="n">
        <v>0</v>
      </c>
      <c r="AJ221" s="139" t="n">
        <v>0</v>
      </c>
      <c r="AK221" s="140" t="n">
        <v>0</v>
      </c>
      <c r="AL221" s="142" t="n">
        <v>6968.3478</v>
      </c>
      <c r="AM221" s="143" t="n">
        <v>6641.7284</v>
      </c>
      <c r="AN221" s="143" t="n">
        <v>407.9238</v>
      </c>
      <c r="AO221" s="143" t="n">
        <v>1801.44511975653</v>
      </c>
      <c r="AP221" s="130" t="n">
        <v>2002.57142857143</v>
      </c>
      <c r="AQ221" s="130" t="n">
        <v>100.128571428571</v>
      </c>
      <c r="AR221" s="130" t="n">
        <v>14018</v>
      </c>
    </row>
    <row r="222" s="90" customFormat="true" ht="13.5" hidden="false" customHeight="false" outlineLevel="0" collapsed="false">
      <c r="A222" s="131" t="str">
        <f aca="false">INDEX($A$8:$C$41,MATCH(B222,$B$8:$B$41,0),1)</f>
        <v>Capital</v>
      </c>
      <c r="B222" s="131" t="s">
        <v>45</v>
      </c>
      <c r="C222" s="131" t="s">
        <v>181</v>
      </c>
      <c r="D222" s="117" t="s">
        <v>554</v>
      </c>
      <c r="E222" s="117" t="s">
        <v>555</v>
      </c>
      <c r="F222" s="117" t="s">
        <v>162</v>
      </c>
      <c r="G222" s="133" t="n">
        <v>0</v>
      </c>
      <c r="H222" s="134" t="n">
        <v>0</v>
      </c>
      <c r="I222" s="134" t="n">
        <v>0</v>
      </c>
      <c r="J222" s="135" t="n">
        <v>0</v>
      </c>
      <c r="K222" s="136" t="n">
        <v>4156.5946</v>
      </c>
      <c r="L222" s="134" t="n">
        <v>4235.9447</v>
      </c>
      <c r="M222" s="134" t="n">
        <v>4210.6202</v>
      </c>
      <c r="N222" s="135" t="n">
        <v>4279.8405</v>
      </c>
      <c r="O222" s="136" t="n">
        <v>0</v>
      </c>
      <c r="P222" s="134" t="n">
        <v>16883</v>
      </c>
      <c r="Q222" s="134" t="n">
        <v>16883</v>
      </c>
      <c r="R222" s="137" t="n">
        <v>10.8761564831031</v>
      </c>
      <c r="S222" s="138" t="n">
        <v>11.90755430995</v>
      </c>
      <c r="T222" s="138" t="n">
        <v>10.2254462661653</v>
      </c>
      <c r="U222" s="139" t="n">
        <v>11.2568440930122</v>
      </c>
      <c r="V222" s="140" t="n">
        <v>44.2660011522306</v>
      </c>
      <c r="W222" s="137" t="n">
        <v>142.121803800547</v>
      </c>
      <c r="X222" s="138" t="n">
        <v>79.6728915657479</v>
      </c>
      <c r="Y222" s="138" t="n">
        <v>580.871936973799</v>
      </c>
      <c r="Z222" s="139" t="n">
        <v>86.6753036313037</v>
      </c>
      <c r="AA222" s="141" t="n">
        <v>889.341935971398</v>
      </c>
      <c r="AB222" s="137" t="n">
        <v>13.5383488568311</v>
      </c>
      <c r="AC222" s="138" t="n">
        <v>13.5820385667362</v>
      </c>
      <c r="AD222" s="138" t="n">
        <v>13.2543657424482</v>
      </c>
      <c r="AE222" s="139" t="n">
        <v>14.2373842153121</v>
      </c>
      <c r="AF222" s="140" t="n">
        <v>54.6121373813277</v>
      </c>
      <c r="AG222" s="137" t="n">
        <v>0</v>
      </c>
      <c r="AH222" s="138" t="n">
        <v>0</v>
      </c>
      <c r="AI222" s="138" t="n">
        <v>0</v>
      </c>
      <c r="AJ222" s="139" t="n">
        <v>0</v>
      </c>
      <c r="AK222" s="140" t="n">
        <v>0</v>
      </c>
      <c r="AL222" s="142" t="n">
        <v>8392.5393</v>
      </c>
      <c r="AM222" s="143" t="n">
        <v>7999.1654</v>
      </c>
      <c r="AN222" s="143" t="n">
        <v>491.2953</v>
      </c>
      <c r="AO222" s="143" t="n">
        <v>2169.5603676908</v>
      </c>
      <c r="AP222" s="130" t="n">
        <v>2411.85714285714</v>
      </c>
      <c r="AQ222" s="130" t="n">
        <v>103.312398461466</v>
      </c>
      <c r="AR222" s="130" t="n">
        <v>16883</v>
      </c>
    </row>
    <row r="223" s="90" customFormat="true" ht="13.5" hidden="false" customHeight="false" outlineLevel="0" collapsed="false">
      <c r="A223" s="131" t="str">
        <f aca="false">INDEX($A$8:$C$41,MATCH(B223,$B$8:$B$41,0),1)</f>
        <v>Capital</v>
      </c>
      <c r="B223" s="131" t="s">
        <v>45</v>
      </c>
      <c r="C223" s="131" t="s">
        <v>181</v>
      </c>
      <c r="D223" s="117" t="s">
        <v>556</v>
      </c>
      <c r="E223" s="117" t="s">
        <v>557</v>
      </c>
      <c r="F223" s="117" t="s">
        <v>162</v>
      </c>
      <c r="G223" s="133" t="n">
        <v>0</v>
      </c>
      <c r="H223" s="134" t="n">
        <v>0</v>
      </c>
      <c r="I223" s="134" t="n">
        <v>0</v>
      </c>
      <c r="J223" s="135" t="n">
        <v>0</v>
      </c>
      <c r="K223" s="136" t="n">
        <v>3441.876</v>
      </c>
      <c r="L223" s="134" t="n">
        <v>3507.582</v>
      </c>
      <c r="M223" s="134" t="n">
        <v>3486.612</v>
      </c>
      <c r="N223" s="135" t="n">
        <v>3543.93</v>
      </c>
      <c r="O223" s="136" t="n">
        <v>0</v>
      </c>
      <c r="P223" s="134" t="n">
        <v>13980</v>
      </c>
      <c r="Q223" s="134" t="n">
        <v>13980</v>
      </c>
      <c r="R223" s="137" t="n">
        <v>15.28337464774</v>
      </c>
      <c r="S223" s="138" t="n">
        <v>16.732713798299</v>
      </c>
      <c r="T223" s="138" t="n">
        <v>14.3689847115505</v>
      </c>
      <c r="U223" s="139" t="n">
        <v>15.8183238621094</v>
      </c>
      <c r="V223" s="140" t="n">
        <v>62.2033970196989</v>
      </c>
      <c r="W223" s="137" t="n">
        <v>129.78182653422</v>
      </c>
      <c r="X223" s="138" t="n">
        <v>91.8802676738058</v>
      </c>
      <c r="Y223" s="138" t="n">
        <v>386.682750439519</v>
      </c>
      <c r="Z223" s="139" t="n">
        <v>83.5069555298124</v>
      </c>
      <c r="AA223" s="141" t="n">
        <v>691.851800177358</v>
      </c>
      <c r="AB223" s="137" t="n">
        <v>11.2103863671891</v>
      </c>
      <c r="AC223" s="138" t="n">
        <v>11.2465634914076</v>
      </c>
      <c r="AD223" s="138" t="n">
        <v>10.9752350597693</v>
      </c>
      <c r="AE223" s="139" t="n">
        <v>11.7892203546842</v>
      </c>
      <c r="AF223" s="140" t="n">
        <v>45.2214052730502</v>
      </c>
      <c r="AG223" s="137" t="n">
        <v>0</v>
      </c>
      <c r="AH223" s="138" t="n">
        <v>0</v>
      </c>
      <c r="AI223" s="138" t="n">
        <v>0</v>
      </c>
      <c r="AJ223" s="139" t="n">
        <v>0</v>
      </c>
      <c r="AK223" s="140" t="n">
        <v>0</v>
      </c>
      <c r="AL223" s="142" t="n">
        <v>6949.458</v>
      </c>
      <c r="AM223" s="143" t="n">
        <v>6623.724</v>
      </c>
      <c r="AN223" s="143" t="n">
        <v>406.818</v>
      </c>
      <c r="AO223" s="143" t="n">
        <v>1796.49750689373</v>
      </c>
      <c r="AP223" s="130" t="n">
        <v>1997.14285714286</v>
      </c>
      <c r="AQ223" s="130" t="n">
        <v>99.8535714285714</v>
      </c>
      <c r="AR223" s="130" t="n">
        <v>13980</v>
      </c>
    </row>
    <row r="224" s="90" customFormat="true" ht="13.5" hidden="false" customHeight="false" outlineLevel="0" collapsed="false">
      <c r="A224" s="131" t="str">
        <f aca="false">INDEX($A$8:$C$41,MATCH(B224,$B$8:$B$41,0),1)</f>
        <v>Capital</v>
      </c>
      <c r="B224" s="131" t="s">
        <v>45</v>
      </c>
      <c r="C224" s="131" t="s">
        <v>181</v>
      </c>
      <c r="D224" s="117" t="s">
        <v>45</v>
      </c>
      <c r="E224" s="117" t="s">
        <v>558</v>
      </c>
      <c r="F224" s="117" t="s">
        <v>162</v>
      </c>
      <c r="G224" s="133" t="n">
        <v>524577.078520613</v>
      </c>
      <c r="H224" s="134" t="n">
        <v>524577.078520613</v>
      </c>
      <c r="I224" s="134" t="n">
        <v>501833.471744127</v>
      </c>
      <c r="J224" s="135" t="n">
        <v>652368.1951</v>
      </c>
      <c r="K224" s="136" t="n">
        <v>1530.4848819329</v>
      </c>
      <c r="L224" s="134" t="n">
        <v>1820.5304</v>
      </c>
      <c r="M224" s="134" t="n">
        <v>1550.37745554048</v>
      </c>
      <c r="N224" s="135" t="n">
        <v>1839.396</v>
      </c>
      <c r="O224" s="136" t="n">
        <v>2286410.31216474</v>
      </c>
      <c r="P224" s="134" t="n">
        <v>6740.78873747339</v>
      </c>
      <c r="Q224" s="134" t="n">
        <v>2293151.10090221</v>
      </c>
      <c r="R224" s="137" t="n">
        <v>3882.30699819984</v>
      </c>
      <c r="S224" s="138" t="n">
        <v>4250.47042130955</v>
      </c>
      <c r="T224" s="138" t="n">
        <v>3650.03222052977</v>
      </c>
      <c r="U224" s="139" t="n">
        <v>4018.19564363948</v>
      </c>
      <c r="V224" s="140" t="n">
        <v>15801.0052836786</v>
      </c>
      <c r="W224" s="137" t="n">
        <v>19154.2035786799</v>
      </c>
      <c r="X224" s="138" t="n">
        <v>13818.3239575938</v>
      </c>
      <c r="Y224" s="138" t="n">
        <v>52215.1346898466</v>
      </c>
      <c r="Z224" s="139" t="n">
        <v>12169.4383576976</v>
      </c>
      <c r="AA224" s="141" t="n">
        <v>97357.100583818</v>
      </c>
      <c r="AB224" s="137" t="n">
        <v>741.484407350742</v>
      </c>
      <c r="AC224" s="138" t="n">
        <v>743.877257394633</v>
      </c>
      <c r="AD224" s="138" t="n">
        <v>725.93088206545</v>
      </c>
      <c r="AE224" s="139" t="n">
        <v>779.770008052999</v>
      </c>
      <c r="AF224" s="140" t="n">
        <v>2991.06255486383</v>
      </c>
      <c r="AG224" s="137" t="n">
        <v>110.43</v>
      </c>
      <c r="AH224" s="138" t="n">
        <v>118.61</v>
      </c>
      <c r="AI224" s="138" t="n">
        <v>81.8</v>
      </c>
      <c r="AJ224" s="139" t="n">
        <v>98.16</v>
      </c>
      <c r="AK224" s="140" t="n">
        <v>409</v>
      </c>
      <c r="AL224" s="142" t="n">
        <v>1135559.66060255</v>
      </c>
      <c r="AM224" s="143" t="n">
        <v>1100198.96529967</v>
      </c>
      <c r="AN224" s="143" t="n">
        <v>57392.475</v>
      </c>
      <c r="AO224" s="143" t="n">
        <v>316815.891839047</v>
      </c>
      <c r="AP224" s="130" t="n">
        <v>327593.014414602</v>
      </c>
      <c r="AQ224" s="130" t="n">
        <v>15086.4710399546</v>
      </c>
      <c r="AR224" s="130" t="n">
        <v>2293151.10090221</v>
      </c>
    </row>
    <row r="225" s="90" customFormat="true" ht="13.5" hidden="false" customHeight="false" outlineLevel="0" collapsed="false">
      <c r="A225" s="131" t="str">
        <f aca="false">INDEX($A$8:$C$41,MATCH(B225,$B$8:$B$41,0),1)</f>
        <v>Capital</v>
      </c>
      <c r="B225" s="131" t="s">
        <v>45</v>
      </c>
      <c r="C225" s="131" t="s">
        <v>181</v>
      </c>
      <c r="D225" s="117" t="s">
        <v>559</v>
      </c>
      <c r="E225" s="117" t="s">
        <v>560</v>
      </c>
      <c r="F225" s="117" t="s">
        <v>162</v>
      </c>
      <c r="G225" s="133" t="n">
        <v>0</v>
      </c>
      <c r="H225" s="134" t="n">
        <v>0</v>
      </c>
      <c r="I225" s="134" t="n">
        <v>0</v>
      </c>
      <c r="J225" s="135" t="n">
        <v>0</v>
      </c>
      <c r="K225" s="136" t="n">
        <v>5273.3578</v>
      </c>
      <c r="L225" s="134" t="n">
        <v>5374.0271</v>
      </c>
      <c r="M225" s="134" t="n">
        <v>5341.8986</v>
      </c>
      <c r="N225" s="135" t="n">
        <v>5429.7165</v>
      </c>
      <c r="O225" s="136" t="n">
        <v>0</v>
      </c>
      <c r="P225" s="134" t="n">
        <v>21419</v>
      </c>
      <c r="Q225" s="134" t="n">
        <v>21419</v>
      </c>
      <c r="R225" s="137" t="n">
        <v>0</v>
      </c>
      <c r="S225" s="138" t="n">
        <v>0</v>
      </c>
      <c r="T225" s="138" t="n">
        <v>0</v>
      </c>
      <c r="U225" s="139" t="n">
        <v>0</v>
      </c>
      <c r="V225" s="140" t="n">
        <v>0</v>
      </c>
      <c r="W225" s="137" t="n">
        <v>287.407401359385</v>
      </c>
      <c r="X225" s="138" t="n">
        <v>202.326895522544</v>
      </c>
      <c r="Y225" s="138" t="n">
        <v>759.68954931936</v>
      </c>
      <c r="Z225" s="139" t="n">
        <v>176.946705723864</v>
      </c>
      <c r="AA225" s="141" t="n">
        <v>1426.37055192515</v>
      </c>
      <c r="AB225" s="137" t="n">
        <v>4.42608059613796</v>
      </c>
      <c r="AC225" s="138" t="n">
        <v>4.44036403493146</v>
      </c>
      <c r="AD225" s="138" t="n">
        <v>4.33323824398016</v>
      </c>
      <c r="AE225" s="139" t="n">
        <v>4.65461561683407</v>
      </c>
      <c r="AF225" s="140" t="n">
        <v>17.8542984918837</v>
      </c>
      <c r="AG225" s="137" t="n">
        <v>0</v>
      </c>
      <c r="AH225" s="138" t="n">
        <v>0</v>
      </c>
      <c r="AI225" s="138" t="n">
        <v>0</v>
      </c>
      <c r="AJ225" s="139" t="n">
        <v>0</v>
      </c>
      <c r="AK225" s="140" t="n">
        <v>0</v>
      </c>
      <c r="AL225" s="142" t="n">
        <v>10647.3849</v>
      </c>
      <c r="AM225" s="143" t="n">
        <v>10148.3222</v>
      </c>
      <c r="AN225" s="143" t="n">
        <v>623.2929</v>
      </c>
      <c r="AO225" s="143" t="n">
        <v>2752.47911952527</v>
      </c>
      <c r="AP225" s="130" t="n">
        <v>3059.85714285714</v>
      </c>
      <c r="AQ225" s="130" t="n">
        <v>131.070434263108</v>
      </c>
      <c r="AR225" s="130" t="n">
        <v>21419</v>
      </c>
    </row>
    <row r="226" s="90" customFormat="true" ht="13.5" hidden="false" customHeight="false" outlineLevel="0" collapsed="false">
      <c r="A226" s="131" t="str">
        <f aca="false">INDEX($A$8:$C$41,MATCH(B226,$B$8:$B$41,0),1)</f>
        <v>Capital</v>
      </c>
      <c r="B226" s="131" t="s">
        <v>45</v>
      </c>
      <c r="C226" s="131" t="s">
        <v>181</v>
      </c>
      <c r="D226" s="117" t="s">
        <v>561</v>
      </c>
      <c r="E226" s="117" t="s">
        <v>562</v>
      </c>
      <c r="F226" s="117" t="s">
        <v>162</v>
      </c>
      <c r="G226" s="133" t="n">
        <v>0</v>
      </c>
      <c r="H226" s="134" t="n">
        <v>0</v>
      </c>
      <c r="I226" s="134" t="n">
        <v>0</v>
      </c>
      <c r="J226" s="135" t="n">
        <v>0</v>
      </c>
      <c r="K226" s="136" t="n">
        <v>3465.0188</v>
      </c>
      <c r="L226" s="134" t="n">
        <v>3531.1666</v>
      </c>
      <c r="M226" s="134" t="n">
        <v>3510.0556</v>
      </c>
      <c r="N226" s="135" t="n">
        <v>3567.759</v>
      </c>
      <c r="O226" s="136" t="n">
        <v>0</v>
      </c>
      <c r="P226" s="134" t="n">
        <v>14074</v>
      </c>
      <c r="Q226" s="134" t="n">
        <v>14074</v>
      </c>
      <c r="R226" s="137" t="n">
        <v>0</v>
      </c>
      <c r="S226" s="138" t="n">
        <v>0</v>
      </c>
      <c r="T226" s="138" t="n">
        <v>0</v>
      </c>
      <c r="U226" s="139" t="n">
        <v>0</v>
      </c>
      <c r="V226" s="140" t="n">
        <v>0</v>
      </c>
      <c r="W226" s="137" t="n">
        <v>246.627910329974</v>
      </c>
      <c r="X226" s="138" t="n">
        <v>212.475134953665</v>
      </c>
      <c r="Y226" s="138" t="n">
        <v>385.931290953718</v>
      </c>
      <c r="Z226" s="139" t="n">
        <v>162.607315317979</v>
      </c>
      <c r="AA226" s="141" t="n">
        <v>1007.64165155534</v>
      </c>
      <c r="AB226" s="137" t="n">
        <v>13.1442813254026</v>
      </c>
      <c r="AC226" s="138" t="n">
        <v>13.1866993369408</v>
      </c>
      <c r="AD226" s="138" t="n">
        <v>12.8685642504043</v>
      </c>
      <c r="AE226" s="139" t="n">
        <v>13.822969510014</v>
      </c>
      <c r="AF226" s="140" t="n">
        <v>53.0225144227616</v>
      </c>
      <c r="AG226" s="137" t="n">
        <v>0</v>
      </c>
      <c r="AH226" s="138" t="n">
        <v>0</v>
      </c>
      <c r="AI226" s="138" t="n">
        <v>0</v>
      </c>
      <c r="AJ226" s="139" t="n">
        <v>0</v>
      </c>
      <c r="AK226" s="140" t="n">
        <v>0</v>
      </c>
      <c r="AL226" s="142" t="n">
        <v>6996.1854</v>
      </c>
      <c r="AM226" s="143" t="n">
        <v>6668.2612</v>
      </c>
      <c r="AN226" s="143" t="n">
        <v>409.5534</v>
      </c>
      <c r="AO226" s="143" t="n">
        <v>1808.57739284445</v>
      </c>
      <c r="AP226" s="130" t="n">
        <v>2010.57142857143</v>
      </c>
      <c r="AQ226" s="130" t="n">
        <v>100.525</v>
      </c>
      <c r="AR226" s="130" t="n">
        <v>14074</v>
      </c>
    </row>
    <row r="227" s="90" customFormat="true" ht="13.5" hidden="false" customHeight="false" outlineLevel="0" collapsed="false">
      <c r="A227" s="131" t="str">
        <f aca="false">INDEX($A$8:$C$41,MATCH(B227,$B$8:$B$41,0),1)</f>
        <v>Capital</v>
      </c>
      <c r="B227" s="131" t="s">
        <v>45</v>
      </c>
      <c r="C227" s="131" t="s">
        <v>181</v>
      </c>
      <c r="D227" s="117" t="s">
        <v>563</v>
      </c>
      <c r="E227" s="117" t="s">
        <v>564</v>
      </c>
      <c r="F227" s="117" t="s">
        <v>162</v>
      </c>
      <c r="G227" s="133" t="n">
        <v>0</v>
      </c>
      <c r="H227" s="134" t="n">
        <v>0</v>
      </c>
      <c r="I227" s="134" t="n">
        <v>0</v>
      </c>
      <c r="J227" s="135" t="n">
        <v>0</v>
      </c>
      <c r="K227" s="136" t="n">
        <v>7301.02035601234</v>
      </c>
      <c r="L227" s="134" t="n">
        <v>8684.6526</v>
      </c>
      <c r="M227" s="134" t="n">
        <v>7395.91582773955</v>
      </c>
      <c r="N227" s="135" t="n">
        <v>8774.649</v>
      </c>
      <c r="O227" s="136" t="n">
        <v>0</v>
      </c>
      <c r="P227" s="134" t="n">
        <v>32156.2377837519</v>
      </c>
      <c r="Q227" s="134" t="n">
        <v>32156.2377837519</v>
      </c>
      <c r="R227" s="137" t="n">
        <v>39.1506458576626</v>
      </c>
      <c r="S227" s="138" t="n">
        <v>42.8633444676892</v>
      </c>
      <c r="T227" s="138" t="n">
        <v>36.8082995242982</v>
      </c>
      <c r="U227" s="139" t="n">
        <v>40.5209981343248</v>
      </c>
      <c r="V227" s="140" t="n">
        <v>159.343287983975</v>
      </c>
      <c r="W227" s="137" t="n">
        <v>264.240033437875</v>
      </c>
      <c r="X227" s="138" t="n">
        <v>163.61915170577</v>
      </c>
      <c r="Y227" s="138" t="n">
        <v>954.432147433001</v>
      </c>
      <c r="Z227" s="139" t="n">
        <v>164.008776808326</v>
      </c>
      <c r="AA227" s="141" t="n">
        <v>1546.30010938497</v>
      </c>
      <c r="AB227" s="137" t="n">
        <v>7.15289837078784</v>
      </c>
      <c r="AC227" s="138" t="n">
        <v>7.17598154423128</v>
      </c>
      <c r="AD227" s="138" t="n">
        <v>7.00285774340544</v>
      </c>
      <c r="AE227" s="139" t="n">
        <v>7.52222914588297</v>
      </c>
      <c r="AF227" s="140" t="n">
        <v>28.8539668043075</v>
      </c>
      <c r="AG227" s="137" t="n">
        <v>0</v>
      </c>
      <c r="AH227" s="138" t="n">
        <v>0</v>
      </c>
      <c r="AI227" s="138" t="n">
        <v>0</v>
      </c>
      <c r="AJ227" s="139" t="n">
        <v>0</v>
      </c>
      <c r="AK227" s="140" t="n">
        <v>0</v>
      </c>
      <c r="AL227" s="142" t="n">
        <v>15985.6729560123</v>
      </c>
      <c r="AM227" s="143" t="n">
        <v>15364.7567277396</v>
      </c>
      <c r="AN227" s="143" t="n">
        <v>805.8081</v>
      </c>
      <c r="AO227" s="143" t="n">
        <v>4448.22523721304</v>
      </c>
      <c r="AP227" s="130" t="n">
        <v>4593.7482548217</v>
      </c>
      <c r="AQ227" s="130" t="n">
        <v>370.864285714286</v>
      </c>
      <c r="AR227" s="130" t="n">
        <v>32156.2377837519</v>
      </c>
    </row>
    <row r="228" s="90" customFormat="true" ht="13.5" hidden="false" customHeight="false" outlineLevel="0" collapsed="false">
      <c r="A228" s="131" t="str">
        <f aca="false">INDEX($A$8:$C$41,MATCH(B228,$B$8:$B$41,0),1)</f>
        <v>Capital</v>
      </c>
      <c r="B228" s="131" t="s">
        <v>45</v>
      </c>
      <c r="C228" s="131" t="s">
        <v>181</v>
      </c>
      <c r="D228" s="117" t="s">
        <v>565</v>
      </c>
      <c r="E228" s="117" t="s">
        <v>566</v>
      </c>
      <c r="F228" s="117" t="s">
        <v>162</v>
      </c>
      <c r="G228" s="133" t="n">
        <v>94.4089</v>
      </c>
      <c r="H228" s="134" t="n">
        <v>94.4089</v>
      </c>
      <c r="I228" s="134" t="n">
        <v>90.3157</v>
      </c>
      <c r="J228" s="135" t="n">
        <v>100.5866</v>
      </c>
      <c r="K228" s="136" t="n">
        <v>6305.4282</v>
      </c>
      <c r="L228" s="134" t="n">
        <v>6425.7999</v>
      </c>
      <c r="M228" s="134" t="n">
        <v>6387.3834</v>
      </c>
      <c r="N228" s="135" t="n">
        <v>6492.3885</v>
      </c>
      <c r="O228" s="136" t="n">
        <v>379</v>
      </c>
      <c r="P228" s="134" t="n">
        <v>25611</v>
      </c>
      <c r="Q228" s="134" t="n">
        <v>25990</v>
      </c>
      <c r="R228" s="137" t="n">
        <v>73.161298241061</v>
      </c>
      <c r="S228" s="138" t="n">
        <v>80.0992642525251</v>
      </c>
      <c r="T228" s="138" t="n">
        <v>68.7841265514249</v>
      </c>
      <c r="U228" s="139" t="n">
        <v>75.722092562889</v>
      </c>
      <c r="V228" s="140" t="n">
        <v>297.7667816079</v>
      </c>
      <c r="W228" s="137" t="n">
        <v>76.5483012751771</v>
      </c>
      <c r="X228" s="138" t="n">
        <v>65.911108407041</v>
      </c>
      <c r="Y228" s="138" t="n">
        <v>146.891471594818</v>
      </c>
      <c r="Z228" s="139" t="n">
        <v>52.4300231969102</v>
      </c>
      <c r="AA228" s="141" t="n">
        <v>341.780904473946</v>
      </c>
      <c r="AB228" s="137" t="n">
        <v>23.4794709569278</v>
      </c>
      <c r="AC228" s="138" t="n">
        <v>23.5552417385556</v>
      </c>
      <c r="AD228" s="138" t="n">
        <v>22.9869608763468</v>
      </c>
      <c r="AE228" s="139" t="n">
        <v>24.6918034629732</v>
      </c>
      <c r="AF228" s="140" t="n">
        <v>94.7134770348034</v>
      </c>
      <c r="AG228" s="137" t="n">
        <v>0</v>
      </c>
      <c r="AH228" s="138" t="n">
        <v>0</v>
      </c>
      <c r="AI228" s="138" t="n">
        <v>0</v>
      </c>
      <c r="AJ228" s="139" t="n">
        <v>0</v>
      </c>
      <c r="AK228" s="140" t="n">
        <v>0</v>
      </c>
      <c r="AL228" s="142" t="n">
        <v>12919.3258</v>
      </c>
      <c r="AM228" s="143" t="n">
        <v>12314.3652</v>
      </c>
      <c r="AN228" s="143" t="n">
        <v>756.309</v>
      </c>
      <c r="AO228" s="143" t="n">
        <v>3339.895701235</v>
      </c>
      <c r="AP228" s="130" t="n">
        <v>3712.85714285714</v>
      </c>
      <c r="AQ228" s="130" t="n">
        <v>159.042652439762</v>
      </c>
      <c r="AR228" s="130" t="n">
        <v>25990</v>
      </c>
    </row>
    <row r="229" s="90" customFormat="true" ht="13.5" hidden="false" customHeight="false" outlineLevel="0" collapsed="false">
      <c r="A229" s="131" t="str">
        <f aca="false">INDEX($A$8:$C$41,MATCH(B229,$B$8:$B$41,0),1)</f>
        <v>Capital</v>
      </c>
      <c r="B229" s="131" t="s">
        <v>45</v>
      </c>
      <c r="C229" s="131" t="s">
        <v>181</v>
      </c>
      <c r="D229" s="117" t="s">
        <v>567</v>
      </c>
      <c r="E229" s="117" t="s">
        <v>568</v>
      </c>
      <c r="F229" s="117" t="s">
        <v>162</v>
      </c>
      <c r="G229" s="133" t="n">
        <v>34245.0225</v>
      </c>
      <c r="H229" s="134" t="n">
        <v>34245.0225</v>
      </c>
      <c r="I229" s="134" t="n">
        <v>32760.2925</v>
      </c>
      <c r="J229" s="135" t="n">
        <v>36485.865</v>
      </c>
      <c r="K229" s="136" t="n">
        <v>8714.4952</v>
      </c>
      <c r="L229" s="134" t="n">
        <v>8880.8564</v>
      </c>
      <c r="M229" s="134" t="n">
        <v>8827.7624</v>
      </c>
      <c r="N229" s="135" t="n">
        <v>8972.886</v>
      </c>
      <c r="O229" s="136" t="n">
        <v>137475</v>
      </c>
      <c r="P229" s="134" t="n">
        <v>35396</v>
      </c>
      <c r="Q229" s="134" t="n">
        <v>172871</v>
      </c>
      <c r="R229" s="137" t="n">
        <v>56.9123472749107</v>
      </c>
      <c r="S229" s="138" t="n">
        <v>62.309407476398</v>
      </c>
      <c r="T229" s="138" t="n">
        <v>53.5073350447879</v>
      </c>
      <c r="U229" s="139" t="n">
        <v>58.9043952462751</v>
      </c>
      <c r="V229" s="140" t="n">
        <v>231.633485042372</v>
      </c>
      <c r="W229" s="137" t="n">
        <v>849.807829930418</v>
      </c>
      <c r="X229" s="138" t="n">
        <v>580.351225254391</v>
      </c>
      <c r="Y229" s="138" t="n">
        <v>2667.70117056816</v>
      </c>
      <c r="Z229" s="139" t="n">
        <v>540.175969976378</v>
      </c>
      <c r="AA229" s="141" t="n">
        <v>4638.03619572934</v>
      </c>
      <c r="AB229" s="137" t="n">
        <v>68.2643818382026</v>
      </c>
      <c r="AC229" s="138" t="n">
        <v>68.4846783507906</v>
      </c>
      <c r="AD229" s="138" t="n">
        <v>66.8324545063807</v>
      </c>
      <c r="AE229" s="139" t="n">
        <v>71.7891260396104</v>
      </c>
      <c r="AF229" s="140" t="n">
        <v>275.370640734984</v>
      </c>
      <c r="AG229" s="137" t="n">
        <v>0</v>
      </c>
      <c r="AH229" s="138" t="n">
        <v>0</v>
      </c>
      <c r="AI229" s="138" t="n">
        <v>0</v>
      </c>
      <c r="AJ229" s="139" t="n">
        <v>0</v>
      </c>
      <c r="AK229" s="140" t="n">
        <v>0</v>
      </c>
      <c r="AL229" s="142" t="n">
        <v>85824.1941</v>
      </c>
      <c r="AM229" s="143" t="n">
        <v>82016.2598</v>
      </c>
      <c r="AN229" s="143" t="n">
        <v>5030.5461</v>
      </c>
      <c r="AO229" s="143" t="n">
        <v>22215.5528104887</v>
      </c>
      <c r="AP229" s="130" t="n">
        <v>24695.8571428571</v>
      </c>
      <c r="AQ229" s="130" t="n">
        <v>1057.88346716613</v>
      </c>
      <c r="AR229" s="130" t="n">
        <v>172871</v>
      </c>
    </row>
    <row r="230" s="90" customFormat="true" ht="13.5" hidden="false" customHeight="false" outlineLevel="0" collapsed="false">
      <c r="A230" s="131" t="str">
        <f aca="false">INDEX($A$8:$C$41,MATCH(B230,$B$8:$B$41,0),1)</f>
        <v>Capital</v>
      </c>
      <c r="B230" s="131" t="s">
        <v>45</v>
      </c>
      <c r="C230" s="131" t="s">
        <v>181</v>
      </c>
      <c r="D230" s="117" t="s">
        <v>438</v>
      </c>
      <c r="E230" s="117" t="s">
        <v>569</v>
      </c>
      <c r="F230" s="117" t="s">
        <v>162</v>
      </c>
      <c r="G230" s="133" t="n">
        <v>0</v>
      </c>
      <c r="H230" s="134" t="n">
        <v>0</v>
      </c>
      <c r="I230" s="134" t="n">
        <v>0</v>
      </c>
      <c r="J230" s="135" t="n">
        <v>0</v>
      </c>
      <c r="K230" s="136" t="n">
        <v>14280.6937277875</v>
      </c>
      <c r="L230" s="134" t="n">
        <v>16987.05905</v>
      </c>
      <c r="M230" s="134" t="n">
        <v>14466.3079435833</v>
      </c>
      <c r="N230" s="135" t="n">
        <v>17163.09075</v>
      </c>
      <c r="O230" s="136" t="n">
        <v>0</v>
      </c>
      <c r="P230" s="134" t="n">
        <v>62897.1514713708</v>
      </c>
      <c r="Q230" s="134" t="n">
        <v>62897.1514713708</v>
      </c>
      <c r="R230" s="137" t="n">
        <v>82.6672900533349</v>
      </c>
      <c r="S230" s="138" t="n">
        <v>90.5067196758124</v>
      </c>
      <c r="T230" s="138" t="n">
        <v>77.7213838108277</v>
      </c>
      <c r="U230" s="139" t="n">
        <v>85.5608134333051</v>
      </c>
      <c r="V230" s="140" t="n">
        <v>336.45620697328</v>
      </c>
      <c r="W230" s="137" t="n">
        <v>1712.01456658286</v>
      </c>
      <c r="X230" s="138" t="n">
        <v>1392.13996429878</v>
      </c>
      <c r="Y230" s="138" t="n">
        <v>2567.38725931767</v>
      </c>
      <c r="Z230" s="139" t="n">
        <v>1056.05547942372</v>
      </c>
      <c r="AA230" s="141" t="n">
        <v>6727.59726962304</v>
      </c>
      <c r="AB230" s="137" t="n">
        <v>24.6670377035203</v>
      </c>
      <c r="AC230" s="138" t="n">
        <v>24.7466408909459</v>
      </c>
      <c r="AD230" s="138" t="n">
        <v>24.1496169852536</v>
      </c>
      <c r="AE230" s="139" t="n">
        <v>25.9406887023305</v>
      </c>
      <c r="AF230" s="140" t="n">
        <v>99.5039842820502</v>
      </c>
      <c r="AG230" s="137" t="n">
        <v>0</v>
      </c>
      <c r="AH230" s="138" t="n">
        <v>0</v>
      </c>
      <c r="AI230" s="138" t="n">
        <v>0</v>
      </c>
      <c r="AJ230" s="139" t="n">
        <v>0</v>
      </c>
      <c r="AK230" s="140" t="n">
        <v>0</v>
      </c>
      <c r="AL230" s="142" t="n">
        <v>31267.7527777875</v>
      </c>
      <c r="AM230" s="143" t="n">
        <v>30053.2262935833</v>
      </c>
      <c r="AN230" s="143" t="n">
        <v>1576.1724</v>
      </c>
      <c r="AO230" s="143" t="n">
        <v>8700.66636542701</v>
      </c>
      <c r="AP230" s="130" t="n">
        <v>8985.30735305298</v>
      </c>
      <c r="AQ230" s="130" t="n">
        <v>414.317445972715</v>
      </c>
      <c r="AR230" s="130" t="n">
        <v>62897.1514713708</v>
      </c>
    </row>
    <row r="231" s="90" customFormat="true" ht="13.5" hidden="false" customHeight="false" outlineLevel="0" collapsed="false">
      <c r="A231" s="131" t="str">
        <f aca="false">INDEX($A$8:$C$41,MATCH(B231,$B$8:$B$41,0),1)</f>
        <v>Capital</v>
      </c>
      <c r="B231" s="131" t="s">
        <v>45</v>
      </c>
      <c r="C231" s="131" t="s">
        <v>181</v>
      </c>
      <c r="D231" s="117" t="s">
        <v>570</v>
      </c>
      <c r="E231" s="117" t="s">
        <v>571</v>
      </c>
      <c r="F231" s="117" t="s">
        <v>162</v>
      </c>
      <c r="G231" s="133" t="n">
        <v>0</v>
      </c>
      <c r="H231" s="134" t="n">
        <v>0</v>
      </c>
      <c r="I231" s="134" t="n">
        <v>0</v>
      </c>
      <c r="J231" s="135" t="n">
        <v>0</v>
      </c>
      <c r="K231" s="136" t="n">
        <v>16343.0022</v>
      </c>
      <c r="L231" s="134" t="n">
        <v>16654.9929</v>
      </c>
      <c r="M231" s="134" t="n">
        <v>16555.4214</v>
      </c>
      <c r="N231" s="135" t="n">
        <v>16827.5835</v>
      </c>
      <c r="O231" s="136" t="n">
        <v>0</v>
      </c>
      <c r="P231" s="134" t="n">
        <v>66381</v>
      </c>
      <c r="Q231" s="134" t="n">
        <v>66381</v>
      </c>
      <c r="R231" s="137" t="n">
        <v>78.7284200479939</v>
      </c>
      <c r="S231" s="138" t="n">
        <v>86.1943223154675</v>
      </c>
      <c r="T231" s="138" t="n">
        <v>74.0181726946952</v>
      </c>
      <c r="U231" s="139" t="n">
        <v>81.4840749621687</v>
      </c>
      <c r="V231" s="140" t="n">
        <v>320.424990020325</v>
      </c>
      <c r="W231" s="137" t="n">
        <v>724.457230161296</v>
      </c>
      <c r="X231" s="138" t="n">
        <v>501.901344121921</v>
      </c>
      <c r="Y231" s="138" t="n">
        <v>2149.06144666221</v>
      </c>
      <c r="Z231" s="139" t="n">
        <v>456.89174786612</v>
      </c>
      <c r="AA231" s="141" t="n">
        <v>3832.31176881154</v>
      </c>
      <c r="AB231" s="137" t="n">
        <v>26.2129445123921</v>
      </c>
      <c r="AC231" s="138" t="n">
        <v>26.2975365075914</v>
      </c>
      <c r="AD231" s="138" t="n">
        <v>25.6630965435964</v>
      </c>
      <c r="AE231" s="139" t="n">
        <v>27.5664164355813</v>
      </c>
      <c r="AF231" s="140" t="n">
        <v>105.739993999161</v>
      </c>
      <c r="AG231" s="137" t="n">
        <v>0</v>
      </c>
      <c r="AH231" s="138" t="n">
        <v>0</v>
      </c>
      <c r="AI231" s="138" t="n">
        <v>0</v>
      </c>
      <c r="AJ231" s="139" t="n">
        <v>0</v>
      </c>
      <c r="AK231" s="140" t="n">
        <v>0</v>
      </c>
      <c r="AL231" s="142" t="n">
        <v>32997.9951</v>
      </c>
      <c r="AM231" s="143" t="n">
        <v>31451.3178</v>
      </c>
      <c r="AN231" s="143" t="n">
        <v>1931.6871</v>
      </c>
      <c r="AO231" s="143" t="n">
        <v>8530.58414142945</v>
      </c>
      <c r="AP231" s="130" t="n">
        <v>9483</v>
      </c>
      <c r="AQ231" s="130" t="n">
        <v>474.15</v>
      </c>
      <c r="AR231" s="130" t="n">
        <v>66381</v>
      </c>
    </row>
    <row r="232" s="90" customFormat="true" ht="13.5" hidden="false" customHeight="false" outlineLevel="0" collapsed="false">
      <c r="A232" s="131" t="str">
        <f aca="false">INDEX($A$8:$C$41,MATCH(B232,$B$8:$B$41,0),1)</f>
        <v>Capital</v>
      </c>
      <c r="B232" s="131" t="s">
        <v>45</v>
      </c>
      <c r="C232" s="131" t="s">
        <v>181</v>
      </c>
      <c r="D232" s="117" t="s">
        <v>572</v>
      </c>
      <c r="E232" s="117" t="s">
        <v>573</v>
      </c>
      <c r="F232" s="117" t="s">
        <v>162</v>
      </c>
      <c r="G232" s="133" t="n">
        <v>0</v>
      </c>
      <c r="H232" s="134" t="n">
        <v>0</v>
      </c>
      <c r="I232" s="134" t="n">
        <v>0</v>
      </c>
      <c r="J232" s="135" t="n">
        <v>0</v>
      </c>
      <c r="K232" s="136" t="n">
        <v>11430.0812</v>
      </c>
      <c r="L232" s="134" t="n">
        <v>11648.2834</v>
      </c>
      <c r="M232" s="134" t="n">
        <v>11578.6444</v>
      </c>
      <c r="N232" s="135" t="n">
        <v>11768.991</v>
      </c>
      <c r="O232" s="136" t="n">
        <v>0</v>
      </c>
      <c r="P232" s="134" t="n">
        <v>46426</v>
      </c>
      <c r="Q232" s="134" t="n">
        <v>46426</v>
      </c>
      <c r="R232" s="137" t="n">
        <v>131.049553354418</v>
      </c>
      <c r="S232" s="138" t="n">
        <v>143.477125976143</v>
      </c>
      <c r="T232" s="138" t="n">
        <v>123.208981786205</v>
      </c>
      <c r="U232" s="139" t="n">
        <v>135.63655440793</v>
      </c>
      <c r="V232" s="140" t="n">
        <v>533.372215524695</v>
      </c>
      <c r="W232" s="137" t="n">
        <v>969.489772334198</v>
      </c>
      <c r="X232" s="138" t="n">
        <v>807.429002093009</v>
      </c>
      <c r="Y232" s="138" t="n">
        <v>1329.46727704192</v>
      </c>
      <c r="Z232" s="139" t="n">
        <v>603.770755152528</v>
      </c>
      <c r="AA232" s="141" t="n">
        <v>3710.15680662165</v>
      </c>
      <c r="AB232" s="137" t="n">
        <v>27.0721593191568</v>
      </c>
      <c r="AC232" s="138" t="n">
        <v>27.1595240930791</v>
      </c>
      <c r="AD232" s="138" t="n">
        <v>26.5042882886622</v>
      </c>
      <c r="AE232" s="139" t="n">
        <v>28.4699957019128</v>
      </c>
      <c r="AF232" s="140" t="n">
        <v>109.205967402811</v>
      </c>
      <c r="AG232" s="137" t="n">
        <v>0</v>
      </c>
      <c r="AH232" s="138" t="n">
        <v>0</v>
      </c>
      <c r="AI232" s="138" t="n">
        <v>0</v>
      </c>
      <c r="AJ232" s="139" t="n">
        <v>0</v>
      </c>
      <c r="AK232" s="140" t="n">
        <v>0</v>
      </c>
      <c r="AL232" s="142" t="n">
        <v>23078.3646</v>
      </c>
      <c r="AM232" s="143" t="n">
        <v>21996.6388</v>
      </c>
      <c r="AN232" s="143" t="n">
        <v>1350.9966</v>
      </c>
      <c r="AO232" s="143" t="n">
        <v>5966.17856540281</v>
      </c>
      <c r="AP232" s="130" t="n">
        <v>6632.28571428572</v>
      </c>
      <c r="AQ232" s="130" t="n">
        <v>331.614285714286</v>
      </c>
      <c r="AR232" s="130" t="n">
        <v>46426</v>
      </c>
    </row>
    <row r="233" s="90" customFormat="true" ht="13.5" hidden="false" customHeight="false" outlineLevel="0" collapsed="false">
      <c r="A233" s="131" t="str">
        <f aca="false">INDEX($A$8:$C$41,MATCH(B233,$B$8:$B$41,0),1)</f>
        <v>Southern</v>
      </c>
      <c r="B233" s="131" t="s">
        <v>46</v>
      </c>
      <c r="C233" s="131" t="s">
        <v>182</v>
      </c>
      <c r="D233" s="117" t="s">
        <v>574</v>
      </c>
      <c r="E233" s="117" t="s">
        <v>575</v>
      </c>
      <c r="F233" s="117" t="s">
        <v>162</v>
      </c>
      <c r="G233" s="133" t="n">
        <v>118.1204</v>
      </c>
      <c r="H233" s="134" t="n">
        <v>118.1204</v>
      </c>
      <c r="I233" s="134" t="n">
        <v>95.1308</v>
      </c>
      <c r="J233" s="135" t="n">
        <v>91.876</v>
      </c>
      <c r="K233" s="136" t="n">
        <v>16432.0767</v>
      </c>
      <c r="L233" s="134" t="n">
        <v>16939.9113</v>
      </c>
      <c r="M233" s="134" t="n">
        <v>14550.6894187324</v>
      </c>
      <c r="N233" s="135" t="n">
        <v>13676.950681916</v>
      </c>
      <c r="O233" s="136" t="n">
        <v>412</v>
      </c>
      <c r="P233" s="134" t="n">
        <v>61599.6281006484</v>
      </c>
      <c r="Q233" s="134" t="n">
        <v>62011.6281006484</v>
      </c>
      <c r="R233" s="137" t="n">
        <v>131.423923142836</v>
      </c>
      <c r="S233" s="138" t="n">
        <v>143.886997661469</v>
      </c>
      <c r="T233" s="138" t="n">
        <v>123.560953382153</v>
      </c>
      <c r="U233" s="139" t="n">
        <v>136.024027900786</v>
      </c>
      <c r="V233" s="140" t="n">
        <v>534.895902087244</v>
      </c>
      <c r="W233" s="137" t="n">
        <v>759.562998778056</v>
      </c>
      <c r="X233" s="138" t="n">
        <v>683.213874989413</v>
      </c>
      <c r="Y233" s="138" t="n">
        <v>607.459548039475</v>
      </c>
      <c r="Z233" s="139" t="n">
        <v>454.949110597671</v>
      </c>
      <c r="AA233" s="141" t="n">
        <v>2505.18553240461</v>
      </c>
      <c r="AB233" s="137" t="n">
        <v>79.5375676051073</v>
      </c>
      <c r="AC233" s="138" t="n">
        <v>80.5833500864017</v>
      </c>
      <c r="AD233" s="138" t="n">
        <v>67.5401185835919</v>
      </c>
      <c r="AE233" s="139" t="n">
        <v>62.8340974177674</v>
      </c>
      <c r="AF233" s="140" t="n">
        <v>290.495133692868</v>
      </c>
      <c r="AG233" s="137" t="n">
        <v>0</v>
      </c>
      <c r="AH233" s="138" t="n">
        <v>0</v>
      </c>
      <c r="AI233" s="138" t="n">
        <v>0</v>
      </c>
      <c r="AJ233" s="139" t="n">
        <v>0</v>
      </c>
      <c r="AK233" s="140" t="n">
        <v>0</v>
      </c>
      <c r="AL233" s="142" t="n">
        <v>33596.9812</v>
      </c>
      <c r="AM233" s="143" t="n">
        <v>28049.4389006484</v>
      </c>
      <c r="AN233" s="143" t="n">
        <v>365.208</v>
      </c>
      <c r="AO233" s="143" t="n">
        <v>9032.84999910474</v>
      </c>
      <c r="AP233" s="130" t="n">
        <v>8858.80401437834</v>
      </c>
      <c r="AQ233" s="130" t="n">
        <v>434.771428571429</v>
      </c>
      <c r="AR233" s="130" t="n">
        <v>62011.6281006484</v>
      </c>
    </row>
    <row r="234" s="90" customFormat="true" ht="13.5" hidden="false" customHeight="false" outlineLevel="0" collapsed="false">
      <c r="A234" s="131" t="str">
        <f aca="false">INDEX($A$8:$C$41,MATCH(B234,$B$8:$B$41,0),1)</f>
        <v>Southern</v>
      </c>
      <c r="B234" s="131" t="s">
        <v>46</v>
      </c>
      <c r="C234" s="131" t="s">
        <v>182</v>
      </c>
      <c r="D234" s="117" t="s">
        <v>576</v>
      </c>
      <c r="E234" s="117" t="s">
        <v>577</v>
      </c>
      <c r="F234" s="117" t="s">
        <v>162</v>
      </c>
      <c r="G234" s="133" t="n">
        <v>0</v>
      </c>
      <c r="H234" s="134" t="n">
        <v>0</v>
      </c>
      <c r="I234" s="134" t="n">
        <v>0</v>
      </c>
      <c r="J234" s="135" t="n">
        <v>0</v>
      </c>
      <c r="K234" s="136" t="n">
        <v>16339.6647</v>
      </c>
      <c r="L234" s="134" t="n">
        <v>16844.6433</v>
      </c>
      <c r="M234" s="134" t="n">
        <v>13995.1212</v>
      </c>
      <c r="N234" s="135" t="n">
        <v>12937.0708</v>
      </c>
      <c r="O234" s="136" t="n">
        <v>0</v>
      </c>
      <c r="P234" s="134" t="n">
        <v>60116.5</v>
      </c>
      <c r="Q234" s="134" t="n">
        <v>60116.5</v>
      </c>
      <c r="R234" s="137" t="n">
        <v>14.7095763353667</v>
      </c>
      <c r="S234" s="138" t="n">
        <v>16.104501563751</v>
      </c>
      <c r="T234" s="138" t="n">
        <v>13.8295162127379</v>
      </c>
      <c r="U234" s="139" t="n">
        <v>15.2244414411223</v>
      </c>
      <c r="V234" s="140" t="n">
        <v>59.8680355529778</v>
      </c>
      <c r="W234" s="137" t="n">
        <v>338.103919024256</v>
      </c>
      <c r="X234" s="138" t="n">
        <v>308.507602408144</v>
      </c>
      <c r="Y234" s="138" t="n">
        <v>236.733058882955</v>
      </c>
      <c r="Z234" s="139" t="n">
        <v>203.30651173092</v>
      </c>
      <c r="AA234" s="141" t="n">
        <v>1086.65109204628</v>
      </c>
      <c r="AB234" s="137" t="n">
        <v>78.5555658627265</v>
      </c>
      <c r="AC234" s="138" t="n">
        <v>79.5884367067944</v>
      </c>
      <c r="AD234" s="138" t="n">
        <v>66.7062420127243</v>
      </c>
      <c r="AE234" s="139" t="n">
        <v>62.0583232144183</v>
      </c>
      <c r="AF234" s="140" t="n">
        <v>286.908567796664</v>
      </c>
      <c r="AG234" s="137" t="n">
        <v>0</v>
      </c>
      <c r="AH234" s="138" t="n">
        <v>0</v>
      </c>
      <c r="AI234" s="138" t="n">
        <v>0</v>
      </c>
      <c r="AJ234" s="139" t="n">
        <v>0</v>
      </c>
      <c r="AK234" s="140" t="n">
        <v>0</v>
      </c>
      <c r="AL234" s="142" t="n">
        <v>33184.308</v>
      </c>
      <c r="AM234" s="143" t="n">
        <v>26571.493</v>
      </c>
      <c r="AN234" s="143" t="n">
        <v>360.699</v>
      </c>
      <c r="AO234" s="143" t="n">
        <v>7725.53684846934</v>
      </c>
      <c r="AP234" s="130" t="n">
        <v>8588.07142857143</v>
      </c>
      <c r="AQ234" s="130" t="n">
        <v>429.403571428571</v>
      </c>
      <c r="AR234" s="130" t="n">
        <v>60116.5</v>
      </c>
    </row>
    <row r="235" s="90" customFormat="true" ht="13.5" hidden="false" customHeight="false" outlineLevel="0" collapsed="false">
      <c r="A235" s="131" t="str">
        <f aca="false">INDEX($A$8:$C$41,MATCH(B235,$B$8:$B$41,0),1)</f>
        <v>Southern</v>
      </c>
      <c r="B235" s="131" t="s">
        <v>46</v>
      </c>
      <c r="C235" s="131" t="s">
        <v>182</v>
      </c>
      <c r="D235" s="117" t="s">
        <v>578</v>
      </c>
      <c r="E235" s="117" t="s">
        <v>579</v>
      </c>
      <c r="F235" s="117" t="s">
        <v>162</v>
      </c>
      <c r="G235" s="133" t="n">
        <v>2110.0359586121</v>
      </c>
      <c r="H235" s="134" t="n">
        <v>2110.0359586121</v>
      </c>
      <c r="I235" s="134" t="n">
        <v>1699.36275843577</v>
      </c>
      <c r="J235" s="135" t="n">
        <v>1915.6815</v>
      </c>
      <c r="K235" s="136" t="n">
        <v>14023.2083540163</v>
      </c>
      <c r="L235" s="134" t="n">
        <v>16861.7355</v>
      </c>
      <c r="M235" s="134" t="n">
        <v>12002.1994331087</v>
      </c>
      <c r="N235" s="135" t="n">
        <v>12950.198</v>
      </c>
      <c r="O235" s="136" t="n">
        <v>7953.45591704787</v>
      </c>
      <c r="P235" s="134" t="n">
        <v>55837.341287125</v>
      </c>
      <c r="Q235" s="134" t="n">
        <v>63790.7972041729</v>
      </c>
      <c r="R235" s="137" t="n">
        <v>518.090285999069</v>
      </c>
      <c r="S235" s="138" t="n">
        <v>567.221355041716</v>
      </c>
      <c r="T235" s="138" t="n">
        <v>487.093431281176</v>
      </c>
      <c r="U235" s="139" t="n">
        <v>536.224500323823</v>
      </c>
      <c r="V235" s="140" t="n">
        <v>2108.62957264578</v>
      </c>
      <c r="W235" s="137" t="n">
        <v>2222.25054897312</v>
      </c>
      <c r="X235" s="138" t="n">
        <v>2023.35893309293</v>
      </c>
      <c r="Y235" s="138" t="n">
        <v>1497.08248548805</v>
      </c>
      <c r="Z235" s="139" t="n">
        <v>1326.11928944873</v>
      </c>
      <c r="AA235" s="141" t="n">
        <v>7068.81125700283</v>
      </c>
      <c r="AB235" s="137" t="n">
        <v>89.8606730805681</v>
      </c>
      <c r="AC235" s="138" t="n">
        <v>91.0421866784134</v>
      </c>
      <c r="AD235" s="138" t="n">
        <v>76.3060865275095</v>
      </c>
      <c r="AE235" s="139" t="n">
        <v>70.9892753372056</v>
      </c>
      <c r="AF235" s="140" t="n">
        <v>328.198221623697</v>
      </c>
      <c r="AG235" s="137" t="n">
        <v>0</v>
      </c>
      <c r="AH235" s="138" t="n">
        <v>0</v>
      </c>
      <c r="AI235" s="138" t="n">
        <v>0</v>
      </c>
      <c r="AJ235" s="139" t="n">
        <v>0</v>
      </c>
      <c r="AK235" s="140" t="n">
        <v>0</v>
      </c>
      <c r="AL235" s="142" t="n">
        <v>35223.3555126284</v>
      </c>
      <c r="AM235" s="143" t="n">
        <v>28237.3576915445</v>
      </c>
      <c r="AN235" s="143" t="n">
        <v>330.084</v>
      </c>
      <c r="AO235" s="143" t="n">
        <v>8424.9602304</v>
      </c>
      <c r="AP235" s="130" t="n">
        <v>9112.97102916756</v>
      </c>
      <c r="AQ235" s="130" t="n">
        <v>736.8</v>
      </c>
      <c r="AR235" s="130" t="n">
        <v>63790.7972041729</v>
      </c>
    </row>
    <row r="236" s="90" customFormat="true" ht="13.5" hidden="false" customHeight="false" outlineLevel="0" collapsed="false">
      <c r="A236" s="131" t="str">
        <f aca="false">INDEX($A$8:$C$41,MATCH(B236,$B$8:$B$41,0),1)</f>
        <v>Southern</v>
      </c>
      <c r="B236" s="131" t="s">
        <v>46</v>
      </c>
      <c r="C236" s="131" t="s">
        <v>182</v>
      </c>
      <c r="D236" s="117" t="s">
        <v>580</v>
      </c>
      <c r="E236" s="117" t="s">
        <v>581</v>
      </c>
      <c r="F236" s="117" t="s">
        <v>162</v>
      </c>
      <c r="G236" s="133" t="n">
        <v>0</v>
      </c>
      <c r="H236" s="134" t="n">
        <v>0</v>
      </c>
      <c r="I236" s="134" t="n">
        <v>0</v>
      </c>
      <c r="J236" s="135" t="n">
        <v>0</v>
      </c>
      <c r="K236" s="136" t="n">
        <v>4178</v>
      </c>
      <c r="L236" s="134" t="n">
        <v>4337</v>
      </c>
      <c r="M236" s="134" t="n">
        <v>3306.5556735216</v>
      </c>
      <c r="N236" s="135" t="n">
        <v>3112.862280944</v>
      </c>
      <c r="O236" s="136" t="n">
        <v>0</v>
      </c>
      <c r="P236" s="134" t="n">
        <v>14934.4179544656</v>
      </c>
      <c r="Q236" s="134" t="n">
        <v>14934.4179544656</v>
      </c>
      <c r="R236" s="137" t="n">
        <v>57.8596930962787</v>
      </c>
      <c r="S236" s="138" t="n">
        <v>63.3465911391899</v>
      </c>
      <c r="T236" s="138" t="n">
        <v>54.3980020563304</v>
      </c>
      <c r="U236" s="139" t="n">
        <v>59.8849000992416</v>
      </c>
      <c r="V236" s="140" t="n">
        <v>235.489186391041</v>
      </c>
      <c r="W236" s="137" t="n">
        <v>6.02248586654983</v>
      </c>
      <c r="X236" s="138" t="n">
        <v>5.48643757665024</v>
      </c>
      <c r="Y236" s="138" t="n">
        <v>3.78679033818492</v>
      </c>
      <c r="Z236" s="139" t="n">
        <v>3.56933329176401</v>
      </c>
      <c r="AA236" s="141" t="n">
        <v>18.865047073149</v>
      </c>
      <c r="AB236" s="137" t="n">
        <v>18.5515352449515</v>
      </c>
      <c r="AC236" s="138" t="n">
        <v>18.7954560882014</v>
      </c>
      <c r="AD236" s="138" t="n">
        <v>15.7532211265567</v>
      </c>
      <c r="AE236" s="139" t="n">
        <v>14.6555773319321</v>
      </c>
      <c r="AF236" s="140" t="n">
        <v>67.7557897916418</v>
      </c>
      <c r="AG236" s="137" t="n">
        <v>0</v>
      </c>
      <c r="AH236" s="138" t="n">
        <v>0</v>
      </c>
      <c r="AI236" s="138" t="n">
        <v>0</v>
      </c>
      <c r="AJ236" s="139" t="n">
        <v>0</v>
      </c>
      <c r="AK236" s="140" t="n">
        <v>0</v>
      </c>
      <c r="AL236" s="142" t="n">
        <v>8515</v>
      </c>
      <c r="AM236" s="143" t="n">
        <v>6351.2699544656</v>
      </c>
      <c r="AN236" s="143" t="n">
        <v>68.148</v>
      </c>
      <c r="AO236" s="143" t="n">
        <v>1739.3142216</v>
      </c>
      <c r="AP236" s="130" t="n">
        <v>2133.48827920937</v>
      </c>
      <c r="AQ236" s="130" t="n">
        <v>152.110714285714</v>
      </c>
      <c r="AR236" s="130" t="n">
        <v>14934.4179544656</v>
      </c>
    </row>
    <row r="237" s="90" customFormat="true" ht="13.5" hidden="false" customHeight="false" outlineLevel="0" collapsed="false">
      <c r="A237" s="131" t="str">
        <f aca="false">INDEX($A$8:$C$41,MATCH(B237,$B$8:$B$41,0),1)</f>
        <v>Southern</v>
      </c>
      <c r="B237" s="131" t="s">
        <v>46</v>
      </c>
      <c r="C237" s="131" t="s">
        <v>182</v>
      </c>
      <c r="D237" s="117" t="s">
        <v>46</v>
      </c>
      <c r="E237" s="117" t="s">
        <v>582</v>
      </c>
      <c r="F237" s="117" t="s">
        <v>162</v>
      </c>
      <c r="G237" s="133" t="n">
        <v>156603.13755</v>
      </c>
      <c r="H237" s="134" t="n">
        <v>156603.13755</v>
      </c>
      <c r="I237" s="134" t="n">
        <v>126123.69885</v>
      </c>
      <c r="J237" s="135" t="n">
        <v>121808.5095</v>
      </c>
      <c r="K237" s="136" t="n">
        <v>25865.9829</v>
      </c>
      <c r="L237" s="134" t="n">
        <v>26665.3731</v>
      </c>
      <c r="M237" s="134" t="n">
        <v>22154.5284</v>
      </c>
      <c r="N237" s="135" t="n">
        <v>20479.6156</v>
      </c>
      <c r="O237" s="136" t="n">
        <v>546226.5</v>
      </c>
      <c r="P237" s="134" t="n">
        <v>95165.5</v>
      </c>
      <c r="Q237" s="134" t="n">
        <v>641392</v>
      </c>
      <c r="R237" s="137" t="n">
        <v>1022.75584525616</v>
      </c>
      <c r="S237" s="138" t="n">
        <v>1119.74490180671</v>
      </c>
      <c r="T237" s="138" t="n">
        <v>961.565324599812</v>
      </c>
      <c r="U237" s="139" t="n">
        <v>1058.55438115036</v>
      </c>
      <c r="V237" s="140" t="n">
        <v>4162.62045281304</v>
      </c>
      <c r="W237" s="137" t="n">
        <v>10084.3683061406</v>
      </c>
      <c r="X237" s="138" t="n">
        <v>9061.75616546351</v>
      </c>
      <c r="Y237" s="138" t="n">
        <v>8030.16213846085</v>
      </c>
      <c r="Z237" s="139" t="n">
        <v>6028.03604011257</v>
      </c>
      <c r="AA237" s="141" t="n">
        <v>33204.3226501775</v>
      </c>
      <c r="AB237" s="137" t="n">
        <v>838.121173052753</v>
      </c>
      <c r="AC237" s="138" t="n">
        <v>849.141027775142</v>
      </c>
      <c r="AD237" s="138" t="n">
        <v>711.69895082091</v>
      </c>
      <c r="AE237" s="139" t="n">
        <v>662.109604570163</v>
      </c>
      <c r="AF237" s="140" t="n">
        <v>3061.07075621897</v>
      </c>
      <c r="AG237" s="137" t="n">
        <v>0</v>
      </c>
      <c r="AH237" s="138" t="n">
        <v>0</v>
      </c>
      <c r="AI237" s="138" t="n">
        <v>0</v>
      </c>
      <c r="AJ237" s="139" t="n">
        <v>0</v>
      </c>
      <c r="AK237" s="140" t="n">
        <v>0</v>
      </c>
      <c r="AL237" s="142" t="n">
        <v>350825.64765</v>
      </c>
      <c r="AM237" s="143" t="n">
        <v>286718.00035</v>
      </c>
      <c r="AN237" s="143" t="n">
        <v>3848.352</v>
      </c>
      <c r="AO237" s="143" t="n">
        <v>82424.9171244742</v>
      </c>
      <c r="AP237" s="130" t="n">
        <v>91627.4285714286</v>
      </c>
      <c r="AQ237" s="130" t="n">
        <v>4581.37142857143</v>
      </c>
      <c r="AR237" s="130" t="n">
        <v>641392</v>
      </c>
    </row>
    <row r="238" s="90" customFormat="true" ht="13.5" hidden="false" customHeight="false" outlineLevel="0" collapsed="false">
      <c r="A238" s="131" t="str">
        <f aca="false">INDEX($A$8:$C$41,MATCH(B238,$B$8:$B$41,0),1)</f>
        <v>Southern</v>
      </c>
      <c r="B238" s="131" t="s">
        <v>46</v>
      </c>
      <c r="C238" s="131" t="s">
        <v>182</v>
      </c>
      <c r="D238" s="117" t="s">
        <v>583</v>
      </c>
      <c r="E238" s="117" t="s">
        <v>584</v>
      </c>
      <c r="F238" s="117" t="s">
        <v>162</v>
      </c>
      <c r="G238" s="133" t="n">
        <v>0</v>
      </c>
      <c r="H238" s="134" t="n">
        <v>0</v>
      </c>
      <c r="I238" s="134" t="n">
        <v>0</v>
      </c>
      <c r="J238" s="135" t="n">
        <v>0</v>
      </c>
      <c r="K238" s="136" t="n">
        <v>5645.5519193293</v>
      </c>
      <c r="L238" s="134" t="n">
        <v>6793.3089</v>
      </c>
      <c r="M238" s="134" t="n">
        <v>4835.48376313414</v>
      </c>
      <c r="N238" s="135" t="n">
        <v>5217.4164</v>
      </c>
      <c r="O238" s="136" t="n">
        <v>0</v>
      </c>
      <c r="P238" s="134" t="n">
        <v>22491.7609824634</v>
      </c>
      <c r="Q238" s="134" t="n">
        <v>22491.7609824634</v>
      </c>
      <c r="R238" s="137" t="n">
        <v>47.32126026193</v>
      </c>
      <c r="S238" s="138" t="n">
        <v>51.808787181356</v>
      </c>
      <c r="T238" s="138" t="n">
        <v>44.4900737505325</v>
      </c>
      <c r="U238" s="139" t="n">
        <v>48.9776006699585</v>
      </c>
      <c r="V238" s="140" t="n">
        <v>192.597721863777</v>
      </c>
      <c r="W238" s="137" t="n">
        <v>127.75693210815</v>
      </c>
      <c r="X238" s="138" t="n">
        <v>114.420250201248</v>
      </c>
      <c r="Y238" s="138" t="n">
        <v>99.8442655474401</v>
      </c>
      <c r="Z238" s="139" t="n">
        <v>75.8111311253257</v>
      </c>
      <c r="AA238" s="141" t="n">
        <v>417.832578982164</v>
      </c>
      <c r="AB238" s="137" t="n">
        <v>31.6808266708619</v>
      </c>
      <c r="AC238" s="138" t="n">
        <v>32.0973751588645</v>
      </c>
      <c r="AD238" s="138" t="n">
        <v>26.9020898501658</v>
      </c>
      <c r="AE238" s="139" t="n">
        <v>25.0276216541543</v>
      </c>
      <c r="AF238" s="140" t="n">
        <v>115.707913334047</v>
      </c>
      <c r="AG238" s="137" t="n">
        <v>0</v>
      </c>
      <c r="AH238" s="138" t="n">
        <v>0</v>
      </c>
      <c r="AI238" s="138" t="n">
        <v>0</v>
      </c>
      <c r="AJ238" s="139" t="n">
        <v>0</v>
      </c>
      <c r="AK238" s="140" t="n">
        <v>0</v>
      </c>
      <c r="AL238" s="142" t="n">
        <v>12438.8608193293</v>
      </c>
      <c r="AM238" s="143" t="n">
        <v>9936.52416313415</v>
      </c>
      <c r="AN238" s="143" t="n">
        <v>116.376</v>
      </c>
      <c r="AO238" s="143" t="n">
        <v>2970.2615796</v>
      </c>
      <c r="AP238" s="130" t="n">
        <v>3213.10871178049</v>
      </c>
      <c r="AQ238" s="130" t="n">
        <v>259.7625</v>
      </c>
      <c r="AR238" s="130" t="n">
        <v>22491.7609824634</v>
      </c>
    </row>
    <row r="239" s="90" customFormat="true" ht="13.5" hidden="false" customHeight="false" outlineLevel="0" collapsed="false">
      <c r="A239" s="131" t="str">
        <f aca="false">INDEX($A$8:$C$41,MATCH(B239,$B$8:$B$41,0),1)</f>
        <v>Southern</v>
      </c>
      <c r="B239" s="131" t="s">
        <v>46</v>
      </c>
      <c r="C239" s="131" t="s">
        <v>182</v>
      </c>
      <c r="D239" s="117" t="s">
        <v>585</v>
      </c>
      <c r="E239" s="117" t="s">
        <v>586</v>
      </c>
      <c r="F239" s="117" t="s">
        <v>162</v>
      </c>
      <c r="G239" s="133" t="n">
        <v>0</v>
      </c>
      <c r="H239" s="134" t="n">
        <v>0</v>
      </c>
      <c r="I239" s="134" t="n">
        <v>0</v>
      </c>
      <c r="J239" s="135" t="n">
        <v>0</v>
      </c>
      <c r="K239" s="136" t="n">
        <v>9850.64355</v>
      </c>
      <c r="L239" s="134" t="n">
        <v>10155.07845</v>
      </c>
      <c r="M239" s="134" t="n">
        <v>8437.1958</v>
      </c>
      <c r="N239" s="135" t="n">
        <v>7799.3322</v>
      </c>
      <c r="O239" s="136" t="n">
        <v>0</v>
      </c>
      <c r="P239" s="134" t="n">
        <v>36242.25</v>
      </c>
      <c r="Q239" s="134" t="n">
        <v>36242.25</v>
      </c>
      <c r="R239" s="137" t="n">
        <v>0</v>
      </c>
      <c r="S239" s="138" t="n">
        <v>0</v>
      </c>
      <c r="T239" s="138" t="n">
        <v>0</v>
      </c>
      <c r="U239" s="139" t="n">
        <v>0</v>
      </c>
      <c r="V239" s="140" t="n">
        <v>0</v>
      </c>
      <c r="W239" s="137" t="n">
        <v>579.699611584424</v>
      </c>
      <c r="X239" s="138" t="n">
        <v>529.850719454101</v>
      </c>
      <c r="Y239" s="138" t="n">
        <v>368.947341613768</v>
      </c>
      <c r="Z239" s="139" t="n">
        <v>345.696089142179</v>
      </c>
      <c r="AA239" s="141" t="n">
        <v>1824.19376179447</v>
      </c>
      <c r="AB239" s="137" t="n">
        <v>31.572368727259</v>
      </c>
      <c r="AC239" s="138" t="n">
        <v>31.9874911794801</v>
      </c>
      <c r="AD239" s="138" t="n">
        <v>26.8099917059449</v>
      </c>
      <c r="AE239" s="139" t="n">
        <v>24.94194067095</v>
      </c>
      <c r="AF239" s="140" t="n">
        <v>115.311792283634</v>
      </c>
      <c r="AG239" s="137" t="n">
        <v>0</v>
      </c>
      <c r="AH239" s="138" t="n">
        <v>0</v>
      </c>
      <c r="AI239" s="138" t="n">
        <v>0</v>
      </c>
      <c r="AJ239" s="139" t="n">
        <v>0</v>
      </c>
      <c r="AK239" s="140" t="n">
        <v>0</v>
      </c>
      <c r="AL239" s="142" t="n">
        <v>20005.722</v>
      </c>
      <c r="AM239" s="143" t="n">
        <v>16019.0745</v>
      </c>
      <c r="AN239" s="143" t="n">
        <v>217.4535</v>
      </c>
      <c r="AO239" s="143" t="n">
        <v>3104.98047232111</v>
      </c>
      <c r="AP239" s="130" t="n">
        <v>5177.46428571429</v>
      </c>
      <c r="AQ239" s="130" t="n">
        <v>258.873214285714</v>
      </c>
      <c r="AR239" s="130" t="n">
        <v>36242.25</v>
      </c>
    </row>
    <row r="240" s="90" customFormat="true" ht="13.5" hidden="false" customHeight="false" outlineLevel="0" collapsed="false">
      <c r="A240" s="131" t="str">
        <f aca="false">INDEX($A$8:$C$41,MATCH(B240,$B$8:$B$41,0),1)</f>
        <v>Southern</v>
      </c>
      <c r="B240" s="131" t="s">
        <v>46</v>
      </c>
      <c r="C240" s="131" t="s">
        <v>182</v>
      </c>
      <c r="D240" s="117" t="s">
        <v>587</v>
      </c>
      <c r="E240" s="117" t="s">
        <v>588</v>
      </c>
      <c r="F240" s="117" t="s">
        <v>162</v>
      </c>
      <c r="G240" s="133" t="n">
        <v>0</v>
      </c>
      <c r="H240" s="134" t="n">
        <v>0</v>
      </c>
      <c r="I240" s="134" t="n">
        <v>0</v>
      </c>
      <c r="J240" s="135" t="n">
        <v>0</v>
      </c>
      <c r="K240" s="136" t="n">
        <v>18350.0334</v>
      </c>
      <c r="L240" s="134" t="n">
        <v>18917.1426</v>
      </c>
      <c r="M240" s="134" t="n">
        <v>15717.0264</v>
      </c>
      <c r="N240" s="135" t="n">
        <v>14528.7976</v>
      </c>
      <c r="O240" s="136" t="n">
        <v>0</v>
      </c>
      <c r="P240" s="134" t="n">
        <v>67513</v>
      </c>
      <c r="Q240" s="134" t="n">
        <v>67513</v>
      </c>
      <c r="R240" s="137" t="n">
        <v>0</v>
      </c>
      <c r="S240" s="138" t="n">
        <v>0</v>
      </c>
      <c r="T240" s="138" t="n">
        <v>0</v>
      </c>
      <c r="U240" s="139" t="n">
        <v>0</v>
      </c>
      <c r="V240" s="140" t="n">
        <v>0</v>
      </c>
      <c r="W240" s="137" t="n">
        <v>1178.23880009121</v>
      </c>
      <c r="X240" s="138" t="n">
        <v>1068.81762220279</v>
      </c>
      <c r="Y240" s="138" t="n">
        <v>811.738730916845</v>
      </c>
      <c r="Z240" s="139" t="n">
        <v>701.127978293131</v>
      </c>
      <c r="AA240" s="141" t="n">
        <v>3759.92313150398</v>
      </c>
      <c r="AB240" s="137" t="n">
        <v>88.2207367044031</v>
      </c>
      <c r="AC240" s="138" t="n">
        <v>89.3806879539862</v>
      </c>
      <c r="AD240" s="138" t="n">
        <v>74.9135182022415</v>
      </c>
      <c r="AE240" s="139" t="n">
        <v>69.6937375791176</v>
      </c>
      <c r="AF240" s="140" t="n">
        <v>322.208680439749</v>
      </c>
      <c r="AG240" s="137" t="n">
        <v>0</v>
      </c>
      <c r="AH240" s="138" t="n">
        <v>0</v>
      </c>
      <c r="AI240" s="138" t="n">
        <v>0</v>
      </c>
      <c r="AJ240" s="139" t="n">
        <v>0</v>
      </c>
      <c r="AK240" s="140" t="n">
        <v>0</v>
      </c>
      <c r="AL240" s="142" t="n">
        <v>37267.176</v>
      </c>
      <c r="AM240" s="143" t="n">
        <v>29840.746</v>
      </c>
      <c r="AN240" s="143" t="n">
        <v>405.078</v>
      </c>
      <c r="AO240" s="143" t="n">
        <v>8676.05681053805</v>
      </c>
      <c r="AP240" s="130" t="n">
        <v>9644.71428571429</v>
      </c>
      <c r="AQ240" s="130" t="n">
        <v>482.235714285714</v>
      </c>
      <c r="AR240" s="130" t="n">
        <v>67513</v>
      </c>
    </row>
    <row r="241" s="90" customFormat="true" ht="13.5" hidden="false" customHeight="false" outlineLevel="0" collapsed="false">
      <c r="A241" s="131" t="str">
        <f aca="false">INDEX($A$8:$C$41,MATCH(B241,$B$8:$B$41,0),1)</f>
        <v>Southern</v>
      </c>
      <c r="B241" s="131" t="s">
        <v>46</v>
      </c>
      <c r="C241" s="131" t="s">
        <v>182</v>
      </c>
      <c r="D241" s="117" t="s">
        <v>589</v>
      </c>
      <c r="E241" s="117" t="s">
        <v>590</v>
      </c>
      <c r="F241" s="117" t="s">
        <v>162</v>
      </c>
      <c r="G241" s="133" t="n">
        <v>0</v>
      </c>
      <c r="H241" s="134" t="n">
        <v>0</v>
      </c>
      <c r="I241" s="134" t="n">
        <v>0</v>
      </c>
      <c r="J241" s="135" t="n">
        <v>0</v>
      </c>
      <c r="K241" s="136" t="n">
        <v>2000</v>
      </c>
      <c r="L241" s="134" t="n">
        <v>2000</v>
      </c>
      <c r="M241" s="134" t="n">
        <v>2000</v>
      </c>
      <c r="N241" s="135" t="n">
        <v>2000</v>
      </c>
      <c r="O241" s="136" t="n">
        <v>0</v>
      </c>
      <c r="P241" s="134" t="n">
        <v>8000</v>
      </c>
      <c r="Q241" s="134" t="n">
        <v>8000</v>
      </c>
      <c r="R241" s="137" t="n">
        <v>71.0417641058465</v>
      </c>
      <c r="S241" s="138" t="n">
        <v>77.7787323747363</v>
      </c>
      <c r="T241" s="138" t="n">
        <v>66.7914021507959</v>
      </c>
      <c r="U241" s="139" t="n">
        <v>73.5283704196857</v>
      </c>
      <c r="V241" s="140" t="n">
        <v>289.140269051064</v>
      </c>
      <c r="W241" s="137" t="n">
        <v>9.63597738647972</v>
      </c>
      <c r="X241" s="138" t="n">
        <v>8.77830012264038</v>
      </c>
      <c r="Y241" s="138" t="n">
        <v>6.05886454109588</v>
      </c>
      <c r="Z241" s="139" t="n">
        <v>5.71093326682242</v>
      </c>
      <c r="AA241" s="141" t="n">
        <v>30.1840753170384</v>
      </c>
      <c r="AB241" s="137" t="n">
        <v>8.5890851000258</v>
      </c>
      <c r="AC241" s="138" t="n">
        <v>8.70201682522702</v>
      </c>
      <c r="AD241" s="138" t="n">
        <v>7.29350725257852</v>
      </c>
      <c r="AE241" s="139" t="n">
        <v>6.78531448917305</v>
      </c>
      <c r="AF241" s="140" t="n">
        <v>31.3699236670044</v>
      </c>
      <c r="AG241" s="137" t="n">
        <v>0</v>
      </c>
      <c r="AH241" s="138" t="n">
        <v>0</v>
      </c>
      <c r="AI241" s="138" t="n">
        <v>0</v>
      </c>
      <c r="AJ241" s="139" t="n">
        <v>0</v>
      </c>
      <c r="AK241" s="140" t="n">
        <v>0</v>
      </c>
      <c r="AL241" s="142" t="n">
        <v>4000</v>
      </c>
      <c r="AM241" s="143" t="n">
        <v>3960</v>
      </c>
      <c r="AN241" s="143" t="n">
        <v>40</v>
      </c>
      <c r="AO241" s="143" t="n">
        <v>840.9</v>
      </c>
      <c r="AP241" s="130" t="n">
        <v>1142.85714285714</v>
      </c>
      <c r="AQ241" s="130" t="n">
        <v>70.425</v>
      </c>
      <c r="AR241" s="130" t="n">
        <v>8000</v>
      </c>
    </row>
    <row r="242" s="90" customFormat="true" ht="13.5" hidden="false" customHeight="false" outlineLevel="0" collapsed="false">
      <c r="A242" s="131" t="str">
        <f aca="false">INDEX($A$8:$C$41,MATCH(B242,$B$8:$B$41,0),1)</f>
        <v>Southern</v>
      </c>
      <c r="B242" s="131" t="s">
        <v>46</v>
      </c>
      <c r="C242" s="131" t="s">
        <v>182</v>
      </c>
      <c r="D242" s="117" t="s">
        <v>591</v>
      </c>
      <c r="E242" s="117" t="s">
        <v>592</v>
      </c>
      <c r="F242" s="117" t="s">
        <v>162</v>
      </c>
      <c r="G242" s="133" t="n">
        <v>0</v>
      </c>
      <c r="H242" s="134" t="n">
        <v>0</v>
      </c>
      <c r="I242" s="134" t="n">
        <v>0</v>
      </c>
      <c r="J242" s="135" t="n">
        <v>0</v>
      </c>
      <c r="K242" s="136" t="n">
        <v>6229.8551352428</v>
      </c>
      <c r="L242" s="134" t="n">
        <v>7142.4381</v>
      </c>
      <c r="M242" s="134" t="n">
        <v>5707.6349989748</v>
      </c>
      <c r="N242" s="135" t="n">
        <v>5485.5556</v>
      </c>
      <c r="O242" s="136" t="n">
        <v>0</v>
      </c>
      <c r="P242" s="134" t="n">
        <v>24565.4838342176</v>
      </c>
      <c r="Q242" s="134" t="n">
        <v>24565.4838342176</v>
      </c>
      <c r="R242" s="137" t="n">
        <v>37.6502587439378</v>
      </c>
      <c r="S242" s="138" t="n">
        <v>41.2206740012995</v>
      </c>
      <c r="T242" s="138" t="n">
        <v>35.3976791609672</v>
      </c>
      <c r="U242" s="139" t="n">
        <v>38.9680944183288</v>
      </c>
      <c r="V242" s="140" t="n">
        <v>153.236706324533</v>
      </c>
      <c r="W242" s="137" t="n">
        <v>26.4989378128192</v>
      </c>
      <c r="X242" s="138" t="n">
        <v>24.140325337261</v>
      </c>
      <c r="Y242" s="138" t="n">
        <v>16.6618774880137</v>
      </c>
      <c r="Z242" s="139" t="n">
        <v>15.7050664837617</v>
      </c>
      <c r="AA242" s="141" t="n">
        <v>83.0062071218556</v>
      </c>
      <c r="AB242" s="137" t="n">
        <v>33.3090025471182</v>
      </c>
      <c r="AC242" s="138" t="n">
        <v>33.746958752997</v>
      </c>
      <c r="AD242" s="138" t="n">
        <v>28.2846716296749</v>
      </c>
      <c r="AE242" s="139" t="n">
        <v>26.3138687032201</v>
      </c>
      <c r="AF242" s="140" t="n">
        <v>121.65450163301</v>
      </c>
      <c r="AG242" s="137" t="n">
        <v>0</v>
      </c>
      <c r="AH242" s="138" t="n">
        <v>0</v>
      </c>
      <c r="AI242" s="138" t="n">
        <v>0</v>
      </c>
      <c r="AJ242" s="139" t="n">
        <v>0</v>
      </c>
      <c r="AK242" s="140" t="n">
        <v>0</v>
      </c>
      <c r="AL242" s="142" t="n">
        <v>13372.2932352428</v>
      </c>
      <c r="AM242" s="143" t="n">
        <v>11070.8385989748</v>
      </c>
      <c r="AN242" s="143" t="n">
        <v>122.352</v>
      </c>
      <c r="AO242" s="143" t="n">
        <v>3122.9125284</v>
      </c>
      <c r="AP242" s="130" t="n">
        <v>3509.35483345966</v>
      </c>
      <c r="AQ242" s="130" t="n">
        <v>273.1125</v>
      </c>
      <c r="AR242" s="130" t="n">
        <v>24565.4838342176</v>
      </c>
    </row>
    <row r="243" s="90" customFormat="true" ht="13.5" hidden="false" customHeight="false" outlineLevel="0" collapsed="false">
      <c r="A243" s="131" t="str">
        <f aca="false">INDEX($A$8:$C$41,MATCH(B243,$B$8:$B$41,0),1)</f>
        <v>Southern</v>
      </c>
      <c r="B243" s="131" t="s">
        <v>46</v>
      </c>
      <c r="C243" s="131" t="s">
        <v>182</v>
      </c>
      <c r="D243" s="117" t="s">
        <v>593</v>
      </c>
      <c r="E243" s="117" t="s">
        <v>594</v>
      </c>
      <c r="F243" s="117" t="s">
        <v>162</v>
      </c>
      <c r="G243" s="133" t="n">
        <v>0</v>
      </c>
      <c r="H243" s="134" t="n">
        <v>0</v>
      </c>
      <c r="I243" s="134" t="n">
        <v>0</v>
      </c>
      <c r="J243" s="135" t="n">
        <v>0</v>
      </c>
      <c r="K243" s="136" t="n">
        <v>26100.6822</v>
      </c>
      <c r="L243" s="134" t="n">
        <v>26907.3258</v>
      </c>
      <c r="M243" s="134" t="n">
        <v>22355.5512</v>
      </c>
      <c r="N243" s="135" t="n">
        <v>20665.4408</v>
      </c>
      <c r="O243" s="136" t="n">
        <v>0</v>
      </c>
      <c r="P243" s="134" t="n">
        <v>96029</v>
      </c>
      <c r="Q243" s="134" t="n">
        <v>96029</v>
      </c>
      <c r="R243" s="137" t="n">
        <v>0</v>
      </c>
      <c r="S243" s="138" t="n">
        <v>0</v>
      </c>
      <c r="T243" s="138" t="n">
        <v>0</v>
      </c>
      <c r="U243" s="139" t="n">
        <v>0</v>
      </c>
      <c r="V243" s="140" t="n">
        <v>0</v>
      </c>
      <c r="W243" s="137" t="n">
        <v>1160.08820643027</v>
      </c>
      <c r="X243" s="138" t="n">
        <v>1058.15597345342</v>
      </c>
      <c r="Y243" s="138" t="n">
        <v>777.801797509917</v>
      </c>
      <c r="Z243" s="139" t="n">
        <v>693.717642355746</v>
      </c>
      <c r="AA243" s="141" t="n">
        <v>3689.76361974935</v>
      </c>
      <c r="AB243" s="137" t="n">
        <v>125.482573943074</v>
      </c>
      <c r="AC243" s="138" t="n">
        <v>127.132454389367</v>
      </c>
      <c r="AD243" s="138" t="n">
        <v>106.5547788231</v>
      </c>
      <c r="AE243" s="139" t="n">
        <v>99.1303168147808</v>
      </c>
      <c r="AF243" s="140" t="n">
        <v>458.300123970323</v>
      </c>
      <c r="AG243" s="137" t="n">
        <v>0</v>
      </c>
      <c r="AH243" s="138" t="n">
        <v>0</v>
      </c>
      <c r="AI243" s="138" t="n">
        <v>0</v>
      </c>
      <c r="AJ243" s="139" t="n">
        <v>0</v>
      </c>
      <c r="AK243" s="140" t="n">
        <v>0</v>
      </c>
      <c r="AL243" s="142" t="n">
        <v>53008.008</v>
      </c>
      <c r="AM243" s="143" t="n">
        <v>42444.818</v>
      </c>
      <c r="AN243" s="143" t="n">
        <v>576.174</v>
      </c>
      <c r="AO243" s="143" t="n">
        <v>11764.7204148</v>
      </c>
      <c r="AP243" s="130" t="n">
        <v>13718.4285714286</v>
      </c>
      <c r="AQ243" s="130" t="n">
        <v>1028.87678571429</v>
      </c>
      <c r="AR243" s="130" t="n">
        <v>96029</v>
      </c>
    </row>
    <row r="244" s="90" customFormat="true" ht="13.5" hidden="false" customHeight="false" outlineLevel="0" collapsed="false">
      <c r="A244" s="131" t="str">
        <f aca="false">INDEX($A$8:$C$41,MATCH(B244,$B$8:$B$41,0),1)</f>
        <v>Southern</v>
      </c>
      <c r="B244" s="131" t="s">
        <v>46</v>
      </c>
      <c r="C244" s="131" t="s">
        <v>182</v>
      </c>
      <c r="D244" s="117" t="s">
        <v>595</v>
      </c>
      <c r="E244" s="117" t="s">
        <v>596</v>
      </c>
      <c r="F244" s="117" t="s">
        <v>162</v>
      </c>
      <c r="G244" s="133" t="n">
        <v>0</v>
      </c>
      <c r="H244" s="134" t="n">
        <v>0</v>
      </c>
      <c r="I244" s="134" t="n">
        <v>0</v>
      </c>
      <c r="J244" s="135" t="n">
        <v>0</v>
      </c>
      <c r="K244" s="136" t="n">
        <v>113.0688</v>
      </c>
      <c r="L244" s="134" t="n">
        <v>116.5632</v>
      </c>
      <c r="M244" s="134" t="n">
        <v>96.8448</v>
      </c>
      <c r="N244" s="135" t="n">
        <v>89.5232</v>
      </c>
      <c r="O244" s="136" t="n">
        <v>0</v>
      </c>
      <c r="P244" s="134" t="n">
        <v>416</v>
      </c>
      <c r="Q244" s="134" t="n">
        <v>416</v>
      </c>
      <c r="R244" s="137" t="n">
        <v>12.5208385258031</v>
      </c>
      <c r="S244" s="138" t="n">
        <v>13.7082033514084</v>
      </c>
      <c r="T244" s="138" t="n">
        <v>11.7717285285329</v>
      </c>
      <c r="U244" s="139" t="n">
        <v>12.9590933541381</v>
      </c>
      <c r="V244" s="140" t="n">
        <v>50.9598637598825</v>
      </c>
      <c r="W244" s="137" t="n">
        <v>60.2248586654983</v>
      </c>
      <c r="X244" s="138" t="n">
        <v>54.8643757665024</v>
      </c>
      <c r="Y244" s="138" t="n">
        <v>37.8679033818492</v>
      </c>
      <c r="Z244" s="139" t="n">
        <v>35.6933329176401</v>
      </c>
      <c r="AA244" s="141" t="n">
        <v>188.65047073149</v>
      </c>
      <c r="AB244" s="137" t="n">
        <v>0.543596440226796</v>
      </c>
      <c r="AC244" s="138" t="n">
        <v>0.550743800288215</v>
      </c>
      <c r="AD244" s="138" t="n">
        <v>0.461600337299964</v>
      </c>
      <c r="AE244" s="139" t="n">
        <v>0.42943721702358</v>
      </c>
      <c r="AF244" s="140" t="n">
        <v>1.98537779483856</v>
      </c>
      <c r="AG244" s="137" t="n">
        <v>0</v>
      </c>
      <c r="AH244" s="138" t="n">
        <v>0</v>
      </c>
      <c r="AI244" s="138" t="n">
        <v>0</v>
      </c>
      <c r="AJ244" s="139" t="n">
        <v>0</v>
      </c>
      <c r="AK244" s="140" t="n">
        <v>0</v>
      </c>
      <c r="AL244" s="142" t="n">
        <v>229.632</v>
      </c>
      <c r="AM244" s="143" t="n">
        <v>183.872</v>
      </c>
      <c r="AN244" s="143" t="n">
        <v>2.496</v>
      </c>
      <c r="AO244" s="143" t="n">
        <v>50.9653248</v>
      </c>
      <c r="AP244" s="130" t="n">
        <v>59.4285714285714</v>
      </c>
      <c r="AQ244" s="130" t="n">
        <v>4.45714285714286</v>
      </c>
      <c r="AR244" s="130" t="n">
        <v>416</v>
      </c>
    </row>
    <row r="245" s="90" customFormat="true" ht="13.5" hidden="false" customHeight="false" outlineLevel="0" collapsed="false">
      <c r="A245" s="131" t="str">
        <f aca="false">INDEX($A$8:$C$41,MATCH(B245,$B$8:$B$41,0),1)</f>
        <v>Southern</v>
      </c>
      <c r="B245" s="131" t="s">
        <v>46</v>
      </c>
      <c r="C245" s="131" t="s">
        <v>182</v>
      </c>
      <c r="D245" s="117" t="s">
        <v>597</v>
      </c>
      <c r="E245" s="117" t="s">
        <v>598</v>
      </c>
      <c r="F245" s="117" t="s">
        <v>162</v>
      </c>
      <c r="G245" s="133" t="n">
        <v>0</v>
      </c>
      <c r="H245" s="134" t="n">
        <v>0</v>
      </c>
      <c r="I245" s="134" t="n">
        <v>0</v>
      </c>
      <c r="J245" s="135" t="n">
        <v>0</v>
      </c>
      <c r="K245" s="136" t="n">
        <v>11938.3356462758</v>
      </c>
      <c r="L245" s="134" t="n">
        <v>14365.4337</v>
      </c>
      <c r="M245" s="134" t="n">
        <v>10225.3294277153</v>
      </c>
      <c r="N245" s="135" t="n">
        <v>11032.9812</v>
      </c>
      <c r="O245" s="136" t="n">
        <v>0</v>
      </c>
      <c r="P245" s="134" t="n">
        <v>47562.0799739911</v>
      </c>
      <c r="Q245" s="134" t="n">
        <v>47562.0799739911</v>
      </c>
      <c r="R245" s="137" t="n">
        <v>42.2743603877818</v>
      </c>
      <c r="S245" s="138" t="n">
        <v>46.2832842666394</v>
      </c>
      <c r="T245" s="138" t="n">
        <v>39.745125150906</v>
      </c>
      <c r="U245" s="139" t="n">
        <v>43.7540490297636</v>
      </c>
      <c r="V245" s="140" t="n">
        <v>172.056818835091</v>
      </c>
      <c r="W245" s="137" t="n">
        <v>152.01089818787</v>
      </c>
      <c r="X245" s="138" t="n">
        <v>138.437700385209</v>
      </c>
      <c r="Y245" s="138" t="n">
        <v>115.582562359084</v>
      </c>
      <c r="Z245" s="139" t="n">
        <v>92.0775310255593</v>
      </c>
      <c r="AA245" s="141" t="n">
        <v>498.108691957722</v>
      </c>
      <c r="AB245" s="137" t="n">
        <v>66.9936877302104</v>
      </c>
      <c r="AC245" s="138" t="n">
        <v>67.8745397237413</v>
      </c>
      <c r="AD245" s="138" t="n">
        <v>56.8883579155366</v>
      </c>
      <c r="AE245" s="139" t="n">
        <v>52.9245239446476</v>
      </c>
      <c r="AF245" s="140" t="n">
        <v>244.681109314136</v>
      </c>
      <c r="AG245" s="137" t="n">
        <v>0</v>
      </c>
      <c r="AH245" s="138" t="n">
        <v>0</v>
      </c>
      <c r="AI245" s="138" t="n">
        <v>0</v>
      </c>
      <c r="AJ245" s="139" t="n">
        <v>0</v>
      </c>
      <c r="AK245" s="140" t="n">
        <v>0</v>
      </c>
      <c r="AL245" s="142" t="n">
        <v>26303.7693462758</v>
      </c>
      <c r="AM245" s="143" t="n">
        <v>21012.2206277153</v>
      </c>
      <c r="AN245" s="143" t="n">
        <v>246.09</v>
      </c>
      <c r="AO245" s="143" t="n">
        <v>6281.0474868</v>
      </c>
      <c r="AP245" s="130" t="n">
        <v>6794.5828534273</v>
      </c>
      <c r="AQ245" s="130" t="n">
        <v>549.305357142857</v>
      </c>
      <c r="AR245" s="130" t="n">
        <v>47562.0799739911</v>
      </c>
    </row>
    <row r="246" s="90" customFormat="true" ht="13.5" hidden="false" customHeight="false" outlineLevel="0" collapsed="false">
      <c r="A246" s="131" t="str">
        <f aca="false">INDEX($A$8:$C$41,MATCH(B246,$B$8:$B$41,0),1)</f>
        <v>Southern</v>
      </c>
      <c r="B246" s="131" t="s">
        <v>46</v>
      </c>
      <c r="C246" s="131" t="s">
        <v>182</v>
      </c>
      <c r="D246" s="117" t="s">
        <v>599</v>
      </c>
      <c r="E246" s="117" t="s">
        <v>600</v>
      </c>
      <c r="F246" s="117" t="s">
        <v>162</v>
      </c>
      <c r="G246" s="133" t="n">
        <v>0</v>
      </c>
      <c r="H246" s="134" t="n">
        <v>0</v>
      </c>
      <c r="I246" s="134" t="n">
        <v>0</v>
      </c>
      <c r="J246" s="135" t="n">
        <v>0</v>
      </c>
      <c r="K246" s="136" t="n">
        <v>574.1140570895</v>
      </c>
      <c r="L246" s="134" t="n">
        <v>690.8331</v>
      </c>
      <c r="M246" s="134" t="n">
        <v>491.735660376878</v>
      </c>
      <c r="N246" s="135" t="n">
        <v>530.5756</v>
      </c>
      <c r="O246" s="136" t="n">
        <v>0</v>
      </c>
      <c r="P246" s="134" t="n">
        <v>2287.25841746638</v>
      </c>
      <c r="Q246" s="134" t="n">
        <v>2287.25841746638</v>
      </c>
      <c r="R246" s="137" t="n">
        <v>11.8583477997334</v>
      </c>
      <c r="S246" s="138" t="n">
        <v>12.98288790447</v>
      </c>
      <c r="T246" s="138" t="n">
        <v>11.1488739997493</v>
      </c>
      <c r="U246" s="139" t="n">
        <v>12.2734141044859</v>
      </c>
      <c r="V246" s="140" t="n">
        <v>48.2635238084386</v>
      </c>
      <c r="W246" s="137" t="n">
        <v>62.489299736469</v>
      </c>
      <c r="X246" s="138" t="n">
        <v>56.5342005103711</v>
      </c>
      <c r="Y246" s="138" t="n">
        <v>43.1945005170222</v>
      </c>
      <c r="Z246" s="139" t="n">
        <v>37.0541370812177</v>
      </c>
      <c r="AA246" s="141" t="n">
        <v>199.27213784508</v>
      </c>
      <c r="AB246" s="137" t="n">
        <v>3.22172361389223</v>
      </c>
      <c r="AC246" s="138" t="n">
        <v>3.26408374906393</v>
      </c>
      <c r="AD246" s="138" t="n">
        <v>2.73575872983909</v>
      </c>
      <c r="AE246" s="139" t="n">
        <v>2.54513812156643</v>
      </c>
      <c r="AF246" s="140" t="n">
        <v>11.7667042143617</v>
      </c>
      <c r="AG246" s="137" t="n">
        <v>0</v>
      </c>
      <c r="AH246" s="138" t="n">
        <v>0</v>
      </c>
      <c r="AI246" s="138" t="n">
        <v>0</v>
      </c>
      <c r="AJ246" s="139" t="n">
        <v>0</v>
      </c>
      <c r="AK246" s="140" t="n">
        <v>0</v>
      </c>
      <c r="AL246" s="142" t="n">
        <v>1264.9471570895</v>
      </c>
      <c r="AM246" s="143" t="n">
        <v>1010.47926037688</v>
      </c>
      <c r="AN246" s="143" t="n">
        <v>11.832</v>
      </c>
      <c r="AO246" s="143" t="n">
        <v>302.0553084</v>
      </c>
      <c r="AP246" s="130" t="n">
        <v>326.751202495197</v>
      </c>
      <c r="AQ246" s="130" t="n">
        <v>26.4160714285714</v>
      </c>
      <c r="AR246" s="130" t="n">
        <v>2287.25841746638</v>
      </c>
    </row>
    <row r="247" s="90" customFormat="true" ht="13.5" hidden="false" customHeight="false" outlineLevel="0" collapsed="false">
      <c r="A247" s="131" t="str">
        <f aca="false">INDEX($A$8:$C$41,MATCH(B247,$B$8:$B$41,0),1)</f>
        <v>Southern</v>
      </c>
      <c r="B247" s="131" t="s">
        <v>46</v>
      </c>
      <c r="C247" s="131" t="s">
        <v>182</v>
      </c>
      <c r="D247" s="117" t="s">
        <v>601</v>
      </c>
      <c r="E247" s="117" t="s">
        <v>602</v>
      </c>
      <c r="F247" s="117" t="s">
        <v>162</v>
      </c>
      <c r="G247" s="133" t="n">
        <v>0</v>
      </c>
      <c r="H247" s="134" t="n">
        <v>0</v>
      </c>
      <c r="I247" s="134" t="n">
        <v>0</v>
      </c>
      <c r="J247" s="135" t="n">
        <v>0</v>
      </c>
      <c r="K247" s="136" t="n">
        <v>102017.5479</v>
      </c>
      <c r="L247" s="134" t="n">
        <v>105170.4081</v>
      </c>
      <c r="M247" s="134" t="n">
        <v>87379.2684</v>
      </c>
      <c r="N247" s="135" t="n">
        <v>80773.2756</v>
      </c>
      <c r="O247" s="136" t="n">
        <v>0</v>
      </c>
      <c r="P247" s="134" t="n">
        <v>375340.5</v>
      </c>
      <c r="Q247" s="134" t="n">
        <v>375340.5</v>
      </c>
      <c r="R247" s="137" t="n">
        <v>76.3699662933779</v>
      </c>
      <c r="S247" s="138" t="n">
        <v>83.6122138091927</v>
      </c>
      <c r="T247" s="138" t="n">
        <v>71.8008230108681</v>
      </c>
      <c r="U247" s="139" t="n">
        <v>79.0430705266829</v>
      </c>
      <c r="V247" s="140" t="n">
        <v>310.826073640122</v>
      </c>
      <c r="W247" s="137" t="n">
        <v>3719.14035957586</v>
      </c>
      <c r="X247" s="138" t="n">
        <v>3372.71069034374</v>
      </c>
      <c r="Y247" s="138" t="n">
        <v>2598.76361035378</v>
      </c>
      <c r="Z247" s="139" t="n">
        <v>2215.82985052795</v>
      </c>
      <c r="AA247" s="141" t="n">
        <v>11906.4445108013</v>
      </c>
      <c r="AB247" s="137" t="n">
        <v>490.465768444582</v>
      </c>
      <c r="AC247" s="138" t="n">
        <v>496.91455137519</v>
      </c>
      <c r="AD247" s="138" t="n">
        <v>416.483897601772</v>
      </c>
      <c r="AE247" s="139" t="n">
        <v>387.464374414036</v>
      </c>
      <c r="AF247" s="140" t="n">
        <v>1791.32859183558</v>
      </c>
      <c r="AG247" s="137" t="n">
        <v>0</v>
      </c>
      <c r="AH247" s="138" t="n">
        <v>0</v>
      </c>
      <c r="AI247" s="138" t="n">
        <v>0</v>
      </c>
      <c r="AJ247" s="139" t="n">
        <v>0</v>
      </c>
      <c r="AK247" s="140" t="n">
        <v>0</v>
      </c>
      <c r="AL247" s="142" t="n">
        <v>207187.956</v>
      </c>
      <c r="AM247" s="143" t="n">
        <v>165900.501</v>
      </c>
      <c r="AN247" s="143" t="n">
        <v>2252.043</v>
      </c>
      <c r="AO247" s="143" t="n">
        <v>48234.7918370648</v>
      </c>
      <c r="AP247" s="130" t="n">
        <v>53620.0714285714</v>
      </c>
      <c r="AQ247" s="130" t="n">
        <v>2681.00357142857</v>
      </c>
      <c r="AR247" s="130" t="n">
        <v>375340.5</v>
      </c>
    </row>
    <row r="248" s="90" customFormat="true" ht="13.5" hidden="false" customHeight="false" outlineLevel="0" collapsed="false">
      <c r="A248" s="131" t="str">
        <f aca="false">INDEX($A$8:$C$41,MATCH(B248,$B$8:$B$41,0),1)</f>
        <v>Southern</v>
      </c>
      <c r="B248" s="131" t="s">
        <v>46</v>
      </c>
      <c r="C248" s="131" t="s">
        <v>182</v>
      </c>
      <c r="D248" s="117" t="s">
        <v>603</v>
      </c>
      <c r="E248" s="117" t="s">
        <v>604</v>
      </c>
      <c r="F248" s="117" t="s">
        <v>162</v>
      </c>
      <c r="G248" s="133" t="n">
        <v>0</v>
      </c>
      <c r="H248" s="134" t="n">
        <v>0</v>
      </c>
      <c r="I248" s="134" t="n">
        <v>0</v>
      </c>
      <c r="J248" s="135" t="n">
        <v>0</v>
      </c>
      <c r="K248" s="136" t="n">
        <v>19093.1346</v>
      </c>
      <c r="L248" s="134" t="n">
        <v>19683.2094</v>
      </c>
      <c r="M248" s="134" t="n">
        <v>16353.5016</v>
      </c>
      <c r="N248" s="135" t="n">
        <v>15117.1544</v>
      </c>
      <c r="O248" s="136" t="n">
        <v>0</v>
      </c>
      <c r="P248" s="134" t="n">
        <v>70247</v>
      </c>
      <c r="Q248" s="134" t="n">
        <v>70247</v>
      </c>
      <c r="R248" s="137" t="n">
        <v>130.434257149694</v>
      </c>
      <c r="S248" s="138" t="n">
        <v>142.80348055868</v>
      </c>
      <c r="T248" s="138" t="n">
        <v>122.630498174926</v>
      </c>
      <c r="U248" s="139" t="n">
        <v>134.999721583912</v>
      </c>
      <c r="V248" s="140" t="n">
        <v>530.867957467213</v>
      </c>
      <c r="W248" s="137" t="n">
        <v>1058.11014032721</v>
      </c>
      <c r="X248" s="138" t="n">
        <v>950.172853493622</v>
      </c>
      <c r="Y248" s="138" t="n">
        <v>801.910556030711</v>
      </c>
      <c r="Z248" s="139" t="n">
        <v>627.763783413261</v>
      </c>
      <c r="AA248" s="141" t="n">
        <v>3437.9573332648</v>
      </c>
      <c r="AB248" s="137" t="n">
        <v>91.7933152322398</v>
      </c>
      <c r="AC248" s="138" t="n">
        <v>93.000239756842</v>
      </c>
      <c r="AD248" s="138" t="n">
        <v>77.9472088805543</v>
      </c>
      <c r="AE248" s="139" t="n">
        <v>72.5160485198447</v>
      </c>
      <c r="AF248" s="140" t="n">
        <v>335.256812389481</v>
      </c>
      <c r="AG248" s="137" t="n">
        <v>0</v>
      </c>
      <c r="AH248" s="138" t="n">
        <v>0</v>
      </c>
      <c r="AI248" s="138" t="n">
        <v>0</v>
      </c>
      <c r="AJ248" s="139" t="n">
        <v>0</v>
      </c>
      <c r="AK248" s="140" t="n">
        <v>0</v>
      </c>
      <c r="AL248" s="142" t="n">
        <v>38776.344</v>
      </c>
      <c r="AM248" s="143" t="n">
        <v>31049.174</v>
      </c>
      <c r="AN248" s="143" t="n">
        <v>421.482</v>
      </c>
      <c r="AO248" s="143" t="n">
        <v>8606.1566616</v>
      </c>
      <c r="AP248" s="130" t="n">
        <v>10035.2857142857</v>
      </c>
      <c r="AQ248" s="130" t="n">
        <v>752.646428571429</v>
      </c>
      <c r="AR248" s="130" t="n">
        <v>70247</v>
      </c>
    </row>
    <row r="249" s="90" customFormat="true" ht="13.5" hidden="false" customHeight="false" outlineLevel="0" collapsed="false">
      <c r="A249" s="131" t="str">
        <f aca="false">INDEX($A$8:$C$41,MATCH(B249,$B$8:$B$41,0),1)</f>
        <v>Capital</v>
      </c>
      <c r="B249" s="131" t="s">
        <v>47</v>
      </c>
      <c r="C249" s="131" t="s">
        <v>183</v>
      </c>
      <c r="D249" s="117" t="s">
        <v>605</v>
      </c>
      <c r="E249" s="117" t="s">
        <v>606</v>
      </c>
      <c r="F249" s="117" t="s">
        <v>162</v>
      </c>
      <c r="G249" s="133" t="n">
        <v>0</v>
      </c>
      <c r="H249" s="134" t="n">
        <v>0</v>
      </c>
      <c r="I249" s="134" t="n">
        <v>0</v>
      </c>
      <c r="J249" s="135" t="n">
        <v>0</v>
      </c>
      <c r="K249" s="136" t="n">
        <v>4490.9342</v>
      </c>
      <c r="L249" s="134" t="n">
        <v>4576.6669</v>
      </c>
      <c r="M249" s="134" t="n">
        <v>4549.3054</v>
      </c>
      <c r="N249" s="135" t="n">
        <v>4624.0935</v>
      </c>
      <c r="O249" s="136" t="n">
        <v>0</v>
      </c>
      <c r="P249" s="134" t="n">
        <v>18241</v>
      </c>
      <c r="Q249" s="134" t="n">
        <v>18241</v>
      </c>
      <c r="R249" s="137" t="n">
        <v>15.7406693147683</v>
      </c>
      <c r="S249" s="138" t="n">
        <v>17.233374219262</v>
      </c>
      <c r="T249" s="138" t="n">
        <v>14.7989198685856</v>
      </c>
      <c r="U249" s="139" t="n">
        <v>16.2916247730792</v>
      </c>
      <c r="V249" s="140" t="n">
        <v>64.064588175695</v>
      </c>
      <c r="W249" s="137" t="n">
        <v>415.675692871713</v>
      </c>
      <c r="X249" s="138" t="n">
        <v>233.428909103944</v>
      </c>
      <c r="Y249" s="138" t="n">
        <v>1707.51447054083</v>
      </c>
      <c r="Z249" s="139" t="n">
        <v>253.404773065968</v>
      </c>
      <c r="AA249" s="141" t="n">
        <v>2610.02384558246</v>
      </c>
      <c r="AB249" s="137" t="n">
        <v>71.7305221459193</v>
      </c>
      <c r="AC249" s="138" t="n">
        <v>71.9620042666</v>
      </c>
      <c r="AD249" s="138" t="n">
        <v>70.225888361495</v>
      </c>
      <c r="AE249" s="139" t="n">
        <v>75.4342360768098</v>
      </c>
      <c r="AF249" s="140" t="n">
        <v>289.352650850824</v>
      </c>
      <c r="AG249" s="137" t="n">
        <v>0</v>
      </c>
      <c r="AH249" s="138" t="n">
        <v>0</v>
      </c>
      <c r="AI249" s="138" t="n">
        <v>0</v>
      </c>
      <c r="AJ249" s="139" t="n">
        <v>0</v>
      </c>
      <c r="AK249" s="140" t="n">
        <v>0</v>
      </c>
      <c r="AL249" s="142" t="n">
        <v>9067.6011</v>
      </c>
      <c r="AM249" s="143" t="n">
        <v>8642.5858</v>
      </c>
      <c r="AN249" s="143" t="n">
        <v>530.8131</v>
      </c>
      <c r="AO249" s="143" t="n">
        <v>2344.14042156362</v>
      </c>
      <c r="AP249" s="130" t="n">
        <v>2605.85714285714</v>
      </c>
      <c r="AQ249" s="130" t="n">
        <v>130.292857142857</v>
      </c>
      <c r="AR249" s="130" t="n">
        <v>18241</v>
      </c>
    </row>
    <row r="250" s="90" customFormat="true" ht="13.5" hidden="false" customHeight="false" outlineLevel="0" collapsed="false">
      <c r="A250" s="131" t="str">
        <f aca="false">INDEX($A$8:$C$41,MATCH(B250,$B$8:$B$41,0),1)</f>
        <v>Capital</v>
      </c>
      <c r="B250" s="131" t="s">
        <v>47</v>
      </c>
      <c r="C250" s="131" t="s">
        <v>183</v>
      </c>
      <c r="D250" s="117" t="s">
        <v>607</v>
      </c>
      <c r="E250" s="117" t="s">
        <v>608</v>
      </c>
      <c r="F250" s="117" t="s">
        <v>162</v>
      </c>
      <c r="G250" s="133" t="n">
        <v>0</v>
      </c>
      <c r="H250" s="134" t="n">
        <v>0</v>
      </c>
      <c r="I250" s="134" t="n">
        <v>0</v>
      </c>
      <c r="J250" s="135" t="n">
        <v>0</v>
      </c>
      <c r="K250" s="136" t="n">
        <v>8014.5486</v>
      </c>
      <c r="L250" s="134" t="n">
        <v>8167.5477</v>
      </c>
      <c r="M250" s="134" t="n">
        <v>8118.7182</v>
      </c>
      <c r="N250" s="135" t="n">
        <v>8252.1855</v>
      </c>
      <c r="O250" s="136" t="n">
        <v>0</v>
      </c>
      <c r="P250" s="134" t="n">
        <v>32553</v>
      </c>
      <c r="Q250" s="134" t="n">
        <v>32553</v>
      </c>
      <c r="R250" s="137" t="n">
        <v>13.4326585872149</v>
      </c>
      <c r="S250" s="138" t="n">
        <v>14.7064923075328</v>
      </c>
      <c r="T250" s="138" t="n">
        <v>12.6289952529371</v>
      </c>
      <c r="U250" s="139" t="n">
        <v>13.902828973255</v>
      </c>
      <c r="V250" s="140" t="n">
        <v>54.6709751209399</v>
      </c>
      <c r="W250" s="137" t="n">
        <v>598.951962389299</v>
      </c>
      <c r="X250" s="138" t="n">
        <v>324.823027502874</v>
      </c>
      <c r="Y250" s="138" t="n">
        <v>2569.70534162578</v>
      </c>
      <c r="Z250" s="139" t="n">
        <v>365.526653736715</v>
      </c>
      <c r="AA250" s="141" t="n">
        <v>3859.00698525466</v>
      </c>
      <c r="AB250" s="137" t="n">
        <v>66.1178017033984</v>
      </c>
      <c r="AC250" s="138" t="n">
        <v>66.3311709706946</v>
      </c>
      <c r="AD250" s="138" t="n">
        <v>64.7309014659734</v>
      </c>
      <c r="AE250" s="139" t="n">
        <v>69.5317099801371</v>
      </c>
      <c r="AF250" s="140" t="n">
        <v>266.711584120204</v>
      </c>
      <c r="AG250" s="137" t="n">
        <v>0</v>
      </c>
      <c r="AH250" s="138" t="n">
        <v>0</v>
      </c>
      <c r="AI250" s="138" t="n">
        <v>0</v>
      </c>
      <c r="AJ250" s="139" t="n">
        <v>0</v>
      </c>
      <c r="AK250" s="140" t="n">
        <v>0</v>
      </c>
      <c r="AL250" s="142" t="n">
        <v>16182.0963</v>
      </c>
      <c r="AM250" s="143" t="n">
        <v>15423.6114</v>
      </c>
      <c r="AN250" s="143" t="n">
        <v>947.2923</v>
      </c>
      <c r="AO250" s="143" t="n">
        <v>4183.36731227238</v>
      </c>
      <c r="AP250" s="130" t="n">
        <v>4650.42857142857</v>
      </c>
      <c r="AQ250" s="130" t="n">
        <v>232.521428571429</v>
      </c>
      <c r="AR250" s="130" t="n">
        <v>32553</v>
      </c>
    </row>
    <row r="251" s="90" customFormat="true" ht="13.5" hidden="false" customHeight="false" outlineLevel="0" collapsed="false">
      <c r="A251" s="131" t="str">
        <f aca="false">INDEX($A$8:$C$41,MATCH(B251,$B$8:$B$41,0),1)</f>
        <v>Capital</v>
      </c>
      <c r="B251" s="131" t="s">
        <v>47</v>
      </c>
      <c r="C251" s="131" t="s">
        <v>183</v>
      </c>
      <c r="D251" s="117" t="s">
        <v>609</v>
      </c>
      <c r="E251" s="117" t="s">
        <v>610</v>
      </c>
      <c r="F251" s="117" t="s">
        <v>162</v>
      </c>
      <c r="G251" s="133" t="n">
        <v>0</v>
      </c>
      <c r="H251" s="134" t="n">
        <v>0</v>
      </c>
      <c r="I251" s="134" t="n">
        <v>0</v>
      </c>
      <c r="J251" s="135" t="n">
        <v>0</v>
      </c>
      <c r="K251" s="136" t="n">
        <v>6219.91502768446</v>
      </c>
      <c r="L251" s="134" t="n">
        <v>7398.66465</v>
      </c>
      <c r="M251" s="134" t="n">
        <v>6300.75876484364</v>
      </c>
      <c r="N251" s="135" t="n">
        <v>7475.33475</v>
      </c>
      <c r="O251" s="136" t="n">
        <v>0</v>
      </c>
      <c r="P251" s="134" t="n">
        <v>27394.6731925281</v>
      </c>
      <c r="Q251" s="134" t="n">
        <v>27394.6731925281</v>
      </c>
      <c r="R251" s="137" t="n">
        <v>6.19596037994012</v>
      </c>
      <c r="S251" s="138" t="n">
        <v>6.78353008629993</v>
      </c>
      <c r="T251" s="138" t="n">
        <v>5.8252618956702</v>
      </c>
      <c r="U251" s="139" t="n">
        <v>6.41283160203001</v>
      </c>
      <c r="V251" s="140" t="n">
        <v>25.2175839639403</v>
      </c>
      <c r="W251" s="137" t="n">
        <v>457.571487512422</v>
      </c>
      <c r="X251" s="138" t="n">
        <v>248.293437974216</v>
      </c>
      <c r="Y251" s="138" t="n">
        <v>1961.77242243467</v>
      </c>
      <c r="Z251" s="139" t="n">
        <v>279.240493566769</v>
      </c>
      <c r="AA251" s="141" t="n">
        <v>2946.87784148808</v>
      </c>
      <c r="AB251" s="137" t="n">
        <v>44.3195516209278</v>
      </c>
      <c r="AC251" s="138" t="n">
        <v>44.4625755874334</v>
      </c>
      <c r="AD251" s="138" t="n">
        <v>43.3898958386413</v>
      </c>
      <c r="AE251" s="139" t="n">
        <v>46.6079350850176</v>
      </c>
      <c r="AF251" s="140" t="n">
        <v>178.77995813202</v>
      </c>
      <c r="AG251" s="137" t="n">
        <v>0</v>
      </c>
      <c r="AH251" s="138" t="n">
        <v>0</v>
      </c>
      <c r="AI251" s="138" t="n">
        <v>0</v>
      </c>
      <c r="AJ251" s="139" t="n">
        <v>0</v>
      </c>
      <c r="AK251" s="140" t="n">
        <v>0</v>
      </c>
      <c r="AL251" s="142" t="n">
        <v>13618.5796776845</v>
      </c>
      <c r="AM251" s="143" t="n">
        <v>13089.5954148436</v>
      </c>
      <c r="AN251" s="143" t="n">
        <v>686.4981</v>
      </c>
      <c r="AO251" s="143" t="n">
        <v>3789.55017933659</v>
      </c>
      <c r="AP251" s="130" t="n">
        <v>3913.52474178973</v>
      </c>
      <c r="AQ251" s="130" t="n">
        <v>180.4547704446</v>
      </c>
      <c r="AR251" s="130" t="n">
        <v>27394.6731925281</v>
      </c>
    </row>
    <row r="252" customFormat="false" ht="13.5" hidden="false" customHeight="false" outlineLevel="0" collapsed="false">
      <c r="A252" s="131" t="str">
        <f aca="false">INDEX($A$8:$C$41,MATCH(B252,$B$8:$B$41,0),1)</f>
        <v>Capital</v>
      </c>
      <c r="B252" s="131" t="s">
        <v>47</v>
      </c>
      <c r="C252" s="131" t="s">
        <v>183</v>
      </c>
      <c r="D252" s="117" t="s">
        <v>611</v>
      </c>
      <c r="E252" s="117" t="s">
        <v>612</v>
      </c>
      <c r="F252" s="117" t="s">
        <v>162</v>
      </c>
      <c r="G252" s="133" t="n">
        <v>0</v>
      </c>
      <c r="H252" s="134" t="n">
        <v>0</v>
      </c>
      <c r="I252" s="134" t="n">
        <v>0</v>
      </c>
      <c r="J252" s="135" t="n">
        <v>0</v>
      </c>
      <c r="K252" s="136" t="n">
        <v>2174.5615</v>
      </c>
      <c r="L252" s="134" t="n">
        <v>2216.07425</v>
      </c>
      <c r="M252" s="134" t="n">
        <v>2202.8255</v>
      </c>
      <c r="N252" s="135" t="n">
        <v>2239.03875</v>
      </c>
      <c r="O252" s="136" t="n">
        <v>0</v>
      </c>
      <c r="P252" s="134" t="n">
        <v>8832.5</v>
      </c>
      <c r="Q252" s="134" t="n">
        <v>8832.5</v>
      </c>
      <c r="R252" s="137" t="n">
        <v>0</v>
      </c>
      <c r="S252" s="138" t="n">
        <v>0</v>
      </c>
      <c r="T252" s="138" t="n">
        <v>0</v>
      </c>
      <c r="U252" s="139" t="n">
        <v>0</v>
      </c>
      <c r="V252" s="140" t="n">
        <v>0</v>
      </c>
      <c r="W252" s="137" t="n">
        <v>283.500072229968</v>
      </c>
      <c r="X252" s="138" t="n">
        <v>156.694181117951</v>
      </c>
      <c r="Y252" s="138" t="n">
        <v>1188.36362908582</v>
      </c>
      <c r="Z252" s="139" t="n">
        <v>172.913197304251</v>
      </c>
      <c r="AA252" s="141" t="n">
        <v>1801.47107973799</v>
      </c>
      <c r="AB252" s="137" t="n">
        <v>30.0679562230416</v>
      </c>
      <c r="AC252" s="138" t="n">
        <v>30.1649887562341</v>
      </c>
      <c r="AD252" s="138" t="n">
        <v>29.43724475729</v>
      </c>
      <c r="AE252" s="139" t="n">
        <v>31.6204767541224</v>
      </c>
      <c r="AF252" s="140" t="n">
        <v>121.290666490688</v>
      </c>
      <c r="AG252" s="137" t="n">
        <v>0</v>
      </c>
      <c r="AH252" s="138" t="n">
        <v>0</v>
      </c>
      <c r="AI252" s="138" t="n">
        <v>0</v>
      </c>
      <c r="AJ252" s="139" t="n">
        <v>0</v>
      </c>
      <c r="AK252" s="140" t="n">
        <v>0</v>
      </c>
      <c r="AL252" s="142" t="n">
        <v>4390.63575</v>
      </c>
      <c r="AM252" s="143" t="n">
        <v>4184.8385</v>
      </c>
      <c r="AN252" s="143" t="n">
        <v>257.02575</v>
      </c>
      <c r="AO252" s="143" t="n">
        <v>1135.05949637962</v>
      </c>
      <c r="AP252" s="130" t="n">
        <v>1261.78571428571</v>
      </c>
      <c r="AQ252" s="130" t="n">
        <v>63.0892857142857</v>
      </c>
      <c r="AR252" s="130" t="n">
        <v>8832.5</v>
      </c>
    </row>
    <row r="253" customFormat="false" ht="13.5" hidden="false" customHeight="false" outlineLevel="0" collapsed="false">
      <c r="A253" s="131" t="str">
        <f aca="false">INDEX($A$8:$C$41,MATCH(B253,$B$8:$B$41,0),1)</f>
        <v>Capital</v>
      </c>
      <c r="B253" s="131" t="s">
        <v>47</v>
      </c>
      <c r="C253" s="131" t="s">
        <v>183</v>
      </c>
      <c r="D253" s="117" t="s">
        <v>613</v>
      </c>
      <c r="E253" s="117" t="s">
        <v>614</v>
      </c>
      <c r="F253" s="117" t="s">
        <v>162</v>
      </c>
      <c r="G253" s="133" t="n">
        <v>6004.64756192351</v>
      </c>
      <c r="H253" s="134" t="n">
        <v>6004.64756192351</v>
      </c>
      <c r="I253" s="134" t="n">
        <v>5744.30957047921</v>
      </c>
      <c r="J253" s="135" t="n">
        <v>7467.4271</v>
      </c>
      <c r="K253" s="136" t="n">
        <v>5283.18909595017</v>
      </c>
      <c r="L253" s="134" t="n">
        <v>6284.41775</v>
      </c>
      <c r="M253" s="134" t="n">
        <v>5351.85767883823</v>
      </c>
      <c r="N253" s="135" t="n">
        <v>6349.54125</v>
      </c>
      <c r="O253" s="136" t="n">
        <v>26171.7270324027</v>
      </c>
      <c r="P253" s="134" t="n">
        <v>23269.0057747884</v>
      </c>
      <c r="Q253" s="134" t="n">
        <v>49440.7328071911</v>
      </c>
      <c r="R253" s="137" t="n">
        <v>92.5633239835607</v>
      </c>
      <c r="S253" s="138" t="n">
        <v>101.341205338127</v>
      </c>
      <c r="T253" s="138" t="n">
        <v>87.0253473349716</v>
      </c>
      <c r="U253" s="139" t="n">
        <v>95.803228689538</v>
      </c>
      <c r="V253" s="140" t="n">
        <v>376.733105346197</v>
      </c>
      <c r="W253" s="137" t="n">
        <v>814.157736747369</v>
      </c>
      <c r="X253" s="138" t="n">
        <v>459.567646396288</v>
      </c>
      <c r="Y253" s="138" t="n">
        <v>3339.07116633957</v>
      </c>
      <c r="Z253" s="139" t="n">
        <v>498.155225092089</v>
      </c>
      <c r="AA253" s="141" t="n">
        <v>5110.95177457531</v>
      </c>
      <c r="AB253" s="137" t="n">
        <v>91.1679497461936</v>
      </c>
      <c r="AC253" s="138" t="n">
        <v>91.462158539243</v>
      </c>
      <c r="AD253" s="138" t="n">
        <v>89.2555925913723</v>
      </c>
      <c r="AE253" s="139" t="n">
        <v>95.8752904349845</v>
      </c>
      <c r="AF253" s="140" t="n">
        <v>367.760991311793</v>
      </c>
      <c r="AG253" s="137" t="n">
        <v>0</v>
      </c>
      <c r="AH253" s="138" t="n">
        <v>0</v>
      </c>
      <c r="AI253" s="138" t="n">
        <v>0</v>
      </c>
      <c r="AJ253" s="139" t="n">
        <v>0</v>
      </c>
      <c r="AK253" s="140" t="n">
        <v>0</v>
      </c>
      <c r="AL253" s="142" t="n">
        <v>24527.5972078737</v>
      </c>
      <c r="AM253" s="143" t="n">
        <v>23675.0178993174</v>
      </c>
      <c r="AN253" s="143" t="n">
        <v>1238.1177</v>
      </c>
      <c r="AO253" s="143" t="n">
        <v>6834.64525960416</v>
      </c>
      <c r="AP253" s="130" t="n">
        <v>7062.96182959873</v>
      </c>
      <c r="AQ253" s="130" t="n">
        <v>325.459298076389</v>
      </c>
      <c r="AR253" s="130" t="n">
        <v>49440.7328071911</v>
      </c>
    </row>
    <row r="254" customFormat="false" ht="13.5" hidden="false" customHeight="false" outlineLevel="0" collapsed="false">
      <c r="A254" s="131" t="str">
        <f aca="false">INDEX($A$8:$C$41,MATCH(B254,$B$8:$B$41,0),1)</f>
        <v>Capital</v>
      </c>
      <c r="B254" s="131" t="s">
        <v>47</v>
      </c>
      <c r="C254" s="131" t="s">
        <v>183</v>
      </c>
      <c r="D254" s="117" t="s">
        <v>615</v>
      </c>
      <c r="E254" s="117" t="s">
        <v>616</v>
      </c>
      <c r="F254" s="117" t="s">
        <v>162</v>
      </c>
      <c r="G254" s="144" t="n">
        <v>0</v>
      </c>
      <c r="H254" s="145" t="n">
        <v>0</v>
      </c>
      <c r="I254" s="145" t="n">
        <v>0</v>
      </c>
      <c r="J254" s="146" t="n">
        <v>0</v>
      </c>
      <c r="K254" s="147" t="n">
        <v>13624.0925</v>
      </c>
      <c r="L254" s="145" t="n">
        <v>13884.17875</v>
      </c>
      <c r="M254" s="145" t="n">
        <v>13801.1725</v>
      </c>
      <c r="N254" s="146" t="n">
        <v>14028.05625</v>
      </c>
      <c r="O254" s="147" t="n">
        <v>0</v>
      </c>
      <c r="P254" s="145" t="n">
        <v>55337.5</v>
      </c>
      <c r="Q254" s="145" t="n">
        <v>55337.5</v>
      </c>
      <c r="R254" s="144" t="n">
        <v>31.0463826070016</v>
      </c>
      <c r="S254" s="145" t="n">
        <v>33.9905450601687</v>
      </c>
      <c r="T254" s="145" t="n">
        <v>29.1889067245315</v>
      </c>
      <c r="U254" s="146" t="n">
        <v>32.1330691776985</v>
      </c>
      <c r="V254" s="148" t="n">
        <v>126.3589035694</v>
      </c>
      <c r="W254" s="144" t="n">
        <v>689.618995744773</v>
      </c>
      <c r="X254" s="145" t="n">
        <v>374.4447072322</v>
      </c>
      <c r="Y254" s="145" t="n">
        <v>2954.41791613407</v>
      </c>
      <c r="Z254" s="146" t="n">
        <v>420.843292075786</v>
      </c>
      <c r="AA254" s="149" t="n">
        <v>4439.32491118683</v>
      </c>
      <c r="AB254" s="144" t="n">
        <v>182.537002844936</v>
      </c>
      <c r="AC254" s="145" t="n">
        <v>183.126069413213</v>
      </c>
      <c r="AD254" s="145" t="n">
        <v>178.708070151133</v>
      </c>
      <c r="AE254" s="146" t="n">
        <v>191.962067937373</v>
      </c>
      <c r="AF254" s="148" t="n">
        <v>736.333210346655</v>
      </c>
      <c r="AG254" s="144" t="n">
        <v>0</v>
      </c>
      <c r="AH254" s="145" t="n">
        <v>0</v>
      </c>
      <c r="AI254" s="145" t="n">
        <v>0</v>
      </c>
      <c r="AJ254" s="146" t="n">
        <v>0</v>
      </c>
      <c r="AK254" s="148" t="n">
        <v>0</v>
      </c>
      <c r="AL254" s="145" t="n">
        <v>27508.27125</v>
      </c>
      <c r="AM254" s="145" t="n">
        <v>26218.9075</v>
      </c>
      <c r="AN254" s="145" t="n">
        <v>1610.32125</v>
      </c>
      <c r="AO254" s="145" t="n">
        <v>7111.39030635803</v>
      </c>
      <c r="AP254" s="130" t="n">
        <v>7905.35714285714</v>
      </c>
      <c r="AQ254" s="130" t="n">
        <v>395.267857142857</v>
      </c>
      <c r="AR254" s="130" t="n">
        <v>55337.5</v>
      </c>
    </row>
    <row r="255" customFormat="false" ht="14.25" hidden="false" customHeight="false" outlineLevel="0" collapsed="false">
      <c r="A255" s="131" t="str">
        <f aca="false">INDEX($A$8:$C$41,MATCH(B255,$B$8:$B$41,0),1)</f>
        <v>Capital</v>
      </c>
      <c r="B255" s="0" t="s">
        <v>47</v>
      </c>
      <c r="C255" s="131" t="s">
        <v>183</v>
      </c>
      <c r="D255" s="0" t="s">
        <v>243</v>
      </c>
      <c r="E255" s="0" t="s">
        <v>617</v>
      </c>
      <c r="F255" s="117" t="s">
        <v>162</v>
      </c>
      <c r="G255" s="150" t="n">
        <v>0</v>
      </c>
      <c r="H255" s="150" t="n">
        <v>0</v>
      </c>
      <c r="I255" s="150" t="n">
        <v>0</v>
      </c>
      <c r="J255" s="150" t="n">
        <v>0</v>
      </c>
      <c r="K255" s="150" t="n">
        <v>14732.4849</v>
      </c>
      <c r="L255" s="150" t="n">
        <v>15013.73055</v>
      </c>
      <c r="M255" s="150" t="n">
        <v>14923.9713</v>
      </c>
      <c r="N255" s="150" t="n">
        <v>15169.31325</v>
      </c>
      <c r="O255" s="150" t="n">
        <v>0</v>
      </c>
      <c r="P255" s="150" t="n">
        <v>59839.5</v>
      </c>
      <c r="Q255" s="150" t="n">
        <v>59839.5</v>
      </c>
      <c r="R255" s="150" t="n">
        <v>40.3457402948385</v>
      </c>
      <c r="S255" s="150" t="n">
        <v>44.171771018769</v>
      </c>
      <c r="T255" s="150" t="n">
        <v>37.9318925848909</v>
      </c>
      <c r="U255" s="150" t="n">
        <v>41.7579233088214</v>
      </c>
      <c r="V255" s="150" t="n">
        <v>164.20732720732</v>
      </c>
      <c r="W255" s="150" t="n">
        <v>993.787046687826</v>
      </c>
      <c r="X255" s="150" t="n">
        <v>635.108505564152</v>
      </c>
      <c r="Y255" s="150" t="n">
        <v>3361.46722846526</v>
      </c>
      <c r="Z255" s="150" t="n">
        <v>604.29940001613</v>
      </c>
      <c r="AA255" s="150" t="n">
        <v>5594.66218073337</v>
      </c>
      <c r="AB255" s="150" t="n">
        <v>127.859615715584</v>
      </c>
      <c r="AC255" s="150" t="n">
        <v>128.272232466582</v>
      </c>
      <c r="AD255" s="150" t="n">
        <v>125.177606834095</v>
      </c>
      <c r="AE255" s="150" t="n">
        <v>134.461483731556</v>
      </c>
      <c r="AF255" s="150" t="n">
        <v>515.770938747816</v>
      </c>
      <c r="AG255" s="150" t="n">
        <v>0</v>
      </c>
      <c r="AH255" s="150" t="n">
        <v>0</v>
      </c>
      <c r="AI255" s="150" t="n">
        <v>0</v>
      </c>
      <c r="AJ255" s="150" t="n">
        <v>0</v>
      </c>
      <c r="AK255" s="150" t="n">
        <v>0</v>
      </c>
      <c r="AL255" s="150" t="n">
        <v>29746.21545</v>
      </c>
      <c r="AM255" s="150" t="n">
        <v>28351.9551</v>
      </c>
      <c r="AN255" s="150" t="n">
        <v>1741.32945</v>
      </c>
      <c r="AO255" s="150" t="n">
        <v>7689.93973774224</v>
      </c>
      <c r="AP255" s="150" t="n">
        <v>8548.5</v>
      </c>
      <c r="AQ255" s="150" t="n">
        <v>427.425</v>
      </c>
      <c r="AR255" s="150" t="n">
        <v>59839.5</v>
      </c>
    </row>
    <row r="256" customFormat="false" ht="14.25" hidden="false" customHeight="false" outlineLevel="0" collapsed="false">
      <c r="A256" s="131" t="str">
        <f aca="false">INDEX($A$8:$C$41,MATCH(B256,$B$8:$B$41,0),1)</f>
        <v>South Eastern</v>
      </c>
      <c r="B256" s="0" t="s">
        <v>48</v>
      </c>
      <c r="C256" s="131" t="s">
        <v>184</v>
      </c>
      <c r="D256" s="0" t="s">
        <v>618</v>
      </c>
      <c r="E256" s="0" t="s">
        <v>619</v>
      </c>
      <c r="F256" s="117" t="s">
        <v>162</v>
      </c>
      <c r="G256" s="150" t="n">
        <v>0</v>
      </c>
      <c r="H256" s="150" t="n">
        <v>0</v>
      </c>
      <c r="I256" s="150" t="n">
        <v>0</v>
      </c>
      <c r="J256" s="150" t="n">
        <v>0</v>
      </c>
      <c r="K256" s="150" t="n">
        <v>5063.4132</v>
      </c>
      <c r="L256" s="150" t="n">
        <v>4675.8172</v>
      </c>
      <c r="M256" s="150" t="n">
        <v>4134.9446</v>
      </c>
      <c r="N256" s="150" t="n">
        <v>3743.825</v>
      </c>
      <c r="O256" s="150" t="n">
        <v>0</v>
      </c>
      <c r="P256" s="150" t="n">
        <v>17618</v>
      </c>
      <c r="Q256" s="150" t="n">
        <v>17618</v>
      </c>
      <c r="R256" s="150" t="n">
        <v>0</v>
      </c>
      <c r="S256" s="150" t="n">
        <v>0</v>
      </c>
      <c r="T256" s="150" t="n">
        <v>0</v>
      </c>
      <c r="U256" s="150" t="n">
        <v>0</v>
      </c>
      <c r="V256" s="150" t="n">
        <v>0</v>
      </c>
      <c r="W256" s="150" t="n">
        <v>55.9175058456656</v>
      </c>
      <c r="X256" s="150" t="n">
        <v>37.9710684022832</v>
      </c>
      <c r="Y256" s="150" t="n">
        <v>152.848831546853</v>
      </c>
      <c r="Z256" s="150" t="n">
        <v>34.1825134666015</v>
      </c>
      <c r="AA256" s="150" t="n">
        <v>280.919919261403</v>
      </c>
      <c r="AB256" s="150" t="n">
        <v>22.293444699039</v>
      </c>
      <c r="AC256" s="150" t="n">
        <v>20.6679628206659</v>
      </c>
      <c r="AD256" s="150" t="n">
        <v>18.5713267746485</v>
      </c>
      <c r="AE256" s="150" t="n">
        <v>16.9929603130399</v>
      </c>
      <c r="AF256" s="150" t="n">
        <v>78.5256946073933</v>
      </c>
      <c r="AG256" s="150" t="n">
        <v>0</v>
      </c>
      <c r="AH256" s="150" t="n">
        <v>0</v>
      </c>
      <c r="AI256" s="150" t="n">
        <v>0</v>
      </c>
      <c r="AJ256" s="150" t="n">
        <v>0</v>
      </c>
      <c r="AK256" s="150" t="n">
        <v>0</v>
      </c>
      <c r="AL256" s="150" t="n">
        <v>9739.2304</v>
      </c>
      <c r="AM256" s="150" t="n">
        <v>7630.7302</v>
      </c>
      <c r="AN256" s="150" t="n">
        <v>248.0394</v>
      </c>
      <c r="AO256" s="150" t="n">
        <v>1446.4659888</v>
      </c>
      <c r="AP256" s="150" t="n">
        <v>2516.85714285714</v>
      </c>
      <c r="AQ256" s="150" t="n">
        <v>134.769669854398</v>
      </c>
      <c r="AR256" s="150" t="n">
        <v>17618</v>
      </c>
    </row>
    <row r="257" customFormat="false" ht="14.25" hidden="false" customHeight="false" outlineLevel="0" collapsed="false">
      <c r="A257" s="131" t="str">
        <f aca="false">INDEX($A$8:$C$41,MATCH(B257,$B$8:$B$41,0),1)</f>
        <v>South Eastern</v>
      </c>
      <c r="B257" s="0" t="s">
        <v>48</v>
      </c>
      <c r="C257" s="131" t="s">
        <v>184</v>
      </c>
      <c r="D257" s="0" t="s">
        <v>620</v>
      </c>
      <c r="E257" s="0" t="s">
        <v>621</v>
      </c>
      <c r="F257" s="117" t="s">
        <v>162</v>
      </c>
      <c r="G257" s="150" t="n">
        <v>0</v>
      </c>
      <c r="H257" s="150" t="n">
        <v>0</v>
      </c>
      <c r="I257" s="150" t="n">
        <v>0</v>
      </c>
      <c r="J257" s="150" t="n">
        <v>0</v>
      </c>
      <c r="K257" s="150" t="n">
        <v>9816.21453282657</v>
      </c>
      <c r="L257" s="150" t="n">
        <v>10580.7018</v>
      </c>
      <c r="M257" s="150" t="n">
        <v>8016.23364945859</v>
      </c>
      <c r="N257" s="150" t="n">
        <v>8471.7375</v>
      </c>
      <c r="O257" s="150" t="n">
        <v>0</v>
      </c>
      <c r="P257" s="150" t="n">
        <v>36884.8874822852</v>
      </c>
      <c r="Q257" s="150" t="n">
        <v>36884.8874822852</v>
      </c>
      <c r="R257" s="150" t="n">
        <v>0</v>
      </c>
      <c r="S257" s="150" t="n">
        <v>0</v>
      </c>
      <c r="T257" s="150" t="n">
        <v>0</v>
      </c>
      <c r="U257" s="150" t="n">
        <v>0</v>
      </c>
      <c r="V257" s="150" t="n">
        <v>0</v>
      </c>
      <c r="W257" s="150" t="n">
        <v>80.2169955738238</v>
      </c>
      <c r="X257" s="150" t="n">
        <v>64.0412625510771</v>
      </c>
      <c r="Y257" s="150" t="n">
        <v>110.5963447351</v>
      </c>
      <c r="Z257" s="150" t="n">
        <v>49.1024314046582</v>
      </c>
      <c r="AA257" s="150" t="n">
        <v>303.95703426466</v>
      </c>
      <c r="AB257" s="150" t="n">
        <v>40.3565708494113</v>
      </c>
      <c r="AC257" s="150" t="n">
        <v>37.4140522985737</v>
      </c>
      <c r="AD257" s="150" t="n">
        <v>33.618629819957</v>
      </c>
      <c r="AE257" s="150" t="n">
        <v>30.7614016618972</v>
      </c>
      <c r="AF257" s="150" t="n">
        <v>142.150654629839</v>
      </c>
      <c r="AG257" s="150" t="n">
        <v>2505.27758786234</v>
      </c>
      <c r="AH257" s="150" t="n">
        <v>2690.85370548178</v>
      </c>
      <c r="AI257" s="150" t="n">
        <v>1855.76117619433</v>
      </c>
      <c r="AJ257" s="150" t="n">
        <v>2226.91341143319</v>
      </c>
      <c r="AK257" s="150" t="n">
        <v>9278.80588097164</v>
      </c>
      <c r="AL257" s="150" t="n">
        <v>20396.9163328266</v>
      </c>
      <c r="AM257" s="150" t="n">
        <v>15789.4925494586</v>
      </c>
      <c r="AN257" s="150" t="n">
        <v>698.4786</v>
      </c>
      <c r="AO257" s="150" t="n">
        <v>5123.28524677796</v>
      </c>
      <c r="AP257" s="150" t="n">
        <v>5269.26964032645</v>
      </c>
      <c r="AQ257" s="150" t="n">
        <v>243.965964132284</v>
      </c>
      <c r="AR257" s="150" t="n">
        <v>36884.8874822852</v>
      </c>
    </row>
    <row r="258" customFormat="false" ht="14.25" hidden="false" customHeight="false" outlineLevel="0" collapsed="false">
      <c r="A258" s="131" t="str">
        <f aca="false">INDEX($A$8:$C$41,MATCH(B258,$B$8:$B$41,0),1)</f>
        <v>South Eastern</v>
      </c>
      <c r="B258" s="0" t="s">
        <v>48</v>
      </c>
      <c r="C258" s="131" t="s">
        <v>184</v>
      </c>
      <c r="D258" s="0" t="s">
        <v>622</v>
      </c>
      <c r="E258" s="0" t="s">
        <v>623</v>
      </c>
      <c r="F258" s="117" t="s">
        <v>162</v>
      </c>
      <c r="G258" s="150" t="n">
        <v>0</v>
      </c>
      <c r="H258" s="150" t="n">
        <v>0</v>
      </c>
      <c r="I258" s="150" t="n">
        <v>0</v>
      </c>
      <c r="J258" s="150" t="n">
        <v>0</v>
      </c>
      <c r="K258" s="150" t="n">
        <v>5415.82127465791</v>
      </c>
      <c r="L258" s="150" t="n">
        <v>5837.6057</v>
      </c>
      <c r="M258" s="150" t="n">
        <v>4422.73226570011</v>
      </c>
      <c r="N258" s="150" t="n">
        <v>4674.04375</v>
      </c>
      <c r="O258" s="150" t="n">
        <v>0</v>
      </c>
      <c r="P258" s="150" t="n">
        <v>20350.202990358</v>
      </c>
      <c r="Q258" s="150" t="n">
        <v>20350.202990358</v>
      </c>
      <c r="R258" s="150" t="n">
        <v>0</v>
      </c>
      <c r="S258" s="150" t="n">
        <v>0</v>
      </c>
      <c r="T258" s="150" t="n">
        <v>0</v>
      </c>
      <c r="U258" s="150" t="n">
        <v>0</v>
      </c>
      <c r="V258" s="150" t="n">
        <v>0</v>
      </c>
      <c r="W258" s="150" t="n">
        <v>73.3182046491888</v>
      </c>
      <c r="X258" s="150" t="n">
        <v>41.0273276384673</v>
      </c>
      <c r="Y258" s="150" t="n">
        <v>299.892010301982</v>
      </c>
      <c r="Z258" s="150" t="n">
        <v>44.7595756964197</v>
      </c>
      <c r="AA258" s="150" t="n">
        <v>458.997118286058</v>
      </c>
      <c r="AB258" s="150" t="n">
        <v>22.2656069962181</v>
      </c>
      <c r="AC258" s="150" t="n">
        <v>20.6421548482022</v>
      </c>
      <c r="AD258" s="150" t="n">
        <v>18.5481368601817</v>
      </c>
      <c r="AE258" s="150" t="n">
        <v>16.9717412961662</v>
      </c>
      <c r="AF258" s="150" t="n">
        <v>78.4276400007682</v>
      </c>
      <c r="AG258" s="150" t="n">
        <v>0</v>
      </c>
      <c r="AH258" s="150" t="n">
        <v>0</v>
      </c>
      <c r="AI258" s="150" t="n">
        <v>0</v>
      </c>
      <c r="AJ258" s="150" t="n">
        <v>0</v>
      </c>
      <c r="AK258" s="150" t="n">
        <v>0</v>
      </c>
      <c r="AL258" s="150" t="n">
        <v>11253.4269746579</v>
      </c>
      <c r="AM258" s="150" t="n">
        <v>8711.42361570011</v>
      </c>
      <c r="AN258" s="150" t="n">
        <v>385.3524</v>
      </c>
      <c r="AO258" s="150" t="n">
        <v>2826.62905775465</v>
      </c>
      <c r="AP258" s="150" t="n">
        <v>2907.17185576543</v>
      </c>
      <c r="AQ258" s="150" t="n">
        <v>134.601383702602</v>
      </c>
      <c r="AR258" s="150" t="n">
        <v>20350.202990358</v>
      </c>
    </row>
    <row r="259" customFormat="false" ht="14.25" hidden="false" customHeight="false" outlineLevel="0" collapsed="false">
      <c r="A259" s="131" t="str">
        <f aca="false">INDEX($A$8:$C$41,MATCH(B259,$B$8:$B$41,0),1)</f>
        <v>South Eastern</v>
      </c>
      <c r="B259" s="0" t="s">
        <v>48</v>
      </c>
      <c r="C259" s="131" t="s">
        <v>184</v>
      </c>
      <c r="D259" s="0" t="s">
        <v>624</v>
      </c>
      <c r="E259" s="0" t="s">
        <v>625</v>
      </c>
      <c r="F259" s="117" t="s">
        <v>162</v>
      </c>
      <c r="G259" s="150" t="n">
        <v>0</v>
      </c>
      <c r="H259" s="150" t="n">
        <v>0</v>
      </c>
      <c r="I259" s="150" t="n">
        <v>0</v>
      </c>
      <c r="J259" s="150" t="n">
        <v>0</v>
      </c>
      <c r="K259" s="150" t="n">
        <v>18456.9554112594</v>
      </c>
      <c r="L259" s="150" t="n">
        <v>19894.384</v>
      </c>
      <c r="M259" s="150" t="n">
        <v>15072.5380480953</v>
      </c>
      <c r="N259" s="150" t="n">
        <v>15929</v>
      </c>
      <c r="O259" s="150" t="n">
        <v>0</v>
      </c>
      <c r="P259" s="150" t="n">
        <v>69352.8774593547</v>
      </c>
      <c r="Q259" s="150" t="n">
        <v>69352.8774593547</v>
      </c>
      <c r="R259" s="150" t="n">
        <v>0</v>
      </c>
      <c r="S259" s="150" t="n">
        <v>0</v>
      </c>
      <c r="T259" s="150" t="n">
        <v>0</v>
      </c>
      <c r="U259" s="150" t="n">
        <v>0</v>
      </c>
      <c r="V259" s="150" t="n">
        <v>0</v>
      </c>
      <c r="W259" s="150" t="n">
        <v>100.886310857746</v>
      </c>
      <c r="X259" s="150" t="n">
        <v>79.8220846938458</v>
      </c>
      <c r="Y259" s="150" t="n">
        <v>166.922279438061</v>
      </c>
      <c r="Z259" s="150" t="n">
        <v>62.9499429879525</v>
      </c>
      <c r="AA259" s="150" t="n">
        <v>410.580617977605</v>
      </c>
      <c r="AB259" s="150" t="n">
        <v>75.8805164891232</v>
      </c>
      <c r="AC259" s="150" t="n">
        <v>70.3478405774471</v>
      </c>
      <c r="AD259" s="150" t="n">
        <v>63.2114904884735</v>
      </c>
      <c r="AE259" s="150" t="n">
        <v>57.8391819945272</v>
      </c>
      <c r="AF259" s="150" t="n">
        <v>267.279029549571</v>
      </c>
      <c r="AG259" s="150" t="n">
        <v>116.421151146711</v>
      </c>
      <c r="AH259" s="150" t="n">
        <v>125.044940120542</v>
      </c>
      <c r="AI259" s="150" t="n">
        <v>86.2378897383046</v>
      </c>
      <c r="AJ259" s="150" t="n">
        <v>103.485467685965</v>
      </c>
      <c r="AK259" s="150" t="n">
        <v>431.189448691523</v>
      </c>
      <c r="AL259" s="150" t="n">
        <v>38351.3394112594</v>
      </c>
      <c r="AM259" s="150" t="n">
        <v>29688.2388480953</v>
      </c>
      <c r="AN259" s="150" t="n">
        <v>1313.2992</v>
      </c>
      <c r="AO259" s="150" t="n">
        <v>9633.06649856964</v>
      </c>
      <c r="AP259" s="150" t="n">
        <v>9907.55392276496</v>
      </c>
      <c r="AQ259" s="150" t="n">
        <v>458.71745231284</v>
      </c>
      <c r="AR259" s="150" t="n">
        <v>69352.8774593547</v>
      </c>
    </row>
    <row r="260" customFormat="false" ht="14.25" hidden="false" customHeight="false" outlineLevel="0" collapsed="false">
      <c r="A260" s="131" t="str">
        <f aca="false">INDEX($A$8:$C$41,MATCH(B260,$B$8:$B$41,0),1)</f>
        <v>South Eastern</v>
      </c>
      <c r="B260" s="0" t="s">
        <v>48</v>
      </c>
      <c r="C260" s="131" t="s">
        <v>184</v>
      </c>
      <c r="D260" s="0" t="s">
        <v>626</v>
      </c>
      <c r="E260" s="0" t="s">
        <v>627</v>
      </c>
      <c r="F260" s="117" t="s">
        <v>162</v>
      </c>
      <c r="G260" s="150" t="n">
        <v>28113.882683135</v>
      </c>
      <c r="H260" s="150" t="n">
        <v>28113.882683135</v>
      </c>
      <c r="I260" s="150" t="n">
        <v>29245.7551457744</v>
      </c>
      <c r="J260" s="150" t="n">
        <v>34603.585</v>
      </c>
      <c r="K260" s="150" t="n">
        <v>15743.0738405164</v>
      </c>
      <c r="L260" s="150" t="n">
        <v>16969.1452</v>
      </c>
      <c r="M260" s="150" t="n">
        <v>12856.2958607139</v>
      </c>
      <c r="N260" s="150" t="n">
        <v>13586.825</v>
      </c>
      <c r="O260" s="150" t="n">
        <v>123857.772828909</v>
      </c>
      <c r="P260" s="150" t="n">
        <v>59155.3399012303</v>
      </c>
      <c r="Q260" s="150" t="n">
        <v>183013.11273014</v>
      </c>
      <c r="R260" s="150" t="n">
        <v>0</v>
      </c>
      <c r="S260" s="150" t="n">
        <v>0</v>
      </c>
      <c r="T260" s="150" t="n">
        <v>0</v>
      </c>
      <c r="U260" s="150" t="n">
        <v>0</v>
      </c>
      <c r="V260" s="150" t="n">
        <v>0</v>
      </c>
      <c r="W260" s="150" t="n">
        <v>500.179429316195</v>
      </c>
      <c r="X260" s="150" t="n">
        <v>428.591730313071</v>
      </c>
      <c r="Y260" s="150" t="n">
        <v>713.942949358654</v>
      </c>
      <c r="Z260" s="150" t="n">
        <v>328.168763061836</v>
      </c>
      <c r="AA260" s="150" t="n">
        <v>1970.88287204976</v>
      </c>
      <c r="AB260" s="150" t="n">
        <v>199.811944887341</v>
      </c>
      <c r="AC260" s="150" t="n">
        <v>185.243057042438</v>
      </c>
      <c r="AD260" s="150" t="n">
        <v>166.451303155534</v>
      </c>
      <c r="AE260" s="150" t="n">
        <v>152.304701914831</v>
      </c>
      <c r="AF260" s="150" t="n">
        <v>703.811007000143</v>
      </c>
      <c r="AG260" s="150" t="n">
        <v>1200.61048712396</v>
      </c>
      <c r="AH260" s="150" t="n">
        <v>1289.54459728129</v>
      </c>
      <c r="AI260" s="150" t="n">
        <v>889.341101573304</v>
      </c>
      <c r="AJ260" s="150" t="n">
        <v>1067.20932188796</v>
      </c>
      <c r="AK260" s="150" t="n">
        <v>4446.70550786652</v>
      </c>
      <c r="AL260" s="150" t="n">
        <v>92720.6517236514</v>
      </c>
      <c r="AM260" s="150" t="n">
        <v>86834.2320064884</v>
      </c>
      <c r="AN260" s="150" t="n">
        <v>3458.229</v>
      </c>
      <c r="AO260" s="150" t="n">
        <v>25366.2183834</v>
      </c>
      <c r="AP260" s="150" t="n">
        <v>26144.73039002</v>
      </c>
      <c r="AQ260" s="150" t="n">
        <v>1207.91516111429</v>
      </c>
      <c r="AR260" s="150" t="n">
        <v>183013.11273014</v>
      </c>
    </row>
    <row r="261" customFormat="false" ht="14.25" hidden="false" customHeight="false" outlineLevel="0" collapsed="false">
      <c r="A261" s="131" t="str">
        <f aca="false">INDEX($A$8:$C$41,MATCH(B261,$B$8:$B$41,0),1)</f>
        <v>South Eastern</v>
      </c>
      <c r="B261" s="0" t="s">
        <v>48</v>
      </c>
      <c r="C261" s="131" t="s">
        <v>184</v>
      </c>
      <c r="D261" s="0" t="s">
        <v>628</v>
      </c>
      <c r="E261" s="0" t="s">
        <v>629</v>
      </c>
      <c r="F261" s="117" t="s">
        <v>162</v>
      </c>
      <c r="G261" s="150" t="n">
        <v>0</v>
      </c>
      <c r="H261" s="150" t="n">
        <v>0</v>
      </c>
      <c r="I261" s="150" t="n">
        <v>0</v>
      </c>
      <c r="J261" s="150" t="n">
        <v>0</v>
      </c>
      <c r="K261" s="150" t="n">
        <v>5425.3935</v>
      </c>
      <c r="L261" s="150" t="n">
        <v>5010.0885</v>
      </c>
      <c r="M261" s="150" t="n">
        <v>4430.54925</v>
      </c>
      <c r="N261" s="150" t="n">
        <v>4011.46875</v>
      </c>
      <c r="O261" s="150" t="n">
        <v>0</v>
      </c>
      <c r="P261" s="150" t="n">
        <v>18877.5</v>
      </c>
      <c r="Q261" s="150" t="n">
        <v>18877.5</v>
      </c>
      <c r="R261" s="150" t="n">
        <v>0</v>
      </c>
      <c r="S261" s="150" t="n">
        <v>0</v>
      </c>
      <c r="T261" s="150" t="n">
        <v>0</v>
      </c>
      <c r="U261" s="150" t="n">
        <v>0</v>
      </c>
      <c r="V261" s="150" t="n">
        <v>0</v>
      </c>
      <c r="W261" s="150" t="n">
        <v>93.4387271954674</v>
      </c>
      <c r="X261" s="150" t="n">
        <v>73.0711008729558</v>
      </c>
      <c r="Y261" s="150" t="n">
        <v>193.303088489525</v>
      </c>
      <c r="Z261" s="150" t="n">
        <v>60.0660954992366</v>
      </c>
      <c r="AA261" s="150" t="n">
        <v>419.879012057185</v>
      </c>
      <c r="AB261" s="150" t="n">
        <v>22.5295936504875</v>
      </c>
      <c r="AC261" s="150" t="n">
        <v>20.8868934441998</v>
      </c>
      <c r="AD261" s="150" t="n">
        <v>18.7680482505823</v>
      </c>
      <c r="AE261" s="150" t="n">
        <v>17.1729625430275</v>
      </c>
      <c r="AF261" s="150" t="n">
        <v>79.3574978882971</v>
      </c>
      <c r="AG261" s="150" t="n">
        <v>0</v>
      </c>
      <c r="AH261" s="150" t="n">
        <v>0</v>
      </c>
      <c r="AI261" s="150" t="n">
        <v>0</v>
      </c>
      <c r="AJ261" s="150" t="n">
        <v>0</v>
      </c>
      <c r="AK261" s="150" t="n">
        <v>0</v>
      </c>
      <c r="AL261" s="150" t="n">
        <v>10435.482</v>
      </c>
      <c r="AM261" s="150" t="n">
        <v>8028.60075</v>
      </c>
      <c r="AN261" s="150" t="n">
        <v>413.41725</v>
      </c>
      <c r="AO261" s="150" t="n">
        <v>2425.93667058096</v>
      </c>
      <c r="AP261" s="150" t="n">
        <v>2696.78571428571</v>
      </c>
      <c r="AQ261" s="150" t="n">
        <v>134.839285714286</v>
      </c>
      <c r="AR261" s="150" t="n">
        <v>18877.5</v>
      </c>
    </row>
    <row r="262" customFormat="false" ht="14.25" hidden="false" customHeight="false" outlineLevel="0" collapsed="false">
      <c r="A262" s="131" t="str">
        <f aca="false">INDEX($A$8:$C$41,MATCH(B262,$B$8:$B$41,0),1)</f>
        <v>South Eastern</v>
      </c>
      <c r="B262" s="0" t="s">
        <v>48</v>
      </c>
      <c r="C262" s="131" t="s">
        <v>184</v>
      </c>
      <c r="D262" s="0" t="s">
        <v>630</v>
      </c>
      <c r="E262" s="0" t="s">
        <v>631</v>
      </c>
      <c r="F262" s="117" t="s">
        <v>162</v>
      </c>
      <c r="G262" s="150" t="n">
        <v>0</v>
      </c>
      <c r="H262" s="150" t="n">
        <v>0</v>
      </c>
      <c r="I262" s="150" t="n">
        <v>0</v>
      </c>
      <c r="J262" s="150" t="n">
        <v>0</v>
      </c>
      <c r="K262" s="150" t="n">
        <v>7059.85931202423</v>
      </c>
      <c r="L262" s="150" t="n">
        <v>7609.6815</v>
      </c>
      <c r="M262" s="150" t="n">
        <v>5765.30612572055</v>
      </c>
      <c r="N262" s="150" t="n">
        <v>6092.90625</v>
      </c>
      <c r="O262" s="150" t="n">
        <v>0</v>
      </c>
      <c r="P262" s="150" t="n">
        <v>26527.7531877448</v>
      </c>
      <c r="Q262" s="150" t="n">
        <v>26527.7531877448</v>
      </c>
      <c r="R262" s="150" t="n">
        <v>0</v>
      </c>
      <c r="S262" s="150" t="n">
        <v>0</v>
      </c>
      <c r="T262" s="150" t="n">
        <v>0</v>
      </c>
      <c r="U262" s="150" t="n">
        <v>0</v>
      </c>
      <c r="V262" s="150" t="n">
        <v>0</v>
      </c>
      <c r="W262" s="150" t="n">
        <v>236.242671129345</v>
      </c>
      <c r="X262" s="150" t="n">
        <v>204.128331024086</v>
      </c>
      <c r="Y262" s="150" t="n">
        <v>236.645771784115</v>
      </c>
      <c r="Z262" s="150" t="n">
        <v>150.044798959472</v>
      </c>
      <c r="AA262" s="150" t="n">
        <v>827.061572897018</v>
      </c>
      <c r="AB262" s="150" t="n">
        <v>32.7352872056796</v>
      </c>
      <c r="AC262" s="150" t="n">
        <v>30.3484592903659</v>
      </c>
      <c r="AD262" s="150" t="n">
        <v>27.2697971967003</v>
      </c>
      <c r="AE262" s="150" t="n">
        <v>24.9521526992218</v>
      </c>
      <c r="AF262" s="150" t="n">
        <v>115.305696391968</v>
      </c>
      <c r="AG262" s="150" t="n">
        <v>27.5076228246406</v>
      </c>
      <c r="AH262" s="150" t="n">
        <v>29.5452245153547</v>
      </c>
      <c r="AI262" s="150" t="n">
        <v>20.3760169071412</v>
      </c>
      <c r="AJ262" s="150" t="n">
        <v>24.4512202885694</v>
      </c>
      <c r="AK262" s="150" t="n">
        <v>101.880084535706</v>
      </c>
      <c r="AL262" s="150" t="n">
        <v>14669.5408120242</v>
      </c>
      <c r="AM262" s="150" t="n">
        <v>11355.8701757206</v>
      </c>
      <c r="AN262" s="150" t="n">
        <v>502.3422</v>
      </c>
      <c r="AO262" s="150" t="n">
        <v>3684.68648853039</v>
      </c>
      <c r="AP262" s="150" t="n">
        <v>3789.67902682068</v>
      </c>
      <c r="AQ262" s="150" t="n">
        <v>175.46126135859</v>
      </c>
      <c r="AR262" s="150" t="n">
        <v>26527.7531877448</v>
      </c>
    </row>
    <row r="263" customFormat="false" ht="14.25" hidden="false" customHeight="false" outlineLevel="0" collapsed="false">
      <c r="A263" s="131" t="str">
        <f aca="false">INDEX($A$8:$C$41,MATCH(B263,$B$8:$B$41,0),1)</f>
        <v>South Eastern</v>
      </c>
      <c r="B263" s="0" t="s">
        <v>48</v>
      </c>
      <c r="C263" s="131" t="s">
        <v>184</v>
      </c>
      <c r="D263" s="0" t="s">
        <v>632</v>
      </c>
      <c r="E263" s="0" t="s">
        <v>633</v>
      </c>
      <c r="F263" s="117" t="s">
        <v>162</v>
      </c>
      <c r="G263" s="150" t="n">
        <v>0</v>
      </c>
      <c r="H263" s="150" t="n">
        <v>0</v>
      </c>
      <c r="I263" s="150" t="n">
        <v>0</v>
      </c>
      <c r="J263" s="150" t="n">
        <v>0</v>
      </c>
      <c r="K263" s="150" t="n">
        <v>522.2058</v>
      </c>
      <c r="L263" s="150" t="n">
        <v>482.2318</v>
      </c>
      <c r="M263" s="150" t="n">
        <v>426.4499</v>
      </c>
      <c r="N263" s="150" t="n">
        <v>386.1125</v>
      </c>
      <c r="O263" s="150" t="n">
        <v>0</v>
      </c>
      <c r="P263" s="150" t="n">
        <v>1817</v>
      </c>
      <c r="Q263" s="150" t="n">
        <v>1817</v>
      </c>
      <c r="R263" s="150" t="n">
        <v>0</v>
      </c>
      <c r="S263" s="150" t="n">
        <v>0</v>
      </c>
      <c r="T263" s="150" t="n">
        <v>0</v>
      </c>
      <c r="U263" s="150" t="n">
        <v>0</v>
      </c>
      <c r="V263" s="150" t="n">
        <v>0</v>
      </c>
      <c r="W263" s="150" t="n">
        <v>45.3901871939842</v>
      </c>
      <c r="X263" s="150" t="n">
        <v>34.3557931579648</v>
      </c>
      <c r="Y263" s="150" t="n">
        <v>83.9467823384827</v>
      </c>
      <c r="Z263" s="150" t="n">
        <v>27.7713502656332</v>
      </c>
      <c r="AA263" s="150" t="n">
        <v>191.464112956065</v>
      </c>
      <c r="AB263" s="150" t="n">
        <v>2.21555171998543</v>
      </c>
      <c r="AC263" s="150" t="n">
        <v>2.05400920288893</v>
      </c>
      <c r="AD263" s="150" t="n">
        <v>1.84564276779343</v>
      </c>
      <c r="AE263" s="150" t="n">
        <v>1.68878264249682</v>
      </c>
      <c r="AF263" s="150" t="n">
        <v>7.80398633316461</v>
      </c>
      <c r="AG263" s="150" t="n">
        <v>0</v>
      </c>
      <c r="AH263" s="150" t="n">
        <v>0</v>
      </c>
      <c r="AI263" s="150" t="n">
        <v>0</v>
      </c>
      <c r="AJ263" s="150" t="n">
        <v>0</v>
      </c>
      <c r="AK263" s="150" t="n">
        <v>0</v>
      </c>
      <c r="AL263" s="150" t="n">
        <v>1004.4376</v>
      </c>
      <c r="AM263" s="150" t="n">
        <v>772.7701</v>
      </c>
      <c r="AN263" s="150" t="n">
        <v>39.7923</v>
      </c>
      <c r="AO263" s="150" t="n">
        <v>233.501625238808</v>
      </c>
      <c r="AP263" s="150" t="n">
        <v>259.571428571429</v>
      </c>
      <c r="AQ263" s="150" t="n">
        <v>12.9785714285714</v>
      </c>
      <c r="AR263" s="150" t="n">
        <v>1817</v>
      </c>
    </row>
    <row r="264" customFormat="false" ht="14.25" hidden="false" customHeight="false" outlineLevel="0" collapsed="false">
      <c r="A264" s="131" t="str">
        <f aca="false">INDEX($A$8:$C$41,MATCH(B264,$B$8:$B$41,0),1)</f>
        <v>South Eastern</v>
      </c>
      <c r="B264" s="0" t="s">
        <v>48</v>
      </c>
      <c r="C264" s="131" t="s">
        <v>184</v>
      </c>
      <c r="D264" s="0" t="s">
        <v>634</v>
      </c>
      <c r="E264" s="0" t="s">
        <v>635</v>
      </c>
      <c r="F264" s="117" t="s">
        <v>162</v>
      </c>
      <c r="G264" s="150" t="n">
        <v>0</v>
      </c>
      <c r="H264" s="150" t="n">
        <v>0</v>
      </c>
      <c r="I264" s="150" t="n">
        <v>0</v>
      </c>
      <c r="J264" s="150" t="n">
        <v>0</v>
      </c>
      <c r="K264" s="150" t="n">
        <v>18555.6936</v>
      </c>
      <c r="L264" s="150" t="n">
        <v>17135.2856</v>
      </c>
      <c r="M264" s="150" t="n">
        <v>15153.1708</v>
      </c>
      <c r="N264" s="150" t="n">
        <v>13719.85</v>
      </c>
      <c r="O264" s="150" t="n">
        <v>0</v>
      </c>
      <c r="P264" s="150" t="n">
        <v>64564</v>
      </c>
      <c r="Q264" s="150" t="n">
        <v>64564</v>
      </c>
      <c r="R264" s="150" t="n">
        <v>0</v>
      </c>
      <c r="S264" s="150" t="n">
        <v>0</v>
      </c>
      <c r="T264" s="150" t="n">
        <v>0</v>
      </c>
      <c r="U264" s="150" t="n">
        <v>0</v>
      </c>
      <c r="V264" s="150" t="n">
        <v>0</v>
      </c>
      <c r="W264" s="150" t="n">
        <v>74.9568860445398</v>
      </c>
      <c r="X264" s="150" t="n">
        <v>54.7276574621813</v>
      </c>
      <c r="Y264" s="150" t="n">
        <v>161.422642079961</v>
      </c>
      <c r="Z264" s="150" t="n">
        <v>45.8475662195911</v>
      </c>
      <c r="AA264" s="150" t="n">
        <v>336.954751806273</v>
      </c>
      <c r="AB264" s="150" t="n">
        <v>65.3568525427395</v>
      </c>
      <c r="AC264" s="150" t="n">
        <v>60.5914885144383</v>
      </c>
      <c r="AD264" s="150" t="n">
        <v>54.4448595503976</v>
      </c>
      <c r="AE264" s="150" t="n">
        <v>49.8176220156704</v>
      </c>
      <c r="AF264" s="150" t="n">
        <v>230.210822623246</v>
      </c>
      <c r="AG264" s="150" t="n">
        <v>0</v>
      </c>
      <c r="AH264" s="150" t="n">
        <v>0</v>
      </c>
      <c r="AI264" s="150" t="n">
        <v>0</v>
      </c>
      <c r="AJ264" s="150" t="n">
        <v>0</v>
      </c>
      <c r="AK264" s="150" t="n">
        <v>0</v>
      </c>
      <c r="AL264" s="150" t="n">
        <v>35690.9792</v>
      </c>
      <c r="AM264" s="150" t="n">
        <v>27459.0692</v>
      </c>
      <c r="AN264" s="150" t="n">
        <v>1413.9516</v>
      </c>
      <c r="AO264" s="150" t="n">
        <v>8297.08251619064</v>
      </c>
      <c r="AP264" s="150" t="n">
        <v>9223.42857142857</v>
      </c>
      <c r="AQ264" s="150" t="n">
        <v>461.171428571429</v>
      </c>
      <c r="AR264" s="150" t="n">
        <v>64564</v>
      </c>
    </row>
    <row r="265" customFormat="false" ht="14.25" hidden="false" customHeight="false" outlineLevel="0" collapsed="false">
      <c r="A265" s="131" t="str">
        <f aca="false">INDEX($A$8:$C$41,MATCH(B265,$B$8:$B$41,0),1)</f>
        <v>South Eastern</v>
      </c>
      <c r="B265" s="0" t="s">
        <v>48</v>
      </c>
      <c r="C265" s="131" t="s">
        <v>184</v>
      </c>
      <c r="D265" s="0" t="s">
        <v>636</v>
      </c>
      <c r="E265" s="0" t="s">
        <v>637</v>
      </c>
      <c r="F265" s="117" t="s">
        <v>162</v>
      </c>
      <c r="G265" s="150" t="n">
        <v>0</v>
      </c>
      <c r="H265" s="150" t="n">
        <v>0</v>
      </c>
      <c r="I265" s="150" t="n">
        <v>0</v>
      </c>
      <c r="J265" s="150" t="n">
        <v>0</v>
      </c>
      <c r="K265" s="150" t="n">
        <v>3284</v>
      </c>
      <c r="L265" s="150" t="n">
        <v>3234</v>
      </c>
      <c r="M265" s="150" t="n">
        <v>1858.23725</v>
      </c>
      <c r="N265" s="150" t="n">
        <v>1682.46875</v>
      </c>
      <c r="O265" s="150" t="n">
        <v>0</v>
      </c>
      <c r="P265" s="150" t="n">
        <v>10058.706</v>
      </c>
      <c r="Q265" s="150" t="n">
        <v>10058.706</v>
      </c>
      <c r="R265" s="150" t="n">
        <v>0</v>
      </c>
      <c r="S265" s="150" t="n">
        <v>0</v>
      </c>
      <c r="T265" s="150" t="n">
        <v>0</v>
      </c>
      <c r="U265" s="150" t="n">
        <v>0</v>
      </c>
      <c r="V265" s="150" t="n">
        <v>0</v>
      </c>
      <c r="W265" s="150" t="n">
        <v>20.2831747054079</v>
      </c>
      <c r="X265" s="150" t="n">
        <v>15.09840142437</v>
      </c>
      <c r="Y265" s="150" t="n">
        <v>40.3962252171641</v>
      </c>
      <c r="Z265" s="150" t="n">
        <v>12.4082363018309</v>
      </c>
      <c r="AA265" s="150" t="n">
        <v>88.1860376487728</v>
      </c>
      <c r="AB265" s="150" t="n">
        <v>9.6541721205199</v>
      </c>
      <c r="AC265" s="150" t="n">
        <v>8.95025749250031</v>
      </c>
      <c r="AD265" s="150" t="n">
        <v>8.0423096389678</v>
      </c>
      <c r="AE265" s="150" t="n">
        <v>7.3587983334995</v>
      </c>
      <c r="AF265" s="150" t="n">
        <v>34.0055375854875</v>
      </c>
      <c r="AG265" s="150" t="n">
        <v>50.4306418451744</v>
      </c>
      <c r="AH265" s="150" t="n">
        <v>54.166244944817</v>
      </c>
      <c r="AI265" s="150" t="n">
        <v>37.3560309964255</v>
      </c>
      <c r="AJ265" s="150" t="n">
        <v>44.8272371957106</v>
      </c>
      <c r="AK265" s="150" t="n">
        <v>186.780154982127</v>
      </c>
      <c r="AL265" s="150" t="n">
        <v>6518</v>
      </c>
      <c r="AM265" s="150" t="n">
        <v>3367.31275</v>
      </c>
      <c r="AN265" s="150" t="n">
        <v>173.39325</v>
      </c>
      <c r="AO265" s="150" t="n">
        <v>1099.5</v>
      </c>
      <c r="AP265" s="150" t="n">
        <v>1436.958</v>
      </c>
      <c r="AQ265" s="150" t="n">
        <v>56.5535714285714</v>
      </c>
      <c r="AR265" s="150" t="n">
        <v>10058.706</v>
      </c>
    </row>
    <row r="266" customFormat="false" ht="14.25" hidden="false" customHeight="false" outlineLevel="0" collapsed="false">
      <c r="A266" s="131" t="str">
        <f aca="false">INDEX($A$8:$C$41,MATCH(B266,$B$8:$B$41,0),1)</f>
        <v>South Eastern</v>
      </c>
      <c r="B266" s="0" t="s">
        <v>48</v>
      </c>
      <c r="C266" s="131" t="s">
        <v>184</v>
      </c>
      <c r="D266" s="0" t="s">
        <v>638</v>
      </c>
      <c r="E266" s="0" t="s">
        <v>639</v>
      </c>
      <c r="F266" s="117" t="s">
        <v>162</v>
      </c>
      <c r="G266" s="150" t="n">
        <v>0</v>
      </c>
      <c r="H266" s="150" t="n">
        <v>0</v>
      </c>
      <c r="I266" s="150" t="n">
        <v>0</v>
      </c>
      <c r="J266" s="150" t="n">
        <v>0</v>
      </c>
      <c r="K266" s="150" t="n">
        <v>3953.00414421111</v>
      </c>
      <c r="L266" s="150" t="n">
        <v>4260.8643</v>
      </c>
      <c r="M266" s="150" t="n">
        <v>3228.14917413482</v>
      </c>
      <c r="N266" s="150" t="n">
        <v>3411.58125</v>
      </c>
      <c r="O266" s="150" t="n">
        <v>0</v>
      </c>
      <c r="P266" s="150" t="n">
        <v>14853.5988683459</v>
      </c>
      <c r="Q266" s="150" t="n">
        <v>14853.5988683459</v>
      </c>
      <c r="R266" s="150" t="n">
        <v>0</v>
      </c>
      <c r="S266" s="150" t="n">
        <v>0</v>
      </c>
      <c r="T266" s="150" t="n">
        <v>0</v>
      </c>
      <c r="U266" s="150" t="n">
        <v>0</v>
      </c>
      <c r="V266" s="150" t="n">
        <v>0</v>
      </c>
      <c r="W266" s="150" t="n">
        <v>72.4838553324377</v>
      </c>
      <c r="X266" s="150" t="n">
        <v>62.5117349257921</v>
      </c>
      <c r="Y266" s="150" t="n">
        <v>90.4149218403512</v>
      </c>
      <c r="Z266" s="150" t="n">
        <v>47.0414105410374</v>
      </c>
      <c r="AA266" s="150" t="n">
        <v>272.451922639618</v>
      </c>
      <c r="AB266" s="150" t="n">
        <v>18.7449057461744</v>
      </c>
      <c r="AC266" s="150" t="n">
        <v>17.3781584797221</v>
      </c>
      <c r="AD266" s="150" t="n">
        <v>15.6152525853126</v>
      </c>
      <c r="AE266" s="150" t="n">
        <v>14.288121181656</v>
      </c>
      <c r="AF266" s="150" t="n">
        <v>66.0264379928652</v>
      </c>
      <c r="AG266" s="150" t="n">
        <v>711.586081352571</v>
      </c>
      <c r="AH266" s="150" t="n">
        <v>764.296161452762</v>
      </c>
      <c r="AI266" s="150" t="n">
        <v>527.100801001905</v>
      </c>
      <c r="AJ266" s="150" t="n">
        <v>632.520961202286</v>
      </c>
      <c r="AK266" s="150" t="n">
        <v>2635.50400500952</v>
      </c>
      <c r="AL266" s="150" t="n">
        <v>8213.86844421111</v>
      </c>
      <c r="AM266" s="150" t="n">
        <v>6358.44682413482</v>
      </c>
      <c r="AN266" s="150" t="n">
        <v>281.2836</v>
      </c>
      <c r="AO266" s="150" t="n">
        <v>2063.1545637845</v>
      </c>
      <c r="AP266" s="150" t="n">
        <v>2121.94269547799</v>
      </c>
      <c r="AQ266" s="150" t="n">
        <v>98.2454554183097</v>
      </c>
      <c r="AR266" s="150" t="n">
        <v>14853.5988683459</v>
      </c>
    </row>
    <row r="267" customFormat="false" ht="14.25" hidden="false" customHeight="false" outlineLevel="0" collapsed="false">
      <c r="A267" s="131" t="str">
        <f aca="false">INDEX($A$8:$C$41,MATCH(B267,$B$8:$B$41,0),1)</f>
        <v>South Eastern</v>
      </c>
      <c r="B267" s="0" t="s">
        <v>48</v>
      </c>
      <c r="C267" s="131" t="s">
        <v>184</v>
      </c>
      <c r="D267" s="0" t="s">
        <v>640</v>
      </c>
      <c r="E267" s="0" t="s">
        <v>641</v>
      </c>
      <c r="F267" s="117" t="s">
        <v>162</v>
      </c>
      <c r="G267" s="150" t="n">
        <v>0</v>
      </c>
      <c r="H267" s="150" t="n">
        <v>0</v>
      </c>
      <c r="I267" s="150" t="n">
        <v>0</v>
      </c>
      <c r="J267" s="150" t="n">
        <v>0</v>
      </c>
      <c r="K267" s="150" t="n">
        <v>13049.6288666134</v>
      </c>
      <c r="L267" s="150" t="n">
        <v>14065.9346</v>
      </c>
      <c r="M267" s="150" t="n">
        <v>10656.7428496665</v>
      </c>
      <c r="N267" s="150" t="n">
        <v>11262.2875</v>
      </c>
      <c r="O267" s="150" t="n">
        <v>0</v>
      </c>
      <c r="P267" s="150" t="n">
        <v>49034.5938162799</v>
      </c>
      <c r="Q267" s="150" t="n">
        <v>49034.5938162799</v>
      </c>
      <c r="R267" s="150" t="n">
        <v>0</v>
      </c>
      <c r="S267" s="150" t="n">
        <v>0</v>
      </c>
      <c r="T267" s="150" t="n">
        <v>0</v>
      </c>
      <c r="U267" s="150" t="n">
        <v>0</v>
      </c>
      <c r="V267" s="150" t="n">
        <v>0</v>
      </c>
      <c r="W267" s="150" t="n">
        <v>78.1384926358005</v>
      </c>
      <c r="X267" s="150" t="n">
        <v>52.6922854144288</v>
      </c>
      <c r="Y267" s="150" t="n">
        <v>217.769020257091</v>
      </c>
      <c r="Z267" s="150" t="n">
        <v>47.7637369429741</v>
      </c>
      <c r="AA267" s="150" t="n">
        <v>396.363535250295</v>
      </c>
      <c r="AB267" s="150" t="n">
        <v>53.649833156444</v>
      </c>
      <c r="AC267" s="150" t="n">
        <v>49.7380630037902</v>
      </c>
      <c r="AD267" s="150" t="n">
        <v>44.6924464300775</v>
      </c>
      <c r="AE267" s="150" t="n">
        <v>40.8940609195297</v>
      </c>
      <c r="AF267" s="150" t="n">
        <v>188.974403509841</v>
      </c>
      <c r="AG267" s="150" t="n">
        <v>576.826514989433</v>
      </c>
      <c r="AH267" s="150" t="n">
        <v>619.55440498865</v>
      </c>
      <c r="AI267" s="150" t="n">
        <v>427.278899992173</v>
      </c>
      <c r="AJ267" s="150" t="n">
        <v>512.734679990607</v>
      </c>
      <c r="AK267" s="150" t="n">
        <v>2136.39449996086</v>
      </c>
      <c r="AL267" s="150" t="n">
        <v>27115.5634666134</v>
      </c>
      <c r="AM267" s="150" t="n">
        <v>20990.4922496665</v>
      </c>
      <c r="AN267" s="150" t="n">
        <v>928.5381</v>
      </c>
      <c r="AO267" s="150" t="n">
        <v>6810.87101597776</v>
      </c>
      <c r="AP267" s="150" t="n">
        <v>7004.94197375427</v>
      </c>
      <c r="AQ267" s="150" t="n">
        <v>324.327191237036</v>
      </c>
      <c r="AR267" s="150" t="n">
        <v>49034.5938162799</v>
      </c>
    </row>
    <row r="268" customFormat="false" ht="14.25" hidden="false" customHeight="false" outlineLevel="0" collapsed="false">
      <c r="A268" s="131" t="str">
        <f aca="false">INDEX($A$8:$C$41,MATCH(B268,$B$8:$B$41,0),1)</f>
        <v>South Eastern</v>
      </c>
      <c r="B268" s="0" t="s">
        <v>48</v>
      </c>
      <c r="C268" s="131" t="s">
        <v>184</v>
      </c>
      <c r="D268" s="0" t="s">
        <v>642</v>
      </c>
      <c r="E268" s="0" t="s">
        <v>643</v>
      </c>
      <c r="F268" s="117" t="s">
        <v>162</v>
      </c>
      <c r="G268" s="150" t="n">
        <v>0</v>
      </c>
      <c r="H268" s="150" t="n">
        <v>0</v>
      </c>
      <c r="I268" s="150" t="n">
        <v>0</v>
      </c>
      <c r="J268" s="150" t="n">
        <v>0</v>
      </c>
      <c r="K268" s="150" t="n">
        <v>12714.5179232473</v>
      </c>
      <c r="L268" s="150" t="n">
        <v>13704.7252</v>
      </c>
      <c r="M268" s="150" t="n">
        <v>10383.0805726727</v>
      </c>
      <c r="N268" s="150" t="n">
        <v>10973.075</v>
      </c>
      <c r="O268" s="150" t="n">
        <v>0</v>
      </c>
      <c r="P268" s="150" t="n">
        <v>47775.39869592</v>
      </c>
      <c r="Q268" s="150" t="n">
        <v>47775.39869592</v>
      </c>
      <c r="R268" s="150" t="n">
        <v>11.6091584348835</v>
      </c>
      <c r="S268" s="150" t="n">
        <v>12.7100676393311</v>
      </c>
      <c r="T268" s="150" t="n">
        <v>10.9145934003178</v>
      </c>
      <c r="U268" s="150" t="n">
        <v>12.0155026047654</v>
      </c>
      <c r="V268" s="150" t="n">
        <v>47.2493220792979</v>
      </c>
      <c r="W268" s="150" t="n">
        <v>33.4423230200096</v>
      </c>
      <c r="X268" s="150" t="n">
        <v>19.617495479768</v>
      </c>
      <c r="Y268" s="150" t="n">
        <v>126.523786727627</v>
      </c>
      <c r="Z268" s="150" t="n">
        <v>20.4221903030413</v>
      </c>
      <c r="AA268" s="150" t="n">
        <v>200.005795530446</v>
      </c>
      <c r="AB268" s="150" t="n">
        <v>52.2721199368376</v>
      </c>
      <c r="AC268" s="150" t="n">
        <v>48.460802984768</v>
      </c>
      <c r="AD268" s="150" t="n">
        <v>43.544756481374</v>
      </c>
      <c r="AE268" s="150" t="n">
        <v>39.8439124844369</v>
      </c>
      <c r="AF268" s="150" t="n">
        <v>184.121591887417</v>
      </c>
      <c r="AG268" s="150" t="n">
        <v>136.009912855167</v>
      </c>
      <c r="AH268" s="150" t="n">
        <v>146.084721214809</v>
      </c>
      <c r="AI268" s="150" t="n">
        <v>100.74808359642</v>
      </c>
      <c r="AJ268" s="150" t="n">
        <v>120.897700315704</v>
      </c>
      <c r="AK268" s="150" t="n">
        <v>503.740417982101</v>
      </c>
      <c r="AL268" s="150" t="n">
        <v>26419.2431232473</v>
      </c>
      <c r="AM268" s="150" t="n">
        <v>20451.4665726727</v>
      </c>
      <c r="AN268" s="150" t="n">
        <v>904.689</v>
      </c>
      <c r="AO268" s="150" t="n">
        <v>6635.96968854242</v>
      </c>
      <c r="AP268" s="150" t="n">
        <v>6825.05695655999</v>
      </c>
      <c r="AQ268" s="150" t="n">
        <v>315.998556597258</v>
      </c>
      <c r="AR268" s="150" t="n">
        <v>47775.39869592</v>
      </c>
    </row>
    <row r="269" customFormat="false" ht="14.25" hidden="false" customHeight="false" outlineLevel="0" collapsed="false">
      <c r="A269" s="131" t="str">
        <f aca="false">INDEX($A$8:$C$41,MATCH(B269,$B$8:$B$41,0),1)</f>
        <v>Eastern</v>
      </c>
      <c r="B269" s="0" t="s">
        <v>49</v>
      </c>
      <c r="C269" s="131" t="s">
        <v>186</v>
      </c>
      <c r="D269" s="0" t="s">
        <v>644</v>
      </c>
      <c r="E269" s="0" t="s">
        <v>645</v>
      </c>
      <c r="F269" s="117" t="s">
        <v>162</v>
      </c>
      <c r="G269" s="150" t="n">
        <v>5192.8695</v>
      </c>
      <c r="H269" s="150" t="n">
        <v>5192.8695</v>
      </c>
      <c r="I269" s="150" t="n">
        <v>5499.327</v>
      </c>
      <c r="J269" s="150" t="n">
        <v>4924.455</v>
      </c>
      <c r="K269" s="150" t="n">
        <v>5213.1906</v>
      </c>
      <c r="L269" s="150" t="n">
        <v>5700.348</v>
      </c>
      <c r="M269" s="150" t="n">
        <v>4905.9378</v>
      </c>
      <c r="N269" s="150" t="n">
        <v>4394.5236</v>
      </c>
      <c r="O269" s="150" t="n">
        <v>21135</v>
      </c>
      <c r="P269" s="150" t="n">
        <v>20214</v>
      </c>
      <c r="Q269" s="150" t="n">
        <v>41349</v>
      </c>
      <c r="R269" s="150" t="n">
        <v>47.645142879446</v>
      </c>
      <c r="S269" s="150" t="n">
        <v>52.1633839420878</v>
      </c>
      <c r="T269" s="150" t="n">
        <v>44.7945787755476</v>
      </c>
      <c r="U269" s="150" t="n">
        <v>49.3128198381894</v>
      </c>
      <c r="V269" s="150" t="n">
        <v>193.915925435271</v>
      </c>
      <c r="W269" s="150" t="n">
        <v>606.69254987013</v>
      </c>
      <c r="X269" s="150" t="n">
        <v>497.669924331354</v>
      </c>
      <c r="Y269" s="150" t="n">
        <v>731.938617607246</v>
      </c>
      <c r="Z269" s="150" t="n">
        <v>358.152897217351</v>
      </c>
      <c r="AA269" s="150" t="n">
        <v>2194.45398902608</v>
      </c>
      <c r="AB269" s="150" t="n">
        <v>196.180968364125</v>
      </c>
      <c r="AC269" s="150" t="n">
        <v>213.855618790066</v>
      </c>
      <c r="AD269" s="150" t="n">
        <v>187.305386332051</v>
      </c>
      <c r="AE269" s="150" t="n">
        <v>167.794408589129</v>
      </c>
      <c r="AF269" s="150" t="n">
        <v>765.13638207537</v>
      </c>
      <c r="AG269" s="150" t="n">
        <v>0</v>
      </c>
      <c r="AH269" s="150" t="n">
        <v>0</v>
      </c>
      <c r="AI269" s="150" t="n">
        <v>0</v>
      </c>
      <c r="AJ269" s="150" t="n">
        <v>0</v>
      </c>
      <c r="AK269" s="150" t="n">
        <v>0</v>
      </c>
      <c r="AL269" s="150" t="n">
        <v>21624.7566</v>
      </c>
      <c r="AM269" s="150" t="n">
        <v>19323.1581</v>
      </c>
      <c r="AN269" s="150" t="n">
        <v>401.0853</v>
      </c>
      <c r="AO269" s="150" t="n">
        <v>3542.49080975948</v>
      </c>
      <c r="AP269" s="150" t="n">
        <v>5907</v>
      </c>
      <c r="AQ269" s="150" t="n">
        <v>295.35</v>
      </c>
      <c r="AR269" s="150" t="n">
        <v>41349</v>
      </c>
    </row>
    <row r="270" customFormat="false" ht="14.25" hidden="false" customHeight="false" outlineLevel="0" collapsed="false">
      <c r="A270" s="131" t="str">
        <f aca="false">INDEX($A$8:$C$41,MATCH(B270,$B$8:$B$41,0),1)</f>
        <v>Eastern</v>
      </c>
      <c r="B270" s="0" t="s">
        <v>49</v>
      </c>
      <c r="C270" s="131" t="s">
        <v>186</v>
      </c>
      <c r="D270" s="0" t="s">
        <v>646</v>
      </c>
      <c r="E270" s="0" t="s">
        <v>647</v>
      </c>
      <c r="F270" s="117" t="s">
        <v>162</v>
      </c>
      <c r="G270" s="150" t="n">
        <v>0</v>
      </c>
      <c r="H270" s="150" t="n">
        <v>0</v>
      </c>
      <c r="I270" s="150" t="n">
        <v>0</v>
      </c>
      <c r="J270" s="150" t="n">
        <v>0</v>
      </c>
      <c r="K270" s="150" t="n">
        <v>2246.95375</v>
      </c>
      <c r="L270" s="150" t="n">
        <v>2456.925</v>
      </c>
      <c r="M270" s="150" t="n">
        <v>2114.52375</v>
      </c>
      <c r="N270" s="150" t="n">
        <v>1894.0975</v>
      </c>
      <c r="O270" s="150" t="n">
        <v>0</v>
      </c>
      <c r="P270" s="150" t="n">
        <v>8712.5</v>
      </c>
      <c r="Q270" s="150" t="n">
        <v>8712.5</v>
      </c>
      <c r="R270" s="150" t="n">
        <v>0</v>
      </c>
      <c r="S270" s="150" t="n">
        <v>0</v>
      </c>
      <c r="T270" s="150" t="n">
        <v>0</v>
      </c>
      <c r="U270" s="150" t="n">
        <v>0</v>
      </c>
      <c r="V270" s="150" t="n">
        <v>0</v>
      </c>
      <c r="W270" s="150" t="n">
        <v>382.370935260775</v>
      </c>
      <c r="X270" s="150" t="n">
        <v>319.258517290135</v>
      </c>
      <c r="Y270" s="150" t="n">
        <v>347.435338666712</v>
      </c>
      <c r="Z270" s="150" t="n">
        <v>221.107481701231</v>
      </c>
      <c r="AA270" s="150" t="n">
        <v>1270.17227291885</v>
      </c>
      <c r="AB270" s="150" t="n">
        <v>62.6098801911373</v>
      </c>
      <c r="AC270" s="150" t="n">
        <v>68.2506299275463</v>
      </c>
      <c r="AD270" s="150" t="n">
        <v>59.7772959079189</v>
      </c>
      <c r="AE270" s="150" t="n">
        <v>53.550494250844</v>
      </c>
      <c r="AF270" s="150" t="n">
        <v>244.188300277447</v>
      </c>
      <c r="AG270" s="150" t="n">
        <v>0</v>
      </c>
      <c r="AH270" s="150" t="n">
        <v>0</v>
      </c>
      <c r="AI270" s="150" t="n">
        <v>0</v>
      </c>
      <c r="AJ270" s="150" t="n">
        <v>0</v>
      </c>
      <c r="AK270" s="150" t="n">
        <v>0</v>
      </c>
      <c r="AL270" s="150" t="n">
        <v>4703.87875</v>
      </c>
      <c r="AM270" s="150" t="n">
        <v>3924.11</v>
      </c>
      <c r="AN270" s="150" t="n">
        <v>84.51125</v>
      </c>
      <c r="AO270" s="150" t="n">
        <v>1119.63836537871</v>
      </c>
      <c r="AP270" s="150" t="n">
        <v>1244.64285714286</v>
      </c>
      <c r="AQ270" s="150" t="n">
        <v>62.2321428571429</v>
      </c>
      <c r="AR270" s="150" t="n">
        <v>8712.5</v>
      </c>
    </row>
    <row r="271" customFormat="false" ht="14.25" hidden="false" customHeight="false" outlineLevel="0" collapsed="false">
      <c r="A271" s="131" t="str">
        <f aca="false">INDEX($A$8:$C$41,MATCH(B271,$B$8:$B$41,0),1)</f>
        <v>Eastern</v>
      </c>
      <c r="B271" s="0" t="s">
        <v>49</v>
      </c>
      <c r="C271" s="131" t="s">
        <v>186</v>
      </c>
      <c r="D271" s="0" t="s">
        <v>648</v>
      </c>
      <c r="E271" s="0" t="s">
        <v>649</v>
      </c>
      <c r="F271" s="117" t="s">
        <v>162</v>
      </c>
      <c r="G271" s="150" t="n">
        <v>0</v>
      </c>
      <c r="H271" s="150" t="n">
        <v>0</v>
      </c>
      <c r="I271" s="150" t="n">
        <v>0</v>
      </c>
      <c r="J271" s="150" t="n">
        <v>0</v>
      </c>
      <c r="K271" s="150" t="n">
        <v>3922.078725</v>
      </c>
      <c r="L271" s="150" t="n">
        <v>4288.5855</v>
      </c>
      <c r="M271" s="150" t="n">
        <v>3690.920925</v>
      </c>
      <c r="N271" s="150" t="n">
        <v>3500</v>
      </c>
      <c r="O271" s="150" t="n">
        <v>0</v>
      </c>
      <c r="P271" s="150" t="n">
        <v>15401.58515</v>
      </c>
      <c r="Q271" s="150" t="n">
        <v>15401.58515</v>
      </c>
      <c r="R271" s="150" t="n">
        <v>0</v>
      </c>
      <c r="S271" s="150" t="n">
        <v>0</v>
      </c>
      <c r="T271" s="150" t="n">
        <v>0</v>
      </c>
      <c r="U271" s="150" t="n">
        <v>0</v>
      </c>
      <c r="V271" s="150" t="n">
        <v>0</v>
      </c>
      <c r="W271" s="150" t="n">
        <v>665.893587193901</v>
      </c>
      <c r="X271" s="150" t="n">
        <v>556.823412717822</v>
      </c>
      <c r="Y271" s="150" t="n">
        <v>567.953245906664</v>
      </c>
      <c r="Z271" s="150" t="n">
        <v>382.731601332356</v>
      </c>
      <c r="AA271" s="150" t="n">
        <v>2173.40184715074</v>
      </c>
      <c r="AB271" s="150" t="n">
        <v>73.2861397141758</v>
      </c>
      <c r="AC271" s="150" t="n">
        <v>79.8887521455232</v>
      </c>
      <c r="AD271" s="150" t="n">
        <v>69.9705421296031</v>
      </c>
      <c r="AE271" s="150" t="n">
        <v>62.6819439911028</v>
      </c>
      <c r="AF271" s="150" t="n">
        <v>285.827377980405</v>
      </c>
      <c r="AG271" s="150" t="n">
        <v>0</v>
      </c>
      <c r="AH271" s="150" t="n">
        <v>0</v>
      </c>
      <c r="AI271" s="150" t="n">
        <v>0</v>
      </c>
      <c r="AJ271" s="150" t="n">
        <v>0</v>
      </c>
      <c r="AK271" s="150" t="n">
        <v>0</v>
      </c>
      <c r="AL271" s="150" t="n">
        <v>8210.664225</v>
      </c>
      <c r="AM271" s="150" t="n">
        <v>7043.40575</v>
      </c>
      <c r="AN271" s="150" t="n">
        <v>147.515175</v>
      </c>
      <c r="AO271" s="150" t="n">
        <v>2100</v>
      </c>
      <c r="AP271" s="150" t="n">
        <v>2200.22645</v>
      </c>
      <c r="AQ271" s="150" t="n">
        <v>108.626785714286</v>
      </c>
      <c r="AR271" s="150" t="n">
        <v>15401.58515</v>
      </c>
    </row>
    <row r="272" customFormat="false" ht="14.25" hidden="false" customHeight="false" outlineLevel="0" collapsed="false">
      <c r="A272" s="131" t="str">
        <f aca="false">INDEX($A$8:$C$41,MATCH(B272,$B$8:$B$41,0),1)</f>
        <v>Eastern</v>
      </c>
      <c r="B272" s="0" t="s">
        <v>49</v>
      </c>
      <c r="C272" s="131" t="s">
        <v>186</v>
      </c>
      <c r="D272" s="0" t="s">
        <v>650</v>
      </c>
      <c r="E272" s="0" t="s">
        <v>651</v>
      </c>
      <c r="F272" s="117" t="s">
        <v>162</v>
      </c>
      <c r="G272" s="150" t="n">
        <v>0</v>
      </c>
      <c r="H272" s="150" t="n">
        <v>0</v>
      </c>
      <c r="I272" s="150" t="n">
        <v>0</v>
      </c>
      <c r="J272" s="150" t="n">
        <v>0</v>
      </c>
      <c r="K272" s="150" t="n">
        <v>3876.88175</v>
      </c>
      <c r="L272" s="150" t="n">
        <v>4239.165</v>
      </c>
      <c r="M272" s="150" t="n">
        <v>3648.38775</v>
      </c>
      <c r="N272" s="150" t="n">
        <v>3268.0655</v>
      </c>
      <c r="O272" s="150" t="n">
        <v>0</v>
      </c>
      <c r="P272" s="150" t="n">
        <v>15032.5</v>
      </c>
      <c r="Q272" s="150" t="n">
        <v>15032.5</v>
      </c>
      <c r="R272" s="150" t="n">
        <v>36.2044198053188</v>
      </c>
      <c r="S272" s="150" t="n">
        <v>39.6377245731817</v>
      </c>
      <c r="T272" s="150" t="n">
        <v>34.03834340671</v>
      </c>
      <c r="U272" s="150" t="n">
        <v>37.4716481745729</v>
      </c>
      <c r="V272" s="150" t="n">
        <v>147.352135959783</v>
      </c>
      <c r="W272" s="150" t="n">
        <v>1871.95395110025</v>
      </c>
      <c r="X272" s="150" t="n">
        <v>1589.32117477081</v>
      </c>
      <c r="Y272" s="150" t="n">
        <v>1253.10182445251</v>
      </c>
      <c r="Z272" s="150" t="n">
        <v>1067.88708148355</v>
      </c>
      <c r="AA272" s="150" t="n">
        <v>5782.26403180712</v>
      </c>
      <c r="AB272" s="150" t="n">
        <v>107.643929512143</v>
      </c>
      <c r="AC272" s="150" t="n">
        <v>117.341959043073</v>
      </c>
      <c r="AD272" s="150" t="n">
        <v>102.773923340767</v>
      </c>
      <c r="AE272" s="150" t="n">
        <v>92.0683063261033</v>
      </c>
      <c r="AF272" s="150" t="n">
        <v>419.828118222085</v>
      </c>
      <c r="AG272" s="150" t="n">
        <v>0</v>
      </c>
      <c r="AH272" s="150" t="n">
        <v>0</v>
      </c>
      <c r="AI272" s="150" t="n">
        <v>0</v>
      </c>
      <c r="AJ272" s="150" t="n">
        <v>0</v>
      </c>
      <c r="AK272" s="150" t="n">
        <v>0</v>
      </c>
      <c r="AL272" s="150" t="n">
        <v>8116.04675</v>
      </c>
      <c r="AM272" s="150" t="n">
        <v>6770.638</v>
      </c>
      <c r="AN272" s="150" t="n">
        <v>145.81525</v>
      </c>
      <c r="AO272" s="150" t="n">
        <v>1931.81793142674</v>
      </c>
      <c r="AP272" s="150" t="n">
        <v>2147.5</v>
      </c>
      <c r="AQ272" s="150" t="n">
        <v>107.375</v>
      </c>
      <c r="AR272" s="150" t="n">
        <v>15032.5</v>
      </c>
    </row>
    <row r="273" customFormat="false" ht="14.25" hidden="false" customHeight="false" outlineLevel="0" collapsed="false">
      <c r="A273" s="131" t="str">
        <f aca="false">INDEX($A$8:$C$41,MATCH(B273,$B$8:$B$41,0),1)</f>
        <v>Eastern</v>
      </c>
      <c r="B273" s="0" t="s">
        <v>49</v>
      </c>
      <c r="C273" s="131" t="s">
        <v>186</v>
      </c>
      <c r="D273" s="0" t="s">
        <v>652</v>
      </c>
      <c r="E273" s="0" t="s">
        <v>653</v>
      </c>
      <c r="F273" s="117" t="s">
        <v>162</v>
      </c>
      <c r="G273" s="150" t="n">
        <v>0</v>
      </c>
      <c r="H273" s="150" t="n">
        <v>0</v>
      </c>
      <c r="I273" s="150" t="n">
        <v>0</v>
      </c>
      <c r="J273" s="150" t="n">
        <v>0</v>
      </c>
      <c r="K273" s="150" t="n">
        <v>1116.57805</v>
      </c>
      <c r="L273" s="150" t="n">
        <v>1220.919</v>
      </c>
      <c r="M273" s="150" t="n">
        <v>1050.76965</v>
      </c>
      <c r="N273" s="150" t="n">
        <v>941.2333</v>
      </c>
      <c r="O273" s="150" t="n">
        <v>0</v>
      </c>
      <c r="P273" s="150" t="n">
        <v>4329.5</v>
      </c>
      <c r="Q273" s="150" t="n">
        <v>4329.5</v>
      </c>
      <c r="R273" s="150" t="n">
        <v>0</v>
      </c>
      <c r="S273" s="150" t="n">
        <v>0</v>
      </c>
      <c r="T273" s="150" t="n">
        <v>0</v>
      </c>
      <c r="U273" s="150" t="n">
        <v>0</v>
      </c>
      <c r="V273" s="150" t="n">
        <v>0</v>
      </c>
      <c r="W273" s="150" t="n">
        <v>136.956857960354</v>
      </c>
      <c r="X273" s="150" t="n">
        <v>112.76066319842</v>
      </c>
      <c r="Y273" s="150" t="n">
        <v>129.006441228837</v>
      </c>
      <c r="Z273" s="150" t="n">
        <v>78.2455318531386</v>
      </c>
      <c r="AA273" s="150" t="n">
        <v>456.96949424075</v>
      </c>
      <c r="AB273" s="150" t="n">
        <v>30.8835163973472</v>
      </c>
      <c r="AC273" s="150" t="n">
        <v>33.6659236858758</v>
      </c>
      <c r="AD273" s="150" t="n">
        <v>29.4862902264844</v>
      </c>
      <c r="AE273" s="150" t="n">
        <v>26.4148016612256</v>
      </c>
      <c r="AF273" s="150" t="n">
        <v>120.450531970933</v>
      </c>
      <c r="AG273" s="150" t="n">
        <v>0</v>
      </c>
      <c r="AH273" s="150" t="n">
        <v>0</v>
      </c>
      <c r="AI273" s="150" t="n">
        <v>0</v>
      </c>
      <c r="AJ273" s="150" t="n">
        <v>0</v>
      </c>
      <c r="AK273" s="150" t="n">
        <v>0</v>
      </c>
      <c r="AL273" s="150" t="n">
        <v>2337.49705</v>
      </c>
      <c r="AM273" s="150" t="n">
        <v>1950.0068</v>
      </c>
      <c r="AN273" s="150" t="n">
        <v>41.99615</v>
      </c>
      <c r="AO273" s="150" t="n">
        <v>590.69999994093</v>
      </c>
      <c r="AP273" s="150" t="n">
        <v>618.5</v>
      </c>
      <c r="AQ273" s="150" t="n">
        <v>30.925</v>
      </c>
      <c r="AR273" s="150" t="n">
        <v>4329.5</v>
      </c>
    </row>
    <row r="274" customFormat="false" ht="14.25" hidden="false" customHeight="false" outlineLevel="0" collapsed="false">
      <c r="A274" s="131" t="str">
        <f aca="false">INDEX($A$8:$C$41,MATCH(B274,$B$8:$B$41,0),1)</f>
        <v>Eastern</v>
      </c>
      <c r="B274" s="0" t="s">
        <v>49</v>
      </c>
      <c r="C274" s="131" t="s">
        <v>186</v>
      </c>
      <c r="D274" s="0" t="s">
        <v>654</v>
      </c>
      <c r="E274" s="0" t="s">
        <v>655</v>
      </c>
      <c r="F274" s="117" t="s">
        <v>162</v>
      </c>
      <c r="G274" s="150" t="n">
        <v>0</v>
      </c>
      <c r="H274" s="150" t="n">
        <v>0</v>
      </c>
      <c r="I274" s="150" t="n">
        <v>0</v>
      </c>
      <c r="J274" s="150" t="n">
        <v>0</v>
      </c>
      <c r="K274" s="150" t="n">
        <v>8566.1735416707</v>
      </c>
      <c r="L274" s="150" t="n">
        <v>8698.995</v>
      </c>
      <c r="M274" s="150" t="n">
        <v>7847.8541210037</v>
      </c>
      <c r="N274" s="150" t="n">
        <v>7366.028513333</v>
      </c>
      <c r="O274" s="150" t="n">
        <v>0</v>
      </c>
      <c r="P274" s="150" t="n">
        <v>32479.0511760074</v>
      </c>
      <c r="Q274" s="150" t="n">
        <v>32479.0511760074</v>
      </c>
      <c r="R274" s="150" t="n">
        <v>0</v>
      </c>
      <c r="S274" s="150" t="n">
        <v>0</v>
      </c>
      <c r="T274" s="150" t="n">
        <v>0</v>
      </c>
      <c r="U274" s="150" t="n">
        <v>0</v>
      </c>
      <c r="V274" s="150" t="n">
        <v>0</v>
      </c>
      <c r="W274" s="150" t="n">
        <v>1079.48765317926</v>
      </c>
      <c r="X274" s="150" t="n">
        <v>911.318858621671</v>
      </c>
      <c r="Y274" s="150" t="n">
        <v>1058.05736483557</v>
      </c>
      <c r="Z274" s="150" t="n">
        <v>638.820088743629</v>
      </c>
      <c r="AA274" s="150" t="n">
        <v>3687.68396538012</v>
      </c>
      <c r="AB274" s="150" t="n">
        <v>148.613976526559</v>
      </c>
      <c r="AC274" s="150" t="n">
        <v>162.003145238585</v>
      </c>
      <c r="AD274" s="150" t="n">
        <v>141.890411285888</v>
      </c>
      <c r="AE274" s="150" t="n">
        <v>127.110160110275</v>
      </c>
      <c r="AF274" s="150" t="n">
        <v>579.617693161307</v>
      </c>
      <c r="AG274" s="150" t="n">
        <v>0</v>
      </c>
      <c r="AH274" s="150" t="n">
        <v>0</v>
      </c>
      <c r="AI274" s="150" t="n">
        <v>0</v>
      </c>
      <c r="AJ274" s="150" t="n">
        <v>0</v>
      </c>
      <c r="AK274" s="150" t="n">
        <v>0</v>
      </c>
      <c r="AL274" s="150" t="n">
        <v>17265.1685416707</v>
      </c>
      <c r="AM274" s="150" t="n">
        <v>14914.6618843367</v>
      </c>
      <c r="AN274" s="150" t="n">
        <v>299.22075</v>
      </c>
      <c r="AO274" s="150" t="n">
        <v>4870.04999951299</v>
      </c>
      <c r="AP274" s="150" t="n">
        <v>4639.86445371534</v>
      </c>
      <c r="AQ274" s="150" t="n">
        <v>231.907142833952</v>
      </c>
      <c r="AR274" s="150" t="n">
        <v>32479.0511760074</v>
      </c>
    </row>
    <row r="275" customFormat="false" ht="14.25" hidden="false" customHeight="false" outlineLevel="0" collapsed="false">
      <c r="A275" s="131" t="str">
        <f aca="false">INDEX($A$8:$C$41,MATCH(B275,$B$8:$B$41,0),1)</f>
        <v>Eastern</v>
      </c>
      <c r="B275" s="0" t="s">
        <v>49</v>
      </c>
      <c r="C275" s="131" t="s">
        <v>186</v>
      </c>
      <c r="D275" s="0" t="s">
        <v>656</v>
      </c>
      <c r="E275" s="0" t="s">
        <v>657</v>
      </c>
      <c r="F275" s="117" t="s">
        <v>162</v>
      </c>
      <c r="G275" s="150" t="n">
        <v>0</v>
      </c>
      <c r="H275" s="150" t="n">
        <v>0</v>
      </c>
      <c r="I275" s="150" t="n">
        <v>0</v>
      </c>
      <c r="J275" s="150" t="n">
        <v>0</v>
      </c>
      <c r="K275" s="150" t="n">
        <v>1836.0797633439</v>
      </c>
      <c r="L275" s="150" t="n">
        <v>1927.47</v>
      </c>
      <c r="M275" s="150" t="n">
        <v>1682.1146649849</v>
      </c>
      <c r="N275" s="150" t="n">
        <v>1578.839819641</v>
      </c>
      <c r="O275" s="150" t="n">
        <v>0</v>
      </c>
      <c r="P275" s="150" t="n">
        <v>7024.5042479698</v>
      </c>
      <c r="Q275" s="150" t="n">
        <v>7024.5042479698</v>
      </c>
      <c r="R275" s="150" t="n">
        <v>0</v>
      </c>
      <c r="S275" s="150" t="n">
        <v>0</v>
      </c>
      <c r="T275" s="150" t="n">
        <v>0</v>
      </c>
      <c r="U275" s="150" t="n">
        <v>0</v>
      </c>
      <c r="V275" s="150" t="n">
        <v>0</v>
      </c>
      <c r="W275" s="150" t="n">
        <v>179.134940054844</v>
      </c>
      <c r="X275" s="150" t="n">
        <v>147.386415124293</v>
      </c>
      <c r="Y275" s="150" t="n">
        <v>169.934327331447</v>
      </c>
      <c r="Z275" s="150" t="n">
        <v>102.356394769777</v>
      </c>
      <c r="AA275" s="150" t="n">
        <v>598.812077280361</v>
      </c>
      <c r="AB275" s="150" t="n">
        <v>49.552392743229</v>
      </c>
      <c r="AC275" s="150" t="n">
        <v>54.0167463796119</v>
      </c>
      <c r="AD275" s="150" t="n">
        <v>47.3105528219285</v>
      </c>
      <c r="AE275" s="150" t="n">
        <v>42.3823702363109</v>
      </c>
      <c r="AF275" s="150" t="n">
        <v>193.26206218108</v>
      </c>
      <c r="AG275" s="150" t="n">
        <v>0</v>
      </c>
      <c r="AH275" s="150" t="n">
        <v>0</v>
      </c>
      <c r="AI275" s="150" t="n">
        <v>0</v>
      </c>
      <c r="AJ275" s="150" t="n">
        <v>0</v>
      </c>
      <c r="AK275" s="150" t="n">
        <v>0</v>
      </c>
      <c r="AL275" s="150" t="n">
        <v>3763.5497633439</v>
      </c>
      <c r="AM275" s="150" t="n">
        <v>3194.65514012311</v>
      </c>
      <c r="AN275" s="150" t="n">
        <v>66.2993445027922</v>
      </c>
      <c r="AO275" s="150" t="n">
        <v>853.688766</v>
      </c>
      <c r="AP275" s="150" t="n">
        <v>1003.50060685283</v>
      </c>
      <c r="AQ275" s="150" t="n">
        <v>73.2321428571429</v>
      </c>
      <c r="AR275" s="150" t="n">
        <v>7024.5042479698</v>
      </c>
    </row>
    <row r="276" customFormat="false" ht="14.25" hidden="false" customHeight="false" outlineLevel="0" collapsed="false">
      <c r="A276" s="131" t="str">
        <f aca="false">INDEX($A$8:$C$41,MATCH(B276,$B$8:$B$41,0),1)</f>
        <v>Eastern</v>
      </c>
      <c r="B276" s="0" t="s">
        <v>49</v>
      </c>
      <c r="C276" s="131" t="s">
        <v>186</v>
      </c>
      <c r="D276" s="0" t="s">
        <v>658</v>
      </c>
      <c r="E276" s="0" t="s">
        <v>659</v>
      </c>
      <c r="F276" s="117" t="s">
        <v>162</v>
      </c>
      <c r="G276" s="150" t="n">
        <v>0</v>
      </c>
      <c r="H276" s="150" t="n">
        <v>0</v>
      </c>
      <c r="I276" s="150" t="n">
        <v>0</v>
      </c>
      <c r="J276" s="150" t="n">
        <v>0</v>
      </c>
      <c r="K276" s="150" t="n">
        <v>6016.14813984183</v>
      </c>
      <c r="L276" s="150" t="n">
        <v>6578.355</v>
      </c>
      <c r="M276" s="150" t="n">
        <v>5661.5709714603</v>
      </c>
      <c r="N276" s="150" t="n">
        <v>5071.3985</v>
      </c>
      <c r="O276" s="150" t="n">
        <v>0</v>
      </c>
      <c r="P276" s="150" t="n">
        <v>23327.4726113021</v>
      </c>
      <c r="Q276" s="150" t="n">
        <v>23327.4726113021</v>
      </c>
      <c r="R276" s="150" t="n">
        <v>15.0643674383469</v>
      </c>
      <c r="S276" s="150" t="n">
        <v>16.4929378954633</v>
      </c>
      <c r="T276" s="150" t="n">
        <v>14.1630804975912</v>
      </c>
      <c r="U276" s="150" t="n">
        <v>15.5916509547075</v>
      </c>
      <c r="V276" s="150" t="n">
        <v>61.3120367861089</v>
      </c>
      <c r="W276" s="150" t="n">
        <v>1351.75671339931</v>
      </c>
      <c r="X276" s="150" t="n">
        <v>1145.8561287028</v>
      </c>
      <c r="Y276" s="150" t="n">
        <v>906.110737903703</v>
      </c>
      <c r="Z276" s="150" t="n">
        <v>769.729445878249</v>
      </c>
      <c r="AA276" s="150" t="n">
        <v>4173.45302588406</v>
      </c>
      <c r="AB276" s="150" t="n">
        <v>164.886176437891</v>
      </c>
      <c r="AC276" s="150" t="n">
        <v>179.741366280774</v>
      </c>
      <c r="AD276" s="150" t="n">
        <v>157.42642742588</v>
      </c>
      <c r="AE276" s="150" t="n">
        <v>141.027841235684</v>
      </c>
      <c r="AF276" s="150" t="n">
        <v>643.08181138023</v>
      </c>
      <c r="AG276" s="150" t="n">
        <v>0</v>
      </c>
      <c r="AH276" s="150" t="n">
        <v>0</v>
      </c>
      <c r="AI276" s="150" t="n">
        <v>0</v>
      </c>
      <c r="AJ276" s="150" t="n">
        <v>0</v>
      </c>
      <c r="AK276" s="150" t="n">
        <v>0</v>
      </c>
      <c r="AL276" s="150" t="n">
        <v>12594.5031398418</v>
      </c>
      <c r="AM276" s="150" t="n">
        <v>10506.6932521642</v>
      </c>
      <c r="AN276" s="150" t="n">
        <v>226.276219296106</v>
      </c>
      <c r="AO276" s="150" t="n">
        <v>2913.595419</v>
      </c>
      <c r="AP276" s="150" t="n">
        <v>3332.49608732888</v>
      </c>
      <c r="AQ276" s="150" t="n">
        <v>249.9375</v>
      </c>
      <c r="AR276" s="150" t="n">
        <v>23327.4726113021</v>
      </c>
    </row>
    <row r="277" customFormat="false" ht="14.25" hidden="false" customHeight="false" outlineLevel="0" collapsed="false">
      <c r="A277" s="131" t="str">
        <f aca="false">INDEX($A$8:$C$41,MATCH(B277,$B$8:$B$41,0),1)</f>
        <v>Eastern</v>
      </c>
      <c r="B277" s="0" t="s">
        <v>49</v>
      </c>
      <c r="C277" s="131" t="s">
        <v>186</v>
      </c>
      <c r="D277" s="0" t="s">
        <v>660</v>
      </c>
      <c r="E277" s="0" t="s">
        <v>661</v>
      </c>
      <c r="F277" s="117" t="s">
        <v>162</v>
      </c>
      <c r="G277" s="150" t="n">
        <v>181.94042328043</v>
      </c>
      <c r="H277" s="150" t="n">
        <v>181.94042328043</v>
      </c>
      <c r="I277" s="150" t="n">
        <v>192.677648097549</v>
      </c>
      <c r="J277" s="150" t="n">
        <v>172.5365</v>
      </c>
      <c r="K277" s="150" t="n">
        <v>2527.67197164676</v>
      </c>
      <c r="L277" s="150" t="n">
        <v>2763.882</v>
      </c>
      <c r="M277" s="150" t="n">
        <v>2378.69712104951</v>
      </c>
      <c r="N277" s="150" t="n">
        <v>2130.7374</v>
      </c>
      <c r="O277" s="150" t="n">
        <v>740.499121377978</v>
      </c>
      <c r="P277" s="150" t="n">
        <v>9800.98849269627</v>
      </c>
      <c r="Q277" s="150" t="n">
        <v>10541.4876140742</v>
      </c>
      <c r="R277" s="150" t="n">
        <v>10.3465091228261</v>
      </c>
      <c r="S277" s="150" t="n">
        <v>11.3276799106236</v>
      </c>
      <c r="T277" s="150" t="n">
        <v>9.72748720949462</v>
      </c>
      <c r="U277" s="150" t="n">
        <v>10.7086579972921</v>
      </c>
      <c r="V277" s="150" t="n">
        <v>42.1103342402365</v>
      </c>
      <c r="W277" s="150" t="n">
        <v>311.221733230689</v>
      </c>
      <c r="X277" s="150" t="n">
        <v>255.969582423519</v>
      </c>
      <c r="Y277" s="150" t="n">
        <v>336.447189690505</v>
      </c>
      <c r="Z277" s="150" t="n">
        <v>181.108096434391</v>
      </c>
      <c r="AA277" s="150" t="n">
        <v>1084.7466017791</v>
      </c>
      <c r="AB277" s="150" t="n">
        <v>74.7763467316887</v>
      </c>
      <c r="AC277" s="150" t="n">
        <v>81.5132172835686</v>
      </c>
      <c r="AD277" s="150" t="n">
        <v>71.3933294848573</v>
      </c>
      <c r="AE277" s="150" t="n">
        <v>63.9565243301846</v>
      </c>
      <c r="AF277" s="150" t="n">
        <v>291.639417830299</v>
      </c>
      <c r="AG277" s="150" t="n">
        <v>0</v>
      </c>
      <c r="AH277" s="150" t="n">
        <v>0</v>
      </c>
      <c r="AI277" s="150" t="n">
        <v>0</v>
      </c>
      <c r="AJ277" s="150" t="n">
        <v>0</v>
      </c>
      <c r="AK277" s="150" t="n">
        <v>0</v>
      </c>
      <c r="AL277" s="150" t="n">
        <v>5666.83894492719</v>
      </c>
      <c r="AM277" s="150" t="n">
        <v>4772.39635896766</v>
      </c>
      <c r="AN277" s="150" t="n">
        <v>102.252310179398</v>
      </c>
      <c r="AO277" s="150" t="n">
        <v>1316.6291334</v>
      </c>
      <c r="AP277" s="150" t="n">
        <v>1505.92680201061</v>
      </c>
      <c r="AQ277" s="150" t="n">
        <v>112.944642857143</v>
      </c>
      <c r="AR277" s="150" t="n">
        <v>10541.4876140742</v>
      </c>
    </row>
    <row r="278" customFormat="false" ht="14.25" hidden="false" customHeight="false" outlineLevel="0" collapsed="false">
      <c r="A278" s="131" t="str">
        <f aca="false">INDEX($A$8:$C$41,MATCH(B278,$B$8:$B$41,0),1)</f>
        <v>Eastern</v>
      </c>
      <c r="B278" s="0" t="s">
        <v>49</v>
      </c>
      <c r="C278" s="131" t="s">
        <v>186</v>
      </c>
      <c r="D278" s="0" t="s">
        <v>662</v>
      </c>
      <c r="E278" s="0" t="s">
        <v>663</v>
      </c>
      <c r="F278" s="117" t="s">
        <v>162</v>
      </c>
      <c r="G278" s="150" t="n">
        <v>0</v>
      </c>
      <c r="H278" s="150" t="n">
        <v>0</v>
      </c>
      <c r="I278" s="150" t="n">
        <v>0</v>
      </c>
      <c r="J278" s="150" t="n">
        <v>0</v>
      </c>
      <c r="K278" s="150" t="n">
        <v>3097.37173548389</v>
      </c>
      <c r="L278" s="150" t="n">
        <v>3386.82</v>
      </c>
      <c r="M278" s="150" t="n">
        <v>2914.82016363683</v>
      </c>
      <c r="N278" s="150" t="n">
        <v>2610.974</v>
      </c>
      <c r="O278" s="150" t="n">
        <v>0</v>
      </c>
      <c r="P278" s="150" t="n">
        <v>12009.9858991207</v>
      </c>
      <c r="Q278" s="150" t="n">
        <v>12009.9858991207</v>
      </c>
      <c r="R278" s="150" t="n">
        <v>33.9178708679844</v>
      </c>
      <c r="S278" s="150" t="n">
        <v>37.1343396967351</v>
      </c>
      <c r="T278" s="150" t="n">
        <v>31.8885965425495</v>
      </c>
      <c r="U278" s="150" t="n">
        <v>35.1050653713001</v>
      </c>
      <c r="V278" s="150" t="n">
        <v>138.045872478569</v>
      </c>
      <c r="W278" s="150" t="n">
        <v>923.447559014951</v>
      </c>
      <c r="X278" s="150" t="n">
        <v>760.921012705734</v>
      </c>
      <c r="Y278" s="150" t="n">
        <v>882.523956917832</v>
      </c>
      <c r="Z278" s="150" t="n">
        <v>529.126950559071</v>
      </c>
      <c r="AA278" s="150" t="n">
        <v>3096.01947919759</v>
      </c>
      <c r="AB278" s="150" t="n">
        <v>85.9366118957067</v>
      </c>
      <c r="AC278" s="150" t="n">
        <v>93.6789509549533</v>
      </c>
      <c r="AD278" s="150" t="n">
        <v>82.0486840564314</v>
      </c>
      <c r="AE278" s="150" t="n">
        <v>73.5019461338865</v>
      </c>
      <c r="AF278" s="150" t="n">
        <v>335.166193040978</v>
      </c>
      <c r="AG278" s="150" t="n">
        <v>0</v>
      </c>
      <c r="AH278" s="150" t="n">
        <v>0</v>
      </c>
      <c r="AI278" s="150" t="n">
        <v>0</v>
      </c>
      <c r="AJ278" s="150" t="n">
        <v>0</v>
      </c>
      <c r="AK278" s="150" t="n">
        <v>0</v>
      </c>
      <c r="AL278" s="150" t="n">
        <v>6484.19173548389</v>
      </c>
      <c r="AM278" s="150" t="n">
        <v>5409.29743686602</v>
      </c>
      <c r="AN278" s="150" t="n">
        <v>116.496726770817</v>
      </c>
      <c r="AO278" s="150" t="n">
        <v>1500.044196</v>
      </c>
      <c r="AP278" s="150" t="n">
        <v>1715.71227130296</v>
      </c>
      <c r="AQ278" s="150" t="n">
        <v>128.678571428571</v>
      </c>
      <c r="AR278" s="150" t="n">
        <v>12009.9858991207</v>
      </c>
    </row>
    <row r="279" customFormat="false" ht="14.25" hidden="false" customHeight="false" outlineLevel="0" collapsed="false">
      <c r="A279" s="131" t="str">
        <f aca="false">INDEX($A$8:$C$41,MATCH(B279,$B$8:$B$41,0),1)</f>
        <v>Eastern</v>
      </c>
      <c r="B279" s="0" t="s">
        <v>49</v>
      </c>
      <c r="C279" s="131" t="s">
        <v>186</v>
      </c>
      <c r="D279" s="0" t="s">
        <v>664</v>
      </c>
      <c r="E279" s="0" t="s">
        <v>665</v>
      </c>
      <c r="F279" s="117" t="s">
        <v>162</v>
      </c>
      <c r="G279" s="150" t="n">
        <v>0</v>
      </c>
      <c r="H279" s="150" t="n">
        <v>0</v>
      </c>
      <c r="I279" s="150" t="n">
        <v>0</v>
      </c>
      <c r="J279" s="150" t="n">
        <v>0</v>
      </c>
      <c r="K279" s="150" t="n">
        <v>4907.96595</v>
      </c>
      <c r="L279" s="150" t="n">
        <v>5366.601</v>
      </c>
      <c r="M279" s="150" t="n">
        <v>4618.70235</v>
      </c>
      <c r="N279" s="150" t="n">
        <v>4510</v>
      </c>
      <c r="O279" s="150" t="n">
        <v>0</v>
      </c>
      <c r="P279" s="150" t="n">
        <v>19403.2693</v>
      </c>
      <c r="Q279" s="150" t="n">
        <v>19403.2693</v>
      </c>
      <c r="R279" s="150" t="n">
        <v>9.40253837610182</v>
      </c>
      <c r="S279" s="150" t="n">
        <v>10.2941913844989</v>
      </c>
      <c r="T279" s="150" t="n">
        <v>8.83999334505299</v>
      </c>
      <c r="U279" s="150" t="n">
        <v>9.73164635345011</v>
      </c>
      <c r="V279" s="150" t="n">
        <v>38.2683694591039</v>
      </c>
      <c r="W279" s="150" t="n">
        <v>436.585381863959</v>
      </c>
      <c r="X279" s="150" t="n">
        <v>363.740886459012</v>
      </c>
      <c r="Y279" s="150" t="n">
        <v>399.463069391545</v>
      </c>
      <c r="Z279" s="150" t="n">
        <v>252.031260674577</v>
      </c>
      <c r="AA279" s="150" t="n">
        <v>1451.82059838909</v>
      </c>
      <c r="AB279" s="150" t="n">
        <v>91.4129642907336</v>
      </c>
      <c r="AC279" s="150" t="n">
        <v>99.6486876726211</v>
      </c>
      <c r="AD279" s="150" t="n">
        <v>87.2772763587036</v>
      </c>
      <c r="AE279" s="150" t="n">
        <v>78.1858934046719</v>
      </c>
      <c r="AF279" s="150" t="n">
        <v>356.52482172673</v>
      </c>
      <c r="AG279" s="150" t="n">
        <v>0</v>
      </c>
      <c r="AH279" s="150" t="n">
        <v>0</v>
      </c>
      <c r="AI279" s="150" t="n">
        <v>0</v>
      </c>
      <c r="AJ279" s="150" t="n">
        <v>0</v>
      </c>
      <c r="AK279" s="150" t="n">
        <v>0</v>
      </c>
      <c r="AL279" s="150" t="n">
        <v>10274.56695</v>
      </c>
      <c r="AM279" s="150" t="n">
        <v>8944.1065</v>
      </c>
      <c r="AN279" s="150" t="n">
        <v>184.59585</v>
      </c>
      <c r="AO279" s="150" t="n">
        <v>2705.7</v>
      </c>
      <c r="AP279" s="150" t="n">
        <v>2771.89561428571</v>
      </c>
      <c r="AQ279" s="150" t="n">
        <v>135.932142857143</v>
      </c>
      <c r="AR279" s="150" t="n">
        <v>19403.2693</v>
      </c>
    </row>
    <row r="280" customFormat="false" ht="14.25" hidden="false" customHeight="false" outlineLevel="0" collapsed="false">
      <c r="A280" s="131" t="str">
        <f aca="false">INDEX($A$8:$C$41,MATCH(B280,$B$8:$B$41,0),1)</f>
        <v>Eastern</v>
      </c>
      <c r="B280" s="0" t="s">
        <v>49</v>
      </c>
      <c r="C280" s="131" t="s">
        <v>186</v>
      </c>
      <c r="D280" s="0" t="s">
        <v>666</v>
      </c>
      <c r="E280" s="0" t="s">
        <v>667</v>
      </c>
      <c r="F280" s="117" t="s">
        <v>162</v>
      </c>
      <c r="G280" s="150" t="n">
        <v>0</v>
      </c>
      <c r="H280" s="150" t="n">
        <v>0</v>
      </c>
      <c r="I280" s="150" t="n">
        <v>0</v>
      </c>
      <c r="J280" s="150" t="n">
        <v>0</v>
      </c>
      <c r="K280" s="150" t="n">
        <v>3603.76750232357</v>
      </c>
      <c r="L280" s="150" t="n">
        <v>3300</v>
      </c>
      <c r="M280" s="150" t="n">
        <v>2220</v>
      </c>
      <c r="N280" s="150" t="n">
        <v>2100</v>
      </c>
      <c r="O280" s="150" t="n">
        <v>0</v>
      </c>
      <c r="P280" s="150" t="n">
        <v>11223.7675023236</v>
      </c>
      <c r="Q280" s="150" t="n">
        <v>11223.7675023236</v>
      </c>
      <c r="R280" s="150" t="n">
        <v>84.4429373976966</v>
      </c>
      <c r="S280" s="150" t="n">
        <v>92.4507536018738</v>
      </c>
      <c r="T280" s="150" t="n">
        <v>79.3907958439883</v>
      </c>
      <c r="U280" s="150" t="n">
        <v>87.3986120481654</v>
      </c>
      <c r="V280" s="150" t="n">
        <v>343.683098891724</v>
      </c>
      <c r="W280" s="150" t="n">
        <v>3520.69814416798</v>
      </c>
      <c r="X280" s="150" t="n">
        <v>2998.64616944002</v>
      </c>
      <c r="Y280" s="150" t="n">
        <v>2152.84109279221</v>
      </c>
      <c r="Z280" s="150" t="n">
        <v>1999.73701746847</v>
      </c>
      <c r="AA280" s="150" t="n">
        <v>10671.9224238687</v>
      </c>
      <c r="AB280" s="150" t="n">
        <v>56.3352848938235</v>
      </c>
      <c r="AC280" s="150" t="n">
        <v>61.4107337278614</v>
      </c>
      <c r="AD280" s="150" t="n">
        <v>53.7865746568174</v>
      </c>
      <c r="AE280" s="150" t="n">
        <v>48.1838064633989</v>
      </c>
      <c r="AF280" s="150" t="n">
        <v>219.716399741901</v>
      </c>
      <c r="AG280" s="150" t="n">
        <v>0</v>
      </c>
      <c r="AH280" s="150" t="n">
        <v>0</v>
      </c>
      <c r="AI280" s="150" t="n">
        <v>0</v>
      </c>
      <c r="AJ280" s="150" t="n">
        <v>0</v>
      </c>
      <c r="AK280" s="150" t="n">
        <v>0</v>
      </c>
      <c r="AL280" s="150" t="n">
        <v>6903.76750232357</v>
      </c>
      <c r="AM280" s="150" t="n">
        <v>4243.4573</v>
      </c>
      <c r="AN280" s="150" t="n">
        <v>76.5427</v>
      </c>
      <c r="AO280" s="150" t="n">
        <v>1648.66326252555</v>
      </c>
      <c r="AP280" s="150" t="n">
        <v>1603.3953574748</v>
      </c>
      <c r="AQ280" s="150" t="n">
        <v>84.5464285714286</v>
      </c>
      <c r="AR280" s="150" t="n">
        <v>11223.7675023236</v>
      </c>
    </row>
    <row r="281" customFormat="false" ht="14.25" hidden="false" customHeight="false" outlineLevel="0" collapsed="false">
      <c r="A281" s="131" t="str">
        <f aca="false">INDEX($A$8:$C$41,MATCH(B281,$B$8:$B$41,0),1)</f>
        <v>Eastern</v>
      </c>
      <c r="B281" s="0" t="s">
        <v>49</v>
      </c>
      <c r="C281" s="131" t="s">
        <v>186</v>
      </c>
      <c r="D281" s="0" t="s">
        <v>668</v>
      </c>
      <c r="E281" s="0" t="s">
        <v>669</v>
      </c>
      <c r="F281" s="117" t="s">
        <v>162</v>
      </c>
      <c r="G281" s="150" t="n">
        <v>0</v>
      </c>
      <c r="H281" s="150" t="n">
        <v>0</v>
      </c>
      <c r="I281" s="150" t="n">
        <v>0</v>
      </c>
      <c r="J281" s="150" t="n">
        <v>0</v>
      </c>
      <c r="K281" s="150" t="n">
        <v>5433.68235594588</v>
      </c>
      <c r="L281" s="150" t="n">
        <v>5941.458</v>
      </c>
      <c r="M281" s="150" t="n">
        <v>5113.43430704949</v>
      </c>
      <c r="N281" s="150" t="n">
        <v>4580.4006</v>
      </c>
      <c r="O281" s="150" t="n">
        <v>0</v>
      </c>
      <c r="P281" s="150" t="n">
        <v>21068.9752629954</v>
      </c>
      <c r="Q281" s="150" t="n">
        <v>21068.9752629954</v>
      </c>
      <c r="R281" s="150" t="n">
        <v>106.21524589648</v>
      </c>
      <c r="S281" s="150" t="n">
        <v>116.287753952597</v>
      </c>
      <c r="T281" s="150" t="n">
        <v>99.8604875949809</v>
      </c>
      <c r="U281" s="150" t="n">
        <v>109.932995651098</v>
      </c>
      <c r="V281" s="150" t="n">
        <v>432.296483095156</v>
      </c>
      <c r="W281" s="150" t="n">
        <v>689.56669495534</v>
      </c>
      <c r="X281" s="150" t="n">
        <v>584.993241154171</v>
      </c>
      <c r="Y281" s="150" t="n">
        <v>495.714586005942</v>
      </c>
      <c r="Z281" s="150" t="n">
        <v>395.769854975084</v>
      </c>
      <c r="AA281" s="150" t="n">
        <v>2166.04437709054</v>
      </c>
      <c r="AB281" s="150" t="n">
        <v>149.187882772105</v>
      </c>
      <c r="AC281" s="150" t="n">
        <v>162.628756766004</v>
      </c>
      <c r="AD281" s="150" t="n">
        <v>142.438352974303</v>
      </c>
      <c r="AE281" s="150" t="n">
        <v>127.60102453948</v>
      </c>
      <c r="AF281" s="150" t="n">
        <v>581.856017051892</v>
      </c>
      <c r="AG281" s="150" t="n">
        <v>0</v>
      </c>
      <c r="AH281" s="150" t="n">
        <v>0</v>
      </c>
      <c r="AI281" s="150" t="n">
        <v>0</v>
      </c>
      <c r="AJ281" s="150" t="n">
        <v>0</v>
      </c>
      <c r="AK281" s="150" t="n">
        <v>0</v>
      </c>
      <c r="AL281" s="150" t="n">
        <v>11375.1403559459</v>
      </c>
      <c r="AM281" s="150" t="n">
        <v>9489.4660863722</v>
      </c>
      <c r="AN281" s="150" t="n">
        <v>204.368820677298</v>
      </c>
      <c r="AO281" s="150" t="n">
        <v>2631.5096724</v>
      </c>
      <c r="AP281" s="150" t="n">
        <v>3009.85360899934</v>
      </c>
      <c r="AQ281" s="150" t="n">
        <v>225.739285714286</v>
      </c>
      <c r="AR281" s="150" t="n">
        <v>21068.9752629954</v>
      </c>
    </row>
    <row r="282" customFormat="false" ht="14.25" hidden="false" customHeight="false" outlineLevel="0" collapsed="false">
      <c r="A282" s="131" t="str">
        <f aca="false">INDEX($A$8:$C$41,MATCH(B282,$B$8:$B$41,0),1)</f>
        <v>Eastern</v>
      </c>
      <c r="B282" s="0" t="s">
        <v>49</v>
      </c>
      <c r="C282" s="131" t="s">
        <v>186</v>
      </c>
      <c r="D282" s="0" t="s">
        <v>670</v>
      </c>
      <c r="E282" s="0" t="s">
        <v>671</v>
      </c>
      <c r="F282" s="117" t="s">
        <v>162</v>
      </c>
      <c r="G282" s="150" t="n">
        <v>0</v>
      </c>
      <c r="H282" s="150" t="n">
        <v>0</v>
      </c>
      <c r="I282" s="150" t="n">
        <v>0</v>
      </c>
      <c r="J282" s="150" t="n">
        <v>0</v>
      </c>
      <c r="K282" s="150" t="n">
        <v>5090.41826103089</v>
      </c>
      <c r="L282" s="150" t="n">
        <v>5566.116</v>
      </c>
      <c r="M282" s="150" t="n">
        <v>4790.40136468475</v>
      </c>
      <c r="N282" s="150" t="n">
        <v>4291.0412</v>
      </c>
      <c r="O282" s="150" t="n">
        <v>0</v>
      </c>
      <c r="P282" s="150" t="n">
        <v>19737.9768257156</v>
      </c>
      <c r="Q282" s="150" t="n">
        <v>19737.9768257156</v>
      </c>
      <c r="R282" s="150" t="n">
        <v>0</v>
      </c>
      <c r="S282" s="150" t="n">
        <v>0</v>
      </c>
      <c r="T282" s="150" t="n">
        <v>0</v>
      </c>
      <c r="U282" s="150" t="n">
        <v>0</v>
      </c>
      <c r="V282" s="150" t="n">
        <v>0</v>
      </c>
      <c r="W282" s="150" t="n">
        <v>1039.28803546965</v>
      </c>
      <c r="X282" s="150" t="n">
        <v>879.38058417746</v>
      </c>
      <c r="Y282" s="150" t="n">
        <v>885.236449169199</v>
      </c>
      <c r="Z282" s="150" t="n">
        <v>605.826513946049</v>
      </c>
      <c r="AA282" s="150" t="n">
        <v>3409.73158276236</v>
      </c>
      <c r="AB282" s="150" t="n">
        <v>142.140163086719</v>
      </c>
      <c r="AC282" s="150" t="n">
        <v>154.946082615983</v>
      </c>
      <c r="AD282" s="150" t="n">
        <v>135.709484881548</v>
      </c>
      <c r="AE282" s="150" t="n">
        <v>121.573080206387</v>
      </c>
      <c r="AF282" s="150" t="n">
        <v>554.368810790637</v>
      </c>
      <c r="AG282" s="150" t="n">
        <v>0</v>
      </c>
      <c r="AH282" s="150" t="n">
        <v>0</v>
      </c>
      <c r="AI282" s="150" t="n">
        <v>0</v>
      </c>
      <c r="AJ282" s="150" t="n">
        <v>0</v>
      </c>
      <c r="AK282" s="150" t="n">
        <v>0</v>
      </c>
      <c r="AL282" s="150" t="n">
        <v>10656.5342610309</v>
      </c>
      <c r="AM282" s="150" t="n">
        <v>8889.98441372701</v>
      </c>
      <c r="AN282" s="150" t="n">
        <v>191.458150957734</v>
      </c>
      <c r="AO282" s="150" t="n">
        <v>2465.2683048</v>
      </c>
      <c r="AP282" s="150" t="n">
        <v>2819.71097510223</v>
      </c>
      <c r="AQ282" s="150" t="n">
        <v>211.478571428571</v>
      </c>
      <c r="AR282" s="150" t="n">
        <v>19737.9768257156</v>
      </c>
    </row>
    <row r="283" customFormat="false" ht="14.25" hidden="false" customHeight="false" outlineLevel="0" collapsed="false">
      <c r="A283" s="131" t="str">
        <f aca="false">INDEX($A$8:$C$41,MATCH(B283,$B$8:$B$41,0),1)</f>
        <v>Eastern</v>
      </c>
      <c r="B283" s="0" t="s">
        <v>49</v>
      </c>
      <c r="C283" s="131" t="s">
        <v>186</v>
      </c>
      <c r="D283" s="0" t="s">
        <v>672</v>
      </c>
      <c r="E283" s="0" t="s">
        <v>673</v>
      </c>
      <c r="F283" s="117" t="s">
        <v>162</v>
      </c>
      <c r="G283" s="150" t="n">
        <v>0</v>
      </c>
      <c r="H283" s="150" t="n">
        <v>0</v>
      </c>
      <c r="I283" s="150" t="n">
        <v>0</v>
      </c>
      <c r="J283" s="150" t="n">
        <v>0</v>
      </c>
      <c r="K283" s="150" t="n">
        <v>3286.28304241494</v>
      </c>
      <c r="L283" s="150" t="n">
        <v>3593.385</v>
      </c>
      <c r="M283" s="150" t="n">
        <v>3092.59749668129</v>
      </c>
      <c r="N283" s="150" t="n">
        <v>2770.2195</v>
      </c>
      <c r="O283" s="150" t="n">
        <v>0</v>
      </c>
      <c r="P283" s="150" t="n">
        <v>12742.4850390962</v>
      </c>
      <c r="Q283" s="150" t="n">
        <v>12742.4850390962</v>
      </c>
      <c r="R283" s="150" t="n">
        <v>0</v>
      </c>
      <c r="S283" s="150" t="n">
        <v>0</v>
      </c>
      <c r="T283" s="150" t="n">
        <v>0</v>
      </c>
      <c r="U283" s="150" t="n">
        <v>0</v>
      </c>
      <c r="V283" s="150" t="n">
        <v>0</v>
      </c>
      <c r="W283" s="150" t="n">
        <v>872.458258965564</v>
      </c>
      <c r="X283" s="150" t="n">
        <v>733.427678717989</v>
      </c>
      <c r="Y283" s="150" t="n">
        <v>687.41401999191</v>
      </c>
      <c r="Z283" s="150" t="n">
        <v>500.057454995114</v>
      </c>
      <c r="AA283" s="150" t="n">
        <v>2793.35741267058</v>
      </c>
      <c r="AB283" s="150" t="n">
        <v>91.8773664426162</v>
      </c>
      <c r="AC283" s="150" t="n">
        <v>100.154929487953</v>
      </c>
      <c r="AD283" s="150" t="n">
        <v>87.7206681168192</v>
      </c>
      <c r="AE283" s="150" t="n">
        <v>78.5830985213172</v>
      </c>
      <c r="AF283" s="150" t="n">
        <v>358.336062568706</v>
      </c>
      <c r="AG283" s="150" t="n">
        <v>0</v>
      </c>
      <c r="AH283" s="150" t="n">
        <v>0</v>
      </c>
      <c r="AI283" s="150" t="n">
        <v>0</v>
      </c>
      <c r="AJ283" s="150" t="n">
        <v>0</v>
      </c>
      <c r="AK283" s="150" t="n">
        <v>0</v>
      </c>
      <c r="AL283" s="150" t="n">
        <v>6879.66804241494</v>
      </c>
      <c r="AM283" s="150" t="n">
        <v>5739.21503657495</v>
      </c>
      <c r="AN283" s="150" t="n">
        <v>123.601960106339</v>
      </c>
      <c r="AO283" s="150" t="n">
        <v>1591.533153</v>
      </c>
      <c r="AP283" s="150" t="n">
        <v>1820.35500558518</v>
      </c>
      <c r="AQ283" s="150" t="n">
        <v>136.526785714286</v>
      </c>
      <c r="AR283" s="150" t="n">
        <v>12742.4850390962</v>
      </c>
    </row>
    <row r="284" customFormat="false" ht="14.25" hidden="false" customHeight="false" outlineLevel="0" collapsed="false">
      <c r="A284" s="131" t="str">
        <f aca="false">INDEX($A$8:$C$41,MATCH(B284,$B$8:$B$41,0),1)</f>
        <v>North Eastern</v>
      </c>
      <c r="B284" s="0" t="s">
        <v>50</v>
      </c>
      <c r="C284" s="131" t="s">
        <v>187</v>
      </c>
      <c r="D284" s="0" t="s">
        <v>674</v>
      </c>
      <c r="E284" s="0" t="s">
        <v>675</v>
      </c>
      <c r="F284" s="117" t="s">
        <v>162</v>
      </c>
      <c r="G284" s="150" t="n">
        <v>0</v>
      </c>
      <c r="H284" s="150" t="n">
        <v>0</v>
      </c>
      <c r="I284" s="150" t="n">
        <v>0</v>
      </c>
      <c r="J284" s="150" t="n">
        <v>0</v>
      </c>
      <c r="K284" s="150" t="n">
        <v>10560.611</v>
      </c>
      <c r="L284" s="150" t="n">
        <v>17428.9664</v>
      </c>
      <c r="M284" s="150" t="n">
        <v>9353.34475</v>
      </c>
      <c r="N284" s="150" t="n">
        <v>14040.7044</v>
      </c>
      <c r="O284" s="150" t="n">
        <v>0</v>
      </c>
      <c r="P284" s="150" t="n">
        <v>51383.62655</v>
      </c>
      <c r="Q284" s="150" t="n">
        <v>51383.62655</v>
      </c>
      <c r="R284" s="150" t="n">
        <v>9.24524973972749</v>
      </c>
      <c r="S284" s="150" t="n">
        <v>10.1219868945327</v>
      </c>
      <c r="T284" s="150" t="n">
        <v>8.69211513991473</v>
      </c>
      <c r="U284" s="150" t="n">
        <v>9.56885229471998</v>
      </c>
      <c r="V284" s="150" t="n">
        <v>37.6282040688949</v>
      </c>
      <c r="W284" s="150" t="n">
        <v>1717.96544750161</v>
      </c>
      <c r="X284" s="150" t="n">
        <v>1429.04995382027</v>
      </c>
      <c r="Y284" s="150" t="n">
        <v>2448.65378513143</v>
      </c>
      <c r="Z284" s="150" t="n">
        <v>1031.78550484321</v>
      </c>
      <c r="AA284" s="150" t="n">
        <v>6627.45469129652</v>
      </c>
      <c r="AB284" s="150" t="n">
        <v>14.4093978314955</v>
      </c>
      <c r="AC284" s="150" t="n">
        <v>14.7927126482944</v>
      </c>
      <c r="AD284" s="150" t="n">
        <v>12.7573649590947</v>
      </c>
      <c r="AE284" s="150" t="n">
        <v>12.0285269271532</v>
      </c>
      <c r="AF284" s="150" t="n">
        <v>53.9880023660379</v>
      </c>
      <c r="AG284" s="150" t="n">
        <v>0</v>
      </c>
      <c r="AH284" s="150" t="n">
        <v>0</v>
      </c>
      <c r="AI284" s="150" t="n">
        <v>0</v>
      </c>
      <c r="AJ284" s="150" t="n">
        <v>0</v>
      </c>
      <c r="AK284" s="150" t="n">
        <v>0</v>
      </c>
      <c r="AL284" s="150" t="n">
        <v>27989.5774</v>
      </c>
      <c r="AM284" s="150" t="n">
        <v>22669.6894</v>
      </c>
      <c r="AN284" s="150" t="n">
        <v>724.35975</v>
      </c>
      <c r="AO284" s="150" t="n">
        <v>5198.385558</v>
      </c>
      <c r="AP284" s="150" t="n">
        <v>7340.51807857143</v>
      </c>
      <c r="AQ284" s="150" t="n">
        <v>282.732142857143</v>
      </c>
      <c r="AR284" s="150" t="n">
        <v>51383.62655</v>
      </c>
    </row>
    <row r="285" customFormat="false" ht="14.25" hidden="false" customHeight="false" outlineLevel="0" collapsed="false">
      <c r="A285" s="131" t="str">
        <f aca="false">INDEX($A$8:$C$41,MATCH(B285,$B$8:$B$41,0),1)</f>
        <v>North Eastern</v>
      </c>
      <c r="B285" s="0" t="s">
        <v>50</v>
      </c>
      <c r="C285" s="131" t="s">
        <v>187</v>
      </c>
      <c r="D285" s="0" t="s">
        <v>676</v>
      </c>
      <c r="E285" s="0" t="s">
        <v>677</v>
      </c>
      <c r="F285" s="117" t="s">
        <v>162</v>
      </c>
      <c r="G285" s="150" t="n">
        <v>0</v>
      </c>
      <c r="H285" s="150" t="n">
        <v>0</v>
      </c>
      <c r="I285" s="150" t="n">
        <v>0</v>
      </c>
      <c r="J285" s="150" t="n">
        <v>0</v>
      </c>
      <c r="K285" s="150" t="n">
        <v>28064.2251</v>
      </c>
      <c r="L285" s="150" t="n">
        <v>30877.66016</v>
      </c>
      <c r="M285" s="150" t="n">
        <v>24855.983475</v>
      </c>
      <c r="N285" s="150" t="n">
        <v>24874.91736</v>
      </c>
      <c r="O285" s="150" t="n">
        <v>0</v>
      </c>
      <c r="P285" s="150" t="n">
        <v>108672.786095</v>
      </c>
      <c r="Q285" s="150" t="n">
        <v>108672.786095</v>
      </c>
      <c r="R285" s="150" t="n">
        <v>13.3960200615383</v>
      </c>
      <c r="S285" s="150" t="n">
        <v>14.6663793103533</v>
      </c>
      <c r="T285" s="150" t="n">
        <v>12.5945487758052</v>
      </c>
      <c r="U285" s="150" t="n">
        <v>13.8649080246202</v>
      </c>
      <c r="V285" s="150" t="n">
        <v>54.5218561723169</v>
      </c>
      <c r="W285" s="150" t="n">
        <v>3241.3596801312</v>
      </c>
      <c r="X285" s="150" t="n">
        <v>2727.09591899406</v>
      </c>
      <c r="Y285" s="150" t="n">
        <v>4596.96649277884</v>
      </c>
      <c r="Z285" s="150" t="n">
        <v>1973.41769027009</v>
      </c>
      <c r="AA285" s="150" t="n">
        <v>12538.8397821742</v>
      </c>
      <c r="AB285" s="150" t="n">
        <v>25.5281052897755</v>
      </c>
      <c r="AC285" s="150" t="n">
        <v>26.2071968879673</v>
      </c>
      <c r="AD285" s="150" t="n">
        <v>22.6013161482726</v>
      </c>
      <c r="AE285" s="150" t="n">
        <v>21.3100856446683</v>
      </c>
      <c r="AF285" s="150" t="n">
        <v>95.6467039706837</v>
      </c>
      <c r="AG285" s="150" t="n">
        <v>0</v>
      </c>
      <c r="AH285" s="150" t="n">
        <v>0</v>
      </c>
      <c r="AI285" s="150" t="n">
        <v>0</v>
      </c>
      <c r="AJ285" s="150" t="n">
        <v>0</v>
      </c>
      <c r="AK285" s="150" t="n">
        <v>0</v>
      </c>
      <c r="AL285" s="150" t="n">
        <v>58941.88526</v>
      </c>
      <c r="AM285" s="150" t="n">
        <v>47805.95586</v>
      </c>
      <c r="AN285" s="150" t="n">
        <v>1924.944975</v>
      </c>
      <c r="AO285" s="150" t="n">
        <v>9209.6099652</v>
      </c>
      <c r="AP285" s="150" t="n">
        <v>15524.6837278571</v>
      </c>
      <c r="AQ285" s="150" t="n">
        <v>751.344642857143</v>
      </c>
      <c r="AR285" s="150" t="n">
        <v>108672.786095</v>
      </c>
    </row>
    <row r="286" customFormat="false" ht="14.25" hidden="false" customHeight="false" outlineLevel="0" collapsed="false">
      <c r="A286" s="131" t="str">
        <f aca="false">INDEX($A$8:$C$41,MATCH(B286,$B$8:$B$41,0),1)</f>
        <v>North Eastern</v>
      </c>
      <c r="B286" s="0" t="s">
        <v>50</v>
      </c>
      <c r="C286" s="131" t="s">
        <v>187</v>
      </c>
      <c r="D286" s="0" t="s">
        <v>678</v>
      </c>
      <c r="E286" s="0" t="s">
        <v>679</v>
      </c>
      <c r="F286" s="117" t="s">
        <v>162</v>
      </c>
      <c r="G286" s="150" t="n">
        <v>0</v>
      </c>
      <c r="H286" s="150" t="n">
        <v>0</v>
      </c>
      <c r="I286" s="150" t="n">
        <v>0</v>
      </c>
      <c r="J286" s="150" t="n">
        <v>0</v>
      </c>
      <c r="K286" s="150" t="n">
        <v>30347.7663</v>
      </c>
      <c r="L286" s="150" t="n">
        <v>33390.12608</v>
      </c>
      <c r="M286" s="150" t="n">
        <v>26878.475175</v>
      </c>
      <c r="N286" s="150" t="n">
        <v>26898.94968</v>
      </c>
      <c r="O286" s="150" t="n">
        <v>0</v>
      </c>
      <c r="P286" s="150" t="n">
        <v>117515.317235</v>
      </c>
      <c r="Q286" s="150" t="n">
        <v>117515.317235</v>
      </c>
      <c r="R286" s="150" t="n">
        <v>20.9777926715427</v>
      </c>
      <c r="S286" s="150" t="n">
        <v>22.9671397177248</v>
      </c>
      <c r="T286" s="150" t="n">
        <v>19.7227110587153</v>
      </c>
      <c r="U286" s="150" t="n">
        <v>21.7120581048974</v>
      </c>
      <c r="V286" s="150" t="n">
        <v>85.3797015528802</v>
      </c>
      <c r="W286" s="150" t="n">
        <v>2769.63016683217</v>
      </c>
      <c r="X286" s="150" t="n">
        <v>2375.81652903552</v>
      </c>
      <c r="Y286" s="150" t="n">
        <v>3460.50475747399</v>
      </c>
      <c r="Z286" s="150" t="n">
        <v>1683.0930708822</v>
      </c>
      <c r="AA286" s="150" t="n">
        <v>10289.0445242239</v>
      </c>
      <c r="AB286" s="150" t="n">
        <v>27.6052864689964</v>
      </c>
      <c r="AC286" s="150" t="n">
        <v>28.3396346665606</v>
      </c>
      <c r="AD286" s="150" t="n">
        <v>24.4403491668185</v>
      </c>
      <c r="AE286" s="150" t="n">
        <v>23.0440532982106</v>
      </c>
      <c r="AF286" s="150" t="n">
        <v>103.429323600586</v>
      </c>
      <c r="AG286" s="150" t="n">
        <v>0</v>
      </c>
      <c r="AH286" s="150" t="n">
        <v>0</v>
      </c>
      <c r="AI286" s="150" t="n">
        <v>0</v>
      </c>
      <c r="AJ286" s="150" t="n">
        <v>0</v>
      </c>
      <c r="AK286" s="150" t="n">
        <v>0</v>
      </c>
      <c r="AL286" s="150" t="n">
        <v>63737.89238</v>
      </c>
      <c r="AM286" s="150" t="n">
        <v>51695.85018</v>
      </c>
      <c r="AN286" s="150" t="n">
        <v>2081.574675</v>
      </c>
      <c r="AO286" s="150" t="n">
        <v>9958.9812276</v>
      </c>
      <c r="AP286" s="150" t="n">
        <v>16787.9024621429</v>
      </c>
      <c r="AQ286" s="150" t="n">
        <v>812.480357142857</v>
      </c>
      <c r="AR286" s="150" t="n">
        <v>117515.317235</v>
      </c>
    </row>
    <row r="287" customFormat="false" ht="14.25" hidden="false" customHeight="false" outlineLevel="0" collapsed="false">
      <c r="A287" s="131" t="str">
        <f aca="false">INDEX($A$8:$C$41,MATCH(B287,$B$8:$B$41,0),1)</f>
        <v>North Eastern</v>
      </c>
      <c r="B287" s="0" t="s">
        <v>50</v>
      </c>
      <c r="C287" s="131" t="s">
        <v>187</v>
      </c>
      <c r="D287" s="0" t="s">
        <v>680</v>
      </c>
      <c r="E287" s="0" t="s">
        <v>681</v>
      </c>
      <c r="F287" s="117" t="s">
        <v>162</v>
      </c>
      <c r="G287" s="150" t="n">
        <v>0</v>
      </c>
      <c r="H287" s="150" t="n">
        <v>0</v>
      </c>
      <c r="I287" s="150" t="n">
        <v>0</v>
      </c>
      <c r="J287" s="150" t="n">
        <v>0</v>
      </c>
      <c r="K287" s="150" t="n">
        <v>56054.8134</v>
      </c>
      <c r="L287" s="150" t="n">
        <v>92511.45216</v>
      </c>
      <c r="M287" s="150" t="n">
        <v>49646.74815</v>
      </c>
      <c r="N287" s="150" t="n">
        <v>74526.84936</v>
      </c>
      <c r="O287" s="150" t="n">
        <v>0</v>
      </c>
      <c r="P287" s="150" t="n">
        <v>272739.86307</v>
      </c>
      <c r="Q287" s="150" t="n">
        <v>272739.86307</v>
      </c>
      <c r="R287" s="150" t="n">
        <v>96.9450185032127</v>
      </c>
      <c r="S287" s="150" t="n">
        <v>106.138420746293</v>
      </c>
      <c r="T287" s="150" t="n">
        <v>91.1448891910547</v>
      </c>
      <c r="U287" s="150" t="n">
        <v>100.338291434135</v>
      </c>
      <c r="V287" s="150" t="n">
        <v>394.566619874696</v>
      </c>
      <c r="W287" s="150" t="n">
        <v>3736.61784167514</v>
      </c>
      <c r="X287" s="150" t="n">
        <v>2563.87739400927</v>
      </c>
      <c r="Y287" s="150" t="n">
        <v>10745.7171246356</v>
      </c>
      <c r="Z287" s="150" t="n">
        <v>2265.78550582796</v>
      </c>
      <c r="AA287" s="150" t="n">
        <v>19311.997866148</v>
      </c>
      <c r="AB287" s="150" t="n">
        <v>76.4838423317406</v>
      </c>
      <c r="AC287" s="150" t="n">
        <v>78.518444357051</v>
      </c>
      <c r="AD287" s="150" t="n">
        <v>67.7149941663181</v>
      </c>
      <c r="AE287" s="150" t="n">
        <v>63.8463846815729</v>
      </c>
      <c r="AF287" s="150" t="n">
        <v>286.563665536683</v>
      </c>
      <c r="AG287" s="150" t="n">
        <v>0</v>
      </c>
      <c r="AH287" s="150" t="n">
        <v>0</v>
      </c>
      <c r="AI287" s="150" t="n">
        <v>0</v>
      </c>
      <c r="AJ287" s="150" t="n">
        <v>0</v>
      </c>
      <c r="AK287" s="150" t="n">
        <v>0</v>
      </c>
      <c r="AL287" s="150" t="n">
        <v>148566.26556</v>
      </c>
      <c r="AM287" s="150" t="n">
        <v>120328.75836</v>
      </c>
      <c r="AN287" s="150" t="n">
        <v>3844.83915</v>
      </c>
      <c r="AO287" s="150" t="n">
        <v>27592.5827052</v>
      </c>
      <c r="AP287" s="150" t="n">
        <v>38962.8375814286</v>
      </c>
      <c r="AQ287" s="150" t="n">
        <v>1500.71785714286</v>
      </c>
      <c r="AR287" s="150" t="n">
        <v>272739.86307</v>
      </c>
    </row>
    <row r="288" customFormat="false" ht="14.25" hidden="false" customHeight="false" outlineLevel="0" collapsed="false">
      <c r="A288" s="131" t="str">
        <f aca="false">INDEX($A$8:$C$41,MATCH(B288,$B$8:$B$41,0),1)</f>
        <v>North Eastern</v>
      </c>
      <c r="B288" s="0" t="s">
        <v>50</v>
      </c>
      <c r="C288" s="131" t="s">
        <v>187</v>
      </c>
      <c r="D288" s="0" t="s">
        <v>682</v>
      </c>
      <c r="E288" s="0" t="s">
        <v>683</v>
      </c>
      <c r="F288" s="117" t="s">
        <v>162</v>
      </c>
      <c r="G288" s="150" t="n">
        <v>0</v>
      </c>
      <c r="H288" s="150" t="n">
        <v>0</v>
      </c>
      <c r="I288" s="150" t="n">
        <v>0</v>
      </c>
      <c r="J288" s="150" t="n">
        <v>0</v>
      </c>
      <c r="K288" s="150" t="n">
        <v>17073.3772881906</v>
      </c>
      <c r="L288" s="150" t="n">
        <v>31308.29312</v>
      </c>
      <c r="M288" s="150" t="n">
        <v>15121.5856566696</v>
      </c>
      <c r="N288" s="150" t="n">
        <v>25221.83352</v>
      </c>
      <c r="O288" s="150" t="n">
        <v>0</v>
      </c>
      <c r="P288" s="150" t="n">
        <v>88725.0895848602</v>
      </c>
      <c r="Q288" s="150" t="n">
        <v>88725.0895848602</v>
      </c>
      <c r="R288" s="150" t="n">
        <v>43.1747555563692</v>
      </c>
      <c r="S288" s="150" t="n">
        <v>47.2690648948446</v>
      </c>
      <c r="T288" s="150" t="n">
        <v>40.5916505230822</v>
      </c>
      <c r="U288" s="150" t="n">
        <v>44.6859598615575</v>
      </c>
      <c r="V288" s="150" t="n">
        <v>175.721430835853</v>
      </c>
      <c r="W288" s="150" t="n">
        <v>3149.15661935628</v>
      </c>
      <c r="X288" s="150" t="n">
        <v>2285.01472007221</v>
      </c>
      <c r="Y288" s="150" t="n">
        <v>7752.00445830438</v>
      </c>
      <c r="Z288" s="150" t="n">
        <v>1897.99892924152</v>
      </c>
      <c r="AA288" s="150" t="n">
        <v>15084.1747269744</v>
      </c>
      <c r="AB288" s="150" t="n">
        <v>25.8841310860037</v>
      </c>
      <c r="AC288" s="150" t="n">
        <v>26.5726935839828</v>
      </c>
      <c r="AD288" s="150" t="n">
        <v>22.9165237003472</v>
      </c>
      <c r="AE288" s="150" t="n">
        <v>21.6072851478517</v>
      </c>
      <c r="AF288" s="150" t="n">
        <v>96.9806335181854</v>
      </c>
      <c r="AG288" s="150" t="n">
        <v>0</v>
      </c>
      <c r="AH288" s="150" t="n">
        <v>0</v>
      </c>
      <c r="AI288" s="150" t="n">
        <v>0</v>
      </c>
      <c r="AJ288" s="150" t="n">
        <v>0</v>
      </c>
      <c r="AK288" s="150" t="n">
        <v>0</v>
      </c>
      <c r="AL288" s="150" t="n">
        <v>48381.6704081906</v>
      </c>
      <c r="AM288" s="150" t="n">
        <v>39172.3441977569</v>
      </c>
      <c r="AN288" s="150" t="n">
        <v>1171.07497891262</v>
      </c>
      <c r="AO288" s="150" t="n">
        <v>9338.0510964</v>
      </c>
      <c r="AP288" s="150" t="n">
        <v>12675.0127978372</v>
      </c>
      <c r="AQ288" s="150" t="n">
        <v>812.611428571429</v>
      </c>
      <c r="AR288" s="150" t="n">
        <v>88725.0895848602</v>
      </c>
    </row>
    <row r="289" customFormat="false" ht="14.25" hidden="false" customHeight="false" outlineLevel="0" collapsed="false">
      <c r="A289" s="131" t="str">
        <f aca="false">INDEX($A$8:$C$41,MATCH(B289,$B$8:$B$41,0),1)</f>
        <v>North Eastern</v>
      </c>
      <c r="B289" s="0" t="s">
        <v>50</v>
      </c>
      <c r="C289" s="131" t="s">
        <v>187</v>
      </c>
      <c r="D289" s="0" t="s">
        <v>50</v>
      </c>
      <c r="E289" s="0" t="s">
        <v>684</v>
      </c>
      <c r="F289" s="117" t="s">
        <v>162</v>
      </c>
      <c r="G289" s="150" t="n">
        <v>60258.8574</v>
      </c>
      <c r="H289" s="150" t="n">
        <v>60258.8574</v>
      </c>
      <c r="I289" s="150" t="n">
        <v>53182.836</v>
      </c>
      <c r="J289" s="150" t="n">
        <v>52303.9671</v>
      </c>
      <c r="K289" s="150" t="n">
        <v>42173.2761</v>
      </c>
      <c r="L289" s="150" t="n">
        <v>46401.14176</v>
      </c>
      <c r="M289" s="150" t="n">
        <v>37352.118225</v>
      </c>
      <c r="N289" s="150" t="n">
        <v>37380.57096</v>
      </c>
      <c r="O289" s="150" t="n">
        <v>225351</v>
      </c>
      <c r="P289" s="150" t="n">
        <v>163307.107045</v>
      </c>
      <c r="Q289" s="150" t="n">
        <v>388658.107045</v>
      </c>
      <c r="R289" s="150" t="n">
        <v>40.1511085282895</v>
      </c>
      <c r="S289" s="150" t="n">
        <v>43.9586821087093</v>
      </c>
      <c r="T289" s="150" t="n">
        <v>37.7489054539474</v>
      </c>
      <c r="U289" s="150" t="n">
        <v>41.5564790343672</v>
      </c>
      <c r="V289" s="150" t="n">
        <v>163.415175125313</v>
      </c>
      <c r="W289" s="150" t="n">
        <v>4767.82810028291</v>
      </c>
      <c r="X289" s="150" t="n">
        <v>3367.44316104179</v>
      </c>
      <c r="Y289" s="150" t="n">
        <v>13095.9015532463</v>
      </c>
      <c r="Z289" s="150" t="n">
        <v>2920.74263271255</v>
      </c>
      <c r="AA289" s="150" t="n">
        <v>24151.9154472836</v>
      </c>
      <c r="AB289" s="150" t="n">
        <v>93.0525111349412</v>
      </c>
      <c r="AC289" s="150" t="n">
        <v>95.527868306384</v>
      </c>
      <c r="AD289" s="150" t="n">
        <v>82.3840703678778</v>
      </c>
      <c r="AE289" s="150" t="n">
        <v>77.6774053235852</v>
      </c>
      <c r="AF289" s="150" t="n">
        <v>348.641855132788</v>
      </c>
      <c r="AG289" s="150" t="n">
        <v>0</v>
      </c>
      <c r="AH289" s="150" t="n">
        <v>0</v>
      </c>
      <c r="AI289" s="150" t="n">
        <v>0</v>
      </c>
      <c r="AJ289" s="150" t="n">
        <v>0</v>
      </c>
      <c r="AK289" s="150" t="n">
        <v>0</v>
      </c>
      <c r="AL289" s="150" t="n">
        <v>208438.61476</v>
      </c>
      <c r="AM289" s="150" t="n">
        <v>173202.87426</v>
      </c>
      <c r="AN289" s="150" t="n">
        <v>7016.618025</v>
      </c>
      <c r="AO289" s="150" t="n">
        <v>32848.872418605</v>
      </c>
      <c r="AP289" s="150" t="n">
        <v>55522.5867207143</v>
      </c>
      <c r="AQ289" s="150" t="n">
        <v>2738.72678571429</v>
      </c>
      <c r="AR289" s="150" t="n">
        <v>388658.107045</v>
      </c>
    </row>
    <row r="290" customFormat="false" ht="14.25" hidden="false" customHeight="false" outlineLevel="0" collapsed="false">
      <c r="A290" s="131" t="str">
        <f aca="false">INDEX($A$8:$C$41,MATCH(B290,$B$8:$B$41,0),1)</f>
        <v>North Eastern</v>
      </c>
      <c r="B290" s="0" t="s">
        <v>50</v>
      </c>
      <c r="C290" s="131" t="s">
        <v>187</v>
      </c>
      <c r="D290" s="0" t="s">
        <v>685</v>
      </c>
      <c r="E290" s="0" t="s">
        <v>686</v>
      </c>
      <c r="F290" s="117" t="s">
        <v>162</v>
      </c>
      <c r="G290" s="150" t="n">
        <v>0</v>
      </c>
      <c r="H290" s="150" t="n">
        <v>0</v>
      </c>
      <c r="I290" s="150" t="n">
        <v>0</v>
      </c>
      <c r="J290" s="150" t="n">
        <v>0</v>
      </c>
      <c r="K290" s="150" t="n">
        <v>13687.8043828506</v>
      </c>
      <c r="L290" s="150" t="n">
        <v>25100.00128</v>
      </c>
      <c r="M290" s="150" t="n">
        <v>12123.0441366851</v>
      </c>
      <c r="N290" s="150" t="n">
        <v>20220.45888</v>
      </c>
      <c r="O290" s="150" t="n">
        <v>0</v>
      </c>
      <c r="P290" s="150" t="n">
        <v>71131.3086795357</v>
      </c>
      <c r="Q290" s="150" t="n">
        <v>71131.3086795357</v>
      </c>
      <c r="R290" s="150" t="n">
        <v>15.1761549393202</v>
      </c>
      <c r="S290" s="150" t="n">
        <v>16.6153263275422</v>
      </c>
      <c r="T290" s="150" t="n">
        <v>14.2681798574805</v>
      </c>
      <c r="U290" s="150" t="n">
        <v>15.7073512457025</v>
      </c>
      <c r="V290" s="150" t="n">
        <v>61.7670123700454</v>
      </c>
      <c r="W290" s="150" t="n">
        <v>475.456342746938</v>
      </c>
      <c r="X290" s="150" t="n">
        <v>347.728261296916</v>
      </c>
      <c r="Y290" s="150" t="n">
        <v>1128.0051466057</v>
      </c>
      <c r="Z290" s="150" t="n">
        <v>284.96352141488</v>
      </c>
      <c r="AA290" s="150" t="n">
        <v>2236.15327206444</v>
      </c>
      <c r="AB290" s="150" t="n">
        <v>20.7514258570472</v>
      </c>
      <c r="AC290" s="150" t="n">
        <v>21.3034495497599</v>
      </c>
      <c r="AD290" s="150" t="n">
        <v>18.3722814912711</v>
      </c>
      <c r="AE290" s="150" t="n">
        <v>17.3226589769581</v>
      </c>
      <c r="AF290" s="150" t="n">
        <v>77.7498158750363</v>
      </c>
      <c r="AG290" s="150" t="n">
        <v>0</v>
      </c>
      <c r="AH290" s="150" t="n">
        <v>0</v>
      </c>
      <c r="AI290" s="150" t="n">
        <v>0</v>
      </c>
      <c r="AJ290" s="150" t="n">
        <v>0</v>
      </c>
      <c r="AK290" s="150" t="n">
        <v>0</v>
      </c>
      <c r="AL290" s="150" t="n">
        <v>38787.8056628506</v>
      </c>
      <c r="AM290" s="150" t="n">
        <v>31404.6468689859</v>
      </c>
      <c r="AN290" s="150" t="n">
        <v>938.856147699272</v>
      </c>
      <c r="AO290" s="150" t="n">
        <v>7486.3581216</v>
      </c>
      <c r="AP290" s="150" t="n">
        <v>10161.615525648</v>
      </c>
      <c r="AQ290" s="150" t="n">
        <v>651.474285714286</v>
      </c>
      <c r="AR290" s="150" t="n">
        <v>71131.3086795357</v>
      </c>
    </row>
    <row r="291" customFormat="false" ht="14.25" hidden="false" customHeight="false" outlineLevel="0" collapsed="false">
      <c r="A291" s="131" t="str">
        <f aca="false">INDEX($A$8:$C$41,MATCH(B291,$B$8:$B$41,0),1)</f>
        <v>Eastern</v>
      </c>
      <c r="B291" s="0" t="s">
        <v>51</v>
      </c>
      <c r="C291" s="131" t="s">
        <v>188</v>
      </c>
      <c r="D291" s="0" t="s">
        <v>687</v>
      </c>
      <c r="E291" s="0" t="s">
        <v>688</v>
      </c>
      <c r="F291" s="117" t="s">
        <v>162</v>
      </c>
      <c r="G291" s="150" t="n">
        <v>0</v>
      </c>
      <c r="H291" s="150" t="n">
        <v>0</v>
      </c>
      <c r="I291" s="150" t="n">
        <v>0</v>
      </c>
      <c r="J291" s="150" t="n">
        <v>0</v>
      </c>
      <c r="K291" s="150" t="n">
        <v>13308.7242222499</v>
      </c>
      <c r="L291" s="150" t="n">
        <v>13749.897</v>
      </c>
      <c r="M291" s="150" t="n">
        <v>12192.7165878638</v>
      </c>
      <c r="N291" s="150" t="n">
        <v>11444.1344910474</v>
      </c>
      <c r="O291" s="150" t="n">
        <v>0</v>
      </c>
      <c r="P291" s="150" t="n">
        <v>50695.4723011611</v>
      </c>
      <c r="Q291" s="150" t="n">
        <v>50695.4723011611</v>
      </c>
      <c r="R291" s="150" t="n">
        <v>0</v>
      </c>
      <c r="S291" s="150" t="n">
        <v>0</v>
      </c>
      <c r="T291" s="150" t="n">
        <v>0</v>
      </c>
      <c r="U291" s="150" t="n">
        <v>0</v>
      </c>
      <c r="V291" s="150" t="n">
        <v>0</v>
      </c>
      <c r="W291" s="150" t="n">
        <v>2974.67356031548</v>
      </c>
      <c r="X291" s="150" t="n">
        <v>2413.18807232749</v>
      </c>
      <c r="Y291" s="150" t="n">
        <v>3497.83820234145</v>
      </c>
      <c r="Z291" s="150" t="n">
        <v>1632.7419494142</v>
      </c>
      <c r="AA291" s="150" t="n">
        <v>10518.4417843986</v>
      </c>
      <c r="AB291" s="150" t="n">
        <v>279.825515693542</v>
      </c>
      <c r="AC291" s="150" t="n">
        <v>305.036004821938</v>
      </c>
      <c r="AD291" s="150" t="n">
        <v>267.165702971057</v>
      </c>
      <c r="AE291" s="150" t="n">
        <v>239.335942244905</v>
      </c>
      <c r="AF291" s="150" t="n">
        <v>1091.36316573144</v>
      </c>
      <c r="AG291" s="150" t="n">
        <v>0</v>
      </c>
      <c r="AH291" s="150" t="n">
        <v>0</v>
      </c>
      <c r="AI291" s="150" t="n">
        <v>0</v>
      </c>
      <c r="AJ291" s="150" t="n">
        <v>0</v>
      </c>
      <c r="AK291" s="150" t="n">
        <v>0</v>
      </c>
      <c r="AL291" s="150" t="n">
        <v>27058.6212222499</v>
      </c>
      <c r="AM291" s="150" t="n">
        <v>23258.4831789112</v>
      </c>
      <c r="AN291" s="150" t="n">
        <v>378.3679</v>
      </c>
      <c r="AO291" s="150" t="n">
        <v>6089.9171466</v>
      </c>
      <c r="AP291" s="150" t="n">
        <v>7242.2103287373</v>
      </c>
      <c r="AQ291" s="150" t="n">
        <v>522.4125</v>
      </c>
      <c r="AR291" s="150" t="n">
        <v>50695.4723011611</v>
      </c>
    </row>
    <row r="292" customFormat="false" ht="14.25" hidden="false" customHeight="false" outlineLevel="0" collapsed="false">
      <c r="A292" s="131" t="str">
        <f aca="false">INDEX($A$8:$C$41,MATCH(B292,$B$8:$B$41,0),1)</f>
        <v>Eastern</v>
      </c>
      <c r="B292" s="0" t="s">
        <v>51</v>
      </c>
      <c r="C292" s="131" t="s">
        <v>188</v>
      </c>
      <c r="D292" s="0" t="s">
        <v>689</v>
      </c>
      <c r="E292" s="0" t="s">
        <v>690</v>
      </c>
      <c r="F292" s="117" t="s">
        <v>162</v>
      </c>
      <c r="G292" s="150" t="n">
        <v>0</v>
      </c>
      <c r="H292" s="150" t="n">
        <v>0</v>
      </c>
      <c r="I292" s="150" t="n">
        <v>0</v>
      </c>
      <c r="J292" s="150" t="n">
        <v>0</v>
      </c>
      <c r="K292" s="150" t="n">
        <v>6332.21065520832</v>
      </c>
      <c r="L292" s="150" t="n">
        <v>6542.118</v>
      </c>
      <c r="M292" s="150" t="n">
        <v>5801.22095884518</v>
      </c>
      <c r="N292" s="150" t="n">
        <v>5445.05011552466</v>
      </c>
      <c r="O292" s="150" t="n">
        <v>0</v>
      </c>
      <c r="P292" s="150" t="n">
        <v>24120.5997295782</v>
      </c>
      <c r="Q292" s="150" t="n">
        <v>24120.5997295782</v>
      </c>
      <c r="R292" s="150" t="n">
        <v>0</v>
      </c>
      <c r="S292" s="150" t="n">
        <v>0</v>
      </c>
      <c r="T292" s="150" t="n">
        <v>0</v>
      </c>
      <c r="U292" s="150" t="n">
        <v>0</v>
      </c>
      <c r="V292" s="150" t="n">
        <v>0</v>
      </c>
      <c r="W292" s="150" t="n">
        <v>1130.61572133483</v>
      </c>
      <c r="X292" s="150" t="n">
        <v>721.696774282509</v>
      </c>
      <c r="Y292" s="150" t="n">
        <v>3576.18936942927</v>
      </c>
      <c r="Z292" s="150" t="n">
        <v>663.427975345199</v>
      </c>
      <c r="AA292" s="150" t="n">
        <v>6091.9298403918</v>
      </c>
      <c r="AB292" s="150" t="n">
        <v>103.202187144885</v>
      </c>
      <c r="AC292" s="150" t="n">
        <v>112.500044099045</v>
      </c>
      <c r="AD292" s="150" t="n">
        <v>98.5331334363017</v>
      </c>
      <c r="AE292" s="150" t="n">
        <v>88.2692653700202</v>
      </c>
      <c r="AF292" s="150" t="n">
        <v>402.504630050252</v>
      </c>
      <c r="AG292" s="150" t="n">
        <v>0</v>
      </c>
      <c r="AH292" s="150" t="n">
        <v>0</v>
      </c>
      <c r="AI292" s="150" t="n">
        <v>0</v>
      </c>
      <c r="AJ292" s="150" t="n">
        <v>0</v>
      </c>
      <c r="AK292" s="150" t="n">
        <v>0</v>
      </c>
      <c r="AL292" s="150" t="n">
        <v>12874.3286552083</v>
      </c>
      <c r="AM292" s="150" t="n">
        <v>11066.2468343698</v>
      </c>
      <c r="AN292" s="150" t="n">
        <v>180.02424</v>
      </c>
      <c r="AO292" s="150" t="n">
        <v>2897.5458204</v>
      </c>
      <c r="AP292" s="150" t="n">
        <v>3445.79996136831</v>
      </c>
      <c r="AQ292" s="150" t="n">
        <v>248.560714285714</v>
      </c>
      <c r="AR292" s="150" t="n">
        <v>24120.5997295782</v>
      </c>
    </row>
    <row r="293" customFormat="false" ht="14.25" hidden="false" customHeight="false" outlineLevel="0" collapsed="false">
      <c r="A293" s="131" t="str">
        <f aca="false">INDEX($A$8:$C$41,MATCH(B293,$B$8:$B$41,0),1)</f>
        <v>Eastern</v>
      </c>
      <c r="B293" s="0" t="s">
        <v>51</v>
      </c>
      <c r="C293" s="131" t="s">
        <v>188</v>
      </c>
      <c r="D293" s="0" t="s">
        <v>691</v>
      </c>
      <c r="E293" s="0" t="s">
        <v>692</v>
      </c>
      <c r="F293" s="117" t="s">
        <v>162</v>
      </c>
      <c r="G293" s="150" t="n">
        <v>0</v>
      </c>
      <c r="H293" s="150" t="n">
        <v>0</v>
      </c>
      <c r="I293" s="150" t="n">
        <v>0</v>
      </c>
      <c r="J293" s="150" t="n">
        <v>0</v>
      </c>
      <c r="K293" s="150" t="n">
        <v>3308.44973282383</v>
      </c>
      <c r="L293" s="150" t="n">
        <v>3418.122</v>
      </c>
      <c r="M293" s="150" t="n">
        <v>3031.01854572018</v>
      </c>
      <c r="N293" s="150" t="n">
        <v>2844.92661107265</v>
      </c>
      <c r="O293" s="150" t="n">
        <v>0</v>
      </c>
      <c r="P293" s="150" t="n">
        <v>12602.5168896167</v>
      </c>
      <c r="Q293" s="150" t="n">
        <v>12602.5168896167</v>
      </c>
      <c r="R293" s="150" t="n">
        <v>0</v>
      </c>
      <c r="S293" s="150" t="n">
        <v>0</v>
      </c>
      <c r="T293" s="150" t="n">
        <v>0</v>
      </c>
      <c r="U293" s="150" t="n">
        <v>0</v>
      </c>
      <c r="V293" s="150" t="n">
        <v>0</v>
      </c>
      <c r="W293" s="150" t="n">
        <v>436.269929421791</v>
      </c>
      <c r="X293" s="150" t="n">
        <v>262.165208946391</v>
      </c>
      <c r="Y293" s="150" t="n">
        <v>1592.3272399321</v>
      </c>
      <c r="Z293" s="150" t="n">
        <v>262.159750427496</v>
      </c>
      <c r="AA293" s="150" t="n">
        <v>2552.92212872778</v>
      </c>
      <c r="AB293" s="150" t="n">
        <v>88.3323642933162</v>
      </c>
      <c r="AC293" s="150" t="n">
        <v>96.2905453197421</v>
      </c>
      <c r="AD293" s="150" t="n">
        <v>84.336048280046</v>
      </c>
      <c r="AE293" s="150" t="n">
        <v>75.5510432508745</v>
      </c>
      <c r="AF293" s="150" t="n">
        <v>344.510001143979</v>
      </c>
      <c r="AG293" s="150" t="n">
        <v>0</v>
      </c>
      <c r="AH293" s="150" t="n">
        <v>0</v>
      </c>
      <c r="AI293" s="150" t="n">
        <v>0</v>
      </c>
      <c r="AJ293" s="150" t="n">
        <v>0</v>
      </c>
      <c r="AK293" s="150" t="n">
        <v>0</v>
      </c>
      <c r="AL293" s="150" t="n">
        <v>6726.57173282383</v>
      </c>
      <c r="AM293" s="150" t="n">
        <v>5781.88425679283</v>
      </c>
      <c r="AN293" s="150" t="n">
        <v>94.0609</v>
      </c>
      <c r="AO293" s="150" t="n">
        <v>1513.9080516</v>
      </c>
      <c r="AP293" s="150" t="n">
        <v>1800.35955565952</v>
      </c>
      <c r="AQ293" s="150" t="n">
        <v>129.867857142857</v>
      </c>
      <c r="AR293" s="150" t="n">
        <v>12602.5168896167</v>
      </c>
    </row>
    <row r="294" customFormat="false" ht="14.25" hidden="false" customHeight="false" outlineLevel="0" collapsed="false">
      <c r="A294" s="131" t="str">
        <f aca="false">INDEX($A$8:$C$41,MATCH(B294,$B$8:$B$41,0),1)</f>
        <v>Eastern</v>
      </c>
      <c r="B294" s="0" t="s">
        <v>51</v>
      </c>
      <c r="C294" s="131" t="s">
        <v>188</v>
      </c>
      <c r="D294" s="0" t="s">
        <v>693</v>
      </c>
      <c r="E294" s="0" t="s">
        <v>694</v>
      </c>
      <c r="F294" s="117" t="s">
        <v>162</v>
      </c>
      <c r="G294" s="150" t="n">
        <v>11365.2287226824</v>
      </c>
      <c r="H294" s="150" t="n">
        <v>11365.2287226824</v>
      </c>
      <c r="I294" s="150" t="n">
        <v>11483.927</v>
      </c>
      <c r="J294" s="150" t="n">
        <v>11706.0798273997</v>
      </c>
      <c r="K294" s="150" t="n">
        <v>8524.28720040329</v>
      </c>
      <c r="L294" s="150" t="n">
        <v>8806.86</v>
      </c>
      <c r="M294" s="150" t="n">
        <v>7809.48017348744</v>
      </c>
      <c r="N294" s="150" t="n">
        <v>7330.0105654483</v>
      </c>
      <c r="O294" s="150" t="n">
        <v>46078.8840500821</v>
      </c>
      <c r="P294" s="150" t="n">
        <v>32470.637939339</v>
      </c>
      <c r="Q294" s="150" t="n">
        <v>78549.5219894212</v>
      </c>
      <c r="R294" s="150" t="n">
        <v>0</v>
      </c>
      <c r="S294" s="150" t="n">
        <v>0</v>
      </c>
      <c r="T294" s="150" t="n">
        <v>0</v>
      </c>
      <c r="U294" s="150" t="n">
        <v>0</v>
      </c>
      <c r="V294" s="150" t="n">
        <v>0</v>
      </c>
      <c r="W294" s="150" t="n">
        <v>2664.50196808108</v>
      </c>
      <c r="X294" s="150" t="n">
        <v>2091.55352353815</v>
      </c>
      <c r="Y294" s="150" t="n">
        <v>4205.73969443058</v>
      </c>
      <c r="Z294" s="150" t="n">
        <v>1505.70149535836</v>
      </c>
      <c r="AA294" s="150" t="n">
        <v>10467.4966814082</v>
      </c>
      <c r="AB294" s="150" t="n">
        <v>276.911259018433</v>
      </c>
      <c r="AC294" s="150" t="n">
        <v>301.859192260733</v>
      </c>
      <c r="AD294" s="150" t="n">
        <v>264.38329254178</v>
      </c>
      <c r="AE294" s="150" t="n">
        <v>236.843366235344</v>
      </c>
      <c r="AF294" s="150" t="n">
        <v>1079.99711005629</v>
      </c>
      <c r="AG294" s="150" t="n">
        <v>0</v>
      </c>
      <c r="AH294" s="150" t="n">
        <v>0</v>
      </c>
      <c r="AI294" s="150" t="n">
        <v>0</v>
      </c>
      <c r="AJ294" s="150" t="n">
        <v>0</v>
      </c>
      <c r="AK294" s="150" t="n">
        <v>0</v>
      </c>
      <c r="AL294" s="150" t="n">
        <v>40220.0244230857</v>
      </c>
      <c r="AM294" s="150" t="n">
        <v>37598.4570663354</v>
      </c>
      <c r="AN294" s="150" t="n">
        <v>731.0405</v>
      </c>
      <c r="AO294" s="150" t="n">
        <v>9412.9959042</v>
      </c>
      <c r="AP294" s="150" t="n">
        <v>11221.360284203</v>
      </c>
      <c r="AQ294" s="150" t="n">
        <v>807.476785714286</v>
      </c>
      <c r="AR294" s="150" t="n">
        <v>78549.5219894212</v>
      </c>
    </row>
    <row r="295" customFormat="false" ht="14.25" hidden="false" customHeight="false" outlineLevel="0" collapsed="false">
      <c r="A295" s="131" t="str">
        <f aca="false">INDEX($A$8:$C$41,MATCH(B295,$B$8:$B$41,0),1)</f>
        <v>Eastern</v>
      </c>
      <c r="B295" s="0" t="s">
        <v>51</v>
      </c>
      <c r="C295" s="131" t="s">
        <v>188</v>
      </c>
      <c r="D295" s="0" t="s">
        <v>695</v>
      </c>
      <c r="E295" s="0" t="s">
        <v>696</v>
      </c>
      <c r="F295" s="117" t="s">
        <v>162</v>
      </c>
      <c r="G295" s="150" t="n">
        <v>0</v>
      </c>
      <c r="H295" s="150" t="n">
        <v>0</v>
      </c>
      <c r="I295" s="150" t="n">
        <v>0</v>
      </c>
      <c r="J295" s="150" t="n">
        <v>0</v>
      </c>
      <c r="K295" s="150" t="n">
        <v>14250.6811588042</v>
      </c>
      <c r="L295" s="150" t="n">
        <v>14723.079</v>
      </c>
      <c r="M295" s="150" t="n">
        <v>13055.6854024237</v>
      </c>
      <c r="N295" s="150" t="n">
        <v>12254.1206089264</v>
      </c>
      <c r="O295" s="150" t="n">
        <v>0</v>
      </c>
      <c r="P295" s="150" t="n">
        <v>54283.5661701544</v>
      </c>
      <c r="Q295" s="150" t="n">
        <v>54283.5661701544</v>
      </c>
      <c r="R295" s="150" t="n">
        <v>0</v>
      </c>
      <c r="S295" s="150" t="n">
        <v>0</v>
      </c>
      <c r="T295" s="150" t="n">
        <v>0</v>
      </c>
      <c r="U295" s="150" t="n">
        <v>0</v>
      </c>
      <c r="V295" s="150" t="n">
        <v>0</v>
      </c>
      <c r="W295" s="150" t="n">
        <v>3866.26525411492</v>
      </c>
      <c r="X295" s="150" t="n">
        <v>3260.69778463398</v>
      </c>
      <c r="Y295" s="150" t="n">
        <v>3564.55060887939</v>
      </c>
      <c r="Z295" s="150" t="n">
        <v>2141.21187711813</v>
      </c>
      <c r="AA295" s="150" t="n">
        <v>12832.7255247464</v>
      </c>
      <c r="AB295" s="150" t="n">
        <v>178.358273849825</v>
      </c>
      <c r="AC295" s="150" t="n">
        <v>194.427213498541</v>
      </c>
      <c r="AD295" s="150" t="n">
        <v>170.289022770815</v>
      </c>
      <c r="AE295" s="150" t="n">
        <v>152.550582898855</v>
      </c>
      <c r="AF295" s="150" t="n">
        <v>695.625093018037</v>
      </c>
      <c r="AG295" s="150" t="n">
        <v>0</v>
      </c>
      <c r="AH295" s="150" t="n">
        <v>0</v>
      </c>
      <c r="AI295" s="150" t="n">
        <v>0</v>
      </c>
      <c r="AJ295" s="150" t="n">
        <v>0</v>
      </c>
      <c r="AK295" s="150" t="n">
        <v>0</v>
      </c>
      <c r="AL295" s="150" t="n">
        <v>28973.7601588042</v>
      </c>
      <c r="AM295" s="150" t="n">
        <v>24803.3738613502</v>
      </c>
      <c r="AN295" s="150" t="n">
        <v>506.43215</v>
      </c>
      <c r="AO295" s="150" t="n">
        <v>8101.81225357603</v>
      </c>
      <c r="AP295" s="150" t="n">
        <v>7754.79516716491</v>
      </c>
      <c r="AQ295" s="150" t="n">
        <v>385.80058350362</v>
      </c>
      <c r="AR295" s="150" t="n">
        <v>54283.5661701544</v>
      </c>
    </row>
    <row r="296" customFormat="false" ht="14.25" hidden="false" customHeight="false" outlineLevel="0" collapsed="false">
      <c r="A296" s="131" t="str">
        <f aca="false">INDEX($A$8:$C$41,MATCH(B296,$B$8:$B$41,0),1)</f>
        <v>Capital</v>
      </c>
      <c r="B296" s="0" t="s">
        <v>52</v>
      </c>
      <c r="C296" s="131" t="s">
        <v>189</v>
      </c>
      <c r="D296" s="0" t="s">
        <v>697</v>
      </c>
      <c r="E296" s="0" t="s">
        <v>698</v>
      </c>
      <c r="F296" s="117" t="s">
        <v>162</v>
      </c>
      <c r="G296" s="150" t="n">
        <v>0</v>
      </c>
      <c r="H296" s="150" t="n">
        <v>0</v>
      </c>
      <c r="I296" s="150" t="n">
        <v>0</v>
      </c>
      <c r="J296" s="150" t="n">
        <v>0</v>
      </c>
      <c r="K296" s="150" t="n">
        <v>2111.165</v>
      </c>
      <c r="L296" s="150" t="n">
        <v>3442.348</v>
      </c>
      <c r="M296" s="150" t="n">
        <v>2138.605</v>
      </c>
      <c r="N296" s="150" t="n">
        <v>3478.02</v>
      </c>
      <c r="O296" s="150" t="n">
        <v>0</v>
      </c>
      <c r="P296" s="150" t="n">
        <v>11170.138</v>
      </c>
      <c r="Q296" s="150" t="n">
        <v>11170.138</v>
      </c>
      <c r="R296" s="150" t="n">
        <v>0</v>
      </c>
      <c r="S296" s="150" t="n">
        <v>0</v>
      </c>
      <c r="T296" s="150" t="n">
        <v>0</v>
      </c>
      <c r="U296" s="150" t="n">
        <v>0</v>
      </c>
      <c r="V296" s="150" t="n">
        <v>0</v>
      </c>
      <c r="W296" s="150" t="n">
        <v>218.375814305322</v>
      </c>
      <c r="X296" s="150" t="n">
        <v>199.1177499593</v>
      </c>
      <c r="Y296" s="150" t="n">
        <v>272.085250860705</v>
      </c>
      <c r="Z296" s="150" t="n">
        <v>141.924141769204</v>
      </c>
      <c r="AA296" s="150" t="n">
        <v>831.502956894532</v>
      </c>
      <c r="AB296" s="150" t="n">
        <v>69.4246884359836</v>
      </c>
      <c r="AC296" s="150" t="n">
        <v>69.6487293829331</v>
      </c>
      <c r="AD296" s="150" t="n">
        <v>67.9684222808117</v>
      </c>
      <c r="AE296" s="150" t="n">
        <v>73.009343587176</v>
      </c>
      <c r="AF296" s="150" t="n">
        <v>280.051183686904</v>
      </c>
      <c r="AG296" s="150" t="n">
        <v>0</v>
      </c>
      <c r="AH296" s="150" t="n">
        <v>0</v>
      </c>
      <c r="AI296" s="150" t="n">
        <v>0</v>
      </c>
      <c r="AJ296" s="150" t="n">
        <v>0</v>
      </c>
      <c r="AK296" s="150" t="n">
        <v>0</v>
      </c>
      <c r="AL296" s="150" t="n">
        <v>5553.513</v>
      </c>
      <c r="AM296" s="150" t="n">
        <v>5367.0925</v>
      </c>
      <c r="AN296" s="150" t="n">
        <v>249.5325</v>
      </c>
      <c r="AO296" s="150" t="n">
        <v>1140.04968</v>
      </c>
      <c r="AP296" s="150" t="n">
        <v>1595.734</v>
      </c>
      <c r="AQ296" s="150" t="n">
        <v>61.25</v>
      </c>
      <c r="AR296" s="150" t="n">
        <v>11170.138</v>
      </c>
    </row>
    <row r="297" customFormat="false" ht="14.25" hidden="false" customHeight="false" outlineLevel="0" collapsed="false">
      <c r="A297" s="131" t="str">
        <f aca="false">INDEX($A$8:$C$41,MATCH(B297,$B$8:$B$41,0),1)</f>
        <v>Capital</v>
      </c>
      <c r="B297" s="0" t="s">
        <v>52</v>
      </c>
      <c r="C297" s="131" t="s">
        <v>189</v>
      </c>
      <c r="D297" s="0" t="s">
        <v>699</v>
      </c>
      <c r="E297" s="0" t="s">
        <v>700</v>
      </c>
      <c r="F297" s="117" t="s">
        <v>162</v>
      </c>
      <c r="G297" s="150" t="n">
        <v>0</v>
      </c>
      <c r="H297" s="150" t="n">
        <v>0</v>
      </c>
      <c r="I297" s="150" t="n">
        <v>0</v>
      </c>
      <c r="J297" s="150" t="n">
        <v>0</v>
      </c>
      <c r="K297" s="150" t="n">
        <v>20458.6045</v>
      </c>
      <c r="L297" s="150" t="n">
        <v>33358.6604</v>
      </c>
      <c r="M297" s="150" t="n">
        <v>20724.5165</v>
      </c>
      <c r="N297" s="150" t="n">
        <v>33704.346</v>
      </c>
      <c r="O297" s="150" t="n">
        <v>0</v>
      </c>
      <c r="P297" s="150" t="n">
        <v>108246.1274</v>
      </c>
      <c r="Q297" s="150" t="n">
        <v>108246.1274</v>
      </c>
      <c r="R297" s="150" t="n">
        <v>5.20170098710174</v>
      </c>
      <c r="S297" s="150" t="n">
        <v>5.69498398669259</v>
      </c>
      <c r="T297" s="150" t="n">
        <v>4.89048810753155</v>
      </c>
      <c r="U297" s="150" t="n">
        <v>5.3837711071224</v>
      </c>
      <c r="V297" s="150" t="n">
        <v>21.1709441884483</v>
      </c>
      <c r="W297" s="150" t="n">
        <v>628.287098253233</v>
      </c>
      <c r="X297" s="150" t="n">
        <v>401.44105911157</v>
      </c>
      <c r="Y297" s="150" t="n">
        <v>2175.22581052109</v>
      </c>
      <c r="Z297" s="150" t="n">
        <v>387.725453238192</v>
      </c>
      <c r="AA297" s="150" t="n">
        <v>3592.67942112408</v>
      </c>
      <c r="AB297" s="150" t="n">
        <v>264.701029887095</v>
      </c>
      <c r="AC297" s="150" t="n">
        <v>265.555248620091</v>
      </c>
      <c r="AD297" s="150" t="n">
        <v>259.148608122622</v>
      </c>
      <c r="AE297" s="150" t="n">
        <v>278.368529615029</v>
      </c>
      <c r="AF297" s="150" t="n">
        <v>1067.77341624484</v>
      </c>
      <c r="AG297" s="150" t="n">
        <v>0</v>
      </c>
      <c r="AH297" s="150" t="n">
        <v>0</v>
      </c>
      <c r="AI297" s="150" t="n">
        <v>0</v>
      </c>
      <c r="AJ297" s="150" t="n">
        <v>0</v>
      </c>
      <c r="AK297" s="150" t="n">
        <v>0</v>
      </c>
      <c r="AL297" s="150" t="n">
        <v>53817.2649</v>
      </c>
      <c r="AM297" s="150" t="n">
        <v>52010.72525</v>
      </c>
      <c r="AN297" s="150" t="n">
        <v>2418.13725</v>
      </c>
      <c r="AO297" s="150" t="n">
        <v>11047.845864</v>
      </c>
      <c r="AP297" s="150" t="n">
        <v>15463.7324857143</v>
      </c>
      <c r="AQ297" s="150" t="n">
        <v>593.553571428571</v>
      </c>
      <c r="AR297" s="150" t="n">
        <v>108246.1274</v>
      </c>
    </row>
    <row r="298" customFormat="false" ht="14.25" hidden="false" customHeight="false" outlineLevel="0" collapsed="false">
      <c r="A298" s="131" t="str">
        <f aca="false">INDEX($A$8:$C$41,MATCH(B298,$B$8:$B$41,0),1)</f>
        <v>Capital</v>
      </c>
      <c r="B298" s="0" t="s">
        <v>52</v>
      </c>
      <c r="C298" s="131" t="s">
        <v>189</v>
      </c>
      <c r="D298" s="0" t="s">
        <v>701</v>
      </c>
      <c r="E298" s="0" t="s">
        <v>702</v>
      </c>
      <c r="F298" s="117" t="s">
        <v>162</v>
      </c>
      <c r="G298" s="150" t="n">
        <v>0</v>
      </c>
      <c r="H298" s="150" t="n">
        <v>0</v>
      </c>
      <c r="I298" s="150" t="n">
        <v>0</v>
      </c>
      <c r="J298" s="150" t="n">
        <v>0</v>
      </c>
      <c r="K298" s="150" t="n">
        <v>9549.4825</v>
      </c>
      <c r="L298" s="150" t="n">
        <v>15570.854</v>
      </c>
      <c r="M298" s="150" t="n">
        <v>9673.6025</v>
      </c>
      <c r="N298" s="150" t="n">
        <v>15732.21</v>
      </c>
      <c r="O298" s="150" t="n">
        <v>0</v>
      </c>
      <c r="P298" s="150" t="n">
        <v>50526.149</v>
      </c>
      <c r="Q298" s="150" t="n">
        <v>50526.149</v>
      </c>
      <c r="R298" s="150" t="n">
        <v>8.27727319793372</v>
      </c>
      <c r="S298" s="150" t="n">
        <v>9.06221607750985</v>
      </c>
      <c r="T298" s="150" t="n">
        <v>7.78205172455307</v>
      </c>
      <c r="U298" s="150" t="n">
        <v>8.5669946041292</v>
      </c>
      <c r="V298" s="150" t="n">
        <v>33.6885356041258</v>
      </c>
      <c r="W298" s="150" t="n">
        <v>301.497220331498</v>
      </c>
      <c r="X298" s="150" t="n">
        <v>180.107876096261</v>
      </c>
      <c r="Y298" s="150" t="n">
        <v>1162.67656469314</v>
      </c>
      <c r="Z298" s="150" t="n">
        <v>186.432935773786</v>
      </c>
      <c r="AA298" s="150" t="n">
        <v>1830.71459689468</v>
      </c>
      <c r="AB298" s="150" t="n">
        <v>175.893627518623</v>
      </c>
      <c r="AC298" s="150" t="n">
        <v>176.461255199199</v>
      </c>
      <c r="AD298" s="150" t="n">
        <v>172.204047594876</v>
      </c>
      <c r="AE298" s="150" t="n">
        <v>184.975670407846</v>
      </c>
      <c r="AF298" s="150" t="n">
        <v>709.534600720544</v>
      </c>
      <c r="AG298" s="150" t="n">
        <v>0</v>
      </c>
      <c r="AH298" s="150" t="n">
        <v>0</v>
      </c>
      <c r="AI298" s="150" t="n">
        <v>0</v>
      </c>
      <c r="AJ298" s="150" t="n">
        <v>0</v>
      </c>
      <c r="AK298" s="150" t="n">
        <v>0</v>
      </c>
      <c r="AL298" s="150" t="n">
        <v>25120.3365</v>
      </c>
      <c r="AM298" s="150" t="n">
        <v>24277.09625</v>
      </c>
      <c r="AN298" s="150" t="n">
        <v>1128.71625</v>
      </c>
      <c r="AO298" s="150" t="n">
        <v>5156.81364</v>
      </c>
      <c r="AP298" s="150" t="n">
        <v>7218.02128571429</v>
      </c>
      <c r="AQ298" s="150" t="n">
        <v>277.053571428571</v>
      </c>
      <c r="AR298" s="150" t="n">
        <v>50526.149</v>
      </c>
    </row>
    <row r="299" customFormat="false" ht="14.25" hidden="false" customHeight="false" outlineLevel="0" collapsed="false">
      <c r="A299" s="131" t="str">
        <f aca="false">INDEX($A$8:$C$41,MATCH(B299,$B$8:$B$41,0),1)</f>
        <v>Capital</v>
      </c>
      <c r="B299" s="0" t="s">
        <v>52</v>
      </c>
      <c r="C299" s="131" t="s">
        <v>189</v>
      </c>
      <c r="D299" s="0" t="s">
        <v>703</v>
      </c>
      <c r="E299" s="0" t="s">
        <v>704</v>
      </c>
      <c r="F299" s="117" t="s">
        <v>162</v>
      </c>
      <c r="G299" s="150" t="n">
        <v>0</v>
      </c>
      <c r="H299" s="150" t="n">
        <v>0</v>
      </c>
      <c r="I299" s="150" t="n">
        <v>0</v>
      </c>
      <c r="J299" s="150" t="n">
        <v>0</v>
      </c>
      <c r="K299" s="150" t="n">
        <v>6719.2904</v>
      </c>
      <c r="L299" s="150" t="n">
        <v>10956.10048</v>
      </c>
      <c r="M299" s="150" t="n">
        <v>6806.6248</v>
      </c>
      <c r="N299" s="150" t="n">
        <v>11069.6352</v>
      </c>
      <c r="O299" s="150" t="n">
        <v>0</v>
      </c>
      <c r="P299" s="150" t="n">
        <v>35551.65088</v>
      </c>
      <c r="Q299" s="150" t="n">
        <v>35551.65088</v>
      </c>
      <c r="R299" s="150" t="n">
        <v>0</v>
      </c>
      <c r="S299" s="150" t="n">
        <v>0</v>
      </c>
      <c r="T299" s="150" t="n">
        <v>0</v>
      </c>
      <c r="U299" s="150" t="n">
        <v>0</v>
      </c>
      <c r="V299" s="150" t="n">
        <v>0</v>
      </c>
      <c r="W299" s="150" t="n">
        <v>116.708867058245</v>
      </c>
      <c r="X299" s="150" t="n">
        <v>79.322277111743</v>
      </c>
      <c r="Y299" s="150" t="n">
        <v>355.481426987921</v>
      </c>
      <c r="Z299" s="150" t="n">
        <v>71.4927165817383</v>
      </c>
      <c r="AA299" s="150" t="n">
        <v>623.005287739648</v>
      </c>
      <c r="AB299" s="150" t="n">
        <v>95.7245835853778</v>
      </c>
      <c r="AC299" s="150" t="n">
        <v>96.0334971265973</v>
      </c>
      <c r="AD299" s="150" t="n">
        <v>93.7166455674514</v>
      </c>
      <c r="AE299" s="150" t="n">
        <v>100.667200244889</v>
      </c>
      <c r="AF299" s="150" t="n">
        <v>386.141926524316</v>
      </c>
      <c r="AG299" s="150" t="n">
        <v>0</v>
      </c>
      <c r="AH299" s="150" t="n">
        <v>0</v>
      </c>
      <c r="AI299" s="150" t="n">
        <v>0</v>
      </c>
      <c r="AJ299" s="150" t="n">
        <v>0</v>
      </c>
      <c r="AK299" s="150" t="n">
        <v>0</v>
      </c>
      <c r="AL299" s="150" t="n">
        <v>17675.39088</v>
      </c>
      <c r="AM299" s="150" t="n">
        <v>17082.0628</v>
      </c>
      <c r="AN299" s="150" t="n">
        <v>794.1972</v>
      </c>
      <c r="AO299" s="150" t="n">
        <v>3628.4823168</v>
      </c>
      <c r="AP299" s="150" t="n">
        <v>5078.80726857143</v>
      </c>
      <c r="AQ299" s="150" t="n">
        <v>194.942857142857</v>
      </c>
      <c r="AR299" s="150" t="n">
        <v>35551.65088</v>
      </c>
    </row>
    <row r="300" customFormat="false" ht="14.25" hidden="false" customHeight="false" outlineLevel="0" collapsed="false">
      <c r="A300" s="131" t="str">
        <f aca="false">INDEX($A$8:$C$41,MATCH(B300,$B$8:$B$41,0),1)</f>
        <v>Capital</v>
      </c>
      <c r="B300" s="0" t="s">
        <v>52</v>
      </c>
      <c r="C300" s="131" t="s">
        <v>189</v>
      </c>
      <c r="D300" s="0" t="s">
        <v>705</v>
      </c>
      <c r="E300" s="0" t="s">
        <v>706</v>
      </c>
      <c r="F300" s="117" t="s">
        <v>162</v>
      </c>
      <c r="G300" s="150" t="n">
        <v>0</v>
      </c>
      <c r="H300" s="150" t="n">
        <v>0</v>
      </c>
      <c r="I300" s="150" t="n">
        <v>0</v>
      </c>
      <c r="J300" s="150" t="n">
        <v>0</v>
      </c>
      <c r="K300" s="150" t="n">
        <v>2906.6372</v>
      </c>
      <c r="L300" s="150" t="n">
        <v>4739.40064</v>
      </c>
      <c r="M300" s="150" t="n">
        <v>2944.4164</v>
      </c>
      <c r="N300" s="150" t="n">
        <v>4788.5136</v>
      </c>
      <c r="O300" s="150" t="n">
        <v>0</v>
      </c>
      <c r="P300" s="150" t="n">
        <v>15378.96784</v>
      </c>
      <c r="Q300" s="150" t="n">
        <v>15378.96784</v>
      </c>
      <c r="R300" s="150" t="n">
        <v>0</v>
      </c>
      <c r="S300" s="150" t="n">
        <v>0</v>
      </c>
      <c r="T300" s="150" t="n">
        <v>0</v>
      </c>
      <c r="U300" s="150" t="n">
        <v>0</v>
      </c>
      <c r="V300" s="150" t="n">
        <v>0</v>
      </c>
      <c r="W300" s="150" t="n">
        <v>549.866316349463</v>
      </c>
      <c r="X300" s="150" t="n">
        <v>524.21595344117</v>
      </c>
      <c r="Y300" s="150" t="n">
        <v>573.835230233357</v>
      </c>
      <c r="Z300" s="150" t="n">
        <v>368.291115182308</v>
      </c>
      <c r="AA300" s="150" t="n">
        <v>2016.2086152063</v>
      </c>
      <c r="AB300" s="150" t="n">
        <v>42.5402024434537</v>
      </c>
      <c r="AC300" s="150" t="n">
        <v>42.6774842585193</v>
      </c>
      <c r="AD300" s="150" t="n">
        <v>41.6478706455273</v>
      </c>
      <c r="AE300" s="150" t="n">
        <v>44.7367114845033</v>
      </c>
      <c r="AF300" s="150" t="n">
        <v>171.602268832004</v>
      </c>
      <c r="AG300" s="150" t="n">
        <v>0</v>
      </c>
      <c r="AH300" s="150" t="n">
        <v>0</v>
      </c>
      <c r="AI300" s="150" t="n">
        <v>0</v>
      </c>
      <c r="AJ300" s="150" t="n">
        <v>0</v>
      </c>
      <c r="AK300" s="150" t="n">
        <v>0</v>
      </c>
      <c r="AL300" s="150" t="n">
        <v>7646.03784</v>
      </c>
      <c r="AM300" s="150" t="n">
        <v>7389.3754</v>
      </c>
      <c r="AN300" s="150" t="n">
        <v>343.5546</v>
      </c>
      <c r="AO300" s="150" t="n">
        <v>1569.6124224</v>
      </c>
      <c r="AP300" s="150" t="n">
        <v>2196.99540571429</v>
      </c>
      <c r="AQ300" s="150" t="n">
        <v>84.3285714285714</v>
      </c>
      <c r="AR300" s="150" t="n">
        <v>15378.96784</v>
      </c>
    </row>
    <row r="301" customFormat="false" ht="14.25" hidden="false" customHeight="false" outlineLevel="0" collapsed="false">
      <c r="A301" s="131" t="str">
        <f aca="false">INDEX($A$8:$C$41,MATCH(B301,$B$8:$B$41,0),1)</f>
        <v>Capital</v>
      </c>
      <c r="B301" s="0" t="s">
        <v>52</v>
      </c>
      <c r="C301" s="131" t="s">
        <v>189</v>
      </c>
      <c r="D301" s="0" t="s">
        <v>707</v>
      </c>
      <c r="E301" s="0" t="s">
        <v>708</v>
      </c>
      <c r="F301" s="117" t="s">
        <v>162</v>
      </c>
      <c r="G301" s="150" t="n">
        <v>0</v>
      </c>
      <c r="H301" s="150" t="n">
        <v>0</v>
      </c>
      <c r="I301" s="150" t="n">
        <v>0</v>
      </c>
      <c r="J301" s="150" t="n">
        <v>0</v>
      </c>
      <c r="K301" s="150" t="n">
        <v>12610.1178</v>
      </c>
      <c r="L301" s="150" t="n">
        <v>12850.8471</v>
      </c>
      <c r="M301" s="150" t="n">
        <v>12774.0186</v>
      </c>
      <c r="N301" s="150" t="n">
        <v>12984.0165</v>
      </c>
      <c r="O301" s="150" t="n">
        <v>0</v>
      </c>
      <c r="P301" s="150" t="n">
        <v>51219</v>
      </c>
      <c r="Q301" s="150" t="n">
        <v>51219</v>
      </c>
      <c r="R301" s="150" t="n">
        <v>25.0959258149645</v>
      </c>
      <c r="S301" s="150" t="n">
        <v>27.4757999357976</v>
      </c>
      <c r="T301" s="150" t="n">
        <v>23.5944601679154</v>
      </c>
      <c r="U301" s="150" t="n">
        <v>25.9743342887484</v>
      </c>
      <c r="V301" s="150" t="n">
        <v>102.140520207426</v>
      </c>
      <c r="W301" s="150" t="n">
        <v>922.976218446756</v>
      </c>
      <c r="X301" s="150" t="n">
        <v>821.437919621709</v>
      </c>
      <c r="Y301" s="150" t="n">
        <v>1495.35754619842</v>
      </c>
      <c r="Z301" s="150" t="n">
        <v>617.465492265602</v>
      </c>
      <c r="AA301" s="150" t="n">
        <v>3857.23717653249</v>
      </c>
      <c r="AB301" s="150" t="n">
        <v>224.557484873898</v>
      </c>
      <c r="AC301" s="150" t="n">
        <v>225.282156063488</v>
      </c>
      <c r="AD301" s="150" t="n">
        <v>219.84712214157</v>
      </c>
      <c r="AE301" s="150" t="n">
        <v>236.152223907323</v>
      </c>
      <c r="AF301" s="150" t="n">
        <v>905.838986986278</v>
      </c>
      <c r="AG301" s="150" t="n">
        <v>0</v>
      </c>
      <c r="AH301" s="150" t="n">
        <v>0</v>
      </c>
      <c r="AI301" s="150" t="n">
        <v>0</v>
      </c>
      <c r="AJ301" s="150" t="n">
        <v>0</v>
      </c>
      <c r="AK301" s="150" t="n">
        <v>0</v>
      </c>
      <c r="AL301" s="150" t="n">
        <v>25460.9649</v>
      </c>
      <c r="AM301" s="150" t="n">
        <v>24799.8885</v>
      </c>
      <c r="AN301" s="150" t="n">
        <v>958.1466</v>
      </c>
      <c r="AO301" s="150" t="n">
        <v>4474.1640384</v>
      </c>
      <c r="AP301" s="150" t="n">
        <v>7317</v>
      </c>
      <c r="AQ301" s="150" t="n">
        <v>405.330949257143</v>
      </c>
      <c r="AR301" s="150" t="n">
        <v>51219</v>
      </c>
    </row>
    <row r="302" customFormat="false" ht="14.25" hidden="false" customHeight="false" outlineLevel="0" collapsed="false">
      <c r="A302" s="131" t="str">
        <f aca="false">INDEX($A$8:$C$41,MATCH(B302,$B$8:$B$41,0),1)</f>
        <v>Capital</v>
      </c>
      <c r="B302" s="0" t="s">
        <v>52</v>
      </c>
      <c r="C302" s="131" t="s">
        <v>189</v>
      </c>
      <c r="D302" s="0" t="s">
        <v>709</v>
      </c>
      <c r="E302" s="0" t="s">
        <v>710</v>
      </c>
      <c r="F302" s="117" t="s">
        <v>162</v>
      </c>
      <c r="G302" s="150" t="n">
        <v>10188.31455</v>
      </c>
      <c r="H302" s="150" t="n">
        <v>10188.31455</v>
      </c>
      <c r="I302" s="150" t="n">
        <v>9746.58915</v>
      </c>
      <c r="J302" s="150" t="n">
        <v>10854.9927</v>
      </c>
      <c r="K302" s="150" t="n">
        <v>22541.8258</v>
      </c>
      <c r="L302" s="150" t="n">
        <v>36755.44496</v>
      </c>
      <c r="M302" s="150" t="n">
        <v>22834.8146</v>
      </c>
      <c r="N302" s="150" t="n">
        <v>37136.3304</v>
      </c>
      <c r="O302" s="150" t="n">
        <v>40900.5</v>
      </c>
      <c r="P302" s="150" t="n">
        <v>119268.41576</v>
      </c>
      <c r="Q302" s="150" t="n">
        <v>160168.91576</v>
      </c>
      <c r="R302" s="150" t="n">
        <v>0</v>
      </c>
      <c r="S302" s="150" t="n">
        <v>0</v>
      </c>
      <c r="T302" s="150" t="n">
        <v>0</v>
      </c>
      <c r="U302" s="150" t="n">
        <v>0</v>
      </c>
      <c r="V302" s="150" t="n">
        <v>0</v>
      </c>
      <c r="W302" s="150" t="n">
        <v>1005.70135780519</v>
      </c>
      <c r="X302" s="150" t="n">
        <v>853.407950121349</v>
      </c>
      <c r="Y302" s="150" t="n">
        <v>1924.75897857448</v>
      </c>
      <c r="Z302" s="150" t="n">
        <v>663.069073513519</v>
      </c>
      <c r="AA302" s="150" t="n">
        <v>4446.93736001453</v>
      </c>
      <c r="AB302" s="150" t="n">
        <v>421.940083255569</v>
      </c>
      <c r="AC302" s="150" t="n">
        <v>423.301729349173</v>
      </c>
      <c r="AD302" s="150" t="n">
        <v>413.089383647142</v>
      </c>
      <c r="AE302" s="150" t="n">
        <v>443.726420753234</v>
      </c>
      <c r="AF302" s="150" t="n">
        <v>1702.05761700512</v>
      </c>
      <c r="AG302" s="150" t="n">
        <v>0</v>
      </c>
      <c r="AH302" s="150" t="n">
        <v>0</v>
      </c>
      <c r="AI302" s="150" t="n">
        <v>0</v>
      </c>
      <c r="AJ302" s="150" t="n">
        <v>0</v>
      </c>
      <c r="AK302" s="150" t="n">
        <v>0</v>
      </c>
      <c r="AL302" s="150" t="n">
        <v>79596.18891</v>
      </c>
      <c r="AM302" s="150" t="n">
        <v>76718.1554</v>
      </c>
      <c r="AN302" s="150" t="n">
        <v>3854.57145</v>
      </c>
      <c r="AO302" s="150" t="n">
        <v>17022.2941817941</v>
      </c>
      <c r="AP302" s="150" t="n">
        <v>22881.27368</v>
      </c>
      <c r="AQ302" s="150" t="n">
        <v>946.139285714286</v>
      </c>
      <c r="AR302" s="150" t="n">
        <v>160168.91576</v>
      </c>
    </row>
    <row r="303" customFormat="false" ht="14.25" hidden="false" customHeight="false" outlineLevel="0" collapsed="false">
      <c r="A303" s="131" t="str">
        <f aca="false">INDEX($A$8:$C$41,MATCH(B303,$B$8:$B$41,0),1)</f>
        <v>Capital</v>
      </c>
      <c r="B303" s="0" t="s">
        <v>53</v>
      </c>
      <c r="C303" s="131" t="s">
        <v>190</v>
      </c>
      <c r="D303" s="0" t="s">
        <v>711</v>
      </c>
      <c r="E303" s="0" t="s">
        <v>712</v>
      </c>
      <c r="F303" s="117" t="s">
        <v>162</v>
      </c>
      <c r="G303" s="150" t="n">
        <v>0</v>
      </c>
      <c r="H303" s="150" t="n">
        <v>0</v>
      </c>
      <c r="I303" s="150" t="n">
        <v>0</v>
      </c>
      <c r="J303" s="150" t="n">
        <v>0</v>
      </c>
      <c r="K303" s="150" t="n">
        <v>16527.2829</v>
      </c>
      <c r="L303" s="150" t="n">
        <v>16842.79155</v>
      </c>
      <c r="M303" s="150" t="n">
        <v>16742.0973</v>
      </c>
      <c r="N303" s="150" t="n">
        <v>17017.32825</v>
      </c>
      <c r="O303" s="150" t="n">
        <v>0</v>
      </c>
      <c r="P303" s="150" t="n">
        <v>67129.5</v>
      </c>
      <c r="Q303" s="150" t="n">
        <v>67129.5</v>
      </c>
      <c r="R303" s="150" t="n">
        <v>0</v>
      </c>
      <c r="S303" s="150" t="n">
        <v>0</v>
      </c>
      <c r="T303" s="150" t="n">
        <v>0</v>
      </c>
      <c r="U303" s="150" t="n">
        <v>0</v>
      </c>
      <c r="V303" s="150" t="n">
        <v>0</v>
      </c>
      <c r="W303" s="150" t="n">
        <v>398.239967627707</v>
      </c>
      <c r="X303" s="150" t="n">
        <v>227.193722058517</v>
      </c>
      <c r="Y303" s="150" t="n">
        <v>1620.46956283928</v>
      </c>
      <c r="Z303" s="150" t="n">
        <v>245.871326102195</v>
      </c>
      <c r="AA303" s="150" t="n">
        <v>2491.7745786277</v>
      </c>
      <c r="AB303" s="150" t="n">
        <v>134.019172351201</v>
      </c>
      <c r="AC303" s="150" t="n">
        <v>134.451666654875</v>
      </c>
      <c r="AD303" s="150" t="n">
        <v>131.207959377315</v>
      </c>
      <c r="AE303" s="150" t="n">
        <v>140.939081209996</v>
      </c>
      <c r="AF303" s="150" t="n">
        <v>540.617879593387</v>
      </c>
      <c r="AG303" s="150" t="n">
        <v>0</v>
      </c>
      <c r="AH303" s="150" t="n">
        <v>0</v>
      </c>
      <c r="AI303" s="150" t="n">
        <v>0</v>
      </c>
      <c r="AJ303" s="150" t="n">
        <v>0</v>
      </c>
      <c r="AK303" s="150" t="n">
        <v>0</v>
      </c>
      <c r="AL303" s="150" t="n">
        <v>33370.07445</v>
      </c>
      <c r="AM303" s="150" t="n">
        <v>31805.9571</v>
      </c>
      <c r="AN303" s="150" t="n">
        <v>1953.46845</v>
      </c>
      <c r="AO303" s="150" t="n">
        <v>8626.77344604764</v>
      </c>
      <c r="AP303" s="150" t="n">
        <v>9589.92857142857</v>
      </c>
      <c r="AQ303" s="150" t="n">
        <v>479.496428571429</v>
      </c>
      <c r="AR303" s="150" t="n">
        <v>67129.5</v>
      </c>
    </row>
    <row r="304" customFormat="false" ht="14.25" hidden="false" customHeight="false" outlineLevel="0" collapsed="false">
      <c r="A304" s="131" t="str">
        <f aca="false">INDEX($A$8:$C$41,MATCH(B304,$B$8:$B$41,0),1)</f>
        <v>Capital</v>
      </c>
      <c r="B304" s="0" t="s">
        <v>53</v>
      </c>
      <c r="C304" s="131" t="s">
        <v>190</v>
      </c>
      <c r="D304" s="0" t="s">
        <v>713</v>
      </c>
      <c r="E304" s="0" t="s">
        <v>714</v>
      </c>
      <c r="F304" s="117" t="s">
        <v>162</v>
      </c>
      <c r="G304" s="150" t="n">
        <v>0</v>
      </c>
      <c r="H304" s="150" t="n">
        <v>0</v>
      </c>
      <c r="I304" s="150" t="n">
        <v>0</v>
      </c>
      <c r="J304" s="150" t="n">
        <v>0</v>
      </c>
      <c r="K304" s="150" t="n">
        <v>5333.0613</v>
      </c>
      <c r="L304" s="150" t="n">
        <v>5434.87035</v>
      </c>
      <c r="M304" s="150" t="n">
        <v>5402.3781</v>
      </c>
      <c r="N304" s="150" t="n">
        <v>5491.19025</v>
      </c>
      <c r="O304" s="150" t="n">
        <v>0</v>
      </c>
      <c r="P304" s="150" t="n">
        <v>21661.5</v>
      </c>
      <c r="Q304" s="150" t="n">
        <v>21661.5</v>
      </c>
      <c r="R304" s="150" t="n">
        <v>0</v>
      </c>
      <c r="S304" s="150" t="n">
        <v>0</v>
      </c>
      <c r="T304" s="150" t="n">
        <v>0</v>
      </c>
      <c r="U304" s="150" t="n">
        <v>0</v>
      </c>
      <c r="V304" s="150" t="n">
        <v>0</v>
      </c>
      <c r="W304" s="150" t="n">
        <v>111.353079235053</v>
      </c>
      <c r="X304" s="150" t="n">
        <v>60.6537437082836</v>
      </c>
      <c r="Y304" s="150" t="n">
        <v>471.817584517825</v>
      </c>
      <c r="Z304" s="150" t="n">
        <v>67.8756845561256</v>
      </c>
      <c r="AA304" s="150" t="n">
        <v>711.700092017287</v>
      </c>
      <c r="AB304" s="150" t="n">
        <v>43.3016168516053</v>
      </c>
      <c r="AC304" s="150" t="n">
        <v>43.4413558329739</v>
      </c>
      <c r="AD304" s="150" t="n">
        <v>42.3933134727092</v>
      </c>
      <c r="AE304" s="150" t="n">
        <v>45.5374405535034</v>
      </c>
      <c r="AF304" s="150" t="n">
        <v>174.673726710792</v>
      </c>
      <c r="AG304" s="150" t="n">
        <v>0</v>
      </c>
      <c r="AH304" s="150" t="n">
        <v>0</v>
      </c>
      <c r="AI304" s="150" t="n">
        <v>0</v>
      </c>
      <c r="AJ304" s="150" t="n">
        <v>0</v>
      </c>
      <c r="AK304" s="150" t="n">
        <v>0</v>
      </c>
      <c r="AL304" s="150" t="n">
        <v>10767.93165</v>
      </c>
      <c r="AM304" s="150" t="n">
        <v>10263.2187</v>
      </c>
      <c r="AN304" s="150" t="n">
        <v>630.34965</v>
      </c>
      <c r="AO304" s="150" t="n">
        <v>2783.70690980211</v>
      </c>
      <c r="AP304" s="150" t="n">
        <v>3094.5</v>
      </c>
      <c r="AQ304" s="150" t="n">
        <v>154.725</v>
      </c>
      <c r="AR304" s="150" t="n">
        <v>21661.5</v>
      </c>
    </row>
    <row r="305" customFormat="false" ht="14.25" hidden="false" customHeight="false" outlineLevel="0" collapsed="false">
      <c r="A305" s="131" t="str">
        <f aca="false">INDEX($A$8:$C$41,MATCH(B305,$B$8:$B$41,0),1)</f>
        <v>Capital</v>
      </c>
      <c r="B305" s="0" t="s">
        <v>53</v>
      </c>
      <c r="C305" s="131" t="s">
        <v>190</v>
      </c>
      <c r="D305" s="0" t="s">
        <v>715</v>
      </c>
      <c r="E305" s="0" t="s">
        <v>716</v>
      </c>
      <c r="F305" s="117" t="s">
        <v>162</v>
      </c>
      <c r="G305" s="150" t="n">
        <v>0</v>
      </c>
      <c r="H305" s="150" t="n">
        <v>0</v>
      </c>
      <c r="I305" s="150" t="n">
        <v>0</v>
      </c>
      <c r="J305" s="150" t="n">
        <v>0</v>
      </c>
      <c r="K305" s="150" t="n">
        <v>3636.6202</v>
      </c>
      <c r="L305" s="150" t="n">
        <v>3706.0439</v>
      </c>
      <c r="M305" s="150" t="n">
        <v>3683.8874</v>
      </c>
      <c r="N305" s="150" t="n">
        <v>3744.4485</v>
      </c>
      <c r="O305" s="150" t="n">
        <v>0</v>
      </c>
      <c r="P305" s="150" t="n">
        <v>14771</v>
      </c>
      <c r="Q305" s="150" t="n">
        <v>14771</v>
      </c>
      <c r="R305" s="150" t="n">
        <v>6.52927987670195</v>
      </c>
      <c r="S305" s="150" t="n">
        <v>7.14845863586823</v>
      </c>
      <c r="T305" s="150" t="n">
        <v>6.13863920031807</v>
      </c>
      <c r="U305" s="150" t="n">
        <v>6.75781795948435</v>
      </c>
      <c r="V305" s="150" t="n">
        <v>26.5741956723726</v>
      </c>
      <c r="W305" s="150" t="n">
        <v>128.747953152824</v>
      </c>
      <c r="X305" s="150" t="n">
        <v>70.1508211986626</v>
      </c>
      <c r="Y305" s="150" t="n">
        <v>545.162601710724</v>
      </c>
      <c r="Z305" s="150" t="n">
        <v>78.4749089433166</v>
      </c>
      <c r="AA305" s="150" t="n">
        <v>822.536285005527</v>
      </c>
      <c r="AB305" s="150" t="n">
        <v>29.4510390917595</v>
      </c>
      <c r="AC305" s="150" t="n">
        <v>29.5460807669245</v>
      </c>
      <c r="AD305" s="150" t="n">
        <v>28.8332682031869</v>
      </c>
      <c r="AE305" s="150" t="n">
        <v>30.9717058943998</v>
      </c>
      <c r="AF305" s="150" t="n">
        <v>118.802093956271</v>
      </c>
      <c r="AG305" s="150" t="n">
        <v>0</v>
      </c>
      <c r="AH305" s="150" t="n">
        <v>0</v>
      </c>
      <c r="AI305" s="150" t="n">
        <v>0</v>
      </c>
      <c r="AJ305" s="150" t="n">
        <v>0</v>
      </c>
      <c r="AK305" s="150" t="n">
        <v>0</v>
      </c>
      <c r="AL305" s="150" t="n">
        <v>7342.6641</v>
      </c>
      <c r="AM305" s="150" t="n">
        <v>6998.4998</v>
      </c>
      <c r="AN305" s="150" t="n">
        <v>429.8361</v>
      </c>
      <c r="AO305" s="150" t="n">
        <v>1898.21271678725</v>
      </c>
      <c r="AP305" s="150" t="n">
        <v>2110.14285714286</v>
      </c>
      <c r="AQ305" s="150" t="n">
        <v>105.507142857143</v>
      </c>
      <c r="AR305" s="150" t="n">
        <v>14771</v>
      </c>
    </row>
    <row r="306" customFormat="false" ht="14.25" hidden="false" customHeight="false" outlineLevel="0" collapsed="false">
      <c r="A306" s="131" t="str">
        <f aca="false">INDEX($A$8:$C$41,MATCH(B306,$B$8:$B$41,0),1)</f>
        <v>Capital</v>
      </c>
      <c r="B306" s="0" t="s">
        <v>53</v>
      </c>
      <c r="C306" s="131" t="s">
        <v>190</v>
      </c>
      <c r="D306" s="0" t="s">
        <v>425</v>
      </c>
      <c r="E306" s="0" t="s">
        <v>717</v>
      </c>
      <c r="F306" s="117" t="s">
        <v>162</v>
      </c>
      <c r="G306" s="150" t="n">
        <v>0</v>
      </c>
      <c r="H306" s="150" t="n">
        <v>0</v>
      </c>
      <c r="I306" s="150" t="n">
        <v>0</v>
      </c>
      <c r="J306" s="150" t="n">
        <v>0</v>
      </c>
      <c r="K306" s="150" t="n">
        <v>10470.5167</v>
      </c>
      <c r="L306" s="150" t="n">
        <v>10670.40065</v>
      </c>
      <c r="M306" s="150" t="n">
        <v>10606.6079</v>
      </c>
      <c r="N306" s="150" t="n">
        <v>10780.97475</v>
      </c>
      <c r="O306" s="150" t="n">
        <v>0</v>
      </c>
      <c r="P306" s="150" t="n">
        <v>42528.5</v>
      </c>
      <c r="Q306" s="150" t="n">
        <v>42528.5</v>
      </c>
      <c r="R306" s="150" t="n">
        <v>10.9500893694067</v>
      </c>
      <c r="S306" s="150" t="n">
        <v>11.9884983328059</v>
      </c>
      <c r="T306" s="150" t="n">
        <v>10.2949558173909</v>
      </c>
      <c r="U306" s="150" t="n">
        <v>11.3333647807901</v>
      </c>
      <c r="V306" s="150" t="n">
        <v>44.5669083003935</v>
      </c>
      <c r="W306" s="150" t="n">
        <v>108.1142775614</v>
      </c>
      <c r="X306" s="150" t="n">
        <v>58.3987973109407</v>
      </c>
      <c r="Y306" s="150" t="n">
        <v>466.062384888672</v>
      </c>
      <c r="Z306" s="150" t="n">
        <v>65.9876255329305</v>
      </c>
      <c r="AA306" s="150" t="n">
        <v>698.563085293944</v>
      </c>
      <c r="AB306" s="150" t="n">
        <v>84.7951063579916</v>
      </c>
      <c r="AC306" s="150" t="n">
        <v>85.068749299042</v>
      </c>
      <c r="AD306" s="150" t="n">
        <v>83.016427241164</v>
      </c>
      <c r="AE306" s="150" t="n">
        <v>89.1733934147979</v>
      </c>
      <c r="AF306" s="150" t="n">
        <v>342.053676312996</v>
      </c>
      <c r="AG306" s="150" t="n">
        <v>0</v>
      </c>
      <c r="AH306" s="150" t="n">
        <v>0</v>
      </c>
      <c r="AI306" s="150" t="n">
        <v>0</v>
      </c>
      <c r="AJ306" s="150" t="n">
        <v>0</v>
      </c>
      <c r="AK306" s="150" t="n">
        <v>0</v>
      </c>
      <c r="AL306" s="150" t="n">
        <v>21140.91735</v>
      </c>
      <c r="AM306" s="150" t="n">
        <v>20150.0033</v>
      </c>
      <c r="AN306" s="150" t="n">
        <v>1237.57935</v>
      </c>
      <c r="AO306" s="150" t="n">
        <v>5465.31308143569</v>
      </c>
      <c r="AP306" s="150" t="n">
        <v>6075.5</v>
      </c>
      <c r="AQ306" s="150" t="n">
        <v>303.775</v>
      </c>
      <c r="AR306" s="150" t="n">
        <v>42528.5</v>
      </c>
    </row>
    <row r="307" customFormat="false" ht="14.25" hidden="false" customHeight="false" outlineLevel="0" collapsed="false">
      <c r="A307" s="131" t="str">
        <f aca="false">INDEX($A$8:$C$41,MATCH(B307,$B$8:$B$41,0),1)</f>
        <v>Capital</v>
      </c>
      <c r="B307" s="0" t="s">
        <v>53</v>
      </c>
      <c r="C307" s="131" t="s">
        <v>190</v>
      </c>
      <c r="D307" s="0" t="s">
        <v>718</v>
      </c>
      <c r="E307" s="0" t="s">
        <v>719</v>
      </c>
      <c r="F307" s="117" t="s">
        <v>162</v>
      </c>
      <c r="G307" s="150" t="n">
        <v>0</v>
      </c>
      <c r="H307" s="150" t="n">
        <v>0</v>
      </c>
      <c r="I307" s="150" t="n">
        <v>0</v>
      </c>
      <c r="J307" s="150" t="n">
        <v>0</v>
      </c>
      <c r="K307" s="150" t="n">
        <v>6740.2174</v>
      </c>
      <c r="L307" s="150" t="n">
        <v>6868.8893</v>
      </c>
      <c r="M307" s="150" t="n">
        <v>6827.8238</v>
      </c>
      <c r="N307" s="150" t="n">
        <v>6940.0695</v>
      </c>
      <c r="O307" s="150" t="n">
        <v>0</v>
      </c>
      <c r="P307" s="150" t="n">
        <v>27377</v>
      </c>
      <c r="Q307" s="150" t="n">
        <v>27377</v>
      </c>
      <c r="R307" s="150" t="n">
        <v>12.7342334647744</v>
      </c>
      <c r="S307" s="150" t="n">
        <v>13.9418347660737</v>
      </c>
      <c r="T307" s="150" t="n">
        <v>11.9723562489332</v>
      </c>
      <c r="U307" s="150" t="n">
        <v>13.1799575502325</v>
      </c>
      <c r="V307" s="150" t="n">
        <v>51.8283820300137</v>
      </c>
      <c r="W307" s="150" t="n">
        <v>215.765913883527</v>
      </c>
      <c r="X307" s="150" t="n">
        <v>122.509300928753</v>
      </c>
      <c r="Y307" s="150" t="n">
        <v>877.033304516689</v>
      </c>
      <c r="Z307" s="150" t="n">
        <v>132.801490546625</v>
      </c>
      <c r="AA307" s="150" t="n">
        <v>1348.11000987559</v>
      </c>
      <c r="AB307" s="150" t="n">
        <v>54.7269747961313</v>
      </c>
      <c r="AC307" s="150" t="n">
        <v>54.9035846381519</v>
      </c>
      <c r="AD307" s="150" t="n">
        <v>53.5790108229974</v>
      </c>
      <c r="AE307" s="150" t="n">
        <v>57.5527322684607</v>
      </c>
      <c r="AF307" s="150" t="n">
        <v>220.762302525741</v>
      </c>
      <c r="AG307" s="150" t="n">
        <v>0</v>
      </c>
      <c r="AH307" s="150" t="n">
        <v>0</v>
      </c>
      <c r="AI307" s="150" t="n">
        <v>0</v>
      </c>
      <c r="AJ307" s="150" t="n">
        <v>0</v>
      </c>
      <c r="AK307" s="150" t="n">
        <v>0</v>
      </c>
      <c r="AL307" s="150" t="n">
        <v>13609.1067</v>
      </c>
      <c r="AM307" s="150" t="n">
        <v>12971.2226</v>
      </c>
      <c r="AN307" s="150" t="n">
        <v>796.6707</v>
      </c>
      <c r="AO307" s="150" t="n">
        <v>3518.20252843305</v>
      </c>
      <c r="AP307" s="150" t="n">
        <v>3911</v>
      </c>
      <c r="AQ307" s="150" t="n">
        <v>195.55</v>
      </c>
      <c r="AR307" s="150" t="n">
        <v>27377</v>
      </c>
    </row>
    <row r="308" customFormat="false" ht="14.25" hidden="false" customHeight="false" outlineLevel="0" collapsed="false">
      <c r="A308" s="131" t="str">
        <f aca="false">INDEX($A$8:$C$41,MATCH(B308,$B$8:$B$41,0),1)</f>
        <v>Capital</v>
      </c>
      <c r="B308" s="0" t="s">
        <v>53</v>
      </c>
      <c r="C308" s="131" t="s">
        <v>190</v>
      </c>
      <c r="D308" s="0" t="s">
        <v>720</v>
      </c>
      <c r="E308" s="0" t="s">
        <v>721</v>
      </c>
      <c r="F308" s="117" t="s">
        <v>162</v>
      </c>
      <c r="G308" s="150" t="n">
        <v>0</v>
      </c>
      <c r="H308" s="150" t="n">
        <v>0</v>
      </c>
      <c r="I308" s="150" t="n">
        <v>0</v>
      </c>
      <c r="J308" s="150" t="n">
        <v>0</v>
      </c>
      <c r="K308" s="150" t="n">
        <v>11358.5601</v>
      </c>
      <c r="L308" s="150" t="n">
        <v>11575.39695</v>
      </c>
      <c r="M308" s="150" t="n">
        <v>11506.1937</v>
      </c>
      <c r="N308" s="150" t="n">
        <v>11695.34925</v>
      </c>
      <c r="O308" s="150" t="n">
        <v>0</v>
      </c>
      <c r="P308" s="150" t="n">
        <v>46135.5</v>
      </c>
      <c r="Q308" s="150" t="n">
        <v>46135.5</v>
      </c>
      <c r="R308" s="150" t="n">
        <v>0</v>
      </c>
      <c r="S308" s="150" t="n">
        <v>0</v>
      </c>
      <c r="T308" s="150" t="n">
        <v>0</v>
      </c>
      <c r="U308" s="150" t="n">
        <v>0</v>
      </c>
      <c r="V308" s="150" t="n">
        <v>0</v>
      </c>
      <c r="W308" s="150" t="n">
        <v>265.87120886491</v>
      </c>
      <c r="X308" s="150" t="n">
        <v>155.910086657427</v>
      </c>
      <c r="Y308" s="150" t="n">
        <v>1049.45748728495</v>
      </c>
      <c r="Z308" s="150" t="n">
        <v>165.1959136455</v>
      </c>
      <c r="AA308" s="150" t="n">
        <v>1636.43469645279</v>
      </c>
      <c r="AB308" s="150" t="n">
        <v>92.1061757648844</v>
      </c>
      <c r="AC308" s="150" t="n">
        <v>92.4034123143476</v>
      </c>
      <c r="AD308" s="150" t="n">
        <v>90.1741381933742</v>
      </c>
      <c r="AE308" s="150" t="n">
        <v>96.8619605562944</v>
      </c>
      <c r="AF308" s="150" t="n">
        <v>371.545686828901</v>
      </c>
      <c r="AG308" s="150" t="n">
        <v>0</v>
      </c>
      <c r="AH308" s="150" t="n">
        <v>0</v>
      </c>
      <c r="AI308" s="150" t="n">
        <v>0</v>
      </c>
      <c r="AJ308" s="150" t="n">
        <v>0</v>
      </c>
      <c r="AK308" s="150" t="n">
        <v>0</v>
      </c>
      <c r="AL308" s="150" t="n">
        <v>22933.95705</v>
      </c>
      <c r="AM308" s="150" t="n">
        <v>21858.9999</v>
      </c>
      <c r="AN308" s="150" t="n">
        <v>1342.54305</v>
      </c>
      <c r="AO308" s="150" t="n">
        <v>5928.8465774381</v>
      </c>
      <c r="AP308" s="150" t="n">
        <v>6590.78571428572</v>
      </c>
      <c r="AQ308" s="150" t="n">
        <v>329.539285714286</v>
      </c>
      <c r="AR308" s="150" t="n">
        <v>46135.5</v>
      </c>
    </row>
    <row r="309" customFormat="false" ht="14.25" hidden="false" customHeight="false" outlineLevel="0" collapsed="false">
      <c r="A309" s="131" t="str">
        <f aca="false">INDEX($A$8:$C$41,MATCH(B309,$B$8:$B$41,0),1)</f>
        <v>Capital</v>
      </c>
      <c r="B309" s="0" t="s">
        <v>53</v>
      </c>
      <c r="C309" s="131" t="s">
        <v>190</v>
      </c>
      <c r="D309" s="0" t="s">
        <v>722</v>
      </c>
      <c r="E309" s="0" t="s">
        <v>723</v>
      </c>
      <c r="F309" s="117" t="s">
        <v>162</v>
      </c>
      <c r="G309" s="150" t="n">
        <v>2677.45135</v>
      </c>
      <c r="H309" s="150" t="n">
        <v>2677.45135</v>
      </c>
      <c r="I309" s="150" t="n">
        <v>2561.36755</v>
      </c>
      <c r="J309" s="150" t="n">
        <v>2852.6519</v>
      </c>
      <c r="K309" s="150" t="n">
        <v>6923.67276902</v>
      </c>
      <c r="L309" s="150" t="n">
        <v>7022.13115174</v>
      </c>
      <c r="M309" s="150" t="n">
        <v>6343.00822282</v>
      </c>
      <c r="N309" s="150" t="n">
        <v>5955.1878538</v>
      </c>
      <c r="O309" s="150" t="n">
        <v>10748.5</v>
      </c>
      <c r="P309" s="150" t="n">
        <v>26243.99999738</v>
      </c>
      <c r="Q309" s="150" t="n">
        <v>36992.49999738</v>
      </c>
      <c r="R309" s="150" t="n">
        <v>10.9500893694067</v>
      </c>
      <c r="S309" s="150" t="n">
        <v>11.9884983328059</v>
      </c>
      <c r="T309" s="150" t="n">
        <v>10.2949558173909</v>
      </c>
      <c r="U309" s="150" t="n">
        <v>11.3333647807901</v>
      </c>
      <c r="V309" s="150" t="n">
        <v>44.5669083003935</v>
      </c>
      <c r="W309" s="150" t="n">
        <v>178.927252073143</v>
      </c>
      <c r="X309" s="150" t="n">
        <v>131.448795479606</v>
      </c>
      <c r="Y309" s="150" t="n">
        <v>499.697081189902</v>
      </c>
      <c r="Z309" s="150" t="n">
        <v>117.569803893365</v>
      </c>
      <c r="AA309" s="150" t="n">
        <v>927.642932636017</v>
      </c>
      <c r="AB309" s="150" t="n">
        <v>60.4485898425794</v>
      </c>
      <c r="AC309" s="150" t="n">
        <v>60.6436639525998</v>
      </c>
      <c r="AD309" s="150" t="n">
        <v>59.1806081274467</v>
      </c>
      <c r="AE309" s="150" t="n">
        <v>63.5697756029062</v>
      </c>
      <c r="AF309" s="150" t="n">
        <v>243.842637525532</v>
      </c>
      <c r="AG309" s="150" t="n">
        <v>0</v>
      </c>
      <c r="AH309" s="150" t="n">
        <v>0</v>
      </c>
      <c r="AI309" s="150" t="n">
        <v>0</v>
      </c>
      <c r="AJ309" s="150" t="n">
        <v>0</v>
      </c>
      <c r="AK309" s="150" t="n">
        <v>0</v>
      </c>
      <c r="AL309" s="150" t="n">
        <v>19280.28447076</v>
      </c>
      <c r="AM309" s="150" t="n">
        <v>16830.54372662</v>
      </c>
      <c r="AN309" s="150" t="n">
        <v>881.6718</v>
      </c>
      <c r="AO309" s="150" t="n">
        <v>3936.599999607</v>
      </c>
      <c r="AP309" s="150" t="n">
        <v>5284.64285676857</v>
      </c>
      <c r="AQ309" s="150" t="n">
        <v>216.414285714286</v>
      </c>
      <c r="AR309" s="150" t="n">
        <v>36992.49999738</v>
      </c>
    </row>
    <row r="310" customFormat="false" ht="14.25" hidden="false" customHeight="false" outlineLevel="0" collapsed="false">
      <c r="A310" s="131" t="str">
        <f aca="false">INDEX($A$8:$C$41,MATCH(B310,$B$8:$B$41,0),1)</f>
        <v>Capital</v>
      </c>
      <c r="B310" s="0" t="s">
        <v>53</v>
      </c>
      <c r="C310" s="131" t="s">
        <v>190</v>
      </c>
      <c r="D310" s="0" t="s">
        <v>724</v>
      </c>
      <c r="E310" s="0" t="s">
        <v>725</v>
      </c>
      <c r="F310" s="117" t="s">
        <v>162</v>
      </c>
      <c r="G310" s="150" t="n">
        <v>0</v>
      </c>
      <c r="H310" s="150" t="n">
        <v>0</v>
      </c>
      <c r="I310" s="150" t="n">
        <v>0</v>
      </c>
      <c r="J310" s="150" t="n">
        <v>0</v>
      </c>
      <c r="K310" s="150" t="n">
        <v>10694.928</v>
      </c>
      <c r="L310" s="150" t="n">
        <v>10899.096</v>
      </c>
      <c r="M310" s="150" t="n">
        <v>10833.936</v>
      </c>
      <c r="N310" s="150" t="n">
        <v>11012.04</v>
      </c>
      <c r="O310" s="150" t="n">
        <v>0</v>
      </c>
      <c r="P310" s="150" t="n">
        <v>43440</v>
      </c>
      <c r="Q310" s="150" t="n">
        <v>43440</v>
      </c>
      <c r="R310" s="150" t="n">
        <v>34.5119079197103</v>
      </c>
      <c r="S310" s="150" t="n">
        <v>37.7847099324464</v>
      </c>
      <c r="T310" s="150" t="n">
        <v>32.447092915967</v>
      </c>
      <c r="U310" s="150" t="n">
        <v>35.719894928703</v>
      </c>
      <c r="V310" s="150" t="n">
        <v>140.463605696827</v>
      </c>
      <c r="W310" s="150" t="n">
        <v>192.510006109232</v>
      </c>
      <c r="X310" s="150" t="n">
        <v>107.827489620325</v>
      </c>
      <c r="Y310" s="150" t="n">
        <v>767.506985479259</v>
      </c>
      <c r="Z310" s="150" t="n">
        <v>116.824149403893</v>
      </c>
      <c r="AA310" s="150" t="n">
        <v>1184.66863061271</v>
      </c>
      <c r="AB310" s="150" t="n">
        <v>86.724805740191</v>
      </c>
      <c r="AC310" s="150" t="n">
        <v>87.0046760289855</v>
      </c>
      <c r="AD310" s="150" t="n">
        <v>84.9056488630268</v>
      </c>
      <c r="AE310" s="150" t="n">
        <v>91.2027303609027</v>
      </c>
      <c r="AF310" s="150" t="n">
        <v>349.837860993106</v>
      </c>
      <c r="AG310" s="150" t="n">
        <v>0</v>
      </c>
      <c r="AH310" s="150" t="n">
        <v>0</v>
      </c>
      <c r="AI310" s="150" t="n">
        <v>0</v>
      </c>
      <c r="AJ310" s="150" t="n">
        <v>0</v>
      </c>
      <c r="AK310" s="150" t="n">
        <v>0</v>
      </c>
      <c r="AL310" s="150" t="n">
        <v>21594.024</v>
      </c>
      <c r="AM310" s="150" t="n">
        <v>20581.872</v>
      </c>
      <c r="AN310" s="150" t="n">
        <v>1264.104</v>
      </c>
      <c r="AO310" s="150" t="n">
        <v>5582.44942233011</v>
      </c>
      <c r="AP310" s="150" t="n">
        <v>6205.71428571429</v>
      </c>
      <c r="AQ310" s="150" t="n">
        <v>310.285714285714</v>
      </c>
      <c r="AR310" s="150" t="n">
        <v>43440</v>
      </c>
    </row>
    <row r="311" customFormat="false" ht="14.25" hidden="false" customHeight="false" outlineLevel="0" collapsed="false">
      <c r="A311" s="131" t="str">
        <f aca="false">INDEX($A$8:$C$41,MATCH(B311,$B$8:$B$41,0),1)</f>
        <v>Capital</v>
      </c>
      <c r="B311" s="0" t="s">
        <v>53</v>
      </c>
      <c r="C311" s="131" t="s">
        <v>190</v>
      </c>
      <c r="D311" s="0" t="s">
        <v>726</v>
      </c>
      <c r="E311" s="0" t="s">
        <v>727</v>
      </c>
      <c r="F311" s="117" t="s">
        <v>162</v>
      </c>
      <c r="G311" s="150" t="n">
        <v>0</v>
      </c>
      <c r="H311" s="150" t="n">
        <v>0</v>
      </c>
      <c r="I311" s="150" t="n">
        <v>0</v>
      </c>
      <c r="J311" s="150" t="n">
        <v>0</v>
      </c>
      <c r="K311" s="150" t="n">
        <v>26565.9648</v>
      </c>
      <c r="L311" s="150" t="n">
        <v>27073.1136</v>
      </c>
      <c r="M311" s="150" t="n">
        <v>26911.2576</v>
      </c>
      <c r="N311" s="150" t="n">
        <v>27353.664</v>
      </c>
      <c r="O311" s="150" t="n">
        <v>0</v>
      </c>
      <c r="P311" s="150" t="n">
        <v>107904</v>
      </c>
      <c r="Q311" s="150" t="n">
        <v>107904</v>
      </c>
      <c r="R311" s="150" t="n">
        <v>0</v>
      </c>
      <c r="S311" s="150" t="n">
        <v>0</v>
      </c>
      <c r="T311" s="150" t="n">
        <v>0</v>
      </c>
      <c r="U311" s="150" t="n">
        <v>0</v>
      </c>
      <c r="V311" s="150" t="n">
        <v>0</v>
      </c>
      <c r="W311" s="150" t="n">
        <v>431.38959174699</v>
      </c>
      <c r="X311" s="150" t="n">
        <v>245.666745907025</v>
      </c>
      <c r="Y311" s="150" t="n">
        <v>1701.11172254692</v>
      </c>
      <c r="Z311" s="150" t="n">
        <v>263.387560097842</v>
      </c>
      <c r="AA311" s="150" t="n">
        <v>2641.55562029878</v>
      </c>
      <c r="AB311" s="150" t="n">
        <v>215.143519203657</v>
      </c>
      <c r="AC311" s="150" t="n">
        <v>215.8378105121</v>
      </c>
      <c r="AD311" s="150" t="n">
        <v>210.63062569878</v>
      </c>
      <c r="AE311" s="150" t="n">
        <v>226.252180138739</v>
      </c>
      <c r="AF311" s="150" t="n">
        <v>867.864135553276</v>
      </c>
      <c r="AG311" s="150" t="n">
        <v>0</v>
      </c>
      <c r="AH311" s="150" t="n">
        <v>0</v>
      </c>
      <c r="AI311" s="150" t="n">
        <v>0</v>
      </c>
      <c r="AJ311" s="150" t="n">
        <v>0</v>
      </c>
      <c r="AK311" s="150" t="n">
        <v>0</v>
      </c>
      <c r="AL311" s="150" t="n">
        <v>53639.0784</v>
      </c>
      <c r="AM311" s="150" t="n">
        <v>51124.9152</v>
      </c>
      <c r="AN311" s="150" t="n">
        <v>3140.0064</v>
      </c>
      <c r="AO311" s="150" t="n">
        <v>13866.68099602</v>
      </c>
      <c r="AP311" s="150" t="n">
        <v>15414.8571428571</v>
      </c>
      <c r="AQ311" s="150" t="n">
        <v>770.742857142857</v>
      </c>
      <c r="AR311" s="150" t="n">
        <v>107904</v>
      </c>
    </row>
    <row r="312" customFormat="false" ht="14.25" hidden="false" customHeight="false" outlineLevel="0" collapsed="false">
      <c r="A312" s="131" t="str">
        <f aca="false">INDEX($A$8:$C$41,MATCH(B312,$B$8:$B$41,0),1)</f>
        <v>Eastern</v>
      </c>
      <c r="B312" s="0" t="s">
        <v>54</v>
      </c>
      <c r="C312" s="131" t="s">
        <v>191</v>
      </c>
      <c r="D312" s="0" t="s">
        <v>728</v>
      </c>
      <c r="E312" s="0" t="s">
        <v>729</v>
      </c>
      <c r="F312" s="117" t="s">
        <v>162</v>
      </c>
      <c r="G312" s="150" t="n">
        <v>0</v>
      </c>
      <c r="H312" s="150" t="n">
        <v>0</v>
      </c>
      <c r="I312" s="150" t="n">
        <v>0</v>
      </c>
      <c r="J312" s="150" t="n">
        <v>0</v>
      </c>
      <c r="K312" s="150" t="n">
        <v>9977.49754020421</v>
      </c>
      <c r="L312" s="150" t="n">
        <v>13058.715</v>
      </c>
      <c r="M312" s="150" t="n">
        <v>9389.44805353843</v>
      </c>
      <c r="N312" s="150" t="n">
        <v>10067.2505</v>
      </c>
      <c r="O312" s="150" t="n">
        <v>0</v>
      </c>
      <c r="P312" s="150" t="n">
        <v>42492.9110937426</v>
      </c>
      <c r="Q312" s="150" t="n">
        <v>42492.9110937426</v>
      </c>
      <c r="R312" s="150" t="n">
        <v>0</v>
      </c>
      <c r="S312" s="150" t="n">
        <v>0</v>
      </c>
      <c r="T312" s="150" t="n">
        <v>0</v>
      </c>
      <c r="U312" s="150" t="n">
        <v>0</v>
      </c>
      <c r="V312" s="150" t="n">
        <v>0</v>
      </c>
      <c r="W312" s="150" t="n">
        <v>1960.78386676155</v>
      </c>
      <c r="X312" s="150" t="n">
        <v>1564.75895195636</v>
      </c>
      <c r="Y312" s="150" t="n">
        <v>2690.7682184139</v>
      </c>
      <c r="Z312" s="150" t="n">
        <v>1118.76753906579</v>
      </c>
      <c r="AA312" s="150" t="n">
        <v>7335.0785761976</v>
      </c>
      <c r="AB312" s="150" t="n">
        <v>118.423208726783</v>
      </c>
      <c r="AC312" s="150" t="n">
        <v>129.092382367925</v>
      </c>
      <c r="AD312" s="150" t="n">
        <v>113.065528456773</v>
      </c>
      <c r="AE312" s="150" t="n">
        <v>101.287869242526</v>
      </c>
      <c r="AF312" s="150" t="n">
        <v>461.868988794006</v>
      </c>
      <c r="AG312" s="150" t="n">
        <v>0</v>
      </c>
      <c r="AH312" s="150" t="n">
        <v>0</v>
      </c>
      <c r="AI312" s="150" t="n">
        <v>0</v>
      </c>
      <c r="AJ312" s="150" t="n">
        <v>0</v>
      </c>
      <c r="AK312" s="150" t="n">
        <v>0</v>
      </c>
      <c r="AL312" s="150" t="n">
        <v>23036.2125402042</v>
      </c>
      <c r="AM312" s="150" t="n">
        <v>19081.4301311267</v>
      </c>
      <c r="AN312" s="150" t="n">
        <v>375.268422411713</v>
      </c>
      <c r="AO312" s="150" t="n">
        <v>3816.6178425</v>
      </c>
      <c r="AP312" s="150" t="n">
        <v>6070.41587053466</v>
      </c>
      <c r="AQ312" s="150" t="n">
        <v>496.151785714286</v>
      </c>
      <c r="AR312" s="150" t="n">
        <v>42492.9110937426</v>
      </c>
    </row>
    <row r="313" customFormat="false" ht="14.25" hidden="false" customHeight="false" outlineLevel="0" collapsed="false">
      <c r="A313" s="131" t="str">
        <f aca="false">INDEX($A$8:$C$41,MATCH(B313,$B$8:$B$41,0),1)</f>
        <v>Eastern</v>
      </c>
      <c r="B313" s="0" t="s">
        <v>54</v>
      </c>
      <c r="C313" s="131" t="s">
        <v>191</v>
      </c>
      <c r="D313" s="0" t="s">
        <v>730</v>
      </c>
      <c r="E313" s="0" t="s">
        <v>731</v>
      </c>
      <c r="F313" s="117" t="s">
        <v>162</v>
      </c>
      <c r="G313" s="150" t="n">
        <v>0</v>
      </c>
      <c r="H313" s="150" t="n">
        <v>0</v>
      </c>
      <c r="I313" s="150" t="n">
        <v>0</v>
      </c>
      <c r="J313" s="150" t="n">
        <v>0</v>
      </c>
      <c r="K313" s="150" t="n">
        <v>17833.91395</v>
      </c>
      <c r="L313" s="150" t="n">
        <v>19500.441</v>
      </c>
      <c r="M313" s="150" t="n">
        <v>16782.82635</v>
      </c>
      <c r="N313" s="150" t="n">
        <v>15033.3187</v>
      </c>
      <c r="O313" s="150" t="n">
        <v>0</v>
      </c>
      <c r="P313" s="150" t="n">
        <v>69150.5</v>
      </c>
      <c r="Q313" s="150" t="n">
        <v>69150.5</v>
      </c>
      <c r="R313" s="150" t="n">
        <v>0</v>
      </c>
      <c r="S313" s="150" t="n">
        <v>0</v>
      </c>
      <c r="T313" s="150" t="n">
        <v>0</v>
      </c>
      <c r="U313" s="150" t="n">
        <v>0</v>
      </c>
      <c r="V313" s="150" t="n">
        <v>0</v>
      </c>
      <c r="W313" s="150" t="n">
        <v>3007.44065542968</v>
      </c>
      <c r="X313" s="150" t="n">
        <v>2537.61805034292</v>
      </c>
      <c r="Y313" s="150" t="n">
        <v>2708.47072592982</v>
      </c>
      <c r="Z313" s="150" t="n">
        <v>1708.61336294755</v>
      </c>
      <c r="AA313" s="150" t="n">
        <v>9962.14279464997</v>
      </c>
      <c r="AB313" s="150" t="n">
        <v>125.55793969659</v>
      </c>
      <c r="AC313" s="150" t="n">
        <v>136.869906962547</v>
      </c>
      <c r="AD313" s="150" t="n">
        <v>119.87747128598</v>
      </c>
      <c r="AE313" s="150" t="n">
        <v>107.390234693691</v>
      </c>
      <c r="AF313" s="150" t="n">
        <v>489.695552638808</v>
      </c>
      <c r="AG313" s="150" t="n">
        <v>0</v>
      </c>
      <c r="AH313" s="150" t="n">
        <v>0</v>
      </c>
      <c r="AI313" s="150" t="n">
        <v>0</v>
      </c>
      <c r="AJ313" s="150" t="n">
        <v>0</v>
      </c>
      <c r="AK313" s="150" t="n">
        <v>0</v>
      </c>
      <c r="AL313" s="150" t="n">
        <v>37334.35495</v>
      </c>
      <c r="AM313" s="150" t="n">
        <v>31145.3852</v>
      </c>
      <c r="AN313" s="150" t="n">
        <v>670.75985</v>
      </c>
      <c r="AO313" s="150" t="n">
        <v>5757.9131932</v>
      </c>
      <c r="AP313" s="150" t="n">
        <v>9878.64285714286</v>
      </c>
      <c r="AQ313" s="150" t="n">
        <v>493.932142857143</v>
      </c>
      <c r="AR313" s="150" t="n">
        <v>69150.5</v>
      </c>
    </row>
    <row r="314" customFormat="false" ht="14.25" hidden="false" customHeight="false" outlineLevel="0" collapsed="false">
      <c r="A314" s="131" t="str">
        <f aca="false">INDEX($A$8:$C$41,MATCH(B314,$B$8:$B$41,0),1)</f>
        <v>Eastern</v>
      </c>
      <c r="B314" s="0" t="s">
        <v>54</v>
      </c>
      <c r="C314" s="131" t="s">
        <v>191</v>
      </c>
      <c r="D314" s="0" t="s">
        <v>732</v>
      </c>
      <c r="E314" s="0" t="s">
        <v>733</v>
      </c>
      <c r="F314" s="117" t="s">
        <v>162</v>
      </c>
      <c r="G314" s="150" t="n">
        <v>31662.6946930862</v>
      </c>
      <c r="H314" s="150" t="n">
        <v>31662.6946930862</v>
      </c>
      <c r="I314" s="150" t="n">
        <v>33531.2704889745</v>
      </c>
      <c r="J314" s="150" t="n">
        <v>30026.0800304806</v>
      </c>
      <c r="K314" s="150" t="n">
        <v>5898.69783853956</v>
      </c>
      <c r="L314" s="150" t="n">
        <v>7720.314</v>
      </c>
      <c r="M314" s="150" t="n">
        <v>5551.04290582998</v>
      </c>
      <c r="N314" s="150" t="n">
        <v>5951.7598</v>
      </c>
      <c r="O314" s="150" t="n">
        <v>128867.296268157</v>
      </c>
      <c r="P314" s="150" t="n">
        <v>25121.8145443695</v>
      </c>
      <c r="Q314" s="150" t="n">
        <v>153989.110812527</v>
      </c>
      <c r="R314" s="150" t="n">
        <v>0</v>
      </c>
      <c r="S314" s="150" t="n">
        <v>0</v>
      </c>
      <c r="T314" s="150" t="n">
        <v>0</v>
      </c>
      <c r="U314" s="150" t="n">
        <v>0</v>
      </c>
      <c r="V314" s="150" t="n">
        <v>0</v>
      </c>
      <c r="W314" s="150" t="n">
        <v>6149.88115758635</v>
      </c>
      <c r="X314" s="150" t="n">
        <v>5358.31471577307</v>
      </c>
      <c r="Y314" s="150" t="n">
        <v>5625.86120059416</v>
      </c>
      <c r="Z314" s="150" t="n">
        <v>3655.05296806068</v>
      </c>
      <c r="AA314" s="150" t="n">
        <v>20789.1100420143</v>
      </c>
      <c r="AB314" s="150" t="n">
        <v>329.782852391563</v>
      </c>
      <c r="AC314" s="150" t="n">
        <v>359.494178016544</v>
      </c>
      <c r="AD314" s="150" t="n">
        <v>314.862879350447</v>
      </c>
      <c r="AE314" s="150" t="n">
        <v>282.064662751442</v>
      </c>
      <c r="AF314" s="150" t="n">
        <v>1286.20457251</v>
      </c>
      <c r="AG314" s="150" t="n">
        <v>0</v>
      </c>
      <c r="AH314" s="150" t="n">
        <v>0</v>
      </c>
      <c r="AI314" s="150" t="n">
        <v>0</v>
      </c>
      <c r="AJ314" s="150" t="n">
        <v>0</v>
      </c>
      <c r="AK314" s="150" t="n">
        <v>0</v>
      </c>
      <c r="AL314" s="150" t="n">
        <v>78928.9575872416</v>
      </c>
      <c r="AM314" s="150" t="n">
        <v>73588.2817115311</v>
      </c>
      <c r="AN314" s="150" t="n">
        <v>1471.87151375395</v>
      </c>
      <c r="AO314" s="150" t="n">
        <v>13015.2770758405</v>
      </c>
      <c r="AP314" s="150" t="n">
        <v>21998.4444017895</v>
      </c>
      <c r="AQ314" s="150" t="n">
        <v>650.763853792027</v>
      </c>
      <c r="AR314" s="150" t="n">
        <v>153989.110812527</v>
      </c>
    </row>
    <row r="315" customFormat="false" ht="14.25" hidden="false" customHeight="false" outlineLevel="0" collapsed="false">
      <c r="A315" s="131" t="str">
        <f aca="false">INDEX($A$8:$C$41,MATCH(B315,$B$8:$B$41,0),1)</f>
        <v>Eastern</v>
      </c>
      <c r="B315" s="0" t="s">
        <v>54</v>
      </c>
      <c r="C315" s="131" t="s">
        <v>191</v>
      </c>
      <c r="D315" s="0" t="s">
        <v>734</v>
      </c>
      <c r="E315" s="0" t="s">
        <v>735</v>
      </c>
      <c r="F315" s="117" t="s">
        <v>162</v>
      </c>
      <c r="G315" s="150" t="n">
        <v>8275.22859949029</v>
      </c>
      <c r="H315" s="150" t="n">
        <v>8275.22859949029</v>
      </c>
      <c r="I315" s="150" t="n">
        <v>8763.59170365231</v>
      </c>
      <c r="J315" s="150" t="n">
        <v>7847.48988067252</v>
      </c>
      <c r="K315" s="150" t="n">
        <v>8761.32338125193</v>
      </c>
      <c r="L315" s="150" t="n">
        <v>11466.966</v>
      </c>
      <c r="M315" s="150" t="n">
        <v>8244.95224749842</v>
      </c>
      <c r="N315" s="150" t="n">
        <v>8840.1362</v>
      </c>
      <c r="O315" s="150" t="n">
        <v>33680.2140801396</v>
      </c>
      <c r="P315" s="150" t="n">
        <v>37313.3778287504</v>
      </c>
      <c r="Q315" s="150" t="n">
        <v>70993.5919088899</v>
      </c>
      <c r="R315" s="150" t="n">
        <v>0</v>
      </c>
      <c r="S315" s="150" t="n">
        <v>0</v>
      </c>
      <c r="T315" s="150" t="n">
        <v>0</v>
      </c>
      <c r="U315" s="150" t="n">
        <v>0</v>
      </c>
      <c r="V315" s="150" t="n">
        <v>0</v>
      </c>
      <c r="W315" s="150" t="n">
        <v>1829.14151975154</v>
      </c>
      <c r="X315" s="150" t="n">
        <v>1557.02520852549</v>
      </c>
      <c r="Y315" s="150" t="n">
        <v>1814.68703342004</v>
      </c>
      <c r="Z315" s="150" t="n">
        <v>1067.06988602712</v>
      </c>
      <c r="AA315" s="150" t="n">
        <v>6267.92364772419</v>
      </c>
      <c r="AB315" s="150" t="n">
        <v>147.03155122249</v>
      </c>
      <c r="AC315" s="150" t="n">
        <v>160.278153536217</v>
      </c>
      <c r="AD315" s="150" t="n">
        <v>140.379577766246</v>
      </c>
      <c r="AE315" s="150" t="n">
        <v>125.756705082262</v>
      </c>
      <c r="AF315" s="150" t="n">
        <v>573.445987607216</v>
      </c>
      <c r="AG315" s="150" t="n">
        <v>0</v>
      </c>
      <c r="AH315" s="150" t="n">
        <v>0</v>
      </c>
      <c r="AI315" s="150" t="n">
        <v>0</v>
      </c>
      <c r="AJ315" s="150" t="n">
        <v>0</v>
      </c>
      <c r="AK315" s="150" t="n">
        <v>0</v>
      </c>
      <c r="AL315" s="150" t="n">
        <v>37297.4218770667</v>
      </c>
      <c r="AM315" s="150" t="n">
        <v>33039.9456396269</v>
      </c>
      <c r="AN315" s="150" t="n">
        <v>656.224392196368</v>
      </c>
      <c r="AO315" s="150" t="n">
        <v>5720.93596309648</v>
      </c>
      <c r="AP315" s="150" t="n">
        <v>10141.94170127</v>
      </c>
      <c r="AQ315" s="150" t="n">
        <v>867.610714285714</v>
      </c>
      <c r="AR315" s="150" t="n">
        <v>70993.5919088899</v>
      </c>
    </row>
    <row r="316" customFormat="false" ht="14.25" hidden="false" customHeight="false" outlineLevel="0" collapsed="false">
      <c r="A316" s="131" t="str">
        <f aca="false">INDEX($A$8:$C$41,MATCH(B316,$B$8:$B$41,0),1)</f>
        <v>Eastern</v>
      </c>
      <c r="B316" s="0" t="s">
        <v>54</v>
      </c>
      <c r="C316" s="131" t="s">
        <v>191</v>
      </c>
      <c r="D316" s="0" t="s">
        <v>736</v>
      </c>
      <c r="E316" s="0" t="s">
        <v>737</v>
      </c>
      <c r="F316" s="117" t="s">
        <v>162</v>
      </c>
      <c r="G316" s="150" t="n">
        <v>0</v>
      </c>
      <c r="H316" s="150" t="n">
        <v>0</v>
      </c>
      <c r="I316" s="150" t="n">
        <v>0</v>
      </c>
      <c r="J316" s="150" t="n">
        <v>0</v>
      </c>
      <c r="K316" s="150" t="n">
        <v>3469.7866</v>
      </c>
      <c r="L316" s="150" t="n">
        <v>3794.028</v>
      </c>
      <c r="M316" s="150" t="n">
        <v>3265.2858</v>
      </c>
      <c r="N316" s="150" t="n">
        <v>2924.8996</v>
      </c>
      <c r="O316" s="150" t="n">
        <v>0</v>
      </c>
      <c r="P316" s="150" t="n">
        <v>13454</v>
      </c>
      <c r="Q316" s="150" t="n">
        <v>13454</v>
      </c>
      <c r="R316" s="150" t="n">
        <v>0</v>
      </c>
      <c r="S316" s="150" t="n">
        <v>0</v>
      </c>
      <c r="T316" s="150" t="n">
        <v>0</v>
      </c>
      <c r="U316" s="150" t="n">
        <v>0</v>
      </c>
      <c r="V316" s="150" t="n">
        <v>0</v>
      </c>
      <c r="W316" s="150" t="n">
        <v>3459.22158466178</v>
      </c>
      <c r="X316" s="150" t="n">
        <v>2980.56019079209</v>
      </c>
      <c r="Y316" s="150" t="n">
        <v>2351.13939475613</v>
      </c>
      <c r="Z316" s="150" t="n">
        <v>1950.12302997702</v>
      </c>
      <c r="AA316" s="150" t="n">
        <v>10741.044200187</v>
      </c>
      <c r="AB316" s="150" t="n">
        <v>41.4538554047735</v>
      </c>
      <c r="AC316" s="150" t="n">
        <v>45.1885826272785</v>
      </c>
      <c r="AD316" s="150" t="n">
        <v>39.5784079683641</v>
      </c>
      <c r="AE316" s="150" t="n">
        <v>35.4556571383262</v>
      </c>
      <c r="AF316" s="150" t="n">
        <v>161.676503138742</v>
      </c>
      <c r="AG316" s="150" t="n">
        <v>0</v>
      </c>
      <c r="AH316" s="150" t="n">
        <v>0</v>
      </c>
      <c r="AI316" s="150" t="n">
        <v>0</v>
      </c>
      <c r="AJ316" s="150" t="n">
        <v>0</v>
      </c>
      <c r="AK316" s="150" t="n">
        <v>0</v>
      </c>
      <c r="AL316" s="150" t="n">
        <v>7263.8146</v>
      </c>
      <c r="AM316" s="150" t="n">
        <v>6059.6816</v>
      </c>
      <c r="AN316" s="150" t="n">
        <v>130.5038</v>
      </c>
      <c r="AO316" s="150" t="n">
        <v>1547.36130370237</v>
      </c>
      <c r="AP316" s="150" t="n">
        <v>1922</v>
      </c>
      <c r="AQ316" s="150" t="n">
        <v>96.1</v>
      </c>
      <c r="AR316" s="150" t="n">
        <v>13454</v>
      </c>
    </row>
    <row r="317" customFormat="false" ht="14.25" hidden="false" customHeight="false" outlineLevel="0" collapsed="false">
      <c r="A317" s="131" t="str">
        <f aca="false">INDEX($A$8:$C$41,MATCH(B317,$B$8:$B$41,0),1)</f>
        <v>Eastern</v>
      </c>
      <c r="B317" s="0" t="s">
        <v>54</v>
      </c>
      <c r="C317" s="131" t="s">
        <v>191</v>
      </c>
      <c r="D317" s="0" t="s">
        <v>738</v>
      </c>
      <c r="E317" s="0" t="s">
        <v>739</v>
      </c>
      <c r="F317" s="117" t="s">
        <v>162</v>
      </c>
      <c r="G317" s="150" t="n">
        <v>0</v>
      </c>
      <c r="H317" s="150" t="n">
        <v>0</v>
      </c>
      <c r="I317" s="150" t="n">
        <v>0</v>
      </c>
      <c r="J317" s="150" t="n">
        <v>0</v>
      </c>
      <c r="K317" s="150" t="n">
        <v>4615.3963644453</v>
      </c>
      <c r="L317" s="150" t="n">
        <v>4680.4665739461</v>
      </c>
      <c r="M317" s="150" t="n">
        <v>4228.3707191523</v>
      </c>
      <c r="N317" s="150" t="n">
        <v>3968.766340707</v>
      </c>
      <c r="O317" s="150" t="n">
        <v>0</v>
      </c>
      <c r="P317" s="150" t="n">
        <v>17492.9999982507</v>
      </c>
      <c r="Q317" s="150" t="n">
        <v>17492.9999982507</v>
      </c>
      <c r="R317" s="150" t="n">
        <v>0</v>
      </c>
      <c r="S317" s="150" t="n">
        <v>0</v>
      </c>
      <c r="T317" s="150" t="n">
        <v>0</v>
      </c>
      <c r="U317" s="150" t="n">
        <v>0</v>
      </c>
      <c r="V317" s="150" t="n">
        <v>0</v>
      </c>
      <c r="W317" s="150" t="n">
        <v>640.739981354377</v>
      </c>
      <c r="X317" s="150" t="n">
        <v>516.010867746223</v>
      </c>
      <c r="Y317" s="150" t="n">
        <v>842.645130011926</v>
      </c>
      <c r="Z317" s="150" t="n">
        <v>366.419720029252</v>
      </c>
      <c r="AA317" s="150" t="n">
        <v>2365.81569914178</v>
      </c>
      <c r="AB317" s="150" t="n">
        <v>41.1807894573405</v>
      </c>
      <c r="AC317" s="150" t="n">
        <v>44.8909151845814</v>
      </c>
      <c r="AD317" s="150" t="n">
        <v>39.3176960185529</v>
      </c>
      <c r="AE317" s="150" t="n">
        <v>35.222102683287</v>
      </c>
      <c r="AF317" s="150" t="n">
        <v>160.611503343762</v>
      </c>
      <c r="AG317" s="150" t="n">
        <v>0</v>
      </c>
      <c r="AH317" s="150" t="n">
        <v>0</v>
      </c>
      <c r="AI317" s="150" t="n">
        <v>0</v>
      </c>
      <c r="AJ317" s="150" t="n">
        <v>0</v>
      </c>
      <c r="AK317" s="150" t="n">
        <v>0</v>
      </c>
      <c r="AL317" s="150" t="n">
        <v>9295.8629383914</v>
      </c>
      <c r="AM317" s="150" t="n">
        <v>8040.7294098593</v>
      </c>
      <c r="AN317" s="150" t="n">
        <v>156.40765</v>
      </c>
      <c r="AO317" s="150" t="n">
        <v>2623.9499997376</v>
      </c>
      <c r="AP317" s="150" t="n">
        <v>2498.9999997501</v>
      </c>
      <c r="AQ317" s="150" t="n">
        <v>124.949999987505</v>
      </c>
      <c r="AR317" s="150" t="n">
        <v>17492.9999982507</v>
      </c>
    </row>
    <row r="318" customFormat="false" ht="14.25" hidden="false" customHeight="false" outlineLevel="0" collapsed="false">
      <c r="A318" s="131" t="str">
        <f aca="false">INDEX($A$8:$C$41,MATCH(B318,$B$8:$B$41,0),1)</f>
        <v>Eastern</v>
      </c>
      <c r="B318" s="0" t="s">
        <v>54</v>
      </c>
      <c r="C318" s="131" t="s">
        <v>191</v>
      </c>
      <c r="D318" s="0" t="s">
        <v>740</v>
      </c>
      <c r="E318" s="0" t="s">
        <v>741</v>
      </c>
      <c r="F318" s="117" t="s">
        <v>162</v>
      </c>
      <c r="G318" s="150" t="n">
        <v>0</v>
      </c>
      <c r="H318" s="150" t="n">
        <v>0</v>
      </c>
      <c r="I318" s="150" t="n">
        <v>0</v>
      </c>
      <c r="J318" s="150" t="n">
        <v>0</v>
      </c>
      <c r="K318" s="150" t="n">
        <v>2905.88825</v>
      </c>
      <c r="L318" s="150" t="n">
        <v>3177.435</v>
      </c>
      <c r="M318" s="150" t="n">
        <v>2734.62225</v>
      </c>
      <c r="N318" s="150" t="n">
        <v>2449.5545</v>
      </c>
      <c r="O318" s="150" t="n">
        <v>0</v>
      </c>
      <c r="P318" s="150" t="n">
        <v>11267.5</v>
      </c>
      <c r="Q318" s="150" t="n">
        <v>11267.5</v>
      </c>
      <c r="R318" s="150" t="n">
        <v>14.0128474372396</v>
      </c>
      <c r="S318" s="150" t="n">
        <v>15.3417011014142</v>
      </c>
      <c r="T318" s="150" t="n">
        <v>13.1744719495415</v>
      </c>
      <c r="U318" s="150" t="n">
        <v>14.5033256137161</v>
      </c>
      <c r="V318" s="150" t="n">
        <v>57.0323461019114</v>
      </c>
      <c r="W318" s="150" t="n">
        <v>136.36148072361</v>
      </c>
      <c r="X318" s="150" t="n">
        <v>105.749293407151</v>
      </c>
      <c r="Y318" s="150" t="n">
        <v>220.599395630282</v>
      </c>
      <c r="Z318" s="150" t="n">
        <v>78.1362417426504</v>
      </c>
      <c r="AA318" s="150" t="n">
        <v>540.846411503693</v>
      </c>
      <c r="AB318" s="150" t="n">
        <v>20.4968866861831</v>
      </c>
      <c r="AC318" s="150" t="n">
        <v>22.3435250732768</v>
      </c>
      <c r="AD318" s="150" t="n">
        <v>19.5695704398504</v>
      </c>
      <c r="AE318" s="150" t="n">
        <v>17.5310735190326</v>
      </c>
      <c r="AF318" s="150" t="n">
        <v>79.9410557183429</v>
      </c>
      <c r="AG318" s="150" t="n">
        <v>0</v>
      </c>
      <c r="AH318" s="150" t="n">
        <v>0</v>
      </c>
      <c r="AI318" s="150" t="n">
        <v>0</v>
      </c>
      <c r="AJ318" s="150" t="n">
        <v>0</v>
      </c>
      <c r="AK318" s="150" t="n">
        <v>0</v>
      </c>
      <c r="AL318" s="150" t="n">
        <v>6083.32325</v>
      </c>
      <c r="AM318" s="150" t="n">
        <v>5074.882</v>
      </c>
      <c r="AN318" s="150" t="n">
        <v>109.29475</v>
      </c>
      <c r="AO318" s="150" t="n">
        <v>938.204162</v>
      </c>
      <c r="AP318" s="150" t="n">
        <v>1609.64285714286</v>
      </c>
      <c r="AQ318" s="150" t="n">
        <v>80.4821428571429</v>
      </c>
      <c r="AR318" s="150" t="n">
        <v>11267.5</v>
      </c>
    </row>
    <row r="319" customFormat="false" ht="14.25" hidden="false" customHeight="false" outlineLevel="0" collapsed="false">
      <c r="A319" s="131" t="str">
        <f aca="false">INDEX($A$8:$C$41,MATCH(B319,$B$8:$B$41,0),1)</f>
        <v>Eastern</v>
      </c>
      <c r="B319" s="0" t="s">
        <v>54</v>
      </c>
      <c r="C319" s="131" t="s">
        <v>191</v>
      </c>
      <c r="D319" s="0" t="s">
        <v>742</v>
      </c>
      <c r="E319" s="0" t="s">
        <v>743</v>
      </c>
      <c r="F319" s="117" t="s">
        <v>162</v>
      </c>
      <c r="G319" s="150" t="n">
        <v>0</v>
      </c>
      <c r="H319" s="150" t="n">
        <v>0</v>
      </c>
      <c r="I319" s="150" t="n">
        <v>0</v>
      </c>
      <c r="J319" s="150" t="n">
        <v>0</v>
      </c>
      <c r="K319" s="150" t="n">
        <v>5563.54775</v>
      </c>
      <c r="L319" s="150" t="n">
        <v>6083.445</v>
      </c>
      <c r="M319" s="150" t="n">
        <v>5235.64575</v>
      </c>
      <c r="N319" s="150" t="n">
        <v>4689.8615</v>
      </c>
      <c r="O319" s="150" t="n">
        <v>0</v>
      </c>
      <c r="P319" s="150" t="n">
        <v>21572.5</v>
      </c>
      <c r="Q319" s="150" t="n">
        <v>21572.5</v>
      </c>
      <c r="R319" s="150" t="n">
        <v>0</v>
      </c>
      <c r="S319" s="150" t="n">
        <v>0</v>
      </c>
      <c r="T319" s="150" t="n">
        <v>0</v>
      </c>
      <c r="U319" s="150" t="n">
        <v>0</v>
      </c>
      <c r="V319" s="150" t="n">
        <v>0</v>
      </c>
      <c r="W319" s="150" t="n">
        <v>1165.27073520045</v>
      </c>
      <c r="X319" s="150" t="n">
        <v>1001.92329022095</v>
      </c>
      <c r="Y319" s="150" t="n">
        <v>760.88412849456</v>
      </c>
      <c r="Z319" s="150" t="n">
        <v>652.120820903932</v>
      </c>
      <c r="AA319" s="150" t="n">
        <v>3580.19897481989</v>
      </c>
      <c r="AB319" s="150" t="n">
        <v>39.3161311533503</v>
      </c>
      <c r="AC319" s="150" t="n">
        <v>42.8582630942333</v>
      </c>
      <c r="AD319" s="150" t="n">
        <v>37.5373982306558</v>
      </c>
      <c r="AE319" s="150" t="n">
        <v>33.6272525816292</v>
      </c>
      <c r="AF319" s="150" t="n">
        <v>153.339045059869</v>
      </c>
      <c r="AG319" s="150" t="n">
        <v>0</v>
      </c>
      <c r="AH319" s="150" t="n">
        <v>0</v>
      </c>
      <c r="AI319" s="150" t="n">
        <v>0</v>
      </c>
      <c r="AJ319" s="150" t="n">
        <v>0</v>
      </c>
      <c r="AK319" s="150" t="n">
        <v>0</v>
      </c>
      <c r="AL319" s="150" t="n">
        <v>11646.99275</v>
      </c>
      <c r="AM319" s="150" t="n">
        <v>9716.254</v>
      </c>
      <c r="AN319" s="150" t="n">
        <v>209.25325</v>
      </c>
      <c r="AO319" s="150" t="n">
        <v>1796.264414</v>
      </c>
      <c r="AP319" s="150" t="n">
        <v>3081.78571428571</v>
      </c>
      <c r="AQ319" s="150" t="n">
        <v>154.089285714286</v>
      </c>
      <c r="AR319" s="150" t="n">
        <v>21572.5</v>
      </c>
    </row>
    <row r="320" customFormat="false" ht="14.25" hidden="false" customHeight="false" outlineLevel="0" collapsed="false">
      <c r="A320" s="131" t="str">
        <f aca="false">INDEX($A$8:$C$41,MATCH(B320,$B$8:$B$41,0),1)</f>
        <v>Eastern</v>
      </c>
      <c r="B320" s="0" t="s">
        <v>54</v>
      </c>
      <c r="C320" s="131" t="s">
        <v>191</v>
      </c>
      <c r="D320" s="0" t="s">
        <v>744</v>
      </c>
      <c r="E320" s="0" t="s">
        <v>745</v>
      </c>
      <c r="F320" s="117" t="s">
        <v>162</v>
      </c>
      <c r="G320" s="150" t="n">
        <v>0</v>
      </c>
      <c r="H320" s="150" t="n">
        <v>0</v>
      </c>
      <c r="I320" s="150" t="n">
        <v>0</v>
      </c>
      <c r="J320" s="150" t="n">
        <v>0</v>
      </c>
      <c r="K320" s="150" t="n">
        <v>4132.3317</v>
      </c>
      <c r="L320" s="150" t="n">
        <v>4518.486</v>
      </c>
      <c r="M320" s="150" t="n">
        <v>3888.7821</v>
      </c>
      <c r="N320" s="150" t="n">
        <v>3483.4002</v>
      </c>
      <c r="O320" s="150" t="n">
        <v>0</v>
      </c>
      <c r="P320" s="150" t="n">
        <v>16023</v>
      </c>
      <c r="Q320" s="150" t="n">
        <v>16023</v>
      </c>
      <c r="R320" s="150" t="n">
        <v>0</v>
      </c>
      <c r="S320" s="150" t="n">
        <v>0</v>
      </c>
      <c r="T320" s="150" t="n">
        <v>0</v>
      </c>
      <c r="U320" s="150" t="n">
        <v>0</v>
      </c>
      <c r="V320" s="150" t="n">
        <v>0</v>
      </c>
      <c r="W320" s="150" t="n">
        <v>564.569319947713</v>
      </c>
      <c r="X320" s="150" t="n">
        <v>439.710112693043</v>
      </c>
      <c r="Y320" s="150" t="n">
        <v>975.749418615762</v>
      </c>
      <c r="Z320" s="150" t="n">
        <v>331.004713371714</v>
      </c>
      <c r="AA320" s="150" t="n">
        <v>2311.03356462823</v>
      </c>
      <c r="AB320" s="150" t="n">
        <v>52.9674976513641</v>
      </c>
      <c r="AC320" s="150" t="n">
        <v>57.7395303960853</v>
      </c>
      <c r="AD320" s="150" t="n">
        <v>50.5711522037985</v>
      </c>
      <c r="AE320" s="150" t="n">
        <v>45.3033238492362</v>
      </c>
      <c r="AF320" s="150" t="n">
        <v>206.581504100484</v>
      </c>
      <c r="AG320" s="150" t="n">
        <v>0</v>
      </c>
      <c r="AH320" s="150" t="n">
        <v>0</v>
      </c>
      <c r="AI320" s="150" t="n">
        <v>0</v>
      </c>
      <c r="AJ320" s="150" t="n">
        <v>0</v>
      </c>
      <c r="AK320" s="150" t="n">
        <v>0</v>
      </c>
      <c r="AL320" s="150" t="n">
        <v>8650.8177</v>
      </c>
      <c r="AM320" s="150" t="n">
        <v>7216.7592</v>
      </c>
      <c r="AN320" s="150" t="n">
        <v>155.4231</v>
      </c>
      <c r="AO320" s="150" t="n">
        <v>1402.19999985978</v>
      </c>
      <c r="AP320" s="150" t="n">
        <v>2289</v>
      </c>
      <c r="AQ320" s="150" t="n">
        <v>114.45</v>
      </c>
      <c r="AR320" s="150" t="n">
        <v>16023</v>
      </c>
    </row>
    <row r="321" customFormat="false" ht="14.25" hidden="false" customHeight="false" outlineLevel="0" collapsed="false">
      <c r="A321" s="131" t="str">
        <f aca="false">INDEX($A$8:$C$41,MATCH(B321,$B$8:$B$41,0),1)</f>
        <v>Eastern</v>
      </c>
      <c r="B321" s="0" t="s">
        <v>54</v>
      </c>
      <c r="C321" s="131" t="s">
        <v>191</v>
      </c>
      <c r="D321" s="0" t="s">
        <v>746</v>
      </c>
      <c r="E321" s="0" t="s">
        <v>747</v>
      </c>
      <c r="F321" s="117" t="s">
        <v>162</v>
      </c>
      <c r="G321" s="150" t="n">
        <v>27091.4488902299</v>
      </c>
      <c r="H321" s="150" t="n">
        <v>27091.4488902299</v>
      </c>
      <c r="I321" s="150" t="n">
        <v>28690.2523452903</v>
      </c>
      <c r="J321" s="150" t="n">
        <v>25691.1175882115</v>
      </c>
      <c r="K321" s="150" t="n">
        <v>0</v>
      </c>
      <c r="L321" s="150" t="n">
        <v>0</v>
      </c>
      <c r="M321" s="150" t="n">
        <v>0</v>
      </c>
      <c r="N321" s="150" t="n">
        <v>0</v>
      </c>
      <c r="O321" s="150" t="n">
        <v>110262.307245543</v>
      </c>
      <c r="P321" s="150" t="n">
        <v>0</v>
      </c>
      <c r="Q321" s="150" t="n">
        <v>110262.307245543</v>
      </c>
      <c r="R321" s="150" t="n">
        <v>0</v>
      </c>
      <c r="S321" s="150" t="n">
        <v>0</v>
      </c>
      <c r="T321" s="150" t="n">
        <v>0</v>
      </c>
      <c r="U321" s="150" t="n">
        <v>0</v>
      </c>
      <c r="V321" s="150" t="n">
        <v>0</v>
      </c>
      <c r="W321" s="150" t="n">
        <v>5085.55671141057</v>
      </c>
      <c r="X321" s="150" t="n">
        <v>4444.30899945896</v>
      </c>
      <c r="Y321" s="150" t="n">
        <v>4321.55644021916</v>
      </c>
      <c r="Z321" s="150" t="n">
        <v>3003.82536605587</v>
      </c>
      <c r="AA321" s="150" t="n">
        <v>16855.2475171446</v>
      </c>
      <c r="AB321" s="150" t="n">
        <v>239.638713836574</v>
      </c>
      <c r="AC321" s="150" t="n">
        <v>261.228629162724</v>
      </c>
      <c r="AD321" s="150" t="n">
        <v>228.797024755044</v>
      </c>
      <c r="AE321" s="150" t="n">
        <v>204.96400134306</v>
      </c>
      <c r="AF321" s="150" t="n">
        <v>934.628369097403</v>
      </c>
      <c r="AG321" s="150" t="n">
        <v>0</v>
      </c>
      <c r="AH321" s="150" t="n">
        <v>0</v>
      </c>
      <c r="AI321" s="150" t="n">
        <v>0</v>
      </c>
      <c r="AJ321" s="150" t="n">
        <v>0</v>
      </c>
      <c r="AK321" s="150" t="n">
        <v>0</v>
      </c>
      <c r="AL321" s="150" t="n">
        <v>55880.9373120412</v>
      </c>
      <c r="AM321" s="150" t="n">
        <v>53311.82555322</v>
      </c>
      <c r="AN321" s="150" t="n">
        <v>1069.54438028177</v>
      </c>
      <c r="AO321" s="150" t="n">
        <v>9514.84322667819</v>
      </c>
      <c r="AP321" s="150" t="n">
        <v>15751.7581779347</v>
      </c>
      <c r="AQ321" s="150" t="n">
        <v>475.74216133391</v>
      </c>
      <c r="AR321" s="150" t="n">
        <v>110262.307245543</v>
      </c>
    </row>
    <row r="322" customFormat="false" ht="14.25" hidden="false" customHeight="false" outlineLevel="0" collapsed="false">
      <c r="A322" s="131" t="str">
        <f aca="false">INDEX($A$8:$C$41,MATCH(B322,$B$8:$B$41,0),1)</f>
        <v>Eastern</v>
      </c>
      <c r="B322" s="0" t="s">
        <v>54</v>
      </c>
      <c r="C322" s="131" t="s">
        <v>191</v>
      </c>
      <c r="D322" s="0" t="s">
        <v>748</v>
      </c>
      <c r="E322" s="0" t="s">
        <v>749</v>
      </c>
      <c r="F322" s="117" t="s">
        <v>162</v>
      </c>
      <c r="G322" s="150" t="n">
        <v>0</v>
      </c>
      <c r="H322" s="150" t="n">
        <v>0</v>
      </c>
      <c r="I322" s="150" t="n">
        <v>0</v>
      </c>
      <c r="J322" s="150" t="n">
        <v>0</v>
      </c>
      <c r="K322" s="150" t="n">
        <v>12807.3728885396</v>
      </c>
      <c r="L322" s="150" t="n">
        <v>16762.503</v>
      </c>
      <c r="M322" s="150" t="n">
        <v>12052.537417792</v>
      </c>
      <c r="N322" s="150" t="n">
        <v>12922.5821</v>
      </c>
      <c r="O322" s="150" t="n">
        <v>0</v>
      </c>
      <c r="P322" s="150" t="n">
        <v>54544.9954063317</v>
      </c>
      <c r="Q322" s="150" t="n">
        <v>54544.9954063317</v>
      </c>
      <c r="R322" s="150" t="n">
        <v>0</v>
      </c>
      <c r="S322" s="150" t="n">
        <v>0</v>
      </c>
      <c r="T322" s="150" t="n">
        <v>0</v>
      </c>
      <c r="U322" s="150" t="n">
        <v>0</v>
      </c>
      <c r="V322" s="150" t="n">
        <v>0</v>
      </c>
      <c r="W322" s="150" t="n">
        <v>4201.98190857275</v>
      </c>
      <c r="X322" s="150" t="n">
        <v>3602.95360872059</v>
      </c>
      <c r="Y322" s="150" t="n">
        <v>3350.68279242849</v>
      </c>
      <c r="Z322" s="150" t="n">
        <v>2398.90585186224</v>
      </c>
      <c r="AA322" s="150" t="n">
        <v>13554.5241615841</v>
      </c>
      <c r="AB322" s="150" t="n">
        <v>108.33282234103</v>
      </c>
      <c r="AC322" s="150" t="n">
        <v>118.092916709508</v>
      </c>
      <c r="AD322" s="150" t="n">
        <v>103.431649411405</v>
      </c>
      <c r="AE322" s="150" t="n">
        <v>92.6575192643834</v>
      </c>
      <c r="AF322" s="150" t="n">
        <v>422.514907726326</v>
      </c>
      <c r="AG322" s="150" t="n">
        <v>0</v>
      </c>
      <c r="AH322" s="150" t="n">
        <v>0</v>
      </c>
      <c r="AI322" s="150" t="n">
        <v>0</v>
      </c>
      <c r="AJ322" s="150" t="n">
        <v>0</v>
      </c>
      <c r="AK322" s="150" t="n">
        <v>0</v>
      </c>
      <c r="AL322" s="150" t="n">
        <v>29569.8758885396</v>
      </c>
      <c r="AM322" s="150" t="n">
        <v>24493.4153029071</v>
      </c>
      <c r="AN322" s="150" t="n">
        <v>481.704214884972</v>
      </c>
      <c r="AO322" s="150" t="n">
        <v>4899.1089885</v>
      </c>
      <c r="AP322" s="150" t="n">
        <v>7792.14220090452</v>
      </c>
      <c r="AQ322" s="150" t="n">
        <v>233.290904214286</v>
      </c>
      <c r="AR322" s="150" t="n">
        <v>54544.9954063317</v>
      </c>
    </row>
    <row r="323" customFormat="false" ht="14.25" hidden="false" customHeight="false" outlineLevel="0" collapsed="false">
      <c r="A323" s="131" t="str">
        <f aca="false">INDEX($A$8:$C$41,MATCH(B323,$B$8:$B$41,0),1)</f>
        <v>Eastern</v>
      </c>
      <c r="B323" s="0" t="s">
        <v>54</v>
      </c>
      <c r="C323" s="131" t="s">
        <v>191</v>
      </c>
      <c r="D323" s="0" t="s">
        <v>750</v>
      </c>
      <c r="E323" s="0" t="s">
        <v>751</v>
      </c>
      <c r="F323" s="117" t="s">
        <v>162</v>
      </c>
      <c r="G323" s="150" t="n">
        <v>0</v>
      </c>
      <c r="H323" s="150" t="n">
        <v>0</v>
      </c>
      <c r="I323" s="150" t="n">
        <v>0</v>
      </c>
      <c r="J323" s="150" t="n">
        <v>0</v>
      </c>
      <c r="K323" s="150" t="n">
        <v>19986.9921</v>
      </c>
      <c r="L323" s="150" t="n">
        <v>21854.718</v>
      </c>
      <c r="M323" s="150" t="n">
        <v>18809.0073</v>
      </c>
      <c r="N323" s="150" t="n">
        <v>16848.2826</v>
      </c>
      <c r="O323" s="150" t="n">
        <v>0</v>
      </c>
      <c r="P323" s="150" t="n">
        <v>77499</v>
      </c>
      <c r="Q323" s="150" t="n">
        <v>77499</v>
      </c>
      <c r="R323" s="150" t="n">
        <v>0</v>
      </c>
      <c r="S323" s="150" t="n">
        <v>0</v>
      </c>
      <c r="T323" s="150" t="n">
        <v>0</v>
      </c>
      <c r="U323" s="150" t="n">
        <v>0</v>
      </c>
      <c r="V323" s="150" t="n">
        <v>0</v>
      </c>
      <c r="W323" s="150" t="n">
        <v>3128.00455612333</v>
      </c>
      <c r="X323" s="150" t="n">
        <v>2545.94967019968</v>
      </c>
      <c r="Y323" s="150" t="n">
        <v>3974.01743556996</v>
      </c>
      <c r="Z323" s="150" t="n">
        <v>1800.12569804727</v>
      </c>
      <c r="AA323" s="150" t="n">
        <v>11448.0973599402</v>
      </c>
      <c r="AB323" s="150" t="n">
        <v>178.944388809612</v>
      </c>
      <c r="AC323" s="150" t="n">
        <v>195.066133667264</v>
      </c>
      <c r="AD323" s="150" t="n">
        <v>170.848620829146</v>
      </c>
      <c r="AE323" s="150" t="n">
        <v>153.051889492776</v>
      </c>
      <c r="AF323" s="150" t="n">
        <v>697.911032798798</v>
      </c>
      <c r="AG323" s="150" t="n">
        <v>0</v>
      </c>
      <c r="AH323" s="150" t="n">
        <v>0</v>
      </c>
      <c r="AI323" s="150" t="n">
        <v>0</v>
      </c>
      <c r="AJ323" s="150" t="n">
        <v>0</v>
      </c>
      <c r="AK323" s="150" t="n">
        <v>0</v>
      </c>
      <c r="AL323" s="150" t="n">
        <v>41841.7101</v>
      </c>
      <c r="AM323" s="150" t="n">
        <v>34905.5496</v>
      </c>
      <c r="AN323" s="150" t="n">
        <v>751.7403</v>
      </c>
      <c r="AO323" s="150" t="n">
        <v>7472.24999925278</v>
      </c>
      <c r="AP323" s="150" t="n">
        <v>11071.2857142857</v>
      </c>
      <c r="AQ323" s="150" t="n">
        <v>553.564285714286</v>
      </c>
      <c r="AR323" s="150" t="n">
        <v>77499</v>
      </c>
    </row>
    <row r="324" customFormat="false" ht="14.25" hidden="false" customHeight="false" outlineLevel="0" collapsed="false">
      <c r="A324" s="131" t="str">
        <f aca="false">INDEX($A$8:$C$41,MATCH(B324,$B$8:$B$41,0),1)</f>
        <v>Eastern</v>
      </c>
      <c r="B324" s="0" t="s">
        <v>54</v>
      </c>
      <c r="C324" s="131" t="s">
        <v>191</v>
      </c>
      <c r="D324" s="0" t="s">
        <v>752</v>
      </c>
      <c r="E324" s="0" t="s">
        <v>753</v>
      </c>
      <c r="F324" s="117" t="s">
        <v>162</v>
      </c>
      <c r="G324" s="150" t="n">
        <v>0</v>
      </c>
      <c r="H324" s="150" t="n">
        <v>0</v>
      </c>
      <c r="I324" s="150" t="n">
        <v>0</v>
      </c>
      <c r="J324" s="150" t="n">
        <v>0</v>
      </c>
      <c r="K324" s="150" t="n">
        <v>5147.27479321295</v>
      </c>
      <c r="L324" s="150" t="n">
        <v>6736.839</v>
      </c>
      <c r="M324" s="150" t="n">
        <v>4843.90691086771</v>
      </c>
      <c r="N324" s="150" t="n">
        <v>5193.5773</v>
      </c>
      <c r="O324" s="150" t="n">
        <v>0</v>
      </c>
      <c r="P324" s="150" t="n">
        <v>21921.5980040807</v>
      </c>
      <c r="Q324" s="150" t="n">
        <v>21921.5980040807</v>
      </c>
      <c r="R324" s="150" t="n">
        <v>0</v>
      </c>
      <c r="S324" s="150" t="n">
        <v>0</v>
      </c>
      <c r="T324" s="150" t="n">
        <v>0</v>
      </c>
      <c r="U324" s="150" t="n">
        <v>0</v>
      </c>
      <c r="V324" s="150" t="n">
        <v>0</v>
      </c>
      <c r="W324" s="150" t="n">
        <v>2053.93791064786</v>
      </c>
      <c r="X324" s="150" t="n">
        <v>1716.70985186432</v>
      </c>
      <c r="Y324" s="150" t="n">
        <v>1939.75759778299</v>
      </c>
      <c r="Z324" s="150" t="n">
        <v>1160.46398135391</v>
      </c>
      <c r="AA324" s="150" t="n">
        <v>6870.86934164908</v>
      </c>
      <c r="AB324" s="150" t="n">
        <v>43.4577656525025</v>
      </c>
      <c r="AC324" s="150" t="n">
        <v>47.3730323708052</v>
      </c>
      <c r="AD324" s="150" t="n">
        <v>41.4916576900648</v>
      </c>
      <c r="AE324" s="150" t="n">
        <v>37.1696100140164</v>
      </c>
      <c r="AF324" s="150" t="n">
        <v>169.492065727389</v>
      </c>
      <c r="AG324" s="150" t="n">
        <v>0</v>
      </c>
      <c r="AH324" s="150" t="n">
        <v>0</v>
      </c>
      <c r="AI324" s="150" t="n">
        <v>0</v>
      </c>
      <c r="AJ324" s="150" t="n">
        <v>0</v>
      </c>
      <c r="AK324" s="150" t="n">
        <v>0</v>
      </c>
      <c r="AL324" s="150" t="n">
        <v>11884.1137932129</v>
      </c>
      <c r="AM324" s="150" t="n">
        <v>9843.8876017395</v>
      </c>
      <c r="AN324" s="150" t="n">
        <v>193.596609128211</v>
      </c>
      <c r="AO324" s="150" t="n">
        <v>1968.9487005</v>
      </c>
      <c r="AP324" s="150" t="n">
        <v>3131.65685772581</v>
      </c>
      <c r="AQ324" s="150" t="n">
        <v>255.958928571429</v>
      </c>
      <c r="AR324" s="150" t="n">
        <v>21921.5980040807</v>
      </c>
    </row>
    <row r="325" customFormat="false" ht="14.25" hidden="false" customHeight="false" outlineLevel="0" collapsed="false">
      <c r="A325" s="131" t="str">
        <f aca="false">INDEX($A$8:$C$41,MATCH(B325,$B$8:$B$41,0),1)</f>
        <v>Eastern</v>
      </c>
      <c r="B325" s="0" t="s">
        <v>54</v>
      </c>
      <c r="C325" s="131" t="s">
        <v>191</v>
      </c>
      <c r="D325" s="0" t="s">
        <v>754</v>
      </c>
      <c r="E325" s="0" t="s">
        <v>755</v>
      </c>
      <c r="F325" s="117" t="s">
        <v>162</v>
      </c>
      <c r="G325" s="150" t="n">
        <v>0</v>
      </c>
      <c r="H325" s="150" t="n">
        <v>0</v>
      </c>
      <c r="I325" s="150" t="n">
        <v>0</v>
      </c>
      <c r="J325" s="150" t="n">
        <v>0</v>
      </c>
      <c r="K325" s="150" t="n">
        <v>11625.74515</v>
      </c>
      <c r="L325" s="150" t="n">
        <v>12712.137</v>
      </c>
      <c r="M325" s="150" t="n">
        <v>10940.55195</v>
      </c>
      <c r="N325" s="150" t="n">
        <v>9800.0659</v>
      </c>
      <c r="O325" s="150" t="n">
        <v>0</v>
      </c>
      <c r="P325" s="150" t="n">
        <v>45078.5</v>
      </c>
      <c r="Q325" s="150" t="n">
        <v>45078.5</v>
      </c>
      <c r="R325" s="150" t="n">
        <v>0</v>
      </c>
      <c r="S325" s="150" t="n">
        <v>0</v>
      </c>
      <c r="T325" s="150" t="n">
        <v>0</v>
      </c>
      <c r="U325" s="150" t="n">
        <v>0</v>
      </c>
      <c r="V325" s="150" t="n">
        <v>0</v>
      </c>
      <c r="W325" s="150" t="n">
        <v>6428.32606375099</v>
      </c>
      <c r="X325" s="150" t="n">
        <v>5554.31369556762</v>
      </c>
      <c r="Y325" s="150" t="n">
        <v>4261.49080617712</v>
      </c>
      <c r="Z325" s="150" t="n">
        <v>3627.95307444206</v>
      </c>
      <c r="AA325" s="150" t="n">
        <v>19872.0836399378</v>
      </c>
      <c r="AB325" s="150" t="n">
        <v>82.7684053608398</v>
      </c>
      <c r="AC325" s="150" t="n">
        <v>90.2253092759544</v>
      </c>
      <c r="AD325" s="150" t="n">
        <v>79.0238129186177</v>
      </c>
      <c r="AE325" s="150" t="n">
        <v>70.792165739595</v>
      </c>
      <c r="AF325" s="150" t="n">
        <v>322.809693295007</v>
      </c>
      <c r="AG325" s="150" t="n">
        <v>0</v>
      </c>
      <c r="AH325" s="150" t="n">
        <v>0</v>
      </c>
      <c r="AI325" s="150" t="n">
        <v>0</v>
      </c>
      <c r="AJ325" s="150" t="n">
        <v>0</v>
      </c>
      <c r="AK325" s="150" t="n">
        <v>0</v>
      </c>
      <c r="AL325" s="150" t="n">
        <v>24337.88215</v>
      </c>
      <c r="AM325" s="150" t="n">
        <v>20303.3564</v>
      </c>
      <c r="AN325" s="150" t="n">
        <v>437.26145</v>
      </c>
      <c r="AO325" s="150" t="n">
        <v>3753.5244124</v>
      </c>
      <c r="AP325" s="150" t="n">
        <v>6439.78571428572</v>
      </c>
      <c r="AQ325" s="150" t="n">
        <v>321.989285714286</v>
      </c>
      <c r="AR325" s="150" t="n">
        <v>45078.5</v>
      </c>
    </row>
    <row r="326" customFormat="false" ht="14.25" hidden="false" customHeight="false" outlineLevel="0" collapsed="false">
      <c r="A326" s="131" t="str">
        <f aca="false">INDEX($A$8:$C$41,MATCH(B326,$B$8:$B$41,0),1)</f>
        <v>Eastern</v>
      </c>
      <c r="B326" s="0" t="s">
        <v>54</v>
      </c>
      <c r="C326" s="131" t="s">
        <v>191</v>
      </c>
      <c r="D326" s="0" t="s">
        <v>756</v>
      </c>
      <c r="E326" s="0" t="s">
        <v>757</v>
      </c>
      <c r="F326" s="117" t="s">
        <v>162</v>
      </c>
      <c r="G326" s="150" t="n">
        <v>0</v>
      </c>
      <c r="H326" s="150" t="n">
        <v>0</v>
      </c>
      <c r="I326" s="150" t="n">
        <v>0</v>
      </c>
      <c r="J326" s="150" t="n">
        <v>0</v>
      </c>
      <c r="K326" s="150" t="n">
        <v>4665.79785</v>
      </c>
      <c r="L326" s="150" t="n">
        <v>5101.803</v>
      </c>
      <c r="M326" s="150" t="n">
        <v>4390.80705</v>
      </c>
      <c r="N326" s="150" t="n">
        <v>3933.0921</v>
      </c>
      <c r="O326" s="150" t="n">
        <v>0</v>
      </c>
      <c r="P326" s="150" t="n">
        <v>18091.5</v>
      </c>
      <c r="Q326" s="150" t="n">
        <v>18091.5</v>
      </c>
      <c r="R326" s="150" t="n">
        <v>0</v>
      </c>
      <c r="S326" s="150" t="n">
        <v>0</v>
      </c>
      <c r="T326" s="150" t="n">
        <v>0</v>
      </c>
      <c r="U326" s="150" t="n">
        <v>0</v>
      </c>
      <c r="V326" s="150" t="n">
        <v>0</v>
      </c>
      <c r="W326" s="150" t="n">
        <v>913.176349334198</v>
      </c>
      <c r="X326" s="150" t="n">
        <v>779.212333303458</v>
      </c>
      <c r="Y326" s="150" t="n">
        <v>664.418484550462</v>
      </c>
      <c r="Z326" s="150" t="n">
        <v>511.986053142161</v>
      </c>
      <c r="AA326" s="150" t="n">
        <v>2868.79322033028</v>
      </c>
      <c r="AB326" s="150" t="n">
        <v>32.9719683282344</v>
      </c>
      <c r="AC326" s="150" t="n">
        <v>35.942531777463</v>
      </c>
      <c r="AD326" s="150" t="n">
        <v>31.4802568126045</v>
      </c>
      <c r="AE326" s="150" t="n">
        <v>28.2010633946248</v>
      </c>
      <c r="AF326" s="150" t="n">
        <v>128.595820312927</v>
      </c>
      <c r="AG326" s="150" t="n">
        <v>0</v>
      </c>
      <c r="AH326" s="150" t="n">
        <v>0</v>
      </c>
      <c r="AI326" s="150" t="n">
        <v>0</v>
      </c>
      <c r="AJ326" s="150" t="n">
        <v>0</v>
      </c>
      <c r="AK326" s="150" t="n">
        <v>0</v>
      </c>
      <c r="AL326" s="150" t="n">
        <v>9767.60085</v>
      </c>
      <c r="AM326" s="150" t="n">
        <v>8148.4116</v>
      </c>
      <c r="AN326" s="150" t="n">
        <v>175.48755</v>
      </c>
      <c r="AO326" s="150" t="n">
        <v>1506.4140756</v>
      </c>
      <c r="AP326" s="150" t="n">
        <v>2584.5</v>
      </c>
      <c r="AQ326" s="150" t="n">
        <v>129.225</v>
      </c>
      <c r="AR326" s="150" t="n">
        <v>18091.5</v>
      </c>
    </row>
    <row r="327" customFormat="false" ht="14.25" hidden="false" customHeight="false" outlineLevel="0" collapsed="false">
      <c r="A327" s="131" t="str">
        <f aca="false">INDEX($A$8:$C$41,MATCH(B327,$B$8:$B$41,0),1)</f>
        <v>Eastern</v>
      </c>
      <c r="B327" s="0" t="s">
        <v>54</v>
      </c>
      <c r="C327" s="131" t="s">
        <v>191</v>
      </c>
      <c r="D327" s="0" t="s">
        <v>758</v>
      </c>
      <c r="E327" s="0" t="s">
        <v>759</v>
      </c>
      <c r="F327" s="117" t="s">
        <v>162</v>
      </c>
      <c r="G327" s="150" t="n">
        <v>0</v>
      </c>
      <c r="H327" s="150" t="n">
        <v>0</v>
      </c>
      <c r="I327" s="150" t="n">
        <v>0</v>
      </c>
      <c r="J327" s="150" t="n">
        <v>0</v>
      </c>
      <c r="K327" s="150" t="n">
        <v>11092.8355743643</v>
      </c>
      <c r="L327" s="150" t="n">
        <v>14518.488</v>
      </c>
      <c r="M327" s="150" t="n">
        <v>10439.0507712222</v>
      </c>
      <c r="N327" s="150" t="n">
        <v>11192.6216</v>
      </c>
      <c r="O327" s="150" t="n">
        <v>0</v>
      </c>
      <c r="P327" s="150" t="n">
        <v>47242.9959455865</v>
      </c>
      <c r="Q327" s="150" t="n">
        <v>47242.9959455865</v>
      </c>
      <c r="R327" s="150" t="n">
        <v>0</v>
      </c>
      <c r="S327" s="150" t="n">
        <v>0</v>
      </c>
      <c r="T327" s="150" t="n">
        <v>0</v>
      </c>
      <c r="U327" s="150" t="n">
        <v>0</v>
      </c>
      <c r="V327" s="150" t="n">
        <v>0</v>
      </c>
      <c r="W327" s="150" t="n">
        <v>1418.02342965367</v>
      </c>
      <c r="X327" s="150" t="n">
        <v>1196.79998042265</v>
      </c>
      <c r="Y327" s="150" t="n">
        <v>1347.47790276203</v>
      </c>
      <c r="Z327" s="150" t="n">
        <v>812.434262379098</v>
      </c>
      <c r="AA327" s="150" t="n">
        <v>4774.73557521744</v>
      </c>
      <c r="AB327" s="150" t="n">
        <v>93.8301864085797</v>
      </c>
      <c r="AC327" s="150" t="n">
        <v>102.283686042114</v>
      </c>
      <c r="AD327" s="150" t="n">
        <v>89.5851389735582</v>
      </c>
      <c r="AE327" s="150" t="n">
        <v>80.2533536638125</v>
      </c>
      <c r="AF327" s="150" t="n">
        <v>365.952365088064</v>
      </c>
      <c r="AG327" s="150" t="n">
        <v>0</v>
      </c>
      <c r="AH327" s="150" t="n">
        <v>0</v>
      </c>
      <c r="AI327" s="150" t="n">
        <v>0</v>
      </c>
      <c r="AJ327" s="150" t="n">
        <v>0</v>
      </c>
      <c r="AK327" s="150" t="n">
        <v>0</v>
      </c>
      <c r="AL327" s="150" t="n">
        <v>25611.3235743643</v>
      </c>
      <c r="AM327" s="150" t="n">
        <v>21214.4544376381</v>
      </c>
      <c r="AN327" s="150" t="n">
        <v>417.217933584077</v>
      </c>
      <c r="AO327" s="150" t="n">
        <v>4243.259796</v>
      </c>
      <c r="AP327" s="150" t="n">
        <v>6748.99942079807</v>
      </c>
      <c r="AQ327" s="150" t="n">
        <v>551.614285714286</v>
      </c>
      <c r="AR327" s="150" t="n">
        <v>47242.9959455865</v>
      </c>
    </row>
    <row r="328" customFormat="false" ht="14.25" hidden="false" customHeight="false" outlineLevel="0" collapsed="false">
      <c r="A328" s="131" t="str">
        <f aca="false">INDEX($A$8:$C$41,MATCH(B328,$B$8:$B$41,0),1)</f>
        <v>Eastern</v>
      </c>
      <c r="B328" s="0" t="s">
        <v>54</v>
      </c>
      <c r="C328" s="131" t="s">
        <v>191</v>
      </c>
      <c r="D328" s="0" t="s">
        <v>760</v>
      </c>
      <c r="E328" s="0" t="s">
        <v>761</v>
      </c>
      <c r="F328" s="117" t="s">
        <v>162</v>
      </c>
      <c r="G328" s="150" t="n">
        <v>0</v>
      </c>
      <c r="H328" s="150" t="n">
        <v>0</v>
      </c>
      <c r="I328" s="150" t="n">
        <v>0</v>
      </c>
      <c r="J328" s="150" t="n">
        <v>0</v>
      </c>
      <c r="K328" s="150" t="n">
        <v>1576.42629709883</v>
      </c>
      <c r="L328" s="150" t="n">
        <v>2063.253</v>
      </c>
      <c r="M328" s="150" t="n">
        <v>1500</v>
      </c>
      <c r="N328" s="150" t="n">
        <v>1590.6071</v>
      </c>
      <c r="O328" s="150" t="n">
        <v>0</v>
      </c>
      <c r="P328" s="150" t="n">
        <v>6730.28639709883</v>
      </c>
      <c r="Q328" s="150" t="n">
        <v>6730.28639709883</v>
      </c>
      <c r="R328" s="150" t="n">
        <v>0</v>
      </c>
      <c r="S328" s="150" t="n">
        <v>0</v>
      </c>
      <c r="T328" s="150" t="n">
        <v>0</v>
      </c>
      <c r="U328" s="150" t="n">
        <v>0</v>
      </c>
      <c r="V328" s="150" t="n">
        <v>0</v>
      </c>
      <c r="W328" s="150" t="n">
        <v>283.176765577126</v>
      </c>
      <c r="X328" s="150" t="n">
        <v>214.487885131601</v>
      </c>
      <c r="Y328" s="150" t="n">
        <v>535.06251098929</v>
      </c>
      <c r="Z328" s="150" t="n">
        <v>164.783319662171</v>
      </c>
      <c r="AA328" s="150" t="n">
        <v>1197.51048136019</v>
      </c>
      <c r="AB328" s="150" t="n">
        <v>20.5027308062718</v>
      </c>
      <c r="AC328" s="150" t="n">
        <v>22.349895711205</v>
      </c>
      <c r="AD328" s="150" t="n">
        <v>19.5751501613703</v>
      </c>
      <c r="AE328" s="150" t="n">
        <v>17.5360720195609</v>
      </c>
      <c r="AF328" s="150" t="n">
        <v>79.9638486984079</v>
      </c>
      <c r="AG328" s="150" t="n">
        <v>0</v>
      </c>
      <c r="AH328" s="150" t="n">
        <v>0</v>
      </c>
      <c r="AI328" s="150" t="n">
        <v>0</v>
      </c>
      <c r="AJ328" s="150" t="n">
        <v>0</v>
      </c>
      <c r="AK328" s="150" t="n">
        <v>0</v>
      </c>
      <c r="AL328" s="150" t="n">
        <v>3639.67929709883</v>
      </c>
      <c r="AM328" s="150" t="n">
        <v>3031.31537808508</v>
      </c>
      <c r="AN328" s="150" t="n">
        <v>59.2917219149231</v>
      </c>
      <c r="AO328" s="150" t="n">
        <v>900</v>
      </c>
      <c r="AP328" s="150" t="n">
        <v>961.469485299833</v>
      </c>
      <c r="AQ328" s="150" t="n">
        <v>78.3910714285714</v>
      </c>
      <c r="AR328" s="150" t="n">
        <v>6730.28639709883</v>
      </c>
    </row>
    <row r="329" customFormat="false" ht="14.25" hidden="false" customHeight="false" outlineLevel="0" collapsed="false">
      <c r="A329" s="131" t="str">
        <f aca="false">INDEX($A$8:$C$41,MATCH(B329,$B$8:$B$41,0),1)</f>
        <v>Eastern</v>
      </c>
      <c r="B329" s="0" t="s">
        <v>54</v>
      </c>
      <c r="C329" s="131" t="s">
        <v>191</v>
      </c>
      <c r="D329" s="0" t="s">
        <v>762</v>
      </c>
      <c r="E329" s="0" t="s">
        <v>763</v>
      </c>
      <c r="F329" s="117" t="s">
        <v>162</v>
      </c>
      <c r="G329" s="150" t="n">
        <v>0</v>
      </c>
      <c r="H329" s="150" t="n">
        <v>0</v>
      </c>
      <c r="I329" s="150" t="n">
        <v>0</v>
      </c>
      <c r="J329" s="150" t="n">
        <v>0</v>
      </c>
      <c r="K329" s="150" t="n">
        <v>8754.02865</v>
      </c>
      <c r="L329" s="150" t="n">
        <v>9572.067</v>
      </c>
      <c r="M329" s="150" t="n">
        <v>8238.08745</v>
      </c>
      <c r="N329" s="150" t="n">
        <v>7379.3169</v>
      </c>
      <c r="O329" s="150" t="n">
        <v>0</v>
      </c>
      <c r="P329" s="150" t="n">
        <v>33943.5</v>
      </c>
      <c r="Q329" s="150" t="n">
        <v>33943.5</v>
      </c>
      <c r="R329" s="150" t="n">
        <v>13.4048002400478</v>
      </c>
      <c r="S329" s="150" t="n">
        <v>14.6759921228037</v>
      </c>
      <c r="T329" s="150" t="n">
        <v>12.6028036444894</v>
      </c>
      <c r="U329" s="150" t="n">
        <v>13.8739955272453</v>
      </c>
      <c r="V329" s="150" t="n">
        <v>54.5575915345862</v>
      </c>
      <c r="W329" s="150" t="n">
        <v>606.383575792771</v>
      </c>
      <c r="X329" s="150" t="n">
        <v>485.832037231604</v>
      </c>
      <c r="Y329" s="150" t="n">
        <v>818.722263498548</v>
      </c>
      <c r="Z329" s="150" t="n">
        <v>346.476938968779</v>
      </c>
      <c r="AA329" s="150" t="n">
        <v>2257.4148154917</v>
      </c>
      <c r="AB329" s="150" t="n">
        <v>74.497684187495</v>
      </c>
      <c r="AC329" s="150" t="n">
        <v>81.2094490265399</v>
      </c>
      <c r="AD329" s="150" t="n">
        <v>71.1272741384507</v>
      </c>
      <c r="AE329" s="150" t="n">
        <v>63.7181830823621</v>
      </c>
      <c r="AF329" s="150" t="n">
        <v>290.552590434848</v>
      </c>
      <c r="AG329" s="150" t="n">
        <v>0</v>
      </c>
      <c r="AH329" s="150" t="n">
        <v>0</v>
      </c>
      <c r="AI329" s="150" t="n">
        <v>0</v>
      </c>
      <c r="AJ329" s="150" t="n">
        <v>0</v>
      </c>
      <c r="AK329" s="150" t="n">
        <v>0</v>
      </c>
      <c r="AL329" s="150" t="n">
        <v>18326.09565</v>
      </c>
      <c r="AM329" s="150" t="n">
        <v>15288.1524</v>
      </c>
      <c r="AN329" s="150" t="n">
        <v>329.25195</v>
      </c>
      <c r="AO329" s="150" t="n">
        <v>2826.3530484</v>
      </c>
      <c r="AP329" s="150" t="n">
        <v>4849.07142857143</v>
      </c>
      <c r="AQ329" s="150" t="n">
        <v>242.453571428571</v>
      </c>
      <c r="AR329" s="150" t="n">
        <v>33943.5</v>
      </c>
    </row>
    <row r="330" customFormat="false" ht="14.25" hidden="false" customHeight="false" outlineLevel="0" collapsed="false">
      <c r="A330" s="131" t="str">
        <f aca="false">INDEX($A$8:$C$41,MATCH(B330,$B$8:$B$41,0),1)</f>
        <v>Eastern</v>
      </c>
      <c r="B330" s="0" t="s">
        <v>54</v>
      </c>
      <c r="C330" s="131" t="s">
        <v>191</v>
      </c>
      <c r="D330" s="0" t="s">
        <v>764</v>
      </c>
      <c r="E330" s="0" t="s">
        <v>765</v>
      </c>
      <c r="F330" s="117" t="s">
        <v>162</v>
      </c>
      <c r="G330" s="150" t="n">
        <v>0</v>
      </c>
      <c r="H330" s="150" t="n">
        <v>0</v>
      </c>
      <c r="I330" s="150" t="n">
        <v>0</v>
      </c>
      <c r="J330" s="150" t="n">
        <v>0</v>
      </c>
      <c r="K330" s="150" t="n">
        <v>12068.9852824223</v>
      </c>
      <c r="L330" s="150" t="n">
        <v>15796.089</v>
      </c>
      <c r="M330" s="150" t="n">
        <v>11357.6685848929</v>
      </c>
      <c r="N330" s="150" t="n">
        <v>12177.5523</v>
      </c>
      <c r="O330" s="150" t="n">
        <v>0</v>
      </c>
      <c r="P330" s="150" t="n">
        <v>51400.2951673152</v>
      </c>
      <c r="Q330" s="150" t="n">
        <v>51400.2951673152</v>
      </c>
      <c r="R330" s="150" t="n">
        <v>0</v>
      </c>
      <c r="S330" s="150" t="n">
        <v>0</v>
      </c>
      <c r="T330" s="150" t="n">
        <v>0</v>
      </c>
      <c r="U330" s="150" t="n">
        <v>0</v>
      </c>
      <c r="V330" s="150" t="n">
        <v>0</v>
      </c>
      <c r="W330" s="150" t="n">
        <v>3025.21707479172</v>
      </c>
      <c r="X330" s="150" t="n">
        <v>2593.80393777637</v>
      </c>
      <c r="Y330" s="150" t="n">
        <v>2427.95846715485</v>
      </c>
      <c r="Z330" s="150" t="n">
        <v>1728.41592091953</v>
      </c>
      <c r="AA330" s="150" t="n">
        <v>9775.39540064246</v>
      </c>
      <c r="AB330" s="150" t="n">
        <v>101.706642947407</v>
      </c>
      <c r="AC330" s="150" t="n">
        <v>110.869760935258</v>
      </c>
      <c r="AD330" s="150" t="n">
        <v>97.105250364763</v>
      </c>
      <c r="AE330" s="150" t="n">
        <v>86.9901201184335</v>
      </c>
      <c r="AF330" s="150" t="n">
        <v>396.671774365862</v>
      </c>
      <c r="AG330" s="150" t="n">
        <v>0</v>
      </c>
      <c r="AH330" s="150" t="n">
        <v>0</v>
      </c>
      <c r="AI330" s="150" t="n">
        <v>0</v>
      </c>
      <c r="AJ330" s="150" t="n">
        <v>0</v>
      </c>
      <c r="AK330" s="150" t="n">
        <v>0</v>
      </c>
      <c r="AL330" s="150" t="n">
        <v>27865.0742824223</v>
      </c>
      <c r="AM330" s="150" t="n">
        <v>23081.2885187064</v>
      </c>
      <c r="AN330" s="150" t="n">
        <v>453.932366186491</v>
      </c>
      <c r="AO330" s="150" t="n">
        <v>4616.6590755</v>
      </c>
      <c r="AP330" s="150" t="n">
        <v>7342.89930961645</v>
      </c>
      <c r="AQ330" s="150" t="n">
        <v>600.155357142857</v>
      </c>
      <c r="AR330" s="150" t="n">
        <v>51400.2951673152</v>
      </c>
    </row>
    <row r="331" customFormat="false" ht="14.25" hidden="false" customHeight="false" outlineLevel="0" collapsed="false">
      <c r="A331" s="131" t="str">
        <f aca="false">INDEX($A$8:$C$41,MATCH(B331,$B$8:$B$41,0),1)</f>
        <v>Eastern</v>
      </c>
      <c r="B331" s="0" t="s">
        <v>54</v>
      </c>
      <c r="C331" s="131" t="s">
        <v>191</v>
      </c>
      <c r="D331" s="0" t="s">
        <v>766</v>
      </c>
      <c r="E331" s="0" t="s">
        <v>767</v>
      </c>
      <c r="F331" s="117" t="s">
        <v>162</v>
      </c>
      <c r="G331" s="150" t="n">
        <v>0</v>
      </c>
      <c r="H331" s="150" t="n">
        <v>0</v>
      </c>
      <c r="I331" s="150" t="n">
        <v>0</v>
      </c>
      <c r="J331" s="150" t="n">
        <v>0</v>
      </c>
      <c r="K331" s="150" t="n">
        <v>8385.6185</v>
      </c>
      <c r="L331" s="150" t="n">
        <v>9169.23</v>
      </c>
      <c r="M331" s="150" t="n">
        <v>7891.3905</v>
      </c>
      <c r="N331" s="150" t="n">
        <v>7068.761</v>
      </c>
      <c r="O331" s="150" t="n">
        <v>0</v>
      </c>
      <c r="P331" s="150" t="n">
        <v>32515</v>
      </c>
      <c r="Q331" s="150" t="n">
        <v>32515</v>
      </c>
      <c r="R331" s="150" t="n">
        <v>0</v>
      </c>
      <c r="S331" s="150" t="n">
        <v>0</v>
      </c>
      <c r="T331" s="150" t="n">
        <v>0</v>
      </c>
      <c r="U331" s="150" t="n">
        <v>0</v>
      </c>
      <c r="V331" s="150" t="n">
        <v>0</v>
      </c>
      <c r="W331" s="150" t="n">
        <v>856.925464152835</v>
      </c>
      <c r="X331" s="150" t="n">
        <v>661.174752825416</v>
      </c>
      <c r="Y331" s="150" t="n">
        <v>1449.72522515811</v>
      </c>
      <c r="Z331" s="150" t="n">
        <v>493.864145888018</v>
      </c>
      <c r="AA331" s="150" t="n">
        <v>3461.68958802438</v>
      </c>
      <c r="AB331" s="150" t="n">
        <v>91.2258796055983</v>
      </c>
      <c r="AC331" s="150" t="n">
        <v>99.4447478539965</v>
      </c>
      <c r="AD331" s="150" t="n">
        <v>87.0986557232857</v>
      </c>
      <c r="AE331" s="150" t="n">
        <v>78.0258790854434</v>
      </c>
      <c r="AF331" s="150" t="n">
        <v>355.795162268324</v>
      </c>
      <c r="AG331" s="150" t="n">
        <v>0</v>
      </c>
      <c r="AH331" s="150" t="n">
        <v>0</v>
      </c>
      <c r="AI331" s="150" t="n">
        <v>0</v>
      </c>
      <c r="AJ331" s="150" t="n">
        <v>0</v>
      </c>
      <c r="AK331" s="150" t="n">
        <v>0</v>
      </c>
      <c r="AL331" s="150" t="n">
        <v>17554.8485</v>
      </c>
      <c r="AM331" s="150" t="n">
        <v>14644.756</v>
      </c>
      <c r="AN331" s="150" t="n">
        <v>315.3955</v>
      </c>
      <c r="AO331" s="150" t="n">
        <v>2707.406996</v>
      </c>
      <c r="AP331" s="150" t="n">
        <v>4645</v>
      </c>
      <c r="AQ331" s="150" t="n">
        <v>232.25</v>
      </c>
      <c r="AR331" s="150" t="n">
        <v>32515</v>
      </c>
    </row>
    <row r="332" customFormat="false" ht="14.25" hidden="false" customHeight="false" outlineLevel="0" collapsed="false">
      <c r="A332" s="131" t="str">
        <f aca="false">INDEX($A$8:$C$41,MATCH(B332,$B$8:$B$41,0),1)</f>
        <v>Eastern</v>
      </c>
      <c r="B332" s="0" t="s">
        <v>54</v>
      </c>
      <c r="C332" s="131" t="s">
        <v>191</v>
      </c>
      <c r="D332" s="0" t="s">
        <v>768</v>
      </c>
      <c r="E332" s="0" t="s">
        <v>769</v>
      </c>
      <c r="F332" s="117" t="s">
        <v>162</v>
      </c>
      <c r="G332" s="150" t="n">
        <v>0</v>
      </c>
      <c r="H332" s="150" t="n">
        <v>0</v>
      </c>
      <c r="I332" s="150" t="n">
        <v>0</v>
      </c>
      <c r="J332" s="150" t="n">
        <v>0</v>
      </c>
      <c r="K332" s="150" t="n">
        <v>12048.4086800341</v>
      </c>
      <c r="L332" s="150" t="n">
        <v>15769.158</v>
      </c>
      <c r="M332" s="150" t="n">
        <v>11338.304717504</v>
      </c>
      <c r="N332" s="150" t="n">
        <v>12156.7906</v>
      </c>
      <c r="O332" s="150" t="n">
        <v>0</v>
      </c>
      <c r="P332" s="150" t="n">
        <v>51312.6619975381</v>
      </c>
      <c r="Q332" s="150" t="n">
        <v>51312.6619975381</v>
      </c>
      <c r="R332" s="150" t="n">
        <v>0</v>
      </c>
      <c r="S332" s="150" t="n">
        <v>0</v>
      </c>
      <c r="T332" s="150" t="n">
        <v>0</v>
      </c>
      <c r="U332" s="150" t="n">
        <v>0</v>
      </c>
      <c r="V332" s="150" t="n">
        <v>0</v>
      </c>
      <c r="W332" s="150" t="n">
        <v>936.51637904696</v>
      </c>
      <c r="X332" s="150" t="n">
        <v>754.181201071</v>
      </c>
      <c r="Y332" s="150" t="n">
        <v>1234.10699487873</v>
      </c>
      <c r="Z332" s="150" t="n">
        <v>535.769687578746</v>
      </c>
      <c r="AA332" s="150" t="n">
        <v>3460.57426257543</v>
      </c>
      <c r="AB332" s="150" t="n">
        <v>101.533241695919</v>
      </c>
      <c r="AC332" s="150" t="n">
        <v>110.68073734013</v>
      </c>
      <c r="AD332" s="150" t="n">
        <v>96.9396940996917</v>
      </c>
      <c r="AE332" s="150" t="n">
        <v>86.8418092976405</v>
      </c>
      <c r="AF332" s="150" t="n">
        <v>395.995482433381</v>
      </c>
      <c r="AG332" s="150" t="n">
        <v>0</v>
      </c>
      <c r="AH332" s="150" t="n">
        <v>0</v>
      </c>
      <c r="AI332" s="150" t="n">
        <v>0</v>
      </c>
      <c r="AJ332" s="150" t="n">
        <v>0</v>
      </c>
      <c r="AK332" s="150" t="n">
        <v>0</v>
      </c>
      <c r="AL332" s="150" t="n">
        <v>27817.5666800341</v>
      </c>
      <c r="AM332" s="150" t="n">
        <v>23041.9368677315</v>
      </c>
      <c r="AN332" s="150" t="n">
        <v>453.158449772512</v>
      </c>
      <c r="AO332" s="150" t="n">
        <v>4608.788061</v>
      </c>
      <c r="AP332" s="150" t="n">
        <v>7330.38028536258</v>
      </c>
      <c r="AQ332" s="150" t="n">
        <v>599.132142857143</v>
      </c>
      <c r="AR332" s="150" t="n">
        <v>51312.6619975381</v>
      </c>
    </row>
    <row r="333" customFormat="false" ht="14.25" hidden="false" customHeight="false" outlineLevel="0" collapsed="false">
      <c r="A333" s="131" t="str">
        <f aca="false">INDEX($A$8:$C$41,MATCH(B333,$B$8:$B$41,0),1)</f>
        <v>Eastern</v>
      </c>
      <c r="B333" s="0" t="s">
        <v>54</v>
      </c>
      <c r="C333" s="131" t="s">
        <v>191</v>
      </c>
      <c r="D333" s="0" t="s">
        <v>770</v>
      </c>
      <c r="E333" s="0" t="s">
        <v>771</v>
      </c>
      <c r="F333" s="117" t="s">
        <v>162</v>
      </c>
      <c r="G333" s="150" t="n">
        <v>23914.59525</v>
      </c>
      <c r="H333" s="150" t="n">
        <v>23914.59525</v>
      </c>
      <c r="I333" s="150" t="n">
        <v>25325.9165</v>
      </c>
      <c r="J333" s="150" t="n">
        <v>22678.4725</v>
      </c>
      <c r="K333" s="150" t="n">
        <v>15495.4057</v>
      </c>
      <c r="L333" s="150" t="n">
        <v>16943.406</v>
      </c>
      <c r="M333" s="150" t="n">
        <v>14582.1441</v>
      </c>
      <c r="N333" s="150" t="n">
        <v>13062.0442</v>
      </c>
      <c r="O333" s="150" t="n">
        <v>97332.5</v>
      </c>
      <c r="P333" s="150" t="n">
        <v>60083</v>
      </c>
      <c r="Q333" s="150" t="n">
        <v>157415.5</v>
      </c>
      <c r="R333" s="150" t="n">
        <v>0</v>
      </c>
      <c r="S333" s="150" t="n">
        <v>0</v>
      </c>
      <c r="T333" s="150" t="n">
        <v>0</v>
      </c>
      <c r="U333" s="150" t="n">
        <v>0</v>
      </c>
      <c r="V333" s="150" t="n">
        <v>0</v>
      </c>
      <c r="W333" s="150" t="n">
        <v>4801.85796583177</v>
      </c>
      <c r="X333" s="150" t="n">
        <v>4071.6753596175</v>
      </c>
      <c r="Y333" s="150" t="n">
        <v>5214.85497954039</v>
      </c>
      <c r="Z333" s="150" t="n">
        <v>2828.85456165615</v>
      </c>
      <c r="AA333" s="150" t="n">
        <v>16917.2428666458</v>
      </c>
      <c r="AB333" s="150" t="n">
        <v>285.822457629499</v>
      </c>
      <c r="AC333" s="150" t="n">
        <v>311.57323286835</v>
      </c>
      <c r="AD333" s="150" t="n">
        <v>272.891332401331</v>
      </c>
      <c r="AE333" s="150" t="n">
        <v>244.465151942859</v>
      </c>
      <c r="AF333" s="150" t="n">
        <v>1114.75217484204</v>
      </c>
      <c r="AG333" s="150" t="n">
        <v>0</v>
      </c>
      <c r="AH333" s="150" t="n">
        <v>0</v>
      </c>
      <c r="AI333" s="150" t="n">
        <v>0</v>
      </c>
      <c r="AJ333" s="150" t="n">
        <v>0</v>
      </c>
      <c r="AK333" s="150" t="n">
        <v>0</v>
      </c>
      <c r="AL333" s="150" t="n">
        <v>81766.9227</v>
      </c>
      <c r="AM333" s="150" t="n">
        <v>74121.64695</v>
      </c>
      <c r="AN333" s="150" t="n">
        <v>1526.93035</v>
      </c>
      <c r="AO333" s="150" t="n">
        <v>13107.4219892</v>
      </c>
      <c r="AP333" s="150" t="n">
        <v>22487.9285714286</v>
      </c>
      <c r="AQ333" s="150" t="n">
        <v>1124.39642857143</v>
      </c>
      <c r="AR333" s="150" t="n">
        <v>157415.5</v>
      </c>
    </row>
    <row r="334" customFormat="false" ht="14.25" hidden="false" customHeight="false" outlineLevel="0" collapsed="false">
      <c r="A334" s="131" t="str">
        <f aca="false">INDEX($A$8:$C$41,MATCH(B334,$B$8:$B$41,0),1)</f>
        <v>Southern</v>
      </c>
      <c r="B334" s="0" t="s">
        <v>55</v>
      </c>
      <c r="C334" s="131" t="s">
        <v>192</v>
      </c>
      <c r="D334" s="0" t="s">
        <v>772</v>
      </c>
      <c r="E334" s="0" t="s">
        <v>773</v>
      </c>
      <c r="F334" s="117" t="s">
        <v>162</v>
      </c>
      <c r="G334" s="150" t="n">
        <v>0</v>
      </c>
      <c r="H334" s="150" t="n">
        <v>0</v>
      </c>
      <c r="I334" s="150" t="n">
        <v>0</v>
      </c>
      <c r="J334" s="150" t="n">
        <v>0</v>
      </c>
      <c r="K334" s="150" t="n">
        <v>1712.2041</v>
      </c>
      <c r="L334" s="150" t="n">
        <v>1765.1199</v>
      </c>
      <c r="M334" s="150" t="n">
        <v>1646.10656350827</v>
      </c>
      <c r="N334" s="150" t="n">
        <v>1355.6524</v>
      </c>
      <c r="O334" s="150" t="n">
        <v>0</v>
      </c>
      <c r="P334" s="150" t="n">
        <v>6479.08296350827</v>
      </c>
      <c r="Q334" s="150" t="n">
        <v>6479.08296350827</v>
      </c>
      <c r="R334" s="150" t="n">
        <v>75.8731028592758</v>
      </c>
      <c r="S334" s="150" t="n">
        <v>83.0682322716532</v>
      </c>
      <c r="T334" s="150" t="n">
        <v>71.3336864488918</v>
      </c>
      <c r="U334" s="150" t="n">
        <v>78.5288158612692</v>
      </c>
      <c r="V334" s="150" t="n">
        <v>308.80383744109</v>
      </c>
      <c r="W334" s="150" t="n">
        <v>534.536954908249</v>
      </c>
      <c r="X334" s="150" t="n">
        <v>293.980324223619</v>
      </c>
      <c r="Y334" s="150" t="n">
        <v>2252.02108066154</v>
      </c>
      <c r="Z334" s="150" t="n">
        <v>326.171013566745</v>
      </c>
      <c r="AA334" s="150" t="n">
        <v>3406.70937336016</v>
      </c>
      <c r="AB334" s="150" t="n">
        <v>16.4157770100876</v>
      </c>
      <c r="AC334" s="150" t="n">
        <v>16.631616298752</v>
      </c>
      <c r="AD334" s="150" t="n">
        <v>13.9396207262432</v>
      </c>
      <c r="AE334" s="150" t="n">
        <v>12.9683439272533</v>
      </c>
      <c r="AF334" s="150" t="n">
        <v>59.9553579623362</v>
      </c>
      <c r="AG334" s="150" t="n">
        <v>0</v>
      </c>
      <c r="AH334" s="150" t="n">
        <v>0</v>
      </c>
      <c r="AI334" s="150" t="n">
        <v>0</v>
      </c>
      <c r="AJ334" s="150" t="n">
        <v>0</v>
      </c>
      <c r="AK334" s="150" t="n">
        <v>0</v>
      </c>
      <c r="AL334" s="150" t="n">
        <v>3477.324</v>
      </c>
      <c r="AM334" s="150" t="n">
        <v>2963.96196350827</v>
      </c>
      <c r="AN334" s="150" t="n">
        <v>37.797</v>
      </c>
      <c r="AO334" s="150" t="n">
        <v>727.812466429072</v>
      </c>
      <c r="AP334" s="150" t="n">
        <v>925.583280501181</v>
      </c>
      <c r="AQ334" s="150" t="n">
        <v>44.9964285714286</v>
      </c>
      <c r="AR334" s="150" t="n">
        <v>6479.08296350827</v>
      </c>
    </row>
    <row r="335" customFormat="false" ht="14.25" hidden="false" customHeight="false" outlineLevel="0" collapsed="false">
      <c r="A335" s="131" t="str">
        <f aca="false">INDEX($A$8:$C$41,MATCH(B335,$B$8:$B$41,0),1)</f>
        <v>Southern</v>
      </c>
      <c r="B335" s="0" t="s">
        <v>55</v>
      </c>
      <c r="C335" s="131" t="s">
        <v>192</v>
      </c>
      <c r="D335" s="0" t="s">
        <v>774</v>
      </c>
      <c r="E335" s="0" t="s">
        <v>775</v>
      </c>
      <c r="F335" s="117" t="s">
        <v>162</v>
      </c>
      <c r="G335" s="150" t="n">
        <v>0</v>
      </c>
      <c r="H335" s="150" t="n">
        <v>0</v>
      </c>
      <c r="I335" s="150" t="n">
        <v>0</v>
      </c>
      <c r="J335" s="150" t="n">
        <v>0</v>
      </c>
      <c r="K335" s="150" t="n">
        <v>1518.9543</v>
      </c>
      <c r="L335" s="150" t="n">
        <v>1565.8977</v>
      </c>
      <c r="M335" s="150" t="n">
        <v>1538.64078963004</v>
      </c>
      <c r="N335" s="150" t="n">
        <v>1202.6452</v>
      </c>
      <c r="O335" s="150" t="n">
        <v>0</v>
      </c>
      <c r="P335" s="150" t="n">
        <v>5826.13798963004</v>
      </c>
      <c r="Q335" s="150" t="n">
        <v>5826.13798963004</v>
      </c>
      <c r="R335" s="150" t="n">
        <v>16.0233804012279</v>
      </c>
      <c r="S335" s="150" t="n">
        <v>17.5428951075714</v>
      </c>
      <c r="T335" s="150" t="n">
        <v>15.0647166165391</v>
      </c>
      <c r="U335" s="150" t="n">
        <v>16.5842313228826</v>
      </c>
      <c r="V335" s="150" t="n">
        <v>65.215223448221</v>
      </c>
      <c r="W335" s="150" t="n">
        <v>490.246079810972</v>
      </c>
      <c r="X335" s="150" t="n">
        <v>265.409896071871</v>
      </c>
      <c r="Y335" s="150" t="n">
        <v>2107.3934613914</v>
      </c>
      <c r="Z335" s="150" t="n">
        <v>299.212441165935</v>
      </c>
      <c r="AA335" s="150" t="n">
        <v>3162.26187844018</v>
      </c>
      <c r="AB335" s="150" t="n">
        <v>14.5629922725414</v>
      </c>
      <c r="AC335" s="150" t="n">
        <v>14.754470622363</v>
      </c>
      <c r="AD335" s="150" t="n">
        <v>12.3663100926438</v>
      </c>
      <c r="AE335" s="150" t="n">
        <v>11.5046575184467</v>
      </c>
      <c r="AF335" s="150" t="n">
        <v>53.188430505995</v>
      </c>
      <c r="AG335" s="150" t="n">
        <v>0</v>
      </c>
      <c r="AH335" s="150" t="n">
        <v>0</v>
      </c>
      <c r="AI335" s="150" t="n">
        <v>0</v>
      </c>
      <c r="AJ335" s="150" t="n">
        <v>0</v>
      </c>
      <c r="AK335" s="150" t="n">
        <v>0</v>
      </c>
      <c r="AL335" s="150" t="n">
        <v>3084.852</v>
      </c>
      <c r="AM335" s="150" t="n">
        <v>2707.75498963004</v>
      </c>
      <c r="AN335" s="150" t="n">
        <v>33.531</v>
      </c>
      <c r="AO335" s="150" t="n">
        <v>645.66711145946</v>
      </c>
      <c r="AP335" s="150" t="n">
        <v>832.305427090006</v>
      </c>
      <c r="AQ335" s="150" t="n">
        <v>39.9178571428571</v>
      </c>
      <c r="AR335" s="150" t="n">
        <v>5826.13798963004</v>
      </c>
    </row>
    <row r="336" customFormat="false" ht="14.25" hidden="false" customHeight="false" outlineLevel="0" collapsed="false">
      <c r="A336" s="131" t="str">
        <f aca="false">INDEX($A$8:$C$41,MATCH(B336,$B$8:$B$41,0),1)</f>
        <v>Southern</v>
      </c>
      <c r="B336" s="0" t="s">
        <v>55</v>
      </c>
      <c r="C336" s="131" t="s">
        <v>192</v>
      </c>
      <c r="D336" s="0" t="s">
        <v>776</v>
      </c>
      <c r="E336" s="0" t="s">
        <v>777</v>
      </c>
      <c r="F336" s="117" t="s">
        <v>162</v>
      </c>
      <c r="G336" s="150" t="n">
        <v>0</v>
      </c>
      <c r="H336" s="150" t="n">
        <v>0</v>
      </c>
      <c r="I336" s="150" t="n">
        <v>0</v>
      </c>
      <c r="J336" s="150" t="n">
        <v>0</v>
      </c>
      <c r="K336" s="150" t="n">
        <v>1836.009</v>
      </c>
      <c r="L336" s="150" t="n">
        <v>1892.751</v>
      </c>
      <c r="M336" s="150" t="n">
        <v>1572.564</v>
      </c>
      <c r="N336" s="150" t="n">
        <v>1453.676</v>
      </c>
      <c r="O336" s="150" t="n">
        <v>0</v>
      </c>
      <c r="P336" s="150" t="n">
        <v>6755</v>
      </c>
      <c r="Q336" s="150" t="n">
        <v>6755</v>
      </c>
      <c r="R336" s="150" t="n">
        <v>26.9822280684963</v>
      </c>
      <c r="S336" s="150" t="n">
        <v>29.5409822972141</v>
      </c>
      <c r="T336" s="150" t="n">
        <v>25.3679067310649</v>
      </c>
      <c r="U336" s="150" t="n">
        <v>27.9266609597827</v>
      </c>
      <c r="V336" s="150" t="n">
        <v>109.817778056558</v>
      </c>
      <c r="W336" s="150" t="n">
        <v>192.909789374263</v>
      </c>
      <c r="X336" s="150" t="n">
        <v>104.201775594032</v>
      </c>
      <c r="Y336" s="150" t="n">
        <v>831.601510291553</v>
      </c>
      <c r="Z336" s="150" t="n">
        <v>117.742625950915</v>
      </c>
      <c r="AA336" s="150" t="n">
        <v>1246.45570121076</v>
      </c>
      <c r="AB336" s="150" t="n">
        <v>17.6027579495423</v>
      </c>
      <c r="AC336" s="150" t="n">
        <v>17.8342040000111</v>
      </c>
      <c r="AD336" s="150" t="n">
        <v>14.9475574261088</v>
      </c>
      <c r="AE336" s="150" t="n">
        <v>13.9060501989993</v>
      </c>
      <c r="AF336" s="150" t="n">
        <v>64.2905695746616</v>
      </c>
      <c r="AG336" s="150" t="n">
        <v>0</v>
      </c>
      <c r="AH336" s="150" t="n">
        <v>0</v>
      </c>
      <c r="AI336" s="150" t="n">
        <v>0</v>
      </c>
      <c r="AJ336" s="150" t="n">
        <v>0</v>
      </c>
      <c r="AK336" s="150" t="n">
        <v>0</v>
      </c>
      <c r="AL336" s="150" t="n">
        <v>3728.76</v>
      </c>
      <c r="AM336" s="150" t="n">
        <v>2985.71</v>
      </c>
      <c r="AN336" s="150" t="n">
        <v>40.53</v>
      </c>
      <c r="AO336" s="150" t="n">
        <v>780.438639690194</v>
      </c>
      <c r="AP336" s="150" t="n">
        <v>965</v>
      </c>
      <c r="AQ336" s="150" t="n">
        <v>48.25</v>
      </c>
      <c r="AR336" s="150" t="n">
        <v>6755</v>
      </c>
    </row>
    <row r="337" customFormat="false" ht="14.25" hidden="false" customHeight="false" outlineLevel="0" collapsed="false">
      <c r="A337" s="131" t="str">
        <f aca="false">INDEX($A$8:$C$41,MATCH(B337,$B$8:$B$41,0),1)</f>
        <v>Southern</v>
      </c>
      <c r="B337" s="0" t="s">
        <v>55</v>
      </c>
      <c r="C337" s="131" t="s">
        <v>192</v>
      </c>
      <c r="D337" s="0" t="s">
        <v>778</v>
      </c>
      <c r="E337" s="0" t="s">
        <v>779</v>
      </c>
      <c r="F337" s="117" t="s">
        <v>162</v>
      </c>
      <c r="G337" s="150" t="n">
        <v>0</v>
      </c>
      <c r="H337" s="150" t="n">
        <v>0</v>
      </c>
      <c r="I337" s="150" t="n">
        <v>0</v>
      </c>
      <c r="J337" s="150" t="n">
        <v>0</v>
      </c>
      <c r="K337" s="150" t="n">
        <v>14557.3362</v>
      </c>
      <c r="L337" s="150" t="n">
        <v>15007.2318</v>
      </c>
      <c r="M337" s="150" t="n">
        <v>12468.5352</v>
      </c>
      <c r="N337" s="150" t="n">
        <v>11525.8968</v>
      </c>
      <c r="O337" s="150" t="n">
        <v>0</v>
      </c>
      <c r="P337" s="150" t="n">
        <v>53559</v>
      </c>
      <c r="Q337" s="150" t="n">
        <v>53559</v>
      </c>
      <c r="R337" s="150" t="n">
        <v>321.56510228262</v>
      </c>
      <c r="S337" s="150" t="n">
        <v>352.059472991554</v>
      </c>
      <c r="T337" s="150" t="n">
        <v>302.326164539215</v>
      </c>
      <c r="U337" s="150" t="n">
        <v>332.820535248149</v>
      </c>
      <c r="V337" s="150" t="n">
        <v>1308.77127506154</v>
      </c>
      <c r="W337" s="150" t="n">
        <v>533.260595717419</v>
      </c>
      <c r="X337" s="150" t="n">
        <v>305.431365650472</v>
      </c>
      <c r="Y337" s="150" t="n">
        <v>2125.53401846069</v>
      </c>
      <c r="Z337" s="150" t="n">
        <v>325.197601359852</v>
      </c>
      <c r="AA337" s="150" t="n">
        <v>3289.42358118843</v>
      </c>
      <c r="AB337" s="150" t="n">
        <v>139.56863257136</v>
      </c>
      <c r="AC337" s="150" t="n">
        <v>141.403720508748</v>
      </c>
      <c r="AD337" s="150" t="n">
        <v>118.516095956323</v>
      </c>
      <c r="AE337" s="150" t="n">
        <v>110.258200238076</v>
      </c>
      <c r="AF337" s="150" t="n">
        <v>509.746649274508</v>
      </c>
      <c r="AG337" s="150" t="n">
        <v>0</v>
      </c>
      <c r="AH337" s="150" t="n">
        <v>0</v>
      </c>
      <c r="AI337" s="150" t="n">
        <v>0</v>
      </c>
      <c r="AJ337" s="150" t="n">
        <v>0</v>
      </c>
      <c r="AK337" s="150" t="n">
        <v>0</v>
      </c>
      <c r="AL337" s="150" t="n">
        <v>29564.568</v>
      </c>
      <c r="AM337" s="150" t="n">
        <v>23673.078</v>
      </c>
      <c r="AN337" s="150" t="n">
        <v>321.354</v>
      </c>
      <c r="AO337" s="150" t="n">
        <v>6187.93680283747</v>
      </c>
      <c r="AP337" s="150" t="n">
        <v>7651.28571428572</v>
      </c>
      <c r="AQ337" s="150" t="n">
        <v>382.564285714286</v>
      </c>
      <c r="AR337" s="150" t="n">
        <v>53559</v>
      </c>
    </row>
    <row r="338" customFormat="false" ht="14.25" hidden="false" customHeight="false" outlineLevel="0" collapsed="false">
      <c r="A338" s="131" t="str">
        <f aca="false">INDEX($A$8:$C$41,MATCH(B338,$B$8:$B$41,0),1)</f>
        <v>Southern</v>
      </c>
      <c r="B338" s="0" t="s">
        <v>55</v>
      </c>
      <c r="C338" s="131" t="s">
        <v>192</v>
      </c>
      <c r="D338" s="0" t="s">
        <v>780</v>
      </c>
      <c r="E338" s="0" t="s">
        <v>781</v>
      </c>
      <c r="F338" s="117" t="s">
        <v>162</v>
      </c>
      <c r="G338" s="150" t="n">
        <v>27041.97405</v>
      </c>
      <c r="H338" s="150" t="n">
        <v>27041.97405</v>
      </c>
      <c r="I338" s="150" t="n">
        <v>21778.83435</v>
      </c>
      <c r="J338" s="150" t="n">
        <v>21033.6945</v>
      </c>
      <c r="K338" s="150" t="n">
        <v>3601.6218</v>
      </c>
      <c r="L338" s="150" t="n">
        <v>3712.9302</v>
      </c>
      <c r="M338" s="150" t="n">
        <v>3084.8328</v>
      </c>
      <c r="N338" s="150" t="n">
        <v>2851.6152</v>
      </c>
      <c r="O338" s="150" t="n">
        <v>94321.5</v>
      </c>
      <c r="P338" s="150" t="n">
        <v>13251</v>
      </c>
      <c r="Q338" s="150" t="n">
        <v>107572.5</v>
      </c>
      <c r="R338" s="150" t="n">
        <v>623.910239659577</v>
      </c>
      <c r="S338" s="150" t="n">
        <v>683.076330762825</v>
      </c>
      <c r="T338" s="150" t="n">
        <v>586.582276603021</v>
      </c>
      <c r="U338" s="150" t="n">
        <v>645.748367706269</v>
      </c>
      <c r="V338" s="150" t="n">
        <v>2539.31721473169</v>
      </c>
      <c r="W338" s="150" t="n">
        <v>1985.47779577595</v>
      </c>
      <c r="X338" s="150" t="n">
        <v>1144.69238241871</v>
      </c>
      <c r="Y338" s="150" t="n">
        <v>7876.07861805977</v>
      </c>
      <c r="Z338" s="150" t="n">
        <v>1214.03826369305</v>
      </c>
      <c r="AA338" s="150" t="n">
        <v>12220.2870599475</v>
      </c>
      <c r="AB338" s="150" t="n">
        <v>280.321640196468</v>
      </c>
      <c r="AC338" s="150" t="n">
        <v>284.007388570125</v>
      </c>
      <c r="AD338" s="150" t="n">
        <v>238.037915798681</v>
      </c>
      <c r="AE338" s="150" t="n">
        <v>221.452048117225</v>
      </c>
      <c r="AF338" s="150" t="n">
        <v>1023.8189926825</v>
      </c>
      <c r="AG338" s="150" t="n">
        <v>0</v>
      </c>
      <c r="AH338" s="150" t="n">
        <v>0</v>
      </c>
      <c r="AI338" s="150" t="n">
        <v>0</v>
      </c>
      <c r="AJ338" s="150" t="n">
        <v>0</v>
      </c>
      <c r="AK338" s="150" t="n">
        <v>0</v>
      </c>
      <c r="AL338" s="150" t="n">
        <v>58823.52315</v>
      </c>
      <c r="AM338" s="150" t="n">
        <v>48103.54185</v>
      </c>
      <c r="AN338" s="150" t="n">
        <v>645.435</v>
      </c>
      <c r="AO338" s="150" t="n">
        <v>12428.3842439783</v>
      </c>
      <c r="AP338" s="150" t="n">
        <v>15367.5</v>
      </c>
      <c r="AQ338" s="150" t="n">
        <v>768.375</v>
      </c>
      <c r="AR338" s="150" t="n">
        <v>107572.5</v>
      </c>
    </row>
    <row r="339" customFormat="false" ht="14.25" hidden="false" customHeight="false" outlineLevel="0" collapsed="false">
      <c r="A339" s="131" t="str">
        <f aca="false">INDEX($A$8:$C$41,MATCH(B339,$B$8:$B$41,0),1)</f>
        <v>Eastern</v>
      </c>
      <c r="B339" s="0" t="s">
        <v>56</v>
      </c>
      <c r="C339" s="131" t="s">
        <v>193</v>
      </c>
      <c r="D339" s="0" t="s">
        <v>782</v>
      </c>
      <c r="E339" s="0" t="s">
        <v>783</v>
      </c>
      <c r="F339" s="117" t="s">
        <v>162</v>
      </c>
      <c r="G339" s="150" t="n">
        <v>0</v>
      </c>
      <c r="H339" s="150" t="n">
        <v>0</v>
      </c>
      <c r="I339" s="150" t="n">
        <v>0</v>
      </c>
      <c r="J339" s="150" t="n">
        <v>0</v>
      </c>
      <c r="K339" s="150" t="n">
        <v>1434.05295</v>
      </c>
      <c r="L339" s="150" t="n">
        <v>1672.5984</v>
      </c>
      <c r="M339" s="150" t="n">
        <v>1349.53335</v>
      </c>
      <c r="N339" s="150" t="n">
        <v>1289.44288</v>
      </c>
      <c r="O339" s="150" t="n">
        <v>0</v>
      </c>
      <c r="P339" s="150" t="n">
        <v>5745.62758</v>
      </c>
      <c r="Q339" s="150" t="n">
        <v>5745.62758</v>
      </c>
      <c r="R339" s="150" t="n">
        <v>0</v>
      </c>
      <c r="S339" s="150" t="n">
        <v>0</v>
      </c>
      <c r="T339" s="150" t="n">
        <v>0</v>
      </c>
      <c r="U339" s="150" t="n">
        <v>0</v>
      </c>
      <c r="V339" s="150" t="n">
        <v>0</v>
      </c>
      <c r="W339" s="150" t="n">
        <v>12.8201396799882</v>
      </c>
      <c r="X339" s="150" t="n">
        <v>9.22496372609093</v>
      </c>
      <c r="Y339" s="150" t="n">
        <v>23.037295251219</v>
      </c>
      <c r="Z339" s="150" t="n">
        <v>7.46562823607483</v>
      </c>
      <c r="AA339" s="150" t="n">
        <v>52.5480268933729</v>
      </c>
      <c r="AB339" s="150" t="n">
        <v>62.514436196217</v>
      </c>
      <c r="AC339" s="150" t="n">
        <v>68.1465870391679</v>
      </c>
      <c r="AD339" s="150" t="n">
        <v>59.6861699720512</v>
      </c>
      <c r="AE339" s="150" t="n">
        <v>53.4688605999625</v>
      </c>
      <c r="AF339" s="150" t="n">
        <v>243.816053807399</v>
      </c>
      <c r="AG339" s="150" t="n">
        <v>0</v>
      </c>
      <c r="AH339" s="150" t="n">
        <v>0</v>
      </c>
      <c r="AI339" s="150" t="n">
        <v>0</v>
      </c>
      <c r="AJ339" s="150" t="n">
        <v>0</v>
      </c>
      <c r="AK339" s="150" t="n">
        <v>0</v>
      </c>
      <c r="AL339" s="150" t="n">
        <v>3106.65135</v>
      </c>
      <c r="AM339" s="150" t="n">
        <v>2585.03938</v>
      </c>
      <c r="AN339" s="150" t="n">
        <v>53.93685</v>
      </c>
      <c r="AO339" s="150" t="n">
        <v>488.8435728</v>
      </c>
      <c r="AP339" s="150" t="n">
        <v>820.80394</v>
      </c>
      <c r="AQ339" s="150" t="n">
        <v>39.7178571428572</v>
      </c>
      <c r="AR339" s="150" t="n">
        <v>5745.62758</v>
      </c>
    </row>
    <row r="340" customFormat="false" ht="14.25" hidden="false" customHeight="false" outlineLevel="0" collapsed="false">
      <c r="A340" s="131" t="str">
        <f aca="false">INDEX($A$8:$C$41,MATCH(B340,$B$8:$B$41,0),1)</f>
        <v>Eastern</v>
      </c>
      <c r="B340" s="0" t="s">
        <v>56</v>
      </c>
      <c r="C340" s="131" t="s">
        <v>193</v>
      </c>
      <c r="D340" s="0" t="s">
        <v>784</v>
      </c>
      <c r="E340" s="0" t="s">
        <v>785</v>
      </c>
      <c r="F340" s="117" t="s">
        <v>162</v>
      </c>
      <c r="G340" s="150" t="n">
        <v>0</v>
      </c>
      <c r="H340" s="150" t="n">
        <v>0</v>
      </c>
      <c r="I340" s="150" t="n">
        <v>0</v>
      </c>
      <c r="J340" s="150" t="n">
        <v>0</v>
      </c>
      <c r="K340" s="150" t="n">
        <v>475.168736807655</v>
      </c>
      <c r="L340" s="150" t="n">
        <v>786.1455</v>
      </c>
      <c r="M340" s="150" t="n">
        <v>478.234100854531</v>
      </c>
      <c r="N340" s="150" t="n">
        <v>606.05685</v>
      </c>
      <c r="O340" s="150" t="n">
        <v>0</v>
      </c>
      <c r="P340" s="150" t="n">
        <v>2345.60518766219</v>
      </c>
      <c r="Q340" s="150" t="n">
        <v>2345.60518766219</v>
      </c>
      <c r="R340" s="150" t="n">
        <v>0</v>
      </c>
      <c r="S340" s="150" t="n">
        <v>0</v>
      </c>
      <c r="T340" s="150" t="n">
        <v>0</v>
      </c>
      <c r="U340" s="150" t="n">
        <v>0</v>
      </c>
      <c r="V340" s="150" t="n">
        <v>0</v>
      </c>
      <c r="W340" s="150" t="n">
        <v>7.67192122638116</v>
      </c>
      <c r="X340" s="150" t="n">
        <v>5.0640748389291</v>
      </c>
      <c r="Y340" s="150" t="n">
        <v>20.181091862574</v>
      </c>
      <c r="Z340" s="150" t="n">
        <v>4.53890130696947</v>
      </c>
      <c r="AA340" s="150" t="n">
        <v>37.4559892348537</v>
      </c>
      <c r="AB340" s="150" t="n">
        <v>27.3181032101535</v>
      </c>
      <c r="AC340" s="150" t="n">
        <v>29.7792895758109</v>
      </c>
      <c r="AD340" s="150" t="n">
        <v>26.0821827841092</v>
      </c>
      <c r="AE340" s="150" t="n">
        <v>23.3652887440978</v>
      </c>
      <c r="AF340" s="150" t="n">
        <v>106.544864314171</v>
      </c>
      <c r="AG340" s="150" t="n">
        <v>0</v>
      </c>
      <c r="AH340" s="150" t="n">
        <v>0</v>
      </c>
      <c r="AI340" s="150" t="n">
        <v>0</v>
      </c>
      <c r="AJ340" s="150" t="n">
        <v>0</v>
      </c>
      <c r="AK340" s="150" t="n">
        <v>0</v>
      </c>
      <c r="AL340" s="150" t="n">
        <v>1261.31423680765</v>
      </c>
      <c r="AM340" s="150" t="n">
        <v>1066.63363659919</v>
      </c>
      <c r="AN340" s="150" t="n">
        <v>17.657314255338</v>
      </c>
      <c r="AO340" s="150" t="n">
        <v>232.1259066</v>
      </c>
      <c r="AP340" s="150" t="n">
        <v>335.086455380312</v>
      </c>
      <c r="AQ340" s="150" t="n">
        <v>19.9125</v>
      </c>
      <c r="AR340" s="150" t="n">
        <v>2345.60518766219</v>
      </c>
    </row>
    <row r="341" customFormat="false" ht="14.25" hidden="false" customHeight="false" outlineLevel="0" collapsed="false">
      <c r="A341" s="131" t="str">
        <f aca="false">INDEX($A$8:$C$41,MATCH(B341,$B$8:$B$41,0),1)</f>
        <v>Eastern</v>
      </c>
      <c r="B341" s="0" t="s">
        <v>56</v>
      </c>
      <c r="C341" s="131" t="s">
        <v>193</v>
      </c>
      <c r="D341" s="0" t="s">
        <v>786</v>
      </c>
      <c r="E341" s="0" t="s">
        <v>787</v>
      </c>
      <c r="F341" s="117" t="s">
        <v>162</v>
      </c>
      <c r="G341" s="150" t="n">
        <v>0</v>
      </c>
      <c r="H341" s="150" t="n">
        <v>0</v>
      </c>
      <c r="I341" s="150" t="n">
        <v>0</v>
      </c>
      <c r="J341" s="150" t="n">
        <v>0</v>
      </c>
      <c r="K341" s="150" t="n">
        <v>2293.63365</v>
      </c>
      <c r="L341" s="150" t="n">
        <v>2675.1648</v>
      </c>
      <c r="M341" s="150" t="n">
        <v>2158.45245</v>
      </c>
      <c r="N341" s="150" t="n">
        <v>2062.34336</v>
      </c>
      <c r="O341" s="150" t="n">
        <v>0</v>
      </c>
      <c r="P341" s="150" t="n">
        <v>9189.59426</v>
      </c>
      <c r="Q341" s="150" t="n">
        <v>9189.59426</v>
      </c>
      <c r="R341" s="150" t="n">
        <v>0</v>
      </c>
      <c r="S341" s="150" t="n">
        <v>0</v>
      </c>
      <c r="T341" s="150" t="n">
        <v>0</v>
      </c>
      <c r="U341" s="150" t="n">
        <v>0</v>
      </c>
      <c r="V341" s="150" t="n">
        <v>0</v>
      </c>
      <c r="W341" s="150" t="n">
        <v>37.5012880503625</v>
      </c>
      <c r="X341" s="150" t="n">
        <v>29.4568709333615</v>
      </c>
      <c r="Y341" s="150" t="n">
        <v>32.7490731269079</v>
      </c>
      <c r="Z341" s="150" t="n">
        <v>21.4523253763768</v>
      </c>
      <c r="AA341" s="150" t="n">
        <v>121.159557487009</v>
      </c>
      <c r="AB341" s="150" t="n">
        <v>80.3368233344311</v>
      </c>
      <c r="AC341" s="150" t="n">
        <v>87.5746572619871</v>
      </c>
      <c r="AD341" s="150" t="n">
        <v>76.7022400634506</v>
      </c>
      <c r="AE341" s="150" t="n">
        <v>68.7124233901745</v>
      </c>
      <c r="AF341" s="150" t="n">
        <v>313.326144050043</v>
      </c>
      <c r="AG341" s="150" t="n">
        <v>0</v>
      </c>
      <c r="AH341" s="150" t="n">
        <v>0</v>
      </c>
      <c r="AI341" s="150" t="n">
        <v>0</v>
      </c>
      <c r="AJ341" s="150" t="n">
        <v>0</v>
      </c>
      <c r="AK341" s="150" t="n">
        <v>0</v>
      </c>
      <c r="AL341" s="150" t="n">
        <v>4968.79845</v>
      </c>
      <c r="AM341" s="150" t="n">
        <v>4134.52886</v>
      </c>
      <c r="AN341" s="150" t="n">
        <v>86.26695</v>
      </c>
      <c r="AO341" s="150" t="n">
        <v>1205.69999987943</v>
      </c>
      <c r="AP341" s="150" t="n">
        <v>1312.79918</v>
      </c>
      <c r="AQ341" s="150" t="n">
        <v>63.525</v>
      </c>
      <c r="AR341" s="150" t="n">
        <v>9189.59426</v>
      </c>
    </row>
    <row r="342" customFormat="false" ht="14.25" hidden="false" customHeight="false" outlineLevel="0" collapsed="false">
      <c r="A342" s="131" t="str">
        <f aca="false">INDEX($A$8:$C$41,MATCH(B342,$B$8:$B$41,0),1)</f>
        <v>Eastern</v>
      </c>
      <c r="B342" s="0" t="s">
        <v>56</v>
      </c>
      <c r="C342" s="131" t="s">
        <v>193</v>
      </c>
      <c r="D342" s="0" t="s">
        <v>788</v>
      </c>
      <c r="E342" s="0" t="s">
        <v>789</v>
      </c>
      <c r="F342" s="117" t="s">
        <v>162</v>
      </c>
      <c r="G342" s="150" t="n">
        <v>0</v>
      </c>
      <c r="H342" s="150" t="n">
        <v>0</v>
      </c>
      <c r="I342" s="150" t="n">
        <v>0</v>
      </c>
      <c r="J342" s="150" t="n">
        <v>0</v>
      </c>
      <c r="K342" s="150" t="n">
        <v>887.569690518038</v>
      </c>
      <c r="L342" s="150" t="n">
        <v>1468.4445</v>
      </c>
      <c r="M342" s="150" t="n">
        <v>893.295496968795</v>
      </c>
      <c r="N342" s="150" t="n">
        <v>1132.05615</v>
      </c>
      <c r="O342" s="150" t="n">
        <v>0</v>
      </c>
      <c r="P342" s="150" t="n">
        <v>4381.36583748683</v>
      </c>
      <c r="Q342" s="150" t="n">
        <v>4381.36583748683</v>
      </c>
      <c r="R342" s="150" t="n">
        <v>6.46197083476335</v>
      </c>
      <c r="S342" s="150" t="n">
        <v>7.07476660379056</v>
      </c>
      <c r="T342" s="150" t="n">
        <v>6.07535719507666</v>
      </c>
      <c r="U342" s="150" t="n">
        <v>6.68815296410387</v>
      </c>
      <c r="V342" s="150" t="n">
        <v>26.3002475977344</v>
      </c>
      <c r="W342" s="150" t="n">
        <v>25.4386535438589</v>
      </c>
      <c r="X342" s="150" t="n">
        <v>13.7408934849272</v>
      </c>
      <c r="Y342" s="150" t="n">
        <v>109.661737620864</v>
      </c>
      <c r="Z342" s="150" t="n">
        <v>15.5265001253954</v>
      </c>
      <c r="AA342" s="150" t="n">
        <v>164.367784775046</v>
      </c>
      <c r="AB342" s="150" t="n">
        <v>56.6073460532453</v>
      </c>
      <c r="AC342" s="150" t="n">
        <v>61.7073058575743</v>
      </c>
      <c r="AD342" s="150" t="n">
        <v>54.0463272770454</v>
      </c>
      <c r="AE342" s="150" t="n">
        <v>48.4165015190198</v>
      </c>
      <c r="AF342" s="150" t="n">
        <v>220.777480706885</v>
      </c>
      <c r="AG342" s="150" t="n">
        <v>0</v>
      </c>
      <c r="AH342" s="150" t="n">
        <v>0</v>
      </c>
      <c r="AI342" s="150" t="n">
        <v>0</v>
      </c>
      <c r="AJ342" s="150" t="n">
        <v>0</v>
      </c>
      <c r="AK342" s="150" t="n">
        <v>0</v>
      </c>
      <c r="AL342" s="150" t="n">
        <v>2356.01419051804</v>
      </c>
      <c r="AM342" s="150" t="n">
        <v>1992.36947508964</v>
      </c>
      <c r="AN342" s="150" t="n">
        <v>32.982171879153</v>
      </c>
      <c r="AO342" s="150" t="n">
        <v>433.5889614</v>
      </c>
      <c r="AP342" s="150" t="n">
        <v>625.909405355262</v>
      </c>
      <c r="AQ342" s="150" t="n">
        <v>37.1946428571429</v>
      </c>
      <c r="AR342" s="150" t="n">
        <v>4381.36583748683</v>
      </c>
    </row>
    <row r="343" customFormat="false" ht="14.25" hidden="false" customHeight="false" outlineLevel="0" collapsed="false">
      <c r="A343" s="131" t="str">
        <f aca="false">INDEX($A$8:$C$41,MATCH(B343,$B$8:$B$41,0),1)</f>
        <v>Eastern</v>
      </c>
      <c r="B343" s="0" t="s">
        <v>56</v>
      </c>
      <c r="C343" s="131" t="s">
        <v>193</v>
      </c>
      <c r="D343" s="0" t="s">
        <v>790</v>
      </c>
      <c r="E343" s="0" t="s">
        <v>791</v>
      </c>
      <c r="F343" s="117" t="s">
        <v>162</v>
      </c>
      <c r="G343" s="150" t="n">
        <v>0</v>
      </c>
      <c r="H343" s="150" t="n">
        <v>0</v>
      </c>
      <c r="I343" s="150" t="n">
        <v>0</v>
      </c>
      <c r="J343" s="150" t="n">
        <v>0</v>
      </c>
      <c r="K343" s="150" t="n">
        <v>1106.6489</v>
      </c>
      <c r="L343" s="150" t="n">
        <v>1815.093</v>
      </c>
      <c r="M343" s="150" t="n">
        <v>1104.17138916696</v>
      </c>
      <c r="N343" s="150" t="n">
        <v>1399.2951</v>
      </c>
      <c r="O343" s="150" t="n">
        <v>0</v>
      </c>
      <c r="P343" s="150" t="n">
        <v>5425.20838916696</v>
      </c>
      <c r="Q343" s="150" t="n">
        <v>5425.20838916696</v>
      </c>
      <c r="R343" s="150" t="n">
        <v>0</v>
      </c>
      <c r="S343" s="150" t="n">
        <v>0</v>
      </c>
      <c r="T343" s="150" t="n">
        <v>0</v>
      </c>
      <c r="U343" s="150" t="n">
        <v>0</v>
      </c>
      <c r="V343" s="150" t="n">
        <v>0</v>
      </c>
      <c r="W343" s="150" t="n">
        <v>53.1232110181128</v>
      </c>
      <c r="X343" s="150" t="n">
        <v>31.5700076564659</v>
      </c>
      <c r="Y343" s="150" t="n">
        <v>188.719986427784</v>
      </c>
      <c r="Z343" s="150" t="n">
        <v>31.9748479779618</v>
      </c>
      <c r="AA343" s="150" t="n">
        <v>305.388053080324</v>
      </c>
      <c r="AB343" s="150" t="n">
        <v>60.6106491110202</v>
      </c>
      <c r="AC343" s="150" t="n">
        <v>66.0712809147041</v>
      </c>
      <c r="AD343" s="150" t="n">
        <v>57.8685136598196</v>
      </c>
      <c r="AE343" s="150" t="n">
        <v>51.8405434869217</v>
      </c>
      <c r="AF343" s="150" t="n">
        <v>236.390987172466</v>
      </c>
      <c r="AG343" s="150" t="n">
        <v>0</v>
      </c>
      <c r="AH343" s="150" t="n">
        <v>0</v>
      </c>
      <c r="AI343" s="150" t="n">
        <v>0</v>
      </c>
      <c r="AJ343" s="150" t="n">
        <v>0</v>
      </c>
      <c r="AK343" s="150" t="n">
        <v>0</v>
      </c>
      <c r="AL343" s="150" t="n">
        <v>2921.7419</v>
      </c>
      <c r="AM343" s="150" t="n">
        <v>2461.84378916696</v>
      </c>
      <c r="AN343" s="150" t="n">
        <v>41.6227</v>
      </c>
      <c r="AO343" s="150" t="n">
        <v>535.9441836</v>
      </c>
      <c r="AP343" s="150" t="n">
        <v>775.029769880994</v>
      </c>
      <c r="AQ343" s="150" t="n">
        <v>45.975</v>
      </c>
      <c r="AR343" s="150" t="n">
        <v>5425.20838916696</v>
      </c>
    </row>
    <row r="344" customFormat="false" ht="14.25" hidden="false" customHeight="false" outlineLevel="0" collapsed="false">
      <c r="A344" s="131" t="str">
        <f aca="false">INDEX($A$8:$C$41,MATCH(B344,$B$8:$B$41,0),1)</f>
        <v>Eastern</v>
      </c>
      <c r="B344" s="0" t="s">
        <v>56</v>
      </c>
      <c r="C344" s="131" t="s">
        <v>193</v>
      </c>
      <c r="D344" s="0" t="s">
        <v>792</v>
      </c>
      <c r="E344" s="0" t="s">
        <v>793</v>
      </c>
      <c r="F344" s="117" t="s">
        <v>162</v>
      </c>
      <c r="G344" s="150" t="n">
        <v>104.826032871207</v>
      </c>
      <c r="H344" s="150" t="n">
        <v>104.826032871207</v>
      </c>
      <c r="I344" s="150" t="n">
        <v>106.682</v>
      </c>
      <c r="J344" s="150" t="n">
        <v>95.53</v>
      </c>
      <c r="K344" s="150" t="n">
        <v>1174.9924</v>
      </c>
      <c r="L344" s="150" t="n">
        <v>2055.4416</v>
      </c>
      <c r="M344" s="150" t="n">
        <v>1172.23322380566</v>
      </c>
      <c r="N344" s="150" t="n">
        <v>1584.58512</v>
      </c>
      <c r="O344" s="150" t="n">
        <v>420.399393961866</v>
      </c>
      <c r="P344" s="150" t="n">
        <v>5987.25234380566</v>
      </c>
      <c r="Q344" s="150" t="n">
        <v>6407.65173776752</v>
      </c>
      <c r="R344" s="150" t="n">
        <v>0</v>
      </c>
      <c r="S344" s="150" t="n">
        <v>0</v>
      </c>
      <c r="T344" s="150" t="n">
        <v>0</v>
      </c>
      <c r="U344" s="150" t="n">
        <v>0</v>
      </c>
      <c r="V344" s="150" t="n">
        <v>0</v>
      </c>
      <c r="W344" s="150" t="n">
        <v>57.9429425027024</v>
      </c>
      <c r="X344" s="150" t="n">
        <v>42.5686510065678</v>
      </c>
      <c r="Y344" s="150" t="n">
        <v>91.8642470203075</v>
      </c>
      <c r="Z344" s="150" t="n">
        <v>33.6056658327326</v>
      </c>
      <c r="AA344" s="150" t="n">
        <v>225.98150636231</v>
      </c>
      <c r="AB344" s="150" t="n">
        <v>73.7190755049579</v>
      </c>
      <c r="AC344" s="150" t="n">
        <v>80.3606926818867</v>
      </c>
      <c r="AD344" s="150" t="n">
        <v>70.3838911217383</v>
      </c>
      <c r="AE344" s="150" t="n">
        <v>63.0522357965572</v>
      </c>
      <c r="AF344" s="150" t="n">
        <v>287.51589510514</v>
      </c>
      <c r="AG344" s="150" t="n">
        <v>0</v>
      </c>
      <c r="AH344" s="150" t="n">
        <v>0</v>
      </c>
      <c r="AI344" s="150" t="n">
        <v>0</v>
      </c>
      <c r="AJ344" s="150" t="n">
        <v>0</v>
      </c>
      <c r="AK344" s="150" t="n">
        <v>0</v>
      </c>
      <c r="AL344" s="150" t="n">
        <v>3448.62139396187</v>
      </c>
      <c r="AM344" s="150" t="n">
        <v>2910.86014380566</v>
      </c>
      <c r="AN344" s="150" t="n">
        <v>48.1702</v>
      </c>
      <c r="AO344" s="150" t="n">
        <v>634.2340422</v>
      </c>
      <c r="AP344" s="150" t="n">
        <v>915.378819681075</v>
      </c>
      <c r="AQ344" s="150" t="n">
        <v>35.7212547259696</v>
      </c>
      <c r="AR344" s="150" t="n">
        <v>6407.65173776752</v>
      </c>
    </row>
    <row r="345" customFormat="false" ht="14.25" hidden="false" customHeight="false" outlineLevel="0" collapsed="false">
      <c r="A345" s="131" t="str">
        <f aca="false">INDEX($A$8:$C$41,MATCH(B345,$B$8:$B$41,0),1)</f>
        <v>Eastern</v>
      </c>
      <c r="B345" s="0" t="s">
        <v>56</v>
      </c>
      <c r="C345" s="131" t="s">
        <v>193</v>
      </c>
      <c r="D345" s="0" t="s">
        <v>794</v>
      </c>
      <c r="E345" s="0" t="s">
        <v>795</v>
      </c>
      <c r="F345" s="117" t="s">
        <v>162</v>
      </c>
      <c r="G345" s="150" t="n">
        <v>0</v>
      </c>
      <c r="H345" s="150" t="n">
        <v>0</v>
      </c>
      <c r="I345" s="150" t="n">
        <v>0</v>
      </c>
      <c r="J345" s="150" t="n">
        <v>0</v>
      </c>
      <c r="K345" s="150" t="n">
        <v>807.7428</v>
      </c>
      <c r="L345" s="150" t="n">
        <v>1412.9328</v>
      </c>
      <c r="M345" s="150" t="n">
        <v>805.805804049483</v>
      </c>
      <c r="N345" s="150" t="n">
        <v>1089.26096</v>
      </c>
      <c r="O345" s="150" t="n">
        <v>0</v>
      </c>
      <c r="P345" s="150" t="n">
        <v>4115.74236404948</v>
      </c>
      <c r="Q345" s="150" t="n">
        <v>4115.74236404948</v>
      </c>
      <c r="R345" s="150" t="n">
        <v>0</v>
      </c>
      <c r="S345" s="150" t="n">
        <v>0</v>
      </c>
      <c r="T345" s="150" t="n">
        <v>0</v>
      </c>
      <c r="U345" s="150" t="n">
        <v>0</v>
      </c>
      <c r="V345" s="150" t="n">
        <v>0</v>
      </c>
      <c r="W345" s="150" t="n">
        <v>80.226404235376</v>
      </c>
      <c r="X345" s="150" t="n">
        <v>64.8405184916053</v>
      </c>
      <c r="Y345" s="150" t="n">
        <v>44.5091694730511</v>
      </c>
      <c r="Z345" s="150" t="n">
        <v>45.6081613118918</v>
      </c>
      <c r="AA345" s="150" t="n">
        <v>235.184253511924</v>
      </c>
      <c r="AB345" s="150" t="n">
        <v>39.9166517352258</v>
      </c>
      <c r="AC345" s="150" t="n">
        <v>43.5128867394525</v>
      </c>
      <c r="AD345" s="150" t="n">
        <v>38.1107501746618</v>
      </c>
      <c r="AE345" s="150" t="n">
        <v>34.1408803648012</v>
      </c>
      <c r="AF345" s="150" t="n">
        <v>155.681169014141</v>
      </c>
      <c r="AG345" s="150" t="n">
        <v>0</v>
      </c>
      <c r="AH345" s="150" t="n">
        <v>0</v>
      </c>
      <c r="AI345" s="150" t="n">
        <v>0</v>
      </c>
      <c r="AJ345" s="150" t="n">
        <v>0</v>
      </c>
      <c r="AK345" s="150" t="n">
        <v>0</v>
      </c>
      <c r="AL345" s="150" t="n">
        <v>2220.6756</v>
      </c>
      <c r="AM345" s="150" t="n">
        <v>1864.68636404948</v>
      </c>
      <c r="AN345" s="150" t="n">
        <v>30.3804</v>
      </c>
      <c r="AO345" s="150" t="n">
        <v>412.9521576</v>
      </c>
      <c r="AP345" s="150" t="n">
        <v>587.963194864212</v>
      </c>
      <c r="AQ345" s="150" t="n">
        <v>22.5276627075569</v>
      </c>
      <c r="AR345" s="150" t="n">
        <v>4115.74236404948</v>
      </c>
    </row>
    <row r="346" customFormat="false" ht="14.25" hidden="false" customHeight="false" outlineLevel="0" collapsed="false">
      <c r="A346" s="131" t="str">
        <f aca="false">INDEX($A$8:$C$41,MATCH(B346,$B$8:$B$41,0),1)</f>
        <v>Eastern</v>
      </c>
      <c r="B346" s="0" t="s">
        <v>56</v>
      </c>
      <c r="C346" s="131" t="s">
        <v>193</v>
      </c>
      <c r="D346" s="0" t="s">
        <v>796</v>
      </c>
      <c r="E346" s="0" t="s">
        <v>797</v>
      </c>
      <c r="F346" s="117" t="s">
        <v>162</v>
      </c>
      <c r="G346" s="150" t="n">
        <v>0</v>
      </c>
      <c r="H346" s="150" t="n">
        <v>0</v>
      </c>
      <c r="I346" s="150" t="n">
        <v>0</v>
      </c>
      <c r="J346" s="150" t="n">
        <v>0</v>
      </c>
      <c r="K346" s="150" t="n">
        <v>1678.1553</v>
      </c>
      <c r="L346" s="150" t="n">
        <v>2935.9584</v>
      </c>
      <c r="M346" s="150" t="n">
        <v>1674.39832889988</v>
      </c>
      <c r="N346" s="150" t="n">
        <v>2263.39488</v>
      </c>
      <c r="O346" s="150" t="n">
        <v>0</v>
      </c>
      <c r="P346" s="150" t="n">
        <v>8551.90690889988</v>
      </c>
      <c r="Q346" s="150" t="n">
        <v>8551.90690889988</v>
      </c>
      <c r="R346" s="150" t="n">
        <v>0</v>
      </c>
      <c r="S346" s="150" t="n">
        <v>0</v>
      </c>
      <c r="T346" s="150" t="n">
        <v>0</v>
      </c>
      <c r="U346" s="150" t="n">
        <v>0</v>
      </c>
      <c r="V346" s="150" t="n">
        <v>0</v>
      </c>
      <c r="W346" s="150" t="n">
        <v>7.47001373765487</v>
      </c>
      <c r="X346" s="150" t="n">
        <v>5.1850190915841</v>
      </c>
      <c r="Y346" s="150" t="n">
        <v>16.0878866931455</v>
      </c>
      <c r="Z346" s="150" t="n">
        <v>4.37975162326223</v>
      </c>
      <c r="AA346" s="150" t="n">
        <v>33.1226711456467</v>
      </c>
      <c r="AB346" s="150" t="n">
        <v>88.7009148547491</v>
      </c>
      <c r="AC346" s="150" t="n">
        <v>96.6922999294164</v>
      </c>
      <c r="AD346" s="150" t="n">
        <v>84.687924947124</v>
      </c>
      <c r="AE346" s="150" t="n">
        <v>75.8662660984652</v>
      </c>
      <c r="AF346" s="150" t="n">
        <v>345.947405829755</v>
      </c>
      <c r="AG346" s="150" t="n">
        <v>0</v>
      </c>
      <c r="AH346" s="150" t="n">
        <v>0</v>
      </c>
      <c r="AI346" s="150" t="n">
        <v>0</v>
      </c>
      <c r="AJ346" s="150" t="n">
        <v>0</v>
      </c>
      <c r="AK346" s="150" t="n">
        <v>0</v>
      </c>
      <c r="AL346" s="150" t="n">
        <v>4614.1137</v>
      </c>
      <c r="AM346" s="150" t="n">
        <v>3874.67530889988</v>
      </c>
      <c r="AN346" s="150" t="n">
        <v>63.1179</v>
      </c>
      <c r="AO346" s="150" t="n">
        <v>900</v>
      </c>
      <c r="AP346" s="150" t="n">
        <v>1221.7009869857</v>
      </c>
      <c r="AQ346" s="150" t="n">
        <v>46.8106342768874</v>
      </c>
      <c r="AR346" s="150" t="n">
        <v>8551.90690889988</v>
      </c>
    </row>
    <row r="347" customFormat="false" ht="14.25" hidden="false" customHeight="false" outlineLevel="0" collapsed="false">
      <c r="A347" s="131" t="str">
        <f aca="false">INDEX($A$8:$C$41,MATCH(B347,$B$8:$B$41,0),1)</f>
        <v>South Eastern</v>
      </c>
      <c r="B347" s="0" t="s">
        <v>57</v>
      </c>
      <c r="C347" s="131" t="s">
        <v>194</v>
      </c>
      <c r="D347" s="0" t="s">
        <v>798</v>
      </c>
      <c r="E347" s="0" t="s">
        <v>799</v>
      </c>
      <c r="F347" s="117" t="s">
        <v>162</v>
      </c>
      <c r="G347" s="150" t="n">
        <v>0</v>
      </c>
      <c r="H347" s="150" t="n">
        <v>0</v>
      </c>
      <c r="I347" s="150" t="n">
        <v>0</v>
      </c>
      <c r="J347" s="150" t="n">
        <v>0</v>
      </c>
      <c r="K347" s="150" t="n">
        <v>14089.2102</v>
      </c>
      <c r="L347" s="150" t="n">
        <v>20816.9144</v>
      </c>
      <c r="M347" s="150" t="n">
        <v>11505.6981</v>
      </c>
      <c r="N347" s="150" t="n">
        <v>16667.65</v>
      </c>
      <c r="O347" s="150" t="n">
        <v>0</v>
      </c>
      <c r="P347" s="150" t="n">
        <v>63079.4727</v>
      </c>
      <c r="Q347" s="150" t="n">
        <v>63079.4727</v>
      </c>
      <c r="R347" s="150" t="n">
        <v>0</v>
      </c>
      <c r="S347" s="150" t="n">
        <v>0</v>
      </c>
      <c r="T347" s="150" t="n">
        <v>0</v>
      </c>
      <c r="U347" s="150" t="n">
        <v>0</v>
      </c>
      <c r="V347" s="150" t="n">
        <v>0</v>
      </c>
      <c r="W347" s="150" t="n">
        <v>13.2649197509551</v>
      </c>
      <c r="X347" s="150" t="n">
        <v>10.5766694306586</v>
      </c>
      <c r="Y347" s="150" t="n">
        <v>20.3783767546789</v>
      </c>
      <c r="Z347" s="150" t="n">
        <v>7.76775228250312</v>
      </c>
      <c r="AA347" s="150" t="n">
        <v>51.9877182187957</v>
      </c>
      <c r="AB347" s="150" t="n">
        <v>27.6086886828289</v>
      </c>
      <c r="AC347" s="150" t="n">
        <v>25.5956564329714</v>
      </c>
      <c r="AD347" s="150" t="n">
        <v>22.9991365744595</v>
      </c>
      <c r="AE347" s="150" t="n">
        <v>21.0444530854673</v>
      </c>
      <c r="AF347" s="150" t="n">
        <v>97.2479347757271</v>
      </c>
      <c r="AG347" s="150" t="n">
        <v>8012.50109571894</v>
      </c>
      <c r="AH347" s="150" t="n">
        <v>8606.01969540182</v>
      </c>
      <c r="AI347" s="150" t="n">
        <v>5935.18599682884</v>
      </c>
      <c r="AJ347" s="150" t="n">
        <v>7122.22319619461</v>
      </c>
      <c r="AK347" s="150" t="n">
        <v>29675.9299841442</v>
      </c>
      <c r="AL347" s="150" t="n">
        <v>34906.1246</v>
      </c>
      <c r="AM347" s="150" t="n">
        <v>27099.7444</v>
      </c>
      <c r="AN347" s="150" t="n">
        <v>1073.6037</v>
      </c>
      <c r="AO347" s="150" t="n">
        <v>6299.85328743504</v>
      </c>
      <c r="AP347" s="150" t="n">
        <v>9011.35324285714</v>
      </c>
      <c r="AQ347" s="150" t="n">
        <v>350.160714285714</v>
      </c>
      <c r="AR347" s="150" t="n">
        <v>63079.4727</v>
      </c>
    </row>
    <row r="348" customFormat="false" ht="14.25" hidden="false" customHeight="false" outlineLevel="0" collapsed="false">
      <c r="A348" s="131" t="str">
        <f aca="false">INDEX($A$8:$C$41,MATCH(B348,$B$8:$B$41,0),1)</f>
        <v>South Eastern</v>
      </c>
      <c r="B348" s="0" t="s">
        <v>57</v>
      </c>
      <c r="C348" s="131" t="s">
        <v>194</v>
      </c>
      <c r="D348" s="0" t="s">
        <v>800</v>
      </c>
      <c r="E348" s="0" t="s">
        <v>801</v>
      </c>
      <c r="F348" s="117" t="s">
        <v>162</v>
      </c>
      <c r="G348" s="150" t="n">
        <v>0</v>
      </c>
      <c r="H348" s="150" t="n">
        <v>0</v>
      </c>
      <c r="I348" s="150" t="n">
        <v>0</v>
      </c>
      <c r="J348" s="150" t="n">
        <v>0</v>
      </c>
      <c r="K348" s="150" t="n">
        <v>8171.0694</v>
      </c>
      <c r="L348" s="150" t="n">
        <v>8048.62656</v>
      </c>
      <c r="M348" s="150" t="n">
        <v>6672.7557</v>
      </c>
      <c r="N348" s="150" t="n">
        <v>6444.36</v>
      </c>
      <c r="O348" s="150" t="n">
        <v>0</v>
      </c>
      <c r="P348" s="150" t="n">
        <v>29336.81166</v>
      </c>
      <c r="Q348" s="150" t="n">
        <v>29336.81166</v>
      </c>
      <c r="R348" s="150" t="n">
        <v>0</v>
      </c>
      <c r="S348" s="150" t="n">
        <v>0</v>
      </c>
      <c r="T348" s="150" t="n">
        <v>0</v>
      </c>
      <c r="U348" s="150" t="n">
        <v>0</v>
      </c>
      <c r="V348" s="150" t="n">
        <v>0</v>
      </c>
      <c r="W348" s="150" t="n">
        <v>78.893658857409</v>
      </c>
      <c r="X348" s="150" t="n">
        <v>59.2632441948902</v>
      </c>
      <c r="Y348" s="150" t="n">
        <v>160.491512505114</v>
      </c>
      <c r="Z348" s="150" t="n">
        <v>46.5497162084187</v>
      </c>
      <c r="AA348" s="150" t="n">
        <v>345.198131765832</v>
      </c>
      <c r="AB348" s="150" t="n">
        <v>10.6745899391981</v>
      </c>
      <c r="AC348" s="150" t="n">
        <v>9.89627358928123</v>
      </c>
      <c r="AD348" s="150" t="n">
        <v>8.89235829735947</v>
      </c>
      <c r="AE348" s="150" t="n">
        <v>8.13660184164308</v>
      </c>
      <c r="AF348" s="150" t="n">
        <v>37.5998236674819</v>
      </c>
      <c r="AG348" s="150" t="n">
        <v>0</v>
      </c>
      <c r="AH348" s="150" t="n">
        <v>0</v>
      </c>
      <c r="AI348" s="150" t="n">
        <v>0</v>
      </c>
      <c r="AJ348" s="150" t="n">
        <v>0</v>
      </c>
      <c r="AK348" s="150" t="n">
        <v>0</v>
      </c>
      <c r="AL348" s="150" t="n">
        <v>16219.69596</v>
      </c>
      <c r="AM348" s="150" t="n">
        <v>12494.4768</v>
      </c>
      <c r="AN348" s="150" t="n">
        <v>622.6389</v>
      </c>
      <c r="AO348" s="150" t="n">
        <v>2435.76764159404</v>
      </c>
      <c r="AP348" s="150" t="n">
        <v>4190.97309428571</v>
      </c>
      <c r="AQ348" s="150" t="n">
        <v>203.078571428571</v>
      </c>
      <c r="AR348" s="150" t="n">
        <v>29336.81166</v>
      </c>
    </row>
    <row r="349" customFormat="false" ht="14.25" hidden="false" customHeight="false" outlineLevel="0" collapsed="false">
      <c r="A349" s="131" t="str">
        <f aca="false">INDEX($A$8:$C$41,MATCH(B349,$B$8:$B$41,0),1)</f>
        <v>South Eastern</v>
      </c>
      <c r="B349" s="0" t="s">
        <v>57</v>
      </c>
      <c r="C349" s="131" t="s">
        <v>194</v>
      </c>
      <c r="D349" s="0" t="s">
        <v>802</v>
      </c>
      <c r="E349" s="0" t="s">
        <v>803</v>
      </c>
      <c r="F349" s="117" t="s">
        <v>162</v>
      </c>
      <c r="G349" s="150" t="n">
        <v>0</v>
      </c>
      <c r="H349" s="150" t="n">
        <v>0</v>
      </c>
      <c r="I349" s="150" t="n">
        <v>0</v>
      </c>
      <c r="J349" s="150" t="n">
        <v>0</v>
      </c>
      <c r="K349" s="150" t="n">
        <v>2715.3552</v>
      </c>
      <c r="L349" s="150" t="n">
        <v>4011.99872</v>
      </c>
      <c r="M349" s="150" t="n">
        <v>2217.4456</v>
      </c>
      <c r="N349" s="150" t="n">
        <v>3212.32</v>
      </c>
      <c r="O349" s="150" t="n">
        <v>0</v>
      </c>
      <c r="P349" s="150" t="n">
        <v>12157.11952</v>
      </c>
      <c r="Q349" s="150" t="n">
        <v>12157.11952</v>
      </c>
      <c r="R349" s="150" t="n">
        <v>0</v>
      </c>
      <c r="S349" s="150" t="n">
        <v>0</v>
      </c>
      <c r="T349" s="150" t="n">
        <v>0</v>
      </c>
      <c r="U349" s="150" t="n">
        <v>0</v>
      </c>
      <c r="V349" s="150" t="n">
        <v>0</v>
      </c>
      <c r="W349" s="150" t="n">
        <v>32.1220151162168</v>
      </c>
      <c r="X349" s="150" t="n">
        <v>27.8584350832702</v>
      </c>
      <c r="Y349" s="150" t="n">
        <v>25.1148704879142</v>
      </c>
      <c r="Z349" s="150" t="n">
        <v>18.5939119870572</v>
      </c>
      <c r="AA349" s="150" t="n">
        <v>103.689232674458</v>
      </c>
      <c r="AB349" s="150" t="n">
        <v>29.3353676055196</v>
      </c>
      <c r="AC349" s="150" t="n">
        <v>27.1964380196293</v>
      </c>
      <c r="AD349" s="150" t="n">
        <v>24.4375288436259</v>
      </c>
      <c r="AE349" s="150" t="n">
        <v>22.3605972167469</v>
      </c>
      <c r="AF349" s="150" t="n">
        <v>103.329931685522</v>
      </c>
      <c r="AG349" s="150" t="n">
        <v>0</v>
      </c>
      <c r="AH349" s="150" t="n">
        <v>0</v>
      </c>
      <c r="AI349" s="150" t="n">
        <v>0</v>
      </c>
      <c r="AJ349" s="150" t="n">
        <v>0</v>
      </c>
      <c r="AK349" s="150" t="n">
        <v>0</v>
      </c>
      <c r="AL349" s="150" t="n">
        <v>6727.35392</v>
      </c>
      <c r="AM349" s="150" t="n">
        <v>5222.8544</v>
      </c>
      <c r="AN349" s="150" t="n">
        <v>206.9112</v>
      </c>
      <c r="AO349" s="150" t="n">
        <v>1214.1570474718</v>
      </c>
      <c r="AP349" s="150" t="n">
        <v>1736.73136</v>
      </c>
      <c r="AQ349" s="150" t="n">
        <v>67.4857142857143</v>
      </c>
      <c r="AR349" s="150" t="n">
        <v>12157.11952</v>
      </c>
    </row>
    <row r="350" customFormat="false" ht="14.25" hidden="false" customHeight="false" outlineLevel="0" collapsed="false">
      <c r="A350" s="131" t="str">
        <f aca="false">INDEX($A$8:$C$41,MATCH(B350,$B$8:$B$41,0),1)</f>
        <v>South Eastern</v>
      </c>
      <c r="B350" s="0" t="s">
        <v>57</v>
      </c>
      <c r="C350" s="131" t="s">
        <v>194</v>
      </c>
      <c r="D350" s="0" t="s">
        <v>804</v>
      </c>
      <c r="E350" s="0" t="s">
        <v>805</v>
      </c>
      <c r="F350" s="117" t="s">
        <v>162</v>
      </c>
      <c r="G350" s="150" t="n">
        <v>0</v>
      </c>
      <c r="H350" s="150" t="n">
        <v>0</v>
      </c>
      <c r="I350" s="150" t="n">
        <v>0</v>
      </c>
      <c r="J350" s="150" t="n">
        <v>0</v>
      </c>
      <c r="K350" s="150" t="n">
        <v>6388.25535</v>
      </c>
      <c r="L350" s="150" t="n">
        <v>6292.52784</v>
      </c>
      <c r="M350" s="150" t="n">
        <v>5216.852925</v>
      </c>
      <c r="N350" s="150" t="n">
        <v>5038.29</v>
      </c>
      <c r="O350" s="150" t="n">
        <v>0</v>
      </c>
      <c r="P350" s="150" t="n">
        <v>22935.926115</v>
      </c>
      <c r="Q350" s="150" t="n">
        <v>22935.926115</v>
      </c>
      <c r="R350" s="150" t="n">
        <v>0</v>
      </c>
      <c r="S350" s="150" t="n">
        <v>0</v>
      </c>
      <c r="T350" s="150" t="n">
        <v>0</v>
      </c>
      <c r="U350" s="150" t="n">
        <v>0</v>
      </c>
      <c r="V350" s="150" t="n">
        <v>0</v>
      </c>
      <c r="W350" s="150" t="n">
        <v>12.7112495593402</v>
      </c>
      <c r="X350" s="150" t="n">
        <v>9.73175741999042</v>
      </c>
      <c r="Y350" s="150" t="n">
        <v>23.8803102938835</v>
      </c>
      <c r="Z350" s="150" t="n">
        <v>7.48237942503534</v>
      </c>
      <c r="AA350" s="150" t="n">
        <v>53.8056966982495</v>
      </c>
      <c r="AB350" s="150" t="n">
        <v>46.0103878982211</v>
      </c>
      <c r="AC350" s="150" t="n">
        <v>42.6556325988439</v>
      </c>
      <c r="AD350" s="150" t="n">
        <v>38.3284844590676</v>
      </c>
      <c r="AE350" s="150" t="n">
        <v>35.0709684437303</v>
      </c>
      <c r="AF350" s="150" t="n">
        <v>162.065473399863</v>
      </c>
      <c r="AG350" s="150" t="n">
        <v>0</v>
      </c>
      <c r="AH350" s="150" t="n">
        <v>0</v>
      </c>
      <c r="AI350" s="150" t="n">
        <v>0</v>
      </c>
      <c r="AJ350" s="150" t="n">
        <v>0</v>
      </c>
      <c r="AK350" s="150" t="n">
        <v>0</v>
      </c>
      <c r="AL350" s="150" t="n">
        <v>12680.78319</v>
      </c>
      <c r="AM350" s="150" t="n">
        <v>9768.3552</v>
      </c>
      <c r="AN350" s="150" t="n">
        <v>486.787725</v>
      </c>
      <c r="AO350" s="150" t="n">
        <v>1904.31691447511</v>
      </c>
      <c r="AP350" s="150" t="n">
        <v>3276.56087357143</v>
      </c>
      <c r="AQ350" s="150" t="n">
        <v>158.769642857143</v>
      </c>
      <c r="AR350" s="150" t="n">
        <v>22935.926115</v>
      </c>
    </row>
    <row r="351" customFormat="false" ht="14.25" hidden="false" customHeight="false" outlineLevel="0" collapsed="false">
      <c r="A351" s="131" t="str">
        <f aca="false">INDEX($A$8:$C$41,MATCH(B351,$B$8:$B$41,0),1)</f>
        <v>South Eastern</v>
      </c>
      <c r="B351" s="0" t="s">
        <v>57</v>
      </c>
      <c r="C351" s="131" t="s">
        <v>194</v>
      </c>
      <c r="D351" s="0" t="s">
        <v>806</v>
      </c>
      <c r="E351" s="0" t="s">
        <v>807</v>
      </c>
      <c r="F351" s="117" t="s">
        <v>162</v>
      </c>
      <c r="G351" s="150" t="n">
        <v>0</v>
      </c>
      <c r="H351" s="150" t="n">
        <v>0</v>
      </c>
      <c r="I351" s="150" t="n">
        <v>0</v>
      </c>
      <c r="J351" s="150" t="n">
        <v>0</v>
      </c>
      <c r="K351" s="150" t="n">
        <v>6541.224</v>
      </c>
      <c r="L351" s="150" t="n">
        <v>9664.59408</v>
      </c>
      <c r="M351" s="150" t="n">
        <v>5341.772</v>
      </c>
      <c r="N351" s="150" t="n">
        <v>7738.23</v>
      </c>
      <c r="O351" s="150" t="n">
        <v>0</v>
      </c>
      <c r="P351" s="150" t="n">
        <v>29285.82008</v>
      </c>
      <c r="Q351" s="150" t="n">
        <v>29285.82008</v>
      </c>
      <c r="R351" s="150" t="n">
        <v>0</v>
      </c>
      <c r="S351" s="150" t="n">
        <v>0</v>
      </c>
      <c r="T351" s="150" t="n">
        <v>0</v>
      </c>
      <c r="U351" s="150" t="n">
        <v>0</v>
      </c>
      <c r="V351" s="150" t="n">
        <v>0</v>
      </c>
      <c r="W351" s="150" t="n">
        <v>168.095367355389</v>
      </c>
      <c r="X351" s="150" t="n">
        <v>102.124299737948</v>
      </c>
      <c r="Y351" s="150" t="n">
        <v>602.439951289948</v>
      </c>
      <c r="Z351" s="150" t="n">
        <v>101.506503189422</v>
      </c>
      <c r="AA351" s="150" t="n">
        <v>974.166121572708</v>
      </c>
      <c r="AB351" s="150" t="n">
        <v>12.8177867321504</v>
      </c>
      <c r="AC351" s="150" t="n">
        <v>11.8832034797534</v>
      </c>
      <c r="AD351" s="150" t="n">
        <v>10.6777265310094</v>
      </c>
      <c r="AE351" s="150" t="n">
        <v>9.77023264824711</v>
      </c>
      <c r="AF351" s="150" t="n">
        <v>45.1489493911604</v>
      </c>
      <c r="AG351" s="150" t="n">
        <v>0</v>
      </c>
      <c r="AH351" s="150" t="n">
        <v>0</v>
      </c>
      <c r="AI351" s="150" t="n">
        <v>0</v>
      </c>
      <c r="AJ351" s="150" t="n">
        <v>0</v>
      </c>
      <c r="AK351" s="150" t="n">
        <v>0</v>
      </c>
      <c r="AL351" s="150" t="n">
        <v>16205.81808</v>
      </c>
      <c r="AM351" s="150" t="n">
        <v>12581.558</v>
      </c>
      <c r="AN351" s="150" t="n">
        <v>498.444</v>
      </c>
      <c r="AO351" s="150" t="n">
        <v>2924.81025846046</v>
      </c>
      <c r="AP351" s="150" t="n">
        <v>4183.68858285714</v>
      </c>
      <c r="AQ351" s="150" t="n">
        <v>162.567857142857</v>
      </c>
      <c r="AR351" s="150" t="n">
        <v>29285.82008</v>
      </c>
    </row>
    <row r="352" customFormat="false" ht="14.25" hidden="false" customHeight="false" outlineLevel="0" collapsed="false">
      <c r="A352" s="131" t="str">
        <f aca="false">INDEX($A$8:$C$41,MATCH(B352,$B$8:$B$41,0),1)</f>
        <v>South Eastern</v>
      </c>
      <c r="B352" s="0" t="s">
        <v>57</v>
      </c>
      <c r="C352" s="131" t="s">
        <v>194</v>
      </c>
      <c r="D352" s="0" t="s">
        <v>808</v>
      </c>
      <c r="E352" s="0" t="s">
        <v>809</v>
      </c>
      <c r="F352" s="117" t="s">
        <v>162</v>
      </c>
      <c r="G352" s="150" t="n">
        <v>0</v>
      </c>
      <c r="H352" s="150" t="n">
        <v>0</v>
      </c>
      <c r="I352" s="150" t="n">
        <v>0</v>
      </c>
      <c r="J352" s="150" t="n">
        <v>0</v>
      </c>
      <c r="K352" s="150" t="n">
        <v>6239.7414</v>
      </c>
      <c r="L352" s="150" t="n">
        <v>9219.35904</v>
      </c>
      <c r="M352" s="150" t="n">
        <v>5095.5717</v>
      </c>
      <c r="N352" s="150" t="n">
        <v>7381.74</v>
      </c>
      <c r="O352" s="150" t="n">
        <v>0</v>
      </c>
      <c r="P352" s="150" t="n">
        <v>27936.41214</v>
      </c>
      <c r="Q352" s="150" t="n">
        <v>27936.41214</v>
      </c>
      <c r="R352" s="150" t="n">
        <v>0</v>
      </c>
      <c r="S352" s="150" t="n">
        <v>0</v>
      </c>
      <c r="T352" s="150" t="n">
        <v>0</v>
      </c>
      <c r="U352" s="150" t="n">
        <v>0</v>
      </c>
      <c r="V352" s="150" t="n">
        <v>0</v>
      </c>
      <c r="W352" s="150" t="n">
        <v>123.544348013313</v>
      </c>
      <c r="X352" s="150" t="n">
        <v>107.808129707392</v>
      </c>
      <c r="Y352" s="150" t="n">
        <v>89.4532191420051</v>
      </c>
      <c r="Z352" s="150" t="n">
        <v>71.4502298030671</v>
      </c>
      <c r="AA352" s="150" t="n">
        <v>392.255926665777</v>
      </c>
      <c r="AB352" s="150" t="n">
        <v>12.2272882858463</v>
      </c>
      <c r="AC352" s="150" t="n">
        <v>11.3357600452087</v>
      </c>
      <c r="AD352" s="150" t="n">
        <v>10.1858178217775</v>
      </c>
      <c r="AE352" s="150" t="n">
        <v>9.32013097941928</v>
      </c>
      <c r="AF352" s="150" t="n">
        <v>43.0689971322517</v>
      </c>
      <c r="AG352" s="150" t="n">
        <v>0</v>
      </c>
      <c r="AH352" s="150" t="n">
        <v>0</v>
      </c>
      <c r="AI352" s="150" t="n">
        <v>0</v>
      </c>
      <c r="AJ352" s="150" t="n">
        <v>0</v>
      </c>
      <c r="AK352" s="150" t="n">
        <v>0</v>
      </c>
      <c r="AL352" s="150" t="n">
        <v>15459.10044</v>
      </c>
      <c r="AM352" s="150" t="n">
        <v>12001.8408</v>
      </c>
      <c r="AN352" s="150" t="n">
        <v>475.4709</v>
      </c>
      <c r="AO352" s="150" t="n">
        <v>2790.06812633999</v>
      </c>
      <c r="AP352" s="150" t="n">
        <v>3990.91602</v>
      </c>
      <c r="AQ352" s="150" t="n">
        <v>155.078571428571</v>
      </c>
      <c r="AR352" s="150" t="n">
        <v>27936.41214</v>
      </c>
    </row>
    <row r="353" customFormat="false" ht="14.25" hidden="false" customHeight="false" outlineLevel="0" collapsed="false">
      <c r="A353" s="131" t="str">
        <f aca="false">INDEX($A$8:$C$41,MATCH(B353,$B$8:$B$41,0),1)</f>
        <v>South Eastern</v>
      </c>
      <c r="B353" s="0" t="s">
        <v>57</v>
      </c>
      <c r="C353" s="131" t="s">
        <v>194</v>
      </c>
      <c r="D353" s="0" t="s">
        <v>810</v>
      </c>
      <c r="E353" s="0" t="s">
        <v>811</v>
      </c>
      <c r="F353" s="117" t="s">
        <v>162</v>
      </c>
      <c r="G353" s="150" t="n">
        <v>0</v>
      </c>
      <c r="H353" s="150" t="n">
        <v>0</v>
      </c>
      <c r="I353" s="150" t="n">
        <v>0</v>
      </c>
      <c r="J353" s="150" t="n">
        <v>0</v>
      </c>
      <c r="K353" s="150" t="n">
        <v>900.2805</v>
      </c>
      <c r="L353" s="150" t="n">
        <v>1330.1848</v>
      </c>
      <c r="M353" s="150" t="n">
        <v>735.19775</v>
      </c>
      <c r="N353" s="150" t="n">
        <v>1065.05</v>
      </c>
      <c r="O353" s="150" t="n">
        <v>0</v>
      </c>
      <c r="P353" s="150" t="n">
        <v>4030.71305</v>
      </c>
      <c r="Q353" s="150" t="n">
        <v>4030.71305</v>
      </c>
      <c r="R353" s="150" t="n">
        <v>26.3283887755106</v>
      </c>
      <c r="S353" s="150" t="n">
        <v>28.825138708231</v>
      </c>
      <c r="T353" s="150" t="n">
        <v>24.7531860282578</v>
      </c>
      <c r="U353" s="150" t="n">
        <v>27.2499359609782</v>
      </c>
      <c r="V353" s="150" t="n">
        <v>107.156649472978</v>
      </c>
      <c r="W353" s="150" t="n">
        <v>52.22320076429</v>
      </c>
      <c r="X353" s="150" t="n">
        <v>51.5870025560979</v>
      </c>
      <c r="Y353" s="150" t="n">
        <v>46.6553835425841</v>
      </c>
      <c r="Z353" s="150" t="n">
        <v>36.4485368679855</v>
      </c>
      <c r="AA353" s="150" t="n">
        <v>186.914123730958</v>
      </c>
      <c r="AB353" s="150" t="n">
        <v>25.6502208062275</v>
      </c>
      <c r="AC353" s="150" t="n">
        <v>23.7799863198277</v>
      </c>
      <c r="AD353" s="150" t="n">
        <v>21.3676548808482</v>
      </c>
      <c r="AE353" s="150" t="n">
        <v>19.5516300897064</v>
      </c>
      <c r="AF353" s="150" t="n">
        <v>90.3494920966098</v>
      </c>
      <c r="AG353" s="150" t="n">
        <v>0</v>
      </c>
      <c r="AH353" s="150" t="n">
        <v>0</v>
      </c>
      <c r="AI353" s="150" t="n">
        <v>0</v>
      </c>
      <c r="AJ353" s="150" t="n">
        <v>0</v>
      </c>
      <c r="AK353" s="150" t="n">
        <v>0</v>
      </c>
      <c r="AL353" s="150" t="n">
        <v>2230.4653</v>
      </c>
      <c r="AM353" s="150" t="n">
        <v>1731.646</v>
      </c>
      <c r="AN353" s="150" t="n">
        <v>68.60175</v>
      </c>
      <c r="AO353" s="150" t="n">
        <v>402.555773836305</v>
      </c>
      <c r="AP353" s="150" t="n">
        <v>575.81615</v>
      </c>
      <c r="AQ353" s="150" t="n">
        <v>22.375</v>
      </c>
      <c r="AR353" s="150" t="n">
        <v>4030.71305</v>
      </c>
    </row>
    <row r="354" customFormat="false" ht="14.25" hidden="false" customHeight="false" outlineLevel="0" collapsed="false">
      <c r="A354" s="131" t="str">
        <f aca="false">INDEX($A$8:$C$41,MATCH(B354,$B$8:$B$41,0),1)</f>
        <v>South Eastern</v>
      </c>
      <c r="B354" s="0" t="s">
        <v>57</v>
      </c>
      <c r="C354" s="131" t="s">
        <v>194</v>
      </c>
      <c r="D354" s="0" t="s">
        <v>812</v>
      </c>
      <c r="E354" s="0" t="s">
        <v>813</v>
      </c>
      <c r="F354" s="117" t="s">
        <v>162</v>
      </c>
      <c r="G354" s="150" t="n">
        <v>0</v>
      </c>
      <c r="H354" s="150" t="n">
        <v>0</v>
      </c>
      <c r="I354" s="150" t="n">
        <v>0</v>
      </c>
      <c r="J354" s="150" t="n">
        <v>0</v>
      </c>
      <c r="K354" s="150" t="n">
        <v>2442.3252</v>
      </c>
      <c r="L354" s="150" t="n">
        <v>2255.3692</v>
      </c>
      <c r="M354" s="150" t="n">
        <v>1994.4806</v>
      </c>
      <c r="N354" s="150" t="n">
        <v>1805.825</v>
      </c>
      <c r="O354" s="150" t="n">
        <v>0</v>
      </c>
      <c r="P354" s="150" t="n">
        <v>8498</v>
      </c>
      <c r="Q354" s="150" t="n">
        <v>8498</v>
      </c>
      <c r="R354" s="150" t="n">
        <v>0</v>
      </c>
      <c r="S354" s="150" t="n">
        <v>0</v>
      </c>
      <c r="T354" s="150" t="n">
        <v>0</v>
      </c>
      <c r="U354" s="150" t="n">
        <v>0</v>
      </c>
      <c r="V354" s="150" t="n">
        <v>0</v>
      </c>
      <c r="W354" s="150" t="n">
        <v>22.2692777457794</v>
      </c>
      <c r="X354" s="150" t="n">
        <v>20.5483050010036</v>
      </c>
      <c r="Y354" s="150" t="n">
        <v>18.6986415866837</v>
      </c>
      <c r="Z354" s="150" t="n">
        <v>14.1238859508044</v>
      </c>
      <c r="AA354" s="150" t="n">
        <v>75.640110284271</v>
      </c>
      <c r="AB354" s="150" t="n">
        <v>5.98242226596665</v>
      </c>
      <c r="AC354" s="150" t="n">
        <v>5.54622592603883</v>
      </c>
      <c r="AD354" s="150" t="n">
        <v>4.98359586439279</v>
      </c>
      <c r="AE354" s="150" t="n">
        <v>4.56004289663679</v>
      </c>
      <c r="AF354" s="150" t="n">
        <v>21.0722869530351</v>
      </c>
      <c r="AG354" s="150" t="n">
        <v>0</v>
      </c>
      <c r="AH354" s="150" t="n">
        <v>0</v>
      </c>
      <c r="AI354" s="150" t="n">
        <v>0</v>
      </c>
      <c r="AJ354" s="150" t="n">
        <v>0</v>
      </c>
      <c r="AK354" s="150" t="n">
        <v>0</v>
      </c>
      <c r="AL354" s="150" t="n">
        <v>4697.6944</v>
      </c>
      <c r="AM354" s="150" t="n">
        <v>3614.19972729297</v>
      </c>
      <c r="AN354" s="150" t="n">
        <v>186.105872707032</v>
      </c>
      <c r="AO354" s="150" t="n">
        <v>697.6993968</v>
      </c>
      <c r="AP354" s="150" t="n">
        <v>1214</v>
      </c>
      <c r="AQ354" s="150" t="n">
        <v>65.004350816344</v>
      </c>
      <c r="AR354" s="150" t="n">
        <v>8498</v>
      </c>
    </row>
    <row r="355" customFormat="false" ht="14.25" hidden="false" customHeight="false" outlineLevel="0" collapsed="false">
      <c r="A355" s="131" t="str">
        <f aca="false">INDEX($A$8:$C$41,MATCH(B355,$B$8:$B$41,0),1)</f>
        <v>South Eastern</v>
      </c>
      <c r="B355" s="0" t="s">
        <v>57</v>
      </c>
      <c r="C355" s="131" t="s">
        <v>194</v>
      </c>
      <c r="D355" s="0" t="s">
        <v>814</v>
      </c>
      <c r="E355" s="0" t="s">
        <v>815</v>
      </c>
      <c r="F355" s="117" t="s">
        <v>162</v>
      </c>
      <c r="G355" s="150" t="n">
        <v>0</v>
      </c>
      <c r="H355" s="150" t="n">
        <v>0</v>
      </c>
      <c r="I355" s="150" t="n">
        <v>0</v>
      </c>
      <c r="J355" s="150" t="n">
        <v>0</v>
      </c>
      <c r="K355" s="150" t="n">
        <v>4562.475</v>
      </c>
      <c r="L355" s="150" t="n">
        <v>6741.16</v>
      </c>
      <c r="M355" s="150" t="n">
        <v>3725.8625</v>
      </c>
      <c r="N355" s="150" t="n">
        <v>5397.5</v>
      </c>
      <c r="O355" s="150" t="n">
        <v>0</v>
      </c>
      <c r="P355" s="150" t="n">
        <v>20426.9975</v>
      </c>
      <c r="Q355" s="150" t="n">
        <v>20426.9975</v>
      </c>
      <c r="R355" s="150" t="n">
        <v>0</v>
      </c>
      <c r="S355" s="150" t="n">
        <v>0</v>
      </c>
      <c r="T355" s="150" t="n">
        <v>0</v>
      </c>
      <c r="U355" s="150" t="n">
        <v>0</v>
      </c>
      <c r="V355" s="150" t="n">
        <v>0</v>
      </c>
      <c r="W355" s="150" t="n">
        <v>64.9005706077755</v>
      </c>
      <c r="X355" s="150" t="n">
        <v>55.9350450852773</v>
      </c>
      <c r="Y355" s="150" t="n">
        <v>54.5321536612816</v>
      </c>
      <c r="Z355" s="150" t="n">
        <v>37.601683888666</v>
      </c>
      <c r="AA355" s="150" t="n">
        <v>212.969453243001</v>
      </c>
      <c r="AB355" s="150" t="n">
        <v>49.2907452093167</v>
      </c>
      <c r="AC355" s="150" t="n">
        <v>45.6968092254039</v>
      </c>
      <c r="AD355" s="150" t="n">
        <v>41.0611526664438</v>
      </c>
      <c r="AE355" s="150" t="n">
        <v>37.5713887400357</v>
      </c>
      <c r="AF355" s="150" t="n">
        <v>173.6200958412</v>
      </c>
      <c r="AG355" s="150" t="n">
        <v>0</v>
      </c>
      <c r="AH355" s="150" t="n">
        <v>0</v>
      </c>
      <c r="AI355" s="150" t="n">
        <v>0</v>
      </c>
      <c r="AJ355" s="150" t="n">
        <v>0</v>
      </c>
      <c r="AK355" s="150" t="n">
        <v>0</v>
      </c>
      <c r="AL355" s="150" t="n">
        <v>11303.635</v>
      </c>
      <c r="AM355" s="150" t="n">
        <v>8775.7</v>
      </c>
      <c r="AN355" s="150" t="n">
        <v>347.6625</v>
      </c>
      <c r="AO355" s="150" t="n">
        <v>2040.08712199564</v>
      </c>
      <c r="AP355" s="150" t="n">
        <v>2918.1425</v>
      </c>
      <c r="AQ355" s="150" t="n">
        <v>113.392857142857</v>
      </c>
      <c r="AR355" s="150" t="n">
        <v>20426.9975</v>
      </c>
    </row>
    <row r="356" customFormat="false" ht="14.25" hidden="false" customHeight="false" outlineLevel="0" collapsed="false">
      <c r="A356" s="131" t="str">
        <f aca="false">INDEX($A$8:$C$41,MATCH(B356,$B$8:$B$41,0),1)</f>
        <v>South Eastern</v>
      </c>
      <c r="B356" s="0" t="s">
        <v>57</v>
      </c>
      <c r="C356" s="131" t="s">
        <v>194</v>
      </c>
      <c r="D356" s="0" t="s">
        <v>816</v>
      </c>
      <c r="E356" s="0" t="s">
        <v>817</v>
      </c>
      <c r="F356" s="117" t="s">
        <v>162</v>
      </c>
      <c r="G356" s="150" t="n">
        <v>3102.88915</v>
      </c>
      <c r="H356" s="150" t="n">
        <v>3102.88915</v>
      </c>
      <c r="I356" s="150" t="n">
        <v>3227.8123</v>
      </c>
      <c r="J356" s="150" t="n">
        <v>3271.97705</v>
      </c>
      <c r="K356" s="150" t="n">
        <v>8204.2641</v>
      </c>
      <c r="L356" s="150" t="n">
        <v>12121.98576</v>
      </c>
      <c r="M356" s="150" t="n">
        <v>6699.86355</v>
      </c>
      <c r="N356" s="150" t="n">
        <v>9705.81</v>
      </c>
      <c r="O356" s="150" t="n">
        <v>12618.5</v>
      </c>
      <c r="P356" s="150" t="n">
        <v>36731.92341</v>
      </c>
      <c r="Q356" s="150" t="n">
        <v>49350.42341</v>
      </c>
      <c r="R356" s="150" t="n">
        <v>0</v>
      </c>
      <c r="S356" s="150" t="n">
        <v>0</v>
      </c>
      <c r="T356" s="150" t="n">
        <v>0</v>
      </c>
      <c r="U356" s="150" t="n">
        <v>0</v>
      </c>
      <c r="V356" s="150" t="n">
        <v>0</v>
      </c>
      <c r="W356" s="150" t="n">
        <v>222.371782500805</v>
      </c>
      <c r="X356" s="150" t="n">
        <v>191.599768329434</v>
      </c>
      <c r="Y356" s="150" t="n">
        <v>220.810289097951</v>
      </c>
      <c r="Z356" s="150" t="n">
        <v>131.932125034304</v>
      </c>
      <c r="AA356" s="150" t="n">
        <v>766.713964962493</v>
      </c>
      <c r="AB356" s="150" t="n">
        <v>23.1834702356806</v>
      </c>
      <c r="AC356" s="150" t="n">
        <v>21.4930939275489</v>
      </c>
      <c r="AD356" s="150" t="n">
        <v>19.3127534721327</v>
      </c>
      <c r="AE356" s="150" t="n">
        <v>17.6713735787294</v>
      </c>
      <c r="AF356" s="150" t="n">
        <v>81.6606912140916</v>
      </c>
      <c r="AG356" s="150" t="n">
        <v>0</v>
      </c>
      <c r="AH356" s="150" t="n">
        <v>0</v>
      </c>
      <c r="AI356" s="150" t="n">
        <v>0</v>
      </c>
      <c r="AJ356" s="150" t="n">
        <v>0</v>
      </c>
      <c r="AK356" s="150" t="n">
        <v>0</v>
      </c>
      <c r="AL356" s="150" t="n">
        <v>26444.96051</v>
      </c>
      <c r="AM356" s="150" t="n">
        <v>22003.9494</v>
      </c>
      <c r="AN356" s="150" t="n">
        <v>901.5135</v>
      </c>
      <c r="AO356" s="150" t="n">
        <v>5290.09048043783</v>
      </c>
      <c r="AP356" s="150" t="n">
        <v>7050.06048714286</v>
      </c>
      <c r="AQ356" s="150" t="n">
        <v>294.035714285714</v>
      </c>
      <c r="AR356" s="150" t="n">
        <v>49350.42341</v>
      </c>
    </row>
    <row r="357" customFormat="false" ht="14.25" hidden="false" customHeight="false" outlineLevel="0" collapsed="false">
      <c r="A357" s="131" t="str">
        <f aca="false">INDEX($A$8:$C$41,MATCH(B357,$B$8:$B$41,0),1)</f>
        <v>South Eastern</v>
      </c>
      <c r="B357" s="0" t="s">
        <v>57</v>
      </c>
      <c r="C357" s="131" t="s">
        <v>194</v>
      </c>
      <c r="D357" s="0" t="s">
        <v>572</v>
      </c>
      <c r="E357" s="0" t="s">
        <v>818</v>
      </c>
      <c r="F357" s="117" t="s">
        <v>162</v>
      </c>
      <c r="G357" s="150" t="n">
        <v>0</v>
      </c>
      <c r="H357" s="150" t="n">
        <v>0</v>
      </c>
      <c r="I357" s="150" t="n">
        <v>0</v>
      </c>
      <c r="J357" s="150" t="n">
        <v>0</v>
      </c>
      <c r="K357" s="150" t="n">
        <v>4895.859</v>
      </c>
      <c r="L357" s="150" t="n">
        <v>7233.7424</v>
      </c>
      <c r="M357" s="150" t="n">
        <v>3998.1145</v>
      </c>
      <c r="N357" s="150" t="n">
        <v>5791.9</v>
      </c>
      <c r="O357" s="150" t="n">
        <v>0</v>
      </c>
      <c r="P357" s="150" t="n">
        <v>21919.6159</v>
      </c>
      <c r="Q357" s="150" t="n">
        <v>21919.6159</v>
      </c>
      <c r="R357" s="150" t="n">
        <v>0</v>
      </c>
      <c r="S357" s="150" t="n">
        <v>0</v>
      </c>
      <c r="T357" s="150" t="n">
        <v>0</v>
      </c>
      <c r="U357" s="150" t="n">
        <v>0</v>
      </c>
      <c r="V357" s="150" t="n">
        <v>0</v>
      </c>
      <c r="W357" s="150" t="n">
        <v>23.3974042944968</v>
      </c>
      <c r="X357" s="150" t="n">
        <v>20.5530139684991</v>
      </c>
      <c r="Y357" s="150" t="n">
        <v>15.4759301608044</v>
      </c>
      <c r="Z357" s="150" t="n">
        <v>13.5185002590426</v>
      </c>
      <c r="AA357" s="150" t="n">
        <v>72.9448486828428</v>
      </c>
      <c r="AB357" s="150" t="n">
        <v>9.59383980237627</v>
      </c>
      <c r="AC357" s="150" t="n">
        <v>8.89432418452073</v>
      </c>
      <c r="AD357" s="150" t="n">
        <v>7.99205041656213</v>
      </c>
      <c r="AE357" s="150" t="n">
        <v>7.31281061371689</v>
      </c>
      <c r="AF357" s="150" t="n">
        <v>33.793025017176</v>
      </c>
      <c r="AG357" s="150" t="n">
        <v>0</v>
      </c>
      <c r="AH357" s="150" t="n">
        <v>0</v>
      </c>
      <c r="AI357" s="150" t="n">
        <v>0</v>
      </c>
      <c r="AJ357" s="150" t="n">
        <v>0</v>
      </c>
      <c r="AK357" s="150" t="n">
        <v>0</v>
      </c>
      <c r="AL357" s="150" t="n">
        <v>12129.6014</v>
      </c>
      <c r="AM357" s="150" t="n">
        <v>9416.948</v>
      </c>
      <c r="AN357" s="150" t="n">
        <v>373.0665</v>
      </c>
      <c r="AO357" s="150" t="n">
        <v>2189.15805500445</v>
      </c>
      <c r="AP357" s="150" t="n">
        <v>3131.3737</v>
      </c>
      <c r="AQ357" s="150" t="n">
        <v>121.678571428571</v>
      </c>
      <c r="AR357" s="150" t="n">
        <v>21919.6159</v>
      </c>
    </row>
    <row r="358" customFormat="false" ht="14.25" hidden="false" customHeight="false" outlineLevel="0" collapsed="false">
      <c r="A358" s="131" t="str">
        <f aca="false">INDEX($A$8:$C$41,MATCH(B358,$B$8:$B$41,0),1)</f>
        <v>South Eastern</v>
      </c>
      <c r="B358" s="0" t="s">
        <v>57</v>
      </c>
      <c r="C358" s="131" t="s">
        <v>194</v>
      </c>
      <c r="D358" s="0" t="s">
        <v>819</v>
      </c>
      <c r="E358" s="0" t="s">
        <v>820</v>
      </c>
      <c r="F358" s="117" t="s">
        <v>162</v>
      </c>
      <c r="G358" s="150" t="n">
        <v>0</v>
      </c>
      <c r="H358" s="150" t="n">
        <v>0</v>
      </c>
      <c r="I358" s="150" t="n">
        <v>0</v>
      </c>
      <c r="J358" s="150" t="n">
        <v>0</v>
      </c>
      <c r="K358" s="150" t="n">
        <v>715.84155</v>
      </c>
      <c r="L358" s="150" t="n">
        <v>705.11472</v>
      </c>
      <c r="M358" s="150" t="n">
        <v>584.579025</v>
      </c>
      <c r="N358" s="150" t="n">
        <v>564.57</v>
      </c>
      <c r="O358" s="150" t="n">
        <v>0</v>
      </c>
      <c r="P358" s="150" t="n">
        <v>2570.105295</v>
      </c>
      <c r="Q358" s="150" t="n">
        <v>2570.105295</v>
      </c>
      <c r="R358" s="150" t="n">
        <v>0</v>
      </c>
      <c r="S358" s="150" t="n">
        <v>0</v>
      </c>
      <c r="T358" s="150" t="n">
        <v>0</v>
      </c>
      <c r="U358" s="150" t="n">
        <v>0</v>
      </c>
      <c r="V358" s="150" t="n">
        <v>0</v>
      </c>
      <c r="W358" s="150" t="n">
        <v>12.2049758532943</v>
      </c>
      <c r="X358" s="150" t="n">
        <v>10.00413220212</v>
      </c>
      <c r="Y358" s="150" t="n">
        <v>15.8091376871429</v>
      </c>
      <c r="Z358" s="150" t="n">
        <v>7.12081477727831</v>
      </c>
      <c r="AA358" s="150" t="n">
        <v>45.1390605198355</v>
      </c>
      <c r="AB358" s="150" t="n">
        <v>1</v>
      </c>
      <c r="AC358" s="150" t="n">
        <v>1</v>
      </c>
      <c r="AD358" s="150" t="n">
        <v>0.779031389298586</v>
      </c>
      <c r="AE358" s="150" t="n">
        <v>0.712821956212321</v>
      </c>
      <c r="AF358" s="150" t="n">
        <v>3.49185334551091</v>
      </c>
      <c r="AG358" s="150" t="n">
        <v>0</v>
      </c>
      <c r="AH358" s="150" t="n">
        <v>0</v>
      </c>
      <c r="AI358" s="150" t="n">
        <v>0</v>
      </c>
      <c r="AJ358" s="150" t="n">
        <v>0</v>
      </c>
      <c r="AK358" s="150" t="n">
        <v>0</v>
      </c>
      <c r="AL358" s="150" t="n">
        <v>1420.95627</v>
      </c>
      <c r="AM358" s="150" t="n">
        <v>1094.6016</v>
      </c>
      <c r="AN358" s="150" t="n">
        <v>54.547425</v>
      </c>
      <c r="AO358" s="150" t="n">
        <v>213.389900225119</v>
      </c>
      <c r="AP358" s="150" t="n">
        <v>367.157899285714</v>
      </c>
      <c r="AQ358" s="150" t="n">
        <v>17.7910714285714</v>
      </c>
      <c r="AR358" s="150" t="n">
        <v>2570.105295</v>
      </c>
    </row>
    <row r="359" customFormat="false" ht="14.25" hidden="false" customHeight="false" outlineLevel="0" collapsed="false">
      <c r="A359" s="131" t="str">
        <f aca="false">INDEX($A$8:$C$41,MATCH(B359,$B$8:$B$41,0),1)</f>
        <v>South Eastern</v>
      </c>
      <c r="B359" s="0" t="s">
        <v>57</v>
      </c>
      <c r="C359" s="131" t="s">
        <v>194</v>
      </c>
      <c r="D359" s="0" t="s">
        <v>821</v>
      </c>
      <c r="E359" s="0" t="s">
        <v>822</v>
      </c>
      <c r="F359" s="117" t="s">
        <v>162</v>
      </c>
      <c r="G359" s="150" t="n">
        <v>0</v>
      </c>
      <c r="H359" s="150" t="n">
        <v>0</v>
      </c>
      <c r="I359" s="150" t="n">
        <v>0</v>
      </c>
      <c r="J359" s="150" t="n">
        <v>0</v>
      </c>
      <c r="K359" s="150" t="n">
        <v>12334.6332</v>
      </c>
      <c r="L359" s="150" t="n">
        <v>18224.4872</v>
      </c>
      <c r="M359" s="150" t="n">
        <v>10072.8546</v>
      </c>
      <c r="N359" s="150" t="n">
        <v>14591.95</v>
      </c>
      <c r="O359" s="150" t="n">
        <v>0</v>
      </c>
      <c r="P359" s="150" t="n">
        <v>55223.925</v>
      </c>
      <c r="Q359" s="150" t="n">
        <v>55223.925</v>
      </c>
      <c r="R359" s="150" t="n">
        <v>0</v>
      </c>
      <c r="S359" s="150" t="n">
        <v>0</v>
      </c>
      <c r="T359" s="150" t="n">
        <v>0</v>
      </c>
      <c r="U359" s="150" t="n">
        <v>0</v>
      </c>
      <c r="V359" s="150" t="n">
        <v>0</v>
      </c>
      <c r="W359" s="150" t="n">
        <v>165.792166365534</v>
      </c>
      <c r="X359" s="150" t="n">
        <v>144.9719965047</v>
      </c>
      <c r="Y359" s="150" t="n">
        <v>164.141573886591</v>
      </c>
      <c r="Z359" s="150" t="n">
        <v>100.233497223267</v>
      </c>
      <c r="AA359" s="150" t="n">
        <v>575.139233980092</v>
      </c>
      <c r="AB359" s="150" t="n">
        <v>24.1704502329606</v>
      </c>
      <c r="AC359" s="150" t="n">
        <v>22.4081102547208</v>
      </c>
      <c r="AD359" s="150" t="n">
        <v>20.1349470943825</v>
      </c>
      <c r="AE359" s="150" t="n">
        <v>18.4236894343525</v>
      </c>
      <c r="AF359" s="150" t="n">
        <v>85.1371970164163</v>
      </c>
      <c r="AG359" s="150" t="n">
        <v>162.828904281065</v>
      </c>
      <c r="AH359" s="150" t="n">
        <v>174.890304598181</v>
      </c>
      <c r="AI359" s="150" t="n">
        <v>120.614003171159</v>
      </c>
      <c r="AJ359" s="150" t="n">
        <v>144.736803805391</v>
      </c>
      <c r="AK359" s="150" t="n">
        <v>603.070015855796</v>
      </c>
      <c r="AL359" s="150" t="n">
        <v>30559.1204</v>
      </c>
      <c r="AM359" s="150" t="n">
        <v>23724.9004</v>
      </c>
      <c r="AN359" s="150" t="n">
        <v>939.9042</v>
      </c>
      <c r="AO359" s="150" t="n">
        <v>5515.30324776364</v>
      </c>
      <c r="AP359" s="150" t="n">
        <v>7889.13214285714</v>
      </c>
      <c r="AQ359" s="150" t="n">
        <v>306.553571428571</v>
      </c>
      <c r="AR359" s="150" t="n">
        <v>55223.925</v>
      </c>
    </row>
    <row r="360" customFormat="false" ht="14.25" hidden="false" customHeight="false" outlineLevel="0" collapsed="false">
      <c r="A360" s="131" t="str">
        <f aca="false">INDEX($A$8:$C$41,MATCH(B360,$B$8:$B$41,0),1)</f>
        <v>South Eastern</v>
      </c>
      <c r="B360" s="0" t="s">
        <v>57</v>
      </c>
      <c r="C360" s="131" t="s">
        <v>194</v>
      </c>
      <c r="D360" s="0" t="s">
        <v>823</v>
      </c>
      <c r="E360" s="0" t="s">
        <v>824</v>
      </c>
      <c r="F360" s="117" t="s">
        <v>162</v>
      </c>
      <c r="G360" s="150" t="n">
        <v>0</v>
      </c>
      <c r="H360" s="150" t="n">
        <v>0</v>
      </c>
      <c r="I360" s="150" t="n">
        <v>0</v>
      </c>
      <c r="J360" s="150" t="n">
        <v>0</v>
      </c>
      <c r="K360" s="150" t="n">
        <v>5054.48746908129</v>
      </c>
      <c r="L360" s="150" t="n">
        <v>8717.00992</v>
      </c>
      <c r="M360" s="150" t="n">
        <v>4127.65556365129</v>
      </c>
      <c r="N360" s="150" t="n">
        <v>6979.52</v>
      </c>
      <c r="O360" s="150" t="n">
        <v>0</v>
      </c>
      <c r="P360" s="150" t="n">
        <v>24878.6729527326</v>
      </c>
      <c r="Q360" s="150" t="n">
        <v>24878.6729527326</v>
      </c>
      <c r="R360" s="150" t="n">
        <v>0</v>
      </c>
      <c r="S360" s="150" t="n">
        <v>0</v>
      </c>
      <c r="T360" s="150" t="n">
        <v>0</v>
      </c>
      <c r="U360" s="150" t="n">
        <v>0</v>
      </c>
      <c r="V360" s="150" t="n">
        <v>0</v>
      </c>
      <c r="W360" s="150" t="n">
        <v>59.3557914790378</v>
      </c>
      <c r="X360" s="150" t="n">
        <v>50.3472356561221</v>
      </c>
      <c r="Y360" s="150" t="n">
        <v>58.6009305367798</v>
      </c>
      <c r="Z360" s="150" t="n">
        <v>34.4670846763258</v>
      </c>
      <c r="AA360" s="150" t="n">
        <v>202.771042348266</v>
      </c>
      <c r="AB360" s="150" t="n">
        <v>11.561041588681</v>
      </c>
      <c r="AC360" s="150" t="n">
        <v>10.718091391831</v>
      </c>
      <c r="AD360" s="150" t="n">
        <v>9.63080780458981</v>
      </c>
      <c r="AE360" s="150" t="n">
        <v>8.812290946779</v>
      </c>
      <c r="AF360" s="150" t="n">
        <v>40.7222317318808</v>
      </c>
      <c r="AG360" s="150" t="n">
        <v>0</v>
      </c>
      <c r="AH360" s="150" t="n">
        <v>0</v>
      </c>
      <c r="AI360" s="150" t="n">
        <v>0</v>
      </c>
      <c r="AJ360" s="150" t="n">
        <v>0</v>
      </c>
      <c r="AK360" s="150" t="n">
        <v>0</v>
      </c>
      <c r="AL360" s="150" t="n">
        <v>13771.4973890813</v>
      </c>
      <c r="AM360" s="150" t="n">
        <v>10432.8307636513</v>
      </c>
      <c r="AN360" s="150" t="n">
        <v>674.3448</v>
      </c>
      <c r="AO360" s="150" t="n">
        <v>2638.041476556</v>
      </c>
      <c r="AP360" s="150" t="n">
        <v>3554.09613610465</v>
      </c>
      <c r="AQ360" s="150" t="n">
        <v>219.942857142857</v>
      </c>
      <c r="AR360" s="150" t="n">
        <v>24878.6729527326</v>
      </c>
    </row>
    <row r="361" customFormat="false" ht="14.25" hidden="false" customHeight="false" outlineLevel="0" collapsed="false">
      <c r="A361" s="131" t="str">
        <f aca="false">INDEX($A$8:$C$41,MATCH(B361,$B$8:$B$41,0),1)</f>
        <v>South Eastern</v>
      </c>
      <c r="B361" s="0" t="s">
        <v>57</v>
      </c>
      <c r="C361" s="131" t="s">
        <v>194</v>
      </c>
      <c r="D361" s="0" t="s">
        <v>825</v>
      </c>
      <c r="E361" s="0" t="s">
        <v>826</v>
      </c>
      <c r="F361" s="117" t="s">
        <v>162</v>
      </c>
      <c r="G361" s="150" t="n">
        <v>0</v>
      </c>
      <c r="H361" s="150" t="n">
        <v>0</v>
      </c>
      <c r="I361" s="150" t="n">
        <v>0</v>
      </c>
      <c r="J361" s="150" t="n">
        <v>0</v>
      </c>
      <c r="K361" s="150" t="n">
        <v>4437.09675</v>
      </c>
      <c r="L361" s="150" t="n">
        <v>4370.6072</v>
      </c>
      <c r="M361" s="150" t="n">
        <v>3623.474625</v>
      </c>
      <c r="N361" s="150" t="n">
        <v>3499.45</v>
      </c>
      <c r="O361" s="150" t="n">
        <v>0</v>
      </c>
      <c r="P361" s="150" t="n">
        <v>15930.628575</v>
      </c>
      <c r="Q361" s="150" t="n">
        <v>15930.628575</v>
      </c>
      <c r="R361" s="150" t="n">
        <v>0</v>
      </c>
      <c r="S361" s="150" t="n">
        <v>0</v>
      </c>
      <c r="T361" s="150" t="n">
        <v>0</v>
      </c>
      <c r="U361" s="150" t="n">
        <v>0</v>
      </c>
      <c r="V361" s="150" t="n">
        <v>0</v>
      </c>
      <c r="W361" s="150" t="n">
        <v>9.38115119706194</v>
      </c>
      <c r="X361" s="150" t="n">
        <v>7.52359603350803</v>
      </c>
      <c r="Y361" s="150" t="n">
        <v>13.941353012563</v>
      </c>
      <c r="Z361" s="150" t="n">
        <v>5.48927164256628</v>
      </c>
      <c r="AA361" s="150" t="n">
        <v>36.3353718856993</v>
      </c>
      <c r="AB361" s="150" t="n">
        <v>31.9574800042137</v>
      </c>
      <c r="AC361" s="150" t="n">
        <v>29.6273643434626</v>
      </c>
      <c r="AD361" s="150" t="n">
        <v>26.6218528390156</v>
      </c>
      <c r="AE361" s="150" t="n">
        <v>24.3592767626342</v>
      </c>
      <c r="AF361" s="150" t="n">
        <v>112.565973949326</v>
      </c>
      <c r="AG361" s="150" t="n">
        <v>0</v>
      </c>
      <c r="AH361" s="150" t="n">
        <v>0</v>
      </c>
      <c r="AI361" s="150" t="n">
        <v>0</v>
      </c>
      <c r="AJ361" s="150" t="n">
        <v>0</v>
      </c>
      <c r="AK361" s="150" t="n">
        <v>0</v>
      </c>
      <c r="AL361" s="150" t="n">
        <v>8807.70395</v>
      </c>
      <c r="AM361" s="150" t="n">
        <v>6784.816</v>
      </c>
      <c r="AN361" s="150" t="n">
        <v>338.108625</v>
      </c>
      <c r="AO361" s="150" t="n">
        <v>1322.68325689072</v>
      </c>
      <c r="AP361" s="150" t="n">
        <v>2275.80408214286</v>
      </c>
      <c r="AQ361" s="150" t="n">
        <v>110.276785714286</v>
      </c>
      <c r="AR361" s="150" t="n">
        <v>15930.628575</v>
      </c>
    </row>
    <row r="362" customFormat="false" ht="14.25" hidden="false" customHeight="false" outlineLevel="0" collapsed="false">
      <c r="A362" s="131" t="str">
        <f aca="false">INDEX($A$8:$C$41,MATCH(B362,$B$8:$B$41,0),1)</f>
        <v>South Eastern</v>
      </c>
      <c r="B362" s="0" t="s">
        <v>57</v>
      </c>
      <c r="C362" s="131" t="s">
        <v>194</v>
      </c>
      <c r="D362" s="0" t="s">
        <v>827</v>
      </c>
      <c r="E362" s="0" t="s">
        <v>828</v>
      </c>
      <c r="F362" s="117" t="s">
        <v>162</v>
      </c>
      <c r="G362" s="150" t="n">
        <v>0</v>
      </c>
      <c r="H362" s="150" t="n">
        <v>0</v>
      </c>
      <c r="I362" s="150" t="n">
        <v>0</v>
      </c>
      <c r="J362" s="150" t="n">
        <v>0</v>
      </c>
      <c r="K362" s="150" t="n">
        <v>15378.4866</v>
      </c>
      <c r="L362" s="150" t="n">
        <v>22722.06176</v>
      </c>
      <c r="M362" s="150" t="n">
        <v>12558.5623</v>
      </c>
      <c r="N362" s="150" t="n">
        <v>18193.06</v>
      </c>
      <c r="O362" s="150" t="n">
        <v>0</v>
      </c>
      <c r="P362" s="150" t="n">
        <v>68852.17066</v>
      </c>
      <c r="Q362" s="150" t="n">
        <v>68852.17066</v>
      </c>
      <c r="R362" s="150" t="n">
        <v>0</v>
      </c>
      <c r="S362" s="150" t="n">
        <v>0</v>
      </c>
      <c r="T362" s="150" t="n">
        <v>0</v>
      </c>
      <c r="U362" s="150" t="n">
        <v>0</v>
      </c>
      <c r="V362" s="150" t="n">
        <v>0</v>
      </c>
      <c r="W362" s="150" t="n">
        <v>49.7376578541313</v>
      </c>
      <c r="X362" s="150" t="n">
        <v>37.2372056586253</v>
      </c>
      <c r="Y362" s="150" t="n">
        <v>102.525108253943</v>
      </c>
      <c r="Z362" s="150" t="n">
        <v>29.3587719852058</v>
      </c>
      <c r="AA362" s="150" t="n">
        <v>218.858743751906</v>
      </c>
      <c r="AB362" s="150" t="n">
        <v>30.1354137942678</v>
      </c>
      <c r="AC362" s="150" t="n">
        <v>27.9381504425899</v>
      </c>
      <c r="AD362" s="150" t="n">
        <v>25.1039991628895</v>
      </c>
      <c r="AE362" s="150" t="n">
        <v>22.9704246040139</v>
      </c>
      <c r="AF362" s="150" t="n">
        <v>106.147988003761</v>
      </c>
      <c r="AG362" s="150" t="n">
        <v>0</v>
      </c>
      <c r="AH362" s="150" t="n">
        <v>0</v>
      </c>
      <c r="AI362" s="150" t="n">
        <v>0</v>
      </c>
      <c r="AJ362" s="150" t="n">
        <v>0</v>
      </c>
      <c r="AK362" s="150" t="n">
        <v>0</v>
      </c>
      <c r="AL362" s="150" t="n">
        <v>38100.54836</v>
      </c>
      <c r="AM362" s="150" t="n">
        <v>29579.7752</v>
      </c>
      <c r="AN362" s="150" t="n">
        <v>1171.8471</v>
      </c>
      <c r="AO362" s="150" t="n">
        <v>6876.41082273163</v>
      </c>
      <c r="AP362" s="150" t="n">
        <v>9836.02438</v>
      </c>
      <c r="AQ362" s="150" t="n">
        <v>382.207142857143</v>
      </c>
      <c r="AR362" s="150" t="n">
        <v>68852.17066</v>
      </c>
    </row>
    <row r="363" customFormat="false" ht="14.25" hidden="false" customHeight="false" outlineLevel="0" collapsed="false">
      <c r="A363" s="131" t="str">
        <f aca="false">INDEX($A$8:$C$41,MATCH(B363,$B$8:$B$41,0),1)</f>
        <v>South Eastern</v>
      </c>
      <c r="B363" s="0" t="s">
        <v>57</v>
      </c>
      <c r="C363" s="131" t="s">
        <v>194</v>
      </c>
      <c r="D363" s="0" t="s">
        <v>829</v>
      </c>
      <c r="E363" s="0" t="s">
        <v>830</v>
      </c>
      <c r="F363" s="117" t="s">
        <v>162</v>
      </c>
      <c r="G363" s="150" t="n">
        <v>0</v>
      </c>
      <c r="H363" s="150" t="n">
        <v>0</v>
      </c>
      <c r="I363" s="150" t="n">
        <v>0</v>
      </c>
      <c r="J363" s="150" t="n">
        <v>0</v>
      </c>
      <c r="K363" s="150" t="n">
        <v>12043.497</v>
      </c>
      <c r="L363" s="150" t="n">
        <v>17794.32688</v>
      </c>
      <c r="M363" s="150" t="n">
        <v>9835.1035</v>
      </c>
      <c r="N363" s="150" t="n">
        <v>14247.53</v>
      </c>
      <c r="O363" s="150" t="n">
        <v>0</v>
      </c>
      <c r="P363" s="150" t="n">
        <v>53920.45738</v>
      </c>
      <c r="Q363" s="150" t="n">
        <v>53920.45738</v>
      </c>
      <c r="R363" s="150" t="n">
        <v>0</v>
      </c>
      <c r="S363" s="150" t="n">
        <v>0</v>
      </c>
      <c r="T363" s="150" t="n">
        <v>0</v>
      </c>
      <c r="U363" s="150" t="n">
        <v>0</v>
      </c>
      <c r="V363" s="150" t="n">
        <v>0</v>
      </c>
      <c r="W363" s="150" t="n">
        <v>80.3096097918198</v>
      </c>
      <c r="X363" s="150" t="n">
        <v>59.0728569404328</v>
      </c>
      <c r="Y363" s="150" t="n">
        <v>176.900684100678</v>
      </c>
      <c r="Z363" s="150" t="n">
        <v>47.5059230946059</v>
      </c>
      <c r="AA363" s="150" t="n">
        <v>363.789073927537</v>
      </c>
      <c r="AB363" s="150" t="n">
        <v>23.5999448194116</v>
      </c>
      <c r="AC363" s="150" t="n">
        <v>21.8792021009832</v>
      </c>
      <c r="AD363" s="150" t="n">
        <v>19.6596933772132</v>
      </c>
      <c r="AE363" s="150" t="n">
        <v>17.988827259319</v>
      </c>
      <c r="AF363" s="150" t="n">
        <v>83.127667556927</v>
      </c>
      <c r="AG363" s="150" t="n">
        <v>0</v>
      </c>
      <c r="AH363" s="150" t="n">
        <v>0</v>
      </c>
      <c r="AI363" s="150" t="n">
        <v>0</v>
      </c>
      <c r="AJ363" s="150" t="n">
        <v>0</v>
      </c>
      <c r="AK363" s="150" t="n">
        <v>0</v>
      </c>
      <c r="AL363" s="150" t="n">
        <v>29837.82388</v>
      </c>
      <c r="AM363" s="150" t="n">
        <v>23164.914</v>
      </c>
      <c r="AN363" s="150" t="n">
        <v>917.7195</v>
      </c>
      <c r="AO363" s="150" t="n">
        <v>5385.12320023095</v>
      </c>
      <c r="AP363" s="150" t="n">
        <v>7702.92248285714</v>
      </c>
      <c r="AQ363" s="150" t="n">
        <v>299.317857142857</v>
      </c>
      <c r="AR363" s="150" t="n">
        <v>53920.45738</v>
      </c>
    </row>
    <row r="364" customFormat="false" ht="14.25" hidden="false" customHeight="false" outlineLevel="0" collapsed="false">
      <c r="A364" s="131" t="str">
        <f aca="false">INDEX($A$8:$C$41,MATCH(B364,$B$8:$B$41,0),1)</f>
        <v>South Eastern</v>
      </c>
      <c r="B364" s="0" t="s">
        <v>57</v>
      </c>
      <c r="C364" s="131" t="s">
        <v>194</v>
      </c>
      <c r="D364" s="0" t="s">
        <v>831</v>
      </c>
      <c r="E364" s="0" t="s">
        <v>832</v>
      </c>
      <c r="F364" s="117" t="s">
        <v>162</v>
      </c>
      <c r="G364" s="150" t="n">
        <v>0</v>
      </c>
      <c r="H364" s="150" t="n">
        <v>0</v>
      </c>
      <c r="I364" s="150" t="n">
        <v>0</v>
      </c>
      <c r="J364" s="150" t="n">
        <v>0</v>
      </c>
      <c r="K364" s="150" t="n">
        <v>7229.4033</v>
      </c>
      <c r="L364" s="150" t="n">
        <v>10681.60688</v>
      </c>
      <c r="M364" s="150" t="n">
        <v>5903.76115</v>
      </c>
      <c r="N364" s="150" t="n">
        <v>8552.53</v>
      </c>
      <c r="O364" s="150" t="n">
        <v>0</v>
      </c>
      <c r="P364" s="150" t="n">
        <v>32367.30133</v>
      </c>
      <c r="Q364" s="150" t="n">
        <v>32367.30133</v>
      </c>
      <c r="R364" s="150" t="n">
        <v>0</v>
      </c>
      <c r="S364" s="150" t="n">
        <v>0</v>
      </c>
      <c r="T364" s="150" t="n">
        <v>0</v>
      </c>
      <c r="U364" s="150" t="n">
        <v>0</v>
      </c>
      <c r="V364" s="150" t="n">
        <v>0</v>
      </c>
      <c r="W364" s="150" t="n">
        <v>170.111318177018</v>
      </c>
      <c r="X364" s="150" t="n">
        <v>122.181262144916</v>
      </c>
      <c r="Y364" s="150" t="n">
        <v>406.497625955126</v>
      </c>
      <c r="Z364" s="150" t="n">
        <v>100.910475526524</v>
      </c>
      <c r="AA364" s="150" t="n">
        <v>799.700681803583</v>
      </c>
      <c r="AB364" s="150" t="n">
        <v>14.166612463098</v>
      </c>
      <c r="AC364" s="150" t="n">
        <v>13.1336822835061</v>
      </c>
      <c r="AD364" s="150" t="n">
        <v>11.8013520518586</v>
      </c>
      <c r="AE364" s="150" t="n">
        <v>10.7983618774723</v>
      </c>
      <c r="AF364" s="150" t="n">
        <v>49.9000086759351</v>
      </c>
      <c r="AG364" s="150" t="n">
        <v>0</v>
      </c>
      <c r="AH364" s="150" t="n">
        <v>0</v>
      </c>
      <c r="AI364" s="150" t="n">
        <v>0</v>
      </c>
      <c r="AJ364" s="150" t="n">
        <v>0</v>
      </c>
      <c r="AK364" s="150" t="n">
        <v>0</v>
      </c>
      <c r="AL364" s="150" t="n">
        <v>17911.01018</v>
      </c>
      <c r="AM364" s="150" t="n">
        <v>13905.4076</v>
      </c>
      <c r="AN364" s="150" t="n">
        <v>550.88355</v>
      </c>
      <c r="AO364" s="150" t="n">
        <v>3232.59033135366</v>
      </c>
      <c r="AP364" s="150" t="n">
        <v>4623.90019</v>
      </c>
      <c r="AQ364" s="150" t="n">
        <v>179.675</v>
      </c>
      <c r="AR364" s="150" t="n">
        <v>32367.30133</v>
      </c>
    </row>
    <row r="365" customFormat="false" ht="14.25" hidden="false" customHeight="false" outlineLevel="0" collapsed="false">
      <c r="A365" s="131" t="str">
        <f aca="false">INDEX($A$8:$C$41,MATCH(B365,$B$8:$B$41,0),1)</f>
        <v>South Eastern</v>
      </c>
      <c r="B365" s="0" t="s">
        <v>57</v>
      </c>
      <c r="C365" s="131" t="s">
        <v>194</v>
      </c>
      <c r="D365" s="0" t="s">
        <v>833</v>
      </c>
      <c r="E365" s="0" t="s">
        <v>834</v>
      </c>
      <c r="F365" s="117" t="s">
        <v>162</v>
      </c>
      <c r="G365" s="150" t="n">
        <v>0</v>
      </c>
      <c r="H365" s="150" t="n">
        <v>0</v>
      </c>
      <c r="I365" s="150" t="n">
        <v>0</v>
      </c>
      <c r="J365" s="150" t="n">
        <v>0</v>
      </c>
      <c r="K365" s="150" t="n">
        <v>2568.0627</v>
      </c>
      <c r="L365" s="150" t="n">
        <v>2529.58048</v>
      </c>
      <c r="M365" s="150" t="n">
        <v>2097.16185</v>
      </c>
      <c r="N365" s="150" t="n">
        <v>2025.38</v>
      </c>
      <c r="O365" s="150" t="n">
        <v>0</v>
      </c>
      <c r="P365" s="150" t="n">
        <v>9220.18503</v>
      </c>
      <c r="Q365" s="150" t="n">
        <v>9220.18503</v>
      </c>
      <c r="R365" s="150" t="n">
        <v>0</v>
      </c>
      <c r="S365" s="150" t="n">
        <v>0</v>
      </c>
      <c r="T365" s="150" t="n">
        <v>0</v>
      </c>
      <c r="U365" s="150" t="n">
        <v>0</v>
      </c>
      <c r="V365" s="150" t="n">
        <v>0</v>
      </c>
      <c r="W365" s="150" t="n">
        <v>37.5116923445817</v>
      </c>
      <c r="X365" s="150" t="n">
        <v>32.9004226109424</v>
      </c>
      <c r="Y365" s="150" t="n">
        <v>36.4928694767377</v>
      </c>
      <c r="Z365" s="150" t="n">
        <v>22.7085542254874</v>
      </c>
      <c r="AA365" s="150" t="n">
        <v>129.613538657749</v>
      </c>
      <c r="AB365" s="150" t="n">
        <v>63.9195825667123</v>
      </c>
      <c r="AC365" s="150" t="n">
        <v>59.2590142006294</v>
      </c>
      <c r="AD365" s="150" t="n">
        <v>53.2475564530731</v>
      </c>
      <c r="AE365" s="150" t="n">
        <v>48.7220770251375</v>
      </c>
      <c r="AF365" s="150" t="n">
        <v>225.148230245552</v>
      </c>
      <c r="AG365" s="150" t="n">
        <v>0</v>
      </c>
      <c r="AH365" s="150" t="n">
        <v>0</v>
      </c>
      <c r="AI365" s="150" t="n">
        <v>0</v>
      </c>
      <c r="AJ365" s="150" t="n">
        <v>0</v>
      </c>
      <c r="AK365" s="150" t="n">
        <v>0</v>
      </c>
      <c r="AL365" s="150" t="n">
        <v>5097.64318</v>
      </c>
      <c r="AM365" s="150" t="n">
        <v>3926.8544</v>
      </c>
      <c r="AN365" s="150" t="n">
        <v>195.68745</v>
      </c>
      <c r="AO365" s="150" t="n">
        <v>765.530644770269</v>
      </c>
      <c r="AP365" s="150" t="n">
        <v>1317.16929</v>
      </c>
      <c r="AQ365" s="150" t="n">
        <v>63.825</v>
      </c>
      <c r="AR365" s="150" t="n">
        <v>9220.18503</v>
      </c>
    </row>
    <row r="366" customFormat="false" ht="14.25" hidden="false" customHeight="false" outlineLevel="0" collapsed="false">
      <c r="A366" s="131" t="str">
        <f aca="false">INDEX($A$8:$C$41,MATCH(B366,$B$8:$B$41,0),1)</f>
        <v>South Eastern</v>
      </c>
      <c r="B366" s="0" t="s">
        <v>58</v>
      </c>
      <c r="C366" s="131" t="s">
        <v>195</v>
      </c>
      <c r="D366" s="0" t="s">
        <v>835</v>
      </c>
      <c r="E366" s="0" t="s">
        <v>836</v>
      </c>
      <c r="F366" s="117" t="s">
        <v>162</v>
      </c>
      <c r="G366" s="150" t="n">
        <v>2500.5571</v>
      </c>
      <c r="H366" s="150" t="n">
        <v>2500.5571</v>
      </c>
      <c r="I366" s="150" t="n">
        <v>2601.2302</v>
      </c>
      <c r="J366" s="150" t="n">
        <v>2636.8217</v>
      </c>
      <c r="K366" s="150" t="n">
        <v>3323.9247</v>
      </c>
      <c r="L366" s="150" t="n">
        <v>3069.4837</v>
      </c>
      <c r="M366" s="150" t="n">
        <v>2714.42285</v>
      </c>
      <c r="N366" s="150" t="n">
        <v>2457.66875</v>
      </c>
      <c r="O366" s="150" t="n">
        <v>10169</v>
      </c>
      <c r="P366" s="150" t="n">
        <v>11565.5</v>
      </c>
      <c r="Q366" s="150" t="n">
        <v>21734.5</v>
      </c>
      <c r="R366" s="150" t="n">
        <v>0</v>
      </c>
      <c r="S366" s="150" t="n">
        <v>0</v>
      </c>
      <c r="T366" s="150" t="n">
        <v>0</v>
      </c>
      <c r="U366" s="150" t="n">
        <v>0</v>
      </c>
      <c r="V366" s="150" t="n">
        <v>0</v>
      </c>
      <c r="W366" s="150" t="n">
        <v>263.612808709069</v>
      </c>
      <c r="X366" s="150" t="n">
        <v>219.142043498218</v>
      </c>
      <c r="Y366" s="150" t="n">
        <v>389.282546593028</v>
      </c>
      <c r="Z366" s="150" t="n">
        <v>169.156524438514</v>
      </c>
      <c r="AA366" s="150" t="n">
        <v>1041.19392323883</v>
      </c>
      <c r="AB366" s="150" t="n">
        <v>45.6966289263204</v>
      </c>
      <c r="AC366" s="150" t="n">
        <v>42.3647507340878</v>
      </c>
      <c r="AD366" s="150" t="n">
        <v>38.0671107470052</v>
      </c>
      <c r="AE366" s="150" t="n">
        <v>34.8318087342576</v>
      </c>
      <c r="AF366" s="150" t="n">
        <v>160.960299141671</v>
      </c>
      <c r="AG366" s="150" t="n">
        <v>0</v>
      </c>
      <c r="AH366" s="150" t="n">
        <v>0</v>
      </c>
      <c r="AI366" s="150" t="n">
        <v>0</v>
      </c>
      <c r="AJ366" s="150" t="n">
        <v>0</v>
      </c>
      <c r="AK366" s="150" t="n">
        <v>0</v>
      </c>
      <c r="AL366" s="150" t="n">
        <v>11324.3565</v>
      </c>
      <c r="AM366" s="150" t="n">
        <v>9934.1689</v>
      </c>
      <c r="AN366" s="150" t="n">
        <v>475.9746</v>
      </c>
      <c r="AO366" s="150" t="n">
        <v>2793.02384311516</v>
      </c>
      <c r="AP366" s="150" t="n">
        <v>3104.92857142857</v>
      </c>
      <c r="AQ366" s="150" t="n">
        <v>155.242857142857</v>
      </c>
      <c r="AR366" s="150" t="n">
        <v>21734.5</v>
      </c>
    </row>
    <row r="367" customFormat="false" ht="14.25" hidden="false" customHeight="false" outlineLevel="0" collapsed="false">
      <c r="A367" s="131" t="str">
        <f aca="false">INDEX($A$8:$C$41,MATCH(B367,$B$8:$B$41,0),1)</f>
        <v>South Eastern</v>
      </c>
      <c r="B367" s="0" t="s">
        <v>58</v>
      </c>
      <c r="C367" s="131" t="s">
        <v>195</v>
      </c>
      <c r="D367" s="0" t="s">
        <v>837</v>
      </c>
      <c r="E367" s="0" t="s">
        <v>838</v>
      </c>
      <c r="F367" s="117" t="s">
        <v>162</v>
      </c>
      <c r="G367" s="150" t="n">
        <v>0</v>
      </c>
      <c r="H367" s="150" t="n">
        <v>0</v>
      </c>
      <c r="I367" s="150" t="n">
        <v>0</v>
      </c>
      <c r="J367" s="150" t="n">
        <v>0</v>
      </c>
      <c r="K367" s="150" t="n">
        <v>9760.104</v>
      </c>
      <c r="L367" s="150" t="n">
        <v>9012.984</v>
      </c>
      <c r="M367" s="150" t="n">
        <v>7970.412</v>
      </c>
      <c r="N367" s="150" t="n">
        <v>7216.5</v>
      </c>
      <c r="O367" s="150" t="n">
        <v>0</v>
      </c>
      <c r="P367" s="150" t="n">
        <v>33960</v>
      </c>
      <c r="Q367" s="150" t="n">
        <v>33960</v>
      </c>
      <c r="R367" s="150" t="n">
        <v>0</v>
      </c>
      <c r="S367" s="150" t="n">
        <v>0</v>
      </c>
      <c r="T367" s="150" t="n">
        <v>0</v>
      </c>
      <c r="U367" s="150" t="n">
        <v>0</v>
      </c>
      <c r="V367" s="150" t="n">
        <v>0</v>
      </c>
      <c r="W367" s="150" t="n">
        <v>74.4947712598134</v>
      </c>
      <c r="X367" s="150" t="n">
        <v>54.0997512888757</v>
      </c>
      <c r="Y367" s="150" t="n">
        <v>200.042585092768</v>
      </c>
      <c r="Z367" s="150" t="n">
        <v>47.7980140325627</v>
      </c>
      <c r="AA367" s="150" t="n">
        <v>376.43512167402</v>
      </c>
      <c r="AB367" s="150" t="n">
        <v>174.156753782979</v>
      </c>
      <c r="AC367" s="150" t="n">
        <v>161.458462823812</v>
      </c>
      <c r="AD367" s="150" t="n">
        <v>145.079507818509</v>
      </c>
      <c r="AE367" s="150" t="n">
        <v>132.749283263955</v>
      </c>
      <c r="AF367" s="150" t="n">
        <v>613.444007689254</v>
      </c>
      <c r="AG367" s="150" t="n">
        <v>0</v>
      </c>
      <c r="AH367" s="150" t="n">
        <v>0</v>
      </c>
      <c r="AI367" s="150" t="n">
        <v>0</v>
      </c>
      <c r="AJ367" s="150" t="n">
        <v>0</v>
      </c>
      <c r="AK367" s="150" t="n">
        <v>0</v>
      </c>
      <c r="AL367" s="150" t="n">
        <v>18773.088</v>
      </c>
      <c r="AM367" s="150" t="n">
        <v>14443.188</v>
      </c>
      <c r="AN367" s="150" t="n">
        <v>743.724</v>
      </c>
      <c r="AO367" s="150" t="n">
        <v>4364.11581854557</v>
      </c>
      <c r="AP367" s="150" t="n">
        <v>4851.42857142857</v>
      </c>
      <c r="AQ367" s="150" t="n">
        <v>242.567857142857</v>
      </c>
      <c r="AR367" s="150" t="n">
        <v>33960</v>
      </c>
    </row>
    <row r="368" customFormat="false" ht="14.25" hidden="false" customHeight="false" outlineLevel="0" collapsed="false">
      <c r="A368" s="131" t="str">
        <f aca="false">INDEX($A$8:$C$41,MATCH(B368,$B$8:$B$41,0),1)</f>
        <v>South Eastern</v>
      </c>
      <c r="B368" s="0" t="s">
        <v>58</v>
      </c>
      <c r="C368" s="131" t="s">
        <v>195</v>
      </c>
      <c r="D368" s="0" t="s">
        <v>839</v>
      </c>
      <c r="E368" s="0" t="s">
        <v>840</v>
      </c>
      <c r="F368" s="117" t="s">
        <v>162</v>
      </c>
      <c r="G368" s="150" t="n">
        <v>0</v>
      </c>
      <c r="H368" s="150" t="n">
        <v>0</v>
      </c>
      <c r="I368" s="150" t="n">
        <v>0</v>
      </c>
      <c r="J368" s="150" t="n">
        <v>0</v>
      </c>
      <c r="K368" s="150" t="n">
        <v>6152.3718</v>
      </c>
      <c r="L368" s="150" t="n">
        <v>5681.4178</v>
      </c>
      <c r="M368" s="150" t="n">
        <v>5024.2229</v>
      </c>
      <c r="N368" s="150" t="n">
        <v>4548.9875</v>
      </c>
      <c r="O368" s="150" t="n">
        <v>0</v>
      </c>
      <c r="P368" s="150" t="n">
        <v>21407</v>
      </c>
      <c r="Q368" s="150" t="n">
        <v>21407</v>
      </c>
      <c r="R368" s="150" t="n">
        <v>17.3140785707555</v>
      </c>
      <c r="S368" s="150" t="n">
        <v>18.9559915976119</v>
      </c>
      <c r="T368" s="150" t="n">
        <v>16.2781935280607</v>
      </c>
      <c r="U368" s="150" t="n">
        <v>17.9201065549171</v>
      </c>
      <c r="V368" s="150" t="n">
        <v>70.4683702513452</v>
      </c>
      <c r="W368" s="150" t="n">
        <v>29.5379624645504</v>
      </c>
      <c r="X368" s="150" t="n">
        <v>17.1569842521702</v>
      </c>
      <c r="Y368" s="150" t="n">
        <v>112.294069770606</v>
      </c>
      <c r="Z368" s="150" t="n">
        <v>17.9554663364852</v>
      </c>
      <c r="AA368" s="150" t="n">
        <v>176.944482823812</v>
      </c>
      <c r="AB368" s="150" t="n">
        <v>55.8047377117452</v>
      </c>
      <c r="AC368" s="150" t="n">
        <v>51.7358470085641</v>
      </c>
      <c r="AD368" s="150" t="n">
        <v>46.4875676957652</v>
      </c>
      <c r="AE368" s="150" t="n">
        <v>42.5366158535458</v>
      </c>
      <c r="AF368" s="150" t="n">
        <v>196.56476826962</v>
      </c>
      <c r="AG368" s="150" t="n">
        <v>0</v>
      </c>
      <c r="AH368" s="150" t="n">
        <v>0</v>
      </c>
      <c r="AI368" s="150" t="n">
        <v>0</v>
      </c>
      <c r="AJ368" s="150" t="n">
        <v>0</v>
      </c>
      <c r="AK368" s="150" t="n">
        <v>0</v>
      </c>
      <c r="AL368" s="150" t="n">
        <v>11833.7896</v>
      </c>
      <c r="AM368" s="150" t="n">
        <v>9104.3971</v>
      </c>
      <c r="AN368" s="150" t="n">
        <v>468.8133</v>
      </c>
      <c r="AO368" s="150" t="n">
        <v>2636.3234268</v>
      </c>
      <c r="AP368" s="150" t="n">
        <v>3058.14285714286</v>
      </c>
      <c r="AQ368" s="150" t="n">
        <v>229.360714285714</v>
      </c>
      <c r="AR368" s="150" t="n">
        <v>21407</v>
      </c>
    </row>
    <row r="369" customFormat="false" ht="14.25" hidden="false" customHeight="false" outlineLevel="0" collapsed="false">
      <c r="A369" s="131" t="str">
        <f aca="false">INDEX($A$8:$C$41,MATCH(B369,$B$8:$B$41,0),1)</f>
        <v>South Eastern</v>
      </c>
      <c r="B369" s="0" t="s">
        <v>58</v>
      </c>
      <c r="C369" s="131" t="s">
        <v>195</v>
      </c>
      <c r="D369" s="0" t="s">
        <v>841</v>
      </c>
      <c r="E369" s="0" t="s">
        <v>842</v>
      </c>
      <c r="F369" s="117" t="s">
        <v>162</v>
      </c>
      <c r="G369" s="150" t="n">
        <v>13595.3192</v>
      </c>
      <c r="H369" s="150" t="n">
        <v>13595.3192</v>
      </c>
      <c r="I369" s="150" t="n">
        <v>14142.6704</v>
      </c>
      <c r="J369" s="150" t="n">
        <v>14336.1784</v>
      </c>
      <c r="K369" s="150" t="n">
        <v>10432.62</v>
      </c>
      <c r="L369" s="150" t="n">
        <v>9634.02</v>
      </c>
      <c r="M369" s="150" t="n">
        <v>8519.61</v>
      </c>
      <c r="N369" s="150" t="n">
        <v>7713.75</v>
      </c>
      <c r="O369" s="150" t="n">
        <v>55288</v>
      </c>
      <c r="P369" s="150" t="n">
        <v>36300</v>
      </c>
      <c r="Q369" s="150" t="n">
        <v>91588</v>
      </c>
      <c r="R369" s="150" t="n">
        <v>0</v>
      </c>
      <c r="S369" s="150" t="n">
        <v>0</v>
      </c>
      <c r="T369" s="150" t="n">
        <v>0</v>
      </c>
      <c r="U369" s="150" t="n">
        <v>0</v>
      </c>
      <c r="V369" s="150" t="n">
        <v>0</v>
      </c>
      <c r="W369" s="150" t="n">
        <v>1418.67259254575</v>
      </c>
      <c r="X369" s="150" t="n">
        <v>1229.43524846782</v>
      </c>
      <c r="Y369" s="150" t="n">
        <v>1451.74170620518</v>
      </c>
      <c r="Z369" s="150" t="n">
        <v>906.300488714536</v>
      </c>
      <c r="AA369" s="150" t="n">
        <v>5006.15003593329</v>
      </c>
      <c r="AB369" s="150" t="n">
        <v>146.37932514775</v>
      </c>
      <c r="AC369" s="150" t="n">
        <v>135.706369774173</v>
      </c>
      <c r="AD369" s="150" t="n">
        <v>121.939804147386</v>
      </c>
      <c r="AE369" s="150" t="n">
        <v>111.57620979913</v>
      </c>
      <c r="AF369" s="150" t="n">
        <v>515.601708868439</v>
      </c>
      <c r="AG369" s="150" t="n">
        <v>0</v>
      </c>
      <c r="AH369" s="150" t="n">
        <v>0</v>
      </c>
      <c r="AI369" s="150" t="n">
        <v>0</v>
      </c>
      <c r="AJ369" s="150" t="n">
        <v>0</v>
      </c>
      <c r="AK369" s="150" t="n">
        <v>0</v>
      </c>
      <c r="AL369" s="150" t="n">
        <v>46875.7912</v>
      </c>
      <c r="AM369" s="150" t="n">
        <v>42706.4316</v>
      </c>
      <c r="AN369" s="150" t="n">
        <v>2005.7772</v>
      </c>
      <c r="AO369" s="150" t="n">
        <v>11769.921217596</v>
      </c>
      <c r="AP369" s="150" t="n">
        <v>13084</v>
      </c>
      <c r="AQ369" s="150" t="n">
        <v>654.2</v>
      </c>
      <c r="AR369" s="150" t="n">
        <v>91588</v>
      </c>
    </row>
    <row r="370" customFormat="false" ht="14.25" hidden="false" customHeight="false" outlineLevel="0" collapsed="false">
      <c r="A370" s="131" t="str">
        <f aca="false">INDEX($A$8:$C$41,MATCH(B370,$B$8:$B$41,0),1)</f>
        <v>South Eastern</v>
      </c>
      <c r="B370" s="0" t="s">
        <v>58</v>
      </c>
      <c r="C370" s="131" t="s">
        <v>195</v>
      </c>
      <c r="D370" s="0" t="s">
        <v>843</v>
      </c>
      <c r="E370" s="0" t="s">
        <v>844</v>
      </c>
      <c r="F370" s="117" t="s">
        <v>162</v>
      </c>
      <c r="G370" s="150" t="n">
        <v>0</v>
      </c>
      <c r="H370" s="150" t="n">
        <v>0</v>
      </c>
      <c r="I370" s="150" t="n">
        <v>0</v>
      </c>
      <c r="J370" s="150" t="n">
        <v>0</v>
      </c>
      <c r="K370" s="150" t="n">
        <v>7801.1856</v>
      </c>
      <c r="L370" s="150" t="n">
        <v>7204.0176</v>
      </c>
      <c r="M370" s="150" t="n">
        <v>6370.6968</v>
      </c>
      <c r="N370" s="150" t="n">
        <v>5768.1</v>
      </c>
      <c r="O370" s="150" t="n">
        <v>0</v>
      </c>
      <c r="P370" s="150" t="n">
        <v>27144</v>
      </c>
      <c r="Q370" s="150" t="n">
        <v>27144</v>
      </c>
      <c r="R370" s="150" t="n">
        <v>0</v>
      </c>
      <c r="S370" s="150" t="n">
        <v>0</v>
      </c>
      <c r="T370" s="150" t="n">
        <v>0</v>
      </c>
      <c r="U370" s="150" t="n">
        <v>0</v>
      </c>
      <c r="V370" s="150" t="n">
        <v>0</v>
      </c>
      <c r="W370" s="150" t="n">
        <v>173.208290416926</v>
      </c>
      <c r="X370" s="150" t="n">
        <v>127.880965630381</v>
      </c>
      <c r="Y370" s="150" t="n">
        <v>454.869893010637</v>
      </c>
      <c r="Z370" s="150" t="n">
        <v>111.974369328463</v>
      </c>
      <c r="AA370" s="150" t="n">
        <v>867.933518386408</v>
      </c>
      <c r="AB370" s="150" t="n">
        <v>111.826707868981</v>
      </c>
      <c r="AC370" s="150" t="n">
        <v>103.673087393856</v>
      </c>
      <c r="AD370" s="150" t="n">
        <v>93.1560986650724</v>
      </c>
      <c r="AE370" s="150" t="n">
        <v>85.2388150153136</v>
      </c>
      <c r="AF370" s="150" t="n">
        <v>393.894708943223</v>
      </c>
      <c r="AG370" s="150" t="n">
        <v>0</v>
      </c>
      <c r="AH370" s="150" t="n">
        <v>0</v>
      </c>
      <c r="AI370" s="150" t="n">
        <v>0</v>
      </c>
      <c r="AJ370" s="150" t="n">
        <v>0</v>
      </c>
      <c r="AK370" s="150" t="n">
        <v>0</v>
      </c>
      <c r="AL370" s="150" t="n">
        <v>15005.2032</v>
      </c>
      <c r="AM370" s="150" t="n">
        <v>11544.3432</v>
      </c>
      <c r="AN370" s="150" t="n">
        <v>594.4536</v>
      </c>
      <c r="AO370" s="150" t="n">
        <v>3488.25983240628</v>
      </c>
      <c r="AP370" s="150" t="n">
        <v>3877.71428571429</v>
      </c>
      <c r="AQ370" s="150" t="n">
        <v>193.885714285714</v>
      </c>
      <c r="AR370" s="150" t="n">
        <v>27144</v>
      </c>
    </row>
    <row r="371" customFormat="false" ht="14.25" hidden="false" customHeight="false" outlineLevel="0" collapsed="false">
      <c r="A371" s="131" t="str">
        <f aca="false">INDEX($A$8:$C$41,MATCH(B371,$B$8:$B$41,0),1)</f>
        <v>South Eastern</v>
      </c>
      <c r="B371" s="0" t="s">
        <v>58</v>
      </c>
      <c r="C371" s="131" t="s">
        <v>195</v>
      </c>
      <c r="D371" s="0" t="s">
        <v>806</v>
      </c>
      <c r="E371" s="0" t="s">
        <v>845</v>
      </c>
      <c r="F371" s="117" t="s">
        <v>162</v>
      </c>
      <c r="G371" s="150" t="n">
        <v>0</v>
      </c>
      <c r="H371" s="150" t="n">
        <v>0</v>
      </c>
      <c r="I371" s="150" t="n">
        <v>0</v>
      </c>
      <c r="J371" s="150" t="n">
        <v>0</v>
      </c>
      <c r="K371" s="150" t="n">
        <v>5126.6412</v>
      </c>
      <c r="L371" s="150" t="n">
        <v>4734.2052</v>
      </c>
      <c r="M371" s="150" t="n">
        <v>4186.5786</v>
      </c>
      <c r="N371" s="150" t="n">
        <v>3790.575</v>
      </c>
      <c r="O371" s="150" t="n">
        <v>0</v>
      </c>
      <c r="P371" s="150" t="n">
        <v>17838</v>
      </c>
      <c r="Q371" s="150" t="n">
        <v>17838</v>
      </c>
      <c r="R371" s="150" t="n">
        <v>53.2750627993153</v>
      </c>
      <c r="S371" s="150" t="n">
        <v>58.3271953317697</v>
      </c>
      <c r="T371" s="150" t="n">
        <v>50.0876658796982</v>
      </c>
      <c r="U371" s="150" t="n">
        <v>55.1397984121526</v>
      </c>
      <c r="V371" s="150" t="n">
        <v>216.829722422936</v>
      </c>
      <c r="W371" s="150" t="n">
        <v>53.2237249495582</v>
      </c>
      <c r="X371" s="150" t="n">
        <v>40.0670317929275</v>
      </c>
      <c r="Y371" s="150" t="n">
        <v>100.416021701123</v>
      </c>
      <c r="Z371" s="150" t="n">
        <v>32.5609774142132</v>
      </c>
      <c r="AA371" s="150" t="n">
        <v>226.267755857822</v>
      </c>
      <c r="AB371" s="150" t="n">
        <v>91.4772330453597</v>
      </c>
      <c r="AC371" s="150" t="n">
        <v>84.8073537778748</v>
      </c>
      <c r="AD371" s="150" t="n">
        <v>76.2041761719886</v>
      </c>
      <c r="AE371" s="150" t="n">
        <v>69.7276267383439</v>
      </c>
      <c r="AF371" s="150" t="n">
        <v>322.216389733567</v>
      </c>
      <c r="AG371" s="150" t="n">
        <v>0</v>
      </c>
      <c r="AH371" s="150" t="n">
        <v>0</v>
      </c>
      <c r="AI371" s="150" t="n">
        <v>0</v>
      </c>
      <c r="AJ371" s="150" t="n">
        <v>0</v>
      </c>
      <c r="AK371" s="150" t="n">
        <v>0</v>
      </c>
      <c r="AL371" s="150" t="n">
        <v>9860.8464</v>
      </c>
      <c r="AM371" s="150" t="n">
        <v>7586.5014</v>
      </c>
      <c r="AN371" s="150" t="n">
        <v>390.6522</v>
      </c>
      <c r="AO371" s="150" t="n">
        <v>2196.730935</v>
      </c>
      <c r="AP371" s="150" t="n">
        <v>2548.28571428571</v>
      </c>
      <c r="AQ371" s="150" t="n">
        <v>191.116071428571</v>
      </c>
      <c r="AR371" s="150" t="n">
        <v>17838</v>
      </c>
    </row>
    <row r="372" customFormat="false" ht="14.25" hidden="false" customHeight="false" outlineLevel="0" collapsed="false">
      <c r="A372" s="131" t="str">
        <f aca="false">INDEX($A$8:$C$41,MATCH(B372,$B$8:$B$41,0),1)</f>
        <v>South Eastern</v>
      </c>
      <c r="B372" s="0" t="s">
        <v>58</v>
      </c>
      <c r="C372" s="131" t="s">
        <v>195</v>
      </c>
      <c r="D372" s="0" t="s">
        <v>846</v>
      </c>
      <c r="E372" s="0" t="s">
        <v>847</v>
      </c>
      <c r="F372" s="117" t="s">
        <v>162</v>
      </c>
      <c r="G372" s="150" t="n">
        <v>0</v>
      </c>
      <c r="H372" s="150" t="n">
        <v>0</v>
      </c>
      <c r="I372" s="150" t="n">
        <v>0</v>
      </c>
      <c r="J372" s="150" t="n">
        <v>0</v>
      </c>
      <c r="K372" s="150" t="n">
        <v>4415.901</v>
      </c>
      <c r="L372" s="150" t="n">
        <v>4077.871</v>
      </c>
      <c r="M372" s="150" t="n">
        <v>3606.1655</v>
      </c>
      <c r="N372" s="150" t="n">
        <v>3265.0625</v>
      </c>
      <c r="O372" s="150" t="n">
        <v>0</v>
      </c>
      <c r="P372" s="150" t="n">
        <v>15365</v>
      </c>
      <c r="Q372" s="150" t="n">
        <v>15365</v>
      </c>
      <c r="R372" s="150" t="n">
        <v>8.88297495294297</v>
      </c>
      <c r="S372" s="150" t="n">
        <v>9.72535719308774</v>
      </c>
      <c r="T372" s="150" t="n">
        <v>8.3515149130233</v>
      </c>
      <c r="U372" s="150" t="n">
        <v>9.19389715316808</v>
      </c>
      <c r="V372" s="150" t="n">
        <v>36.1537442122221</v>
      </c>
      <c r="W372" s="150" t="n">
        <v>96.0816491630073</v>
      </c>
      <c r="X372" s="150" t="n">
        <v>65.280909248857</v>
      </c>
      <c r="Y372" s="150" t="n">
        <v>271.947867199955</v>
      </c>
      <c r="Z372" s="150" t="n">
        <v>59.3576651075311</v>
      </c>
      <c r="AA372" s="150" t="n">
        <v>492.668090719351</v>
      </c>
      <c r="AB372" s="150" t="n">
        <v>102.039928352601</v>
      </c>
      <c r="AC372" s="150" t="n">
        <v>94.5998913082228</v>
      </c>
      <c r="AD372" s="150" t="n">
        <v>85.0033217872139</v>
      </c>
      <c r="AE372" s="150" t="n">
        <v>77.7789379904993</v>
      </c>
      <c r="AF372" s="150" t="n">
        <v>359.422079438537</v>
      </c>
      <c r="AG372" s="150" t="n">
        <v>0</v>
      </c>
      <c r="AH372" s="150" t="n">
        <v>0</v>
      </c>
      <c r="AI372" s="150" t="n">
        <v>0</v>
      </c>
      <c r="AJ372" s="150" t="n">
        <v>0</v>
      </c>
      <c r="AK372" s="150" t="n">
        <v>0</v>
      </c>
      <c r="AL372" s="150" t="n">
        <v>8493.772</v>
      </c>
      <c r="AM372" s="150" t="n">
        <v>6534.7345</v>
      </c>
      <c r="AN372" s="150" t="n">
        <v>336.4935</v>
      </c>
      <c r="AO372" s="150" t="n">
        <v>1974.48306052926</v>
      </c>
      <c r="AP372" s="150" t="n">
        <v>2195</v>
      </c>
      <c r="AQ372" s="150" t="n">
        <v>109.746428571429</v>
      </c>
      <c r="AR372" s="150" t="n">
        <v>15365</v>
      </c>
    </row>
    <row r="373" customFormat="false" ht="14.25" hidden="false" customHeight="false" outlineLevel="0" collapsed="false">
      <c r="A373" s="131" t="str">
        <f aca="false">INDEX($A$8:$C$41,MATCH(B373,$B$8:$B$41,0),1)</f>
        <v>South Eastern</v>
      </c>
      <c r="B373" s="0" t="s">
        <v>58</v>
      </c>
      <c r="C373" s="131" t="s">
        <v>195</v>
      </c>
      <c r="D373" s="0" t="s">
        <v>848</v>
      </c>
      <c r="E373" s="0" t="s">
        <v>849</v>
      </c>
      <c r="F373" s="117" t="s">
        <v>162</v>
      </c>
      <c r="G373" s="150" t="n">
        <v>0</v>
      </c>
      <c r="H373" s="150" t="n">
        <v>0</v>
      </c>
      <c r="I373" s="150" t="n">
        <v>0</v>
      </c>
      <c r="J373" s="150" t="n">
        <v>0</v>
      </c>
      <c r="K373" s="150" t="n">
        <v>4617.31665354379</v>
      </c>
      <c r="L373" s="150" t="n">
        <v>4976.9135</v>
      </c>
      <c r="M373" s="150" t="n">
        <v>3770.6479421946</v>
      </c>
      <c r="N373" s="150" t="n">
        <v>3984.90625</v>
      </c>
      <c r="O373" s="150" t="n">
        <v>0</v>
      </c>
      <c r="P373" s="150" t="n">
        <v>17349.7843457384</v>
      </c>
      <c r="Q373" s="150" t="n">
        <v>17349.7843457384</v>
      </c>
      <c r="R373" s="150" t="n">
        <v>7.89569799673078</v>
      </c>
      <c r="S373" s="150" t="n">
        <v>8.64445568221644</v>
      </c>
      <c r="T373" s="150" t="n">
        <v>7.42330580889219</v>
      </c>
      <c r="U373" s="150" t="n">
        <v>8.17206349437785</v>
      </c>
      <c r="V373" s="150" t="n">
        <v>32.1355229822173</v>
      </c>
      <c r="W373" s="150" t="n">
        <v>236.549127621932</v>
      </c>
      <c r="X373" s="150" t="n">
        <v>200.97122398414</v>
      </c>
      <c r="Y373" s="150" t="n">
        <v>360.697073257719</v>
      </c>
      <c r="Z373" s="150" t="n">
        <v>155.497912644141</v>
      </c>
      <c r="AA373" s="150" t="n">
        <v>953.715337507932</v>
      </c>
      <c r="AB373" s="150" t="n">
        <v>39.4279025462788</v>
      </c>
      <c r="AC373" s="150" t="n">
        <v>36.5530959851376</v>
      </c>
      <c r="AD373" s="150" t="n">
        <v>32.8450121598976</v>
      </c>
      <c r="AE373" s="150" t="n">
        <v>30.0535333251663</v>
      </c>
      <c r="AF373" s="150" t="n">
        <v>138.87954401648</v>
      </c>
      <c r="AG373" s="150" t="n">
        <v>0</v>
      </c>
      <c r="AH373" s="150" t="n">
        <v>0</v>
      </c>
      <c r="AI373" s="150" t="n">
        <v>0</v>
      </c>
      <c r="AJ373" s="150" t="n">
        <v>0</v>
      </c>
      <c r="AK373" s="150" t="n">
        <v>0</v>
      </c>
      <c r="AL373" s="150" t="n">
        <v>9594.23015354379</v>
      </c>
      <c r="AM373" s="150" t="n">
        <v>7427.0103921946</v>
      </c>
      <c r="AN373" s="150" t="n">
        <v>328.5438</v>
      </c>
      <c r="AO373" s="150" t="n">
        <v>2309.415381</v>
      </c>
      <c r="AP373" s="150" t="n">
        <v>2478.54062081977</v>
      </c>
      <c r="AQ373" s="150" t="n">
        <v>200.919642857143</v>
      </c>
      <c r="AR373" s="150" t="n">
        <v>17349.7843457384</v>
      </c>
    </row>
    <row r="374" customFormat="false" ht="14.25" hidden="false" customHeight="false" outlineLevel="0" collapsed="false">
      <c r="A374" s="131" t="str">
        <f aca="false">INDEX($A$8:$C$41,MATCH(B374,$B$8:$B$41,0),1)</f>
        <v>South Eastern</v>
      </c>
      <c r="B374" s="0" t="s">
        <v>58</v>
      </c>
      <c r="C374" s="131" t="s">
        <v>195</v>
      </c>
      <c r="D374" s="0" t="s">
        <v>850</v>
      </c>
      <c r="E374" s="0" t="s">
        <v>851</v>
      </c>
      <c r="F374" s="117" t="s">
        <v>162</v>
      </c>
      <c r="G374" s="150" t="n">
        <v>0</v>
      </c>
      <c r="H374" s="150" t="n">
        <v>0</v>
      </c>
      <c r="I374" s="150" t="n">
        <v>0</v>
      </c>
      <c r="J374" s="150" t="n">
        <v>0</v>
      </c>
      <c r="K374" s="150" t="n">
        <v>313.5534</v>
      </c>
      <c r="L374" s="150" t="n">
        <v>289.5514</v>
      </c>
      <c r="M374" s="150" t="n">
        <v>256.0577</v>
      </c>
      <c r="N374" s="150" t="n">
        <v>231.8375</v>
      </c>
      <c r="O374" s="150" t="n">
        <v>0</v>
      </c>
      <c r="P374" s="150" t="n">
        <v>1091</v>
      </c>
      <c r="Q374" s="150" t="n">
        <v>1091</v>
      </c>
      <c r="R374" s="150" t="n">
        <v>0</v>
      </c>
      <c r="S374" s="150" t="n">
        <v>0</v>
      </c>
      <c r="T374" s="150" t="n">
        <v>0</v>
      </c>
      <c r="U374" s="150" t="n">
        <v>0</v>
      </c>
      <c r="V374" s="150" t="n">
        <v>0</v>
      </c>
      <c r="W374" s="150" t="n">
        <v>154.791563485076</v>
      </c>
      <c r="X374" s="150" t="n">
        <v>116.449584614808</v>
      </c>
      <c r="Y374" s="150" t="n">
        <v>290.296654108401</v>
      </c>
      <c r="Z374" s="150" t="n">
        <v>94.5374707477541</v>
      </c>
      <c r="AA374" s="150" t="n">
        <v>656.07527295604</v>
      </c>
      <c r="AB374" s="150" t="n">
        <v>2.29282110261123</v>
      </c>
      <c r="AC374" s="150" t="n">
        <v>2.12564464320984</v>
      </c>
      <c r="AD374" s="150" t="n">
        <v>1.91001123905444</v>
      </c>
      <c r="AE374" s="150" t="n">
        <v>1.74768047412846</v>
      </c>
      <c r="AF374" s="150" t="n">
        <v>8.07615745900396</v>
      </c>
      <c r="AG374" s="150" t="n">
        <v>0</v>
      </c>
      <c r="AH374" s="150" t="n">
        <v>0</v>
      </c>
      <c r="AI374" s="150" t="n">
        <v>0</v>
      </c>
      <c r="AJ374" s="150" t="n">
        <v>0</v>
      </c>
      <c r="AK374" s="150" t="n">
        <v>0</v>
      </c>
      <c r="AL374" s="150" t="n">
        <v>603.1048</v>
      </c>
      <c r="AM374" s="150" t="n">
        <v>464.0023</v>
      </c>
      <c r="AN374" s="150" t="n">
        <v>23.8929</v>
      </c>
      <c r="AO374" s="150" t="n">
        <v>140.139527970787</v>
      </c>
      <c r="AP374" s="150" t="n">
        <v>155.857142857143</v>
      </c>
      <c r="AQ374" s="150" t="n">
        <v>7.78928571428571</v>
      </c>
      <c r="AR374" s="150" t="n">
        <v>1091</v>
      </c>
    </row>
    <row r="375" customFormat="false" ht="14.25" hidden="false" customHeight="false" outlineLevel="0" collapsed="false">
      <c r="A375" s="131" t="str">
        <f aca="false">INDEX($A$8:$C$41,MATCH(B375,$B$8:$B$41,0),1)</f>
        <v>South Eastern</v>
      </c>
      <c r="B375" s="0" t="s">
        <v>58</v>
      </c>
      <c r="C375" s="131" t="s">
        <v>195</v>
      </c>
      <c r="D375" s="0" t="s">
        <v>852</v>
      </c>
      <c r="E375" s="0" t="s">
        <v>853</v>
      </c>
      <c r="F375" s="117" t="s">
        <v>162</v>
      </c>
      <c r="G375" s="150" t="n">
        <v>0</v>
      </c>
      <c r="H375" s="150" t="n">
        <v>0</v>
      </c>
      <c r="I375" s="150" t="n">
        <v>0</v>
      </c>
      <c r="J375" s="150" t="n">
        <v>0</v>
      </c>
      <c r="K375" s="150" t="n">
        <v>3416.3238</v>
      </c>
      <c r="L375" s="150" t="n">
        <v>3154.8098</v>
      </c>
      <c r="M375" s="150" t="n">
        <v>2789.8789</v>
      </c>
      <c r="N375" s="150" t="n">
        <v>2525.9875</v>
      </c>
      <c r="O375" s="150" t="n">
        <v>0</v>
      </c>
      <c r="P375" s="150" t="n">
        <v>11887</v>
      </c>
      <c r="Q375" s="150" t="n">
        <v>11887</v>
      </c>
      <c r="R375" s="150" t="n">
        <v>0</v>
      </c>
      <c r="S375" s="150" t="n">
        <v>0</v>
      </c>
      <c r="T375" s="150" t="n">
        <v>0</v>
      </c>
      <c r="U375" s="150" t="n">
        <v>0</v>
      </c>
      <c r="V375" s="150" t="n">
        <v>0</v>
      </c>
      <c r="W375" s="150" t="n">
        <v>106.364888060029</v>
      </c>
      <c r="X375" s="150" t="n">
        <v>81.4901716012475</v>
      </c>
      <c r="Y375" s="150" t="n">
        <v>157.739141548163</v>
      </c>
      <c r="Z375" s="150" t="n">
        <v>63.4588868419666</v>
      </c>
      <c r="AA375" s="150" t="n">
        <v>409.053088051405</v>
      </c>
      <c r="AB375" s="150" t="n">
        <v>60.9608896543905</v>
      </c>
      <c r="AC375" s="150" t="n">
        <v>56.5160484573286</v>
      </c>
      <c r="AD375" s="150" t="n">
        <v>50.7828474930023</v>
      </c>
      <c r="AE375" s="150" t="n">
        <v>46.4668422726668</v>
      </c>
      <c r="AF375" s="150" t="n">
        <v>214.726627877388</v>
      </c>
      <c r="AG375" s="150" t="n">
        <v>0</v>
      </c>
      <c r="AH375" s="150" t="n">
        <v>0</v>
      </c>
      <c r="AI375" s="150" t="n">
        <v>0</v>
      </c>
      <c r="AJ375" s="150" t="n">
        <v>0</v>
      </c>
      <c r="AK375" s="150" t="n">
        <v>0</v>
      </c>
      <c r="AL375" s="150" t="n">
        <v>6571.1336</v>
      </c>
      <c r="AM375" s="150" t="n">
        <v>5055.5411</v>
      </c>
      <c r="AN375" s="150" t="n">
        <v>260.3253</v>
      </c>
      <c r="AO375" s="150" t="n">
        <v>1463.9125788</v>
      </c>
      <c r="AP375" s="150" t="n">
        <v>1698.14285714286</v>
      </c>
      <c r="AQ375" s="150" t="n">
        <v>127.360714285714</v>
      </c>
      <c r="AR375" s="150" t="n">
        <v>11887</v>
      </c>
    </row>
    <row r="376" customFormat="false" ht="14.25" hidden="false" customHeight="false" outlineLevel="0" collapsed="false">
      <c r="A376" s="131" t="str">
        <f aca="false">INDEX($A$8:$C$41,MATCH(B376,$B$8:$B$41,0),1)</f>
        <v>South Eastern</v>
      </c>
      <c r="B376" s="0" t="s">
        <v>58</v>
      </c>
      <c r="C376" s="131" t="s">
        <v>195</v>
      </c>
      <c r="D376" s="0" t="s">
        <v>854</v>
      </c>
      <c r="E376" s="0" t="s">
        <v>855</v>
      </c>
      <c r="F376" s="117" t="s">
        <v>162</v>
      </c>
      <c r="G376" s="150" t="n">
        <v>0</v>
      </c>
      <c r="H376" s="150" t="n">
        <v>0</v>
      </c>
      <c r="I376" s="150" t="n">
        <v>0</v>
      </c>
      <c r="J376" s="150" t="n">
        <v>0</v>
      </c>
      <c r="K376" s="150" t="n">
        <v>24423.7030163962</v>
      </c>
      <c r="L376" s="150" t="n">
        <v>26325.8222</v>
      </c>
      <c r="M376" s="150" t="n">
        <v>19945.1743143639</v>
      </c>
      <c r="N376" s="150" t="n">
        <v>21078.5125</v>
      </c>
      <c r="O376" s="150" t="n">
        <v>0</v>
      </c>
      <c r="P376" s="150" t="n">
        <v>91773.2120307601</v>
      </c>
      <c r="Q376" s="150" t="n">
        <v>91773.2120307601</v>
      </c>
      <c r="R376" s="150" t="n">
        <v>0</v>
      </c>
      <c r="S376" s="150" t="n">
        <v>0</v>
      </c>
      <c r="T376" s="150" t="n">
        <v>0</v>
      </c>
      <c r="U376" s="150" t="n">
        <v>0</v>
      </c>
      <c r="V376" s="150" t="n">
        <v>0</v>
      </c>
      <c r="W376" s="150" t="n">
        <v>894.949880223182</v>
      </c>
      <c r="X376" s="150" t="n">
        <v>760.126424777862</v>
      </c>
      <c r="Y376" s="150" t="n">
        <v>725.928998698535</v>
      </c>
      <c r="Z376" s="150" t="n">
        <v>549.448167492374</v>
      </c>
      <c r="AA376" s="150" t="n">
        <v>2930.45347119195</v>
      </c>
      <c r="AB376" s="150" t="n">
        <v>108.510471860984</v>
      </c>
      <c r="AC376" s="150" t="n">
        <v>100.598648093733</v>
      </c>
      <c r="AD376" s="150" t="n">
        <v>90.3935420751061</v>
      </c>
      <c r="AE376" s="150" t="n">
        <v>82.7110465329935</v>
      </c>
      <c r="AF376" s="150" t="n">
        <v>382.213708562816</v>
      </c>
      <c r="AG376" s="150" t="n">
        <v>0</v>
      </c>
      <c r="AH376" s="150" t="n">
        <v>0</v>
      </c>
      <c r="AI376" s="150" t="n">
        <v>0</v>
      </c>
      <c r="AJ376" s="150" t="n">
        <v>0</v>
      </c>
      <c r="AK376" s="150" t="n">
        <v>0</v>
      </c>
      <c r="AL376" s="150" t="n">
        <v>50749.5252163962</v>
      </c>
      <c r="AM376" s="150" t="n">
        <v>39285.8342143639</v>
      </c>
      <c r="AN376" s="150" t="n">
        <v>1737.8526</v>
      </c>
      <c r="AO376" s="150" t="n">
        <v>12215.8560132</v>
      </c>
      <c r="AP376" s="150" t="n">
        <v>13110.4588615372</v>
      </c>
      <c r="AQ376" s="150" t="n">
        <v>1062.78214285714</v>
      </c>
      <c r="AR376" s="150" t="n">
        <v>91773.2120307601</v>
      </c>
    </row>
    <row r="377" customFormat="false" ht="14.25" hidden="false" customHeight="false" outlineLevel="0" collapsed="false">
      <c r="A377" s="131" t="str">
        <f aca="false">INDEX($A$8:$C$41,MATCH(B377,$B$8:$B$41,0),1)</f>
        <v>Capital</v>
      </c>
      <c r="B377" s="0" t="s">
        <v>59</v>
      </c>
      <c r="C377" s="131" t="s">
        <v>196</v>
      </c>
      <c r="D377" s="0" t="s">
        <v>856</v>
      </c>
      <c r="E377" s="0" t="s">
        <v>857</v>
      </c>
      <c r="F377" s="117" t="s">
        <v>162</v>
      </c>
      <c r="G377" s="150" t="n">
        <v>0</v>
      </c>
      <c r="H377" s="150" t="n">
        <v>0</v>
      </c>
      <c r="I377" s="150" t="n">
        <v>0</v>
      </c>
      <c r="J377" s="150" t="n">
        <v>0</v>
      </c>
      <c r="K377" s="150" t="n">
        <v>2739.5905</v>
      </c>
      <c r="L377" s="150" t="n">
        <v>2791.88975</v>
      </c>
      <c r="M377" s="150" t="n">
        <v>2775.1985</v>
      </c>
      <c r="N377" s="150" t="n">
        <v>2820.82125</v>
      </c>
      <c r="O377" s="150" t="n">
        <v>0</v>
      </c>
      <c r="P377" s="150" t="n">
        <v>11127.5</v>
      </c>
      <c r="Q377" s="150" t="n">
        <v>11127.5</v>
      </c>
      <c r="R377" s="150" t="n">
        <v>0</v>
      </c>
      <c r="S377" s="150" t="n">
        <v>0</v>
      </c>
      <c r="T377" s="150" t="n">
        <v>0</v>
      </c>
      <c r="U377" s="150" t="n">
        <v>0</v>
      </c>
      <c r="V377" s="150" t="n">
        <v>0</v>
      </c>
      <c r="W377" s="150" t="n">
        <v>90.0952313011669</v>
      </c>
      <c r="X377" s="150" t="n">
        <v>48.665664425784</v>
      </c>
      <c r="Y377" s="150" t="n">
        <v>388.38532074056</v>
      </c>
      <c r="Z377" s="150" t="n">
        <v>54.9896879441087</v>
      </c>
      <c r="AA377" s="150" t="n">
        <v>582.13590441162</v>
      </c>
      <c r="AB377" s="150" t="n">
        <v>138.562048330573</v>
      </c>
      <c r="AC377" s="150" t="n">
        <v>139.009202984322</v>
      </c>
      <c r="AD377" s="150" t="n">
        <v>135.655543081202</v>
      </c>
      <c r="AE377" s="150" t="n">
        <v>145.716522790562</v>
      </c>
      <c r="AF377" s="150" t="n">
        <v>558.94331718666</v>
      </c>
      <c r="AG377" s="150" t="n">
        <v>0</v>
      </c>
      <c r="AH377" s="150" t="n">
        <v>0</v>
      </c>
      <c r="AI377" s="150" t="n">
        <v>0</v>
      </c>
      <c r="AJ377" s="150" t="n">
        <v>0</v>
      </c>
      <c r="AK377" s="150" t="n">
        <v>0</v>
      </c>
      <c r="AL377" s="150" t="n">
        <v>5531.48025</v>
      </c>
      <c r="AM377" s="150" t="n">
        <v>5272.2095</v>
      </c>
      <c r="AN377" s="150" t="n">
        <v>323.81025</v>
      </c>
      <c r="AO377" s="150" t="n">
        <v>972.027184</v>
      </c>
      <c r="AP377" s="150" t="n">
        <v>1589.64285714286</v>
      </c>
      <c r="AQ377" s="150" t="n">
        <v>119.223214285714</v>
      </c>
      <c r="AR377" s="150" t="n">
        <v>11127.5</v>
      </c>
    </row>
    <row r="378" customFormat="false" ht="14.25" hidden="false" customHeight="false" outlineLevel="0" collapsed="false">
      <c r="A378" s="131" t="str">
        <f aca="false">INDEX($A$8:$C$41,MATCH(B378,$B$8:$B$41,0),1)</f>
        <v>Capital</v>
      </c>
      <c r="B378" s="0" t="s">
        <v>59</v>
      </c>
      <c r="C378" s="131" t="s">
        <v>196</v>
      </c>
      <c r="D378" s="0" t="s">
        <v>858</v>
      </c>
      <c r="E378" s="0" t="s">
        <v>859</v>
      </c>
      <c r="F378" s="117" t="s">
        <v>162</v>
      </c>
      <c r="G378" s="150" t="n">
        <v>599.8328</v>
      </c>
      <c r="H378" s="150" t="n">
        <v>599.8328</v>
      </c>
      <c r="I378" s="150" t="n">
        <v>573.8264</v>
      </c>
      <c r="J378" s="150" t="n">
        <v>639.0832</v>
      </c>
      <c r="K378" s="150" t="n">
        <v>868.5936</v>
      </c>
      <c r="L378" s="150" t="n">
        <v>885.1752</v>
      </c>
      <c r="M378" s="150" t="n">
        <v>879.8832</v>
      </c>
      <c r="N378" s="150" t="n">
        <v>894.348</v>
      </c>
      <c r="O378" s="150" t="n">
        <v>2408</v>
      </c>
      <c r="P378" s="150" t="n">
        <v>3528</v>
      </c>
      <c r="Q378" s="150" t="n">
        <v>5936</v>
      </c>
      <c r="R378" s="150" t="n">
        <v>6.2247023922097</v>
      </c>
      <c r="S378" s="150" t="n">
        <v>6.81499773506068</v>
      </c>
      <c r="T378" s="150" t="n">
        <v>5.85228430036809</v>
      </c>
      <c r="U378" s="150" t="n">
        <v>6.44257964321907</v>
      </c>
      <c r="V378" s="150" t="n">
        <v>25.3345640708575</v>
      </c>
      <c r="W378" s="150" t="n">
        <v>80.0889700462064</v>
      </c>
      <c r="X378" s="150" t="n">
        <v>46.2533596742881</v>
      </c>
      <c r="Y378" s="150" t="n">
        <v>331.500552472346</v>
      </c>
      <c r="Z378" s="150" t="n">
        <v>47.8371701810628</v>
      </c>
      <c r="AA378" s="150" t="n">
        <v>505.680052373903</v>
      </c>
      <c r="AB378" s="150" t="n">
        <v>158.506705707868</v>
      </c>
      <c r="AC378" s="150" t="n">
        <v>159.018223919107</v>
      </c>
      <c r="AD378" s="150" t="n">
        <v>155.18183733481</v>
      </c>
      <c r="AE378" s="150" t="n">
        <v>166.690997087701</v>
      </c>
      <c r="AF378" s="150" t="n">
        <v>639.397764049487</v>
      </c>
      <c r="AG378" s="150" t="n">
        <v>0</v>
      </c>
      <c r="AH378" s="150" t="n">
        <v>0</v>
      </c>
      <c r="AI378" s="150" t="n">
        <v>0</v>
      </c>
      <c r="AJ378" s="150" t="n">
        <v>0</v>
      </c>
      <c r="AK378" s="150" t="n">
        <v>0</v>
      </c>
      <c r="AL378" s="150" t="n">
        <v>2948.8592</v>
      </c>
      <c r="AM378" s="150" t="n">
        <v>2814.4032</v>
      </c>
      <c r="AN378" s="150" t="n">
        <v>172.7376</v>
      </c>
      <c r="AO378" s="150" t="n">
        <v>518.5309696</v>
      </c>
      <c r="AP378" s="150" t="n">
        <v>848</v>
      </c>
      <c r="AQ378" s="150" t="n">
        <v>79.4892857142857</v>
      </c>
      <c r="AR378" s="150" t="n">
        <v>5936</v>
      </c>
    </row>
    <row r="379" customFormat="false" ht="14.25" hidden="false" customHeight="false" outlineLevel="0" collapsed="false">
      <c r="A379" s="131" t="str">
        <f aca="false">INDEX($A$8:$C$41,MATCH(B379,$B$8:$B$41,0),1)</f>
        <v>Capital</v>
      </c>
      <c r="B379" s="0" t="s">
        <v>59</v>
      </c>
      <c r="C379" s="131" t="s">
        <v>196</v>
      </c>
      <c r="D379" s="0" t="s">
        <v>860</v>
      </c>
      <c r="E379" s="0" t="s">
        <v>861</v>
      </c>
      <c r="F379" s="117" t="s">
        <v>162</v>
      </c>
      <c r="G379" s="150" t="n">
        <v>0</v>
      </c>
      <c r="H379" s="150" t="n">
        <v>0</v>
      </c>
      <c r="I379" s="150" t="n">
        <v>0</v>
      </c>
      <c r="J379" s="150" t="n">
        <v>0</v>
      </c>
      <c r="K379" s="150" t="n">
        <v>3158.9922</v>
      </c>
      <c r="L379" s="150" t="n">
        <v>3219.2979</v>
      </c>
      <c r="M379" s="150" t="n">
        <v>3200.0514</v>
      </c>
      <c r="N379" s="150" t="n">
        <v>3252.6585</v>
      </c>
      <c r="O379" s="150" t="n">
        <v>0</v>
      </c>
      <c r="P379" s="150" t="n">
        <v>12831</v>
      </c>
      <c r="Q379" s="150" t="n">
        <v>12831</v>
      </c>
      <c r="R379" s="150" t="n">
        <v>0</v>
      </c>
      <c r="S379" s="150" t="n">
        <v>0</v>
      </c>
      <c r="T379" s="150" t="n">
        <v>0</v>
      </c>
      <c r="U379" s="150" t="n">
        <v>0</v>
      </c>
      <c r="V379" s="150" t="n">
        <v>0</v>
      </c>
      <c r="W379" s="150" t="n">
        <v>94.33500689181</v>
      </c>
      <c r="X379" s="150" t="n">
        <v>50.9558133399385</v>
      </c>
      <c r="Y379" s="150" t="n">
        <v>406.662277010704</v>
      </c>
      <c r="Z379" s="150" t="n">
        <v>57.577437965008</v>
      </c>
      <c r="AA379" s="150" t="n">
        <v>609.530535207461</v>
      </c>
      <c r="AB379" s="150" t="n">
        <v>157.79755399838</v>
      </c>
      <c r="AC379" s="150" t="n">
        <v>158.306783700674</v>
      </c>
      <c r="AD379" s="150" t="n">
        <v>154.487560933468</v>
      </c>
      <c r="AE379" s="150" t="n">
        <v>165.945229235085</v>
      </c>
      <c r="AF379" s="150" t="n">
        <v>636.537127867607</v>
      </c>
      <c r="AG379" s="150" t="n">
        <v>0</v>
      </c>
      <c r="AH379" s="150" t="n">
        <v>0</v>
      </c>
      <c r="AI379" s="150" t="n">
        <v>0</v>
      </c>
      <c r="AJ379" s="150" t="n">
        <v>0</v>
      </c>
      <c r="AK379" s="150" t="n">
        <v>0</v>
      </c>
      <c r="AL379" s="150" t="n">
        <v>6378.2901</v>
      </c>
      <c r="AM379" s="150" t="n">
        <v>5954.8671</v>
      </c>
      <c r="AN379" s="150" t="n">
        <v>497.8428</v>
      </c>
      <c r="AO379" s="150" t="n">
        <v>1494.4453888</v>
      </c>
      <c r="AP379" s="150" t="n">
        <v>1833</v>
      </c>
      <c r="AQ379" s="150" t="n">
        <v>91.65</v>
      </c>
      <c r="AR379" s="150" t="n">
        <v>12831</v>
      </c>
    </row>
    <row r="380" customFormat="false" ht="14.25" hidden="false" customHeight="false" outlineLevel="0" collapsed="false">
      <c r="A380" s="131" t="str">
        <f aca="false">INDEX($A$8:$C$41,MATCH(B380,$B$8:$B$41,0),1)</f>
        <v>Capital</v>
      </c>
      <c r="B380" s="0" t="s">
        <v>59</v>
      </c>
      <c r="C380" s="131" t="s">
        <v>196</v>
      </c>
      <c r="D380" s="0" t="s">
        <v>862</v>
      </c>
      <c r="E380" s="0" t="s">
        <v>863</v>
      </c>
      <c r="F380" s="117" t="s">
        <v>162</v>
      </c>
      <c r="G380" s="150" t="n">
        <v>0</v>
      </c>
      <c r="H380" s="150" t="n">
        <v>0</v>
      </c>
      <c r="I380" s="150" t="n">
        <v>0</v>
      </c>
      <c r="J380" s="150" t="n">
        <v>0</v>
      </c>
      <c r="K380" s="150" t="n">
        <v>2719.7714</v>
      </c>
      <c r="L380" s="150" t="n">
        <v>2771.6923</v>
      </c>
      <c r="M380" s="150" t="n">
        <v>2755.1218</v>
      </c>
      <c r="N380" s="150" t="n">
        <v>2800.4145</v>
      </c>
      <c r="O380" s="150" t="n">
        <v>0</v>
      </c>
      <c r="P380" s="150" t="n">
        <v>11047</v>
      </c>
      <c r="Q380" s="150" t="n">
        <v>11047</v>
      </c>
      <c r="R380" s="150" t="n">
        <v>0</v>
      </c>
      <c r="S380" s="150" t="n">
        <v>0</v>
      </c>
      <c r="T380" s="150" t="n">
        <v>0</v>
      </c>
      <c r="U380" s="150" t="n">
        <v>0</v>
      </c>
      <c r="V380" s="150" t="n">
        <v>0</v>
      </c>
      <c r="W380" s="150" t="n">
        <v>185.170406499995</v>
      </c>
      <c r="X380" s="150" t="n">
        <v>102.243866080107</v>
      </c>
      <c r="Y380" s="150" t="n">
        <v>783.999880548657</v>
      </c>
      <c r="Z380" s="150" t="n">
        <v>113.706313393442</v>
      </c>
      <c r="AA380" s="150" t="n">
        <v>1185.1204665222</v>
      </c>
      <c r="AB380" s="150" t="n">
        <v>209.944767964715</v>
      </c>
      <c r="AC380" s="150" t="n">
        <v>210.62228234298</v>
      </c>
      <c r="AD380" s="150" t="n">
        <v>205.540924505996</v>
      </c>
      <c r="AE380" s="150" t="n">
        <v>220.784998016947</v>
      </c>
      <c r="AF380" s="150" t="n">
        <v>846.892972830637</v>
      </c>
      <c r="AG380" s="150" t="n">
        <v>0</v>
      </c>
      <c r="AH380" s="150" t="n">
        <v>0</v>
      </c>
      <c r="AI380" s="150" t="n">
        <v>0</v>
      </c>
      <c r="AJ380" s="150" t="n">
        <v>0</v>
      </c>
      <c r="AK380" s="150" t="n">
        <v>0</v>
      </c>
      <c r="AL380" s="150" t="n">
        <v>5491.4637</v>
      </c>
      <c r="AM380" s="150" t="n">
        <v>5234.0686</v>
      </c>
      <c r="AN380" s="150" t="n">
        <v>321.4677</v>
      </c>
      <c r="AO380" s="150" t="n">
        <v>964.9952192</v>
      </c>
      <c r="AP380" s="150" t="n">
        <v>1578.14285714286</v>
      </c>
      <c r="AQ380" s="150" t="n">
        <v>118.360714285714</v>
      </c>
      <c r="AR380" s="150" t="n">
        <v>11047</v>
      </c>
    </row>
    <row r="381" customFormat="false" ht="14.25" hidden="false" customHeight="false" outlineLevel="0" collapsed="false">
      <c r="A381" s="131" t="str">
        <f aca="false">INDEX($A$8:$C$41,MATCH(B381,$B$8:$B$41,0),1)</f>
        <v>Capital</v>
      </c>
      <c r="B381" s="0" t="s">
        <v>59</v>
      </c>
      <c r="C381" s="131" t="s">
        <v>196</v>
      </c>
      <c r="D381" s="0" t="s">
        <v>864</v>
      </c>
      <c r="E381" s="0" t="s">
        <v>865</v>
      </c>
      <c r="F381" s="117" t="s">
        <v>162</v>
      </c>
      <c r="G381" s="150" t="n">
        <v>0</v>
      </c>
      <c r="H381" s="150" t="n">
        <v>0</v>
      </c>
      <c r="I381" s="150" t="n">
        <v>0</v>
      </c>
      <c r="J381" s="150" t="n">
        <v>0</v>
      </c>
      <c r="K381" s="150" t="n">
        <v>679.0196</v>
      </c>
      <c r="L381" s="150" t="n">
        <v>691.9822</v>
      </c>
      <c r="M381" s="150" t="n">
        <v>687.8452</v>
      </c>
      <c r="N381" s="150" t="n">
        <v>699.153</v>
      </c>
      <c r="O381" s="150" t="n">
        <v>0</v>
      </c>
      <c r="P381" s="150" t="n">
        <v>2758</v>
      </c>
      <c r="Q381" s="150" t="n">
        <v>2758</v>
      </c>
      <c r="R381" s="150" t="n">
        <v>0</v>
      </c>
      <c r="S381" s="150" t="n">
        <v>0</v>
      </c>
      <c r="T381" s="150" t="n">
        <v>0</v>
      </c>
      <c r="U381" s="150" t="n">
        <v>0</v>
      </c>
      <c r="V381" s="150" t="n">
        <v>0</v>
      </c>
      <c r="W381" s="150" t="n">
        <v>22.7790462602334</v>
      </c>
      <c r="X381" s="150" t="n">
        <v>15.0031328851568</v>
      </c>
      <c r="Y381" s="150" t="n">
        <v>80.9070641481121</v>
      </c>
      <c r="Z381" s="150" t="n">
        <v>14.7379375888217</v>
      </c>
      <c r="AA381" s="150" t="n">
        <v>133.427180882324</v>
      </c>
      <c r="AB381" s="150" t="n">
        <v>40.145648183723</v>
      </c>
      <c r="AC381" s="150" t="n">
        <v>40.2752025142877</v>
      </c>
      <c r="AD381" s="150" t="n">
        <v>39.3035450350527</v>
      </c>
      <c r="AE381" s="150" t="n">
        <v>42.2185174727575</v>
      </c>
      <c r="AF381" s="150" t="n">
        <v>161.942913205821</v>
      </c>
      <c r="AG381" s="150" t="n">
        <v>0</v>
      </c>
      <c r="AH381" s="150" t="n">
        <v>0</v>
      </c>
      <c r="AI381" s="150" t="n">
        <v>0</v>
      </c>
      <c r="AJ381" s="150" t="n">
        <v>0</v>
      </c>
      <c r="AK381" s="150" t="n">
        <v>0</v>
      </c>
      <c r="AL381" s="150" t="n">
        <v>1371.0018</v>
      </c>
      <c r="AM381" s="150" t="n">
        <v>1306.7404</v>
      </c>
      <c r="AN381" s="150" t="n">
        <v>80.2578</v>
      </c>
      <c r="AO381" s="150" t="n">
        <v>240.9212288</v>
      </c>
      <c r="AP381" s="150" t="n">
        <v>394</v>
      </c>
      <c r="AQ381" s="150" t="n">
        <v>36.9321428571429</v>
      </c>
      <c r="AR381" s="150" t="n">
        <v>2758</v>
      </c>
    </row>
    <row r="382" customFormat="false" ht="14.25" hidden="false" customHeight="false" outlineLevel="0" collapsed="false">
      <c r="A382" s="131" t="str">
        <f aca="false">INDEX($A$8:$C$41,MATCH(B382,$B$8:$B$41,0),1)</f>
        <v>Capital</v>
      </c>
      <c r="B382" s="0" t="s">
        <v>59</v>
      </c>
      <c r="C382" s="131" t="s">
        <v>196</v>
      </c>
      <c r="D382" s="0" t="s">
        <v>866</v>
      </c>
      <c r="E382" s="0" t="s">
        <v>867</v>
      </c>
      <c r="F382" s="117" t="s">
        <v>162</v>
      </c>
      <c r="G382" s="150" t="n">
        <v>0</v>
      </c>
      <c r="H382" s="150" t="n">
        <v>0</v>
      </c>
      <c r="I382" s="150" t="n">
        <v>0</v>
      </c>
      <c r="J382" s="150" t="n">
        <v>0</v>
      </c>
      <c r="K382" s="150" t="n">
        <v>1189.0229</v>
      </c>
      <c r="L382" s="150" t="n">
        <v>1211.72155</v>
      </c>
      <c r="M382" s="150" t="n">
        <v>1204.4773</v>
      </c>
      <c r="N382" s="150" t="n">
        <v>1224.27825</v>
      </c>
      <c r="O382" s="150" t="n">
        <v>0</v>
      </c>
      <c r="P382" s="150" t="n">
        <v>4829.5</v>
      </c>
      <c r="Q382" s="150" t="n">
        <v>4829.5</v>
      </c>
      <c r="R382" s="150" t="n">
        <v>0</v>
      </c>
      <c r="S382" s="150" t="n">
        <v>0</v>
      </c>
      <c r="T382" s="150" t="n">
        <v>0</v>
      </c>
      <c r="U382" s="150" t="n">
        <v>0</v>
      </c>
      <c r="V382" s="150" t="n">
        <v>0</v>
      </c>
      <c r="W382" s="150" t="n">
        <v>85.8554557105237</v>
      </c>
      <c r="X382" s="150" t="n">
        <v>46.3755155116294</v>
      </c>
      <c r="Y382" s="150" t="n">
        <v>370.108364470416</v>
      </c>
      <c r="Z382" s="150" t="n">
        <v>52.4019379232095</v>
      </c>
      <c r="AA382" s="150" t="n">
        <v>554.741273615779</v>
      </c>
      <c r="AB382" s="150" t="n">
        <v>60.6358313129959</v>
      </c>
      <c r="AC382" s="150" t="n">
        <v>60.8315096714082</v>
      </c>
      <c r="AD382" s="150" t="n">
        <v>59.3639219833163</v>
      </c>
      <c r="AE382" s="150" t="n">
        <v>63.7666850475919</v>
      </c>
      <c r="AF382" s="150" t="n">
        <v>244.597948015312</v>
      </c>
      <c r="AG382" s="150" t="n">
        <v>0</v>
      </c>
      <c r="AH382" s="150" t="n">
        <v>0</v>
      </c>
      <c r="AI382" s="150" t="n">
        <v>0</v>
      </c>
      <c r="AJ382" s="150" t="n">
        <v>0</v>
      </c>
      <c r="AK382" s="150" t="n">
        <v>0</v>
      </c>
      <c r="AL382" s="150" t="n">
        <v>2400.74445</v>
      </c>
      <c r="AM382" s="150" t="n">
        <v>2288.2171</v>
      </c>
      <c r="AN382" s="150" t="n">
        <v>140.53845</v>
      </c>
      <c r="AO382" s="150" t="n">
        <v>421.8742112</v>
      </c>
      <c r="AP382" s="150" t="n">
        <v>689.928571428571</v>
      </c>
      <c r="AQ382" s="150" t="n">
        <v>51.7446428571429</v>
      </c>
      <c r="AR382" s="150" t="n">
        <v>4829.5</v>
      </c>
    </row>
    <row r="383" customFormat="false" ht="14.25" hidden="false" customHeight="false" outlineLevel="0" collapsed="false">
      <c r="A383" s="131" t="str">
        <f aca="false">INDEX($A$8:$C$41,MATCH(B383,$B$8:$B$41,0),1)</f>
        <v>Capital</v>
      </c>
      <c r="B383" s="0" t="s">
        <v>59</v>
      </c>
      <c r="C383" s="131" t="s">
        <v>196</v>
      </c>
      <c r="D383" s="0" t="s">
        <v>868</v>
      </c>
      <c r="E383" s="0" t="s">
        <v>869</v>
      </c>
      <c r="F383" s="117" t="s">
        <v>162</v>
      </c>
      <c r="G383" s="150" t="n">
        <v>0</v>
      </c>
      <c r="H383" s="150" t="n">
        <v>0</v>
      </c>
      <c r="I383" s="150" t="n">
        <v>0</v>
      </c>
      <c r="J383" s="150" t="n">
        <v>0</v>
      </c>
      <c r="K383" s="150" t="n">
        <v>587.3101</v>
      </c>
      <c r="L383" s="150" t="n">
        <v>598.52195</v>
      </c>
      <c r="M383" s="150" t="n">
        <v>594.9437</v>
      </c>
      <c r="N383" s="150" t="n">
        <v>604.72425</v>
      </c>
      <c r="O383" s="150" t="n">
        <v>0</v>
      </c>
      <c r="P383" s="150" t="n">
        <v>2385.5</v>
      </c>
      <c r="Q383" s="150" t="n">
        <v>2385.5</v>
      </c>
      <c r="R383" s="150" t="n">
        <v>0</v>
      </c>
      <c r="S383" s="150" t="n">
        <v>0</v>
      </c>
      <c r="T383" s="150" t="n">
        <v>0</v>
      </c>
      <c r="U383" s="150" t="n">
        <v>0</v>
      </c>
      <c r="V383" s="150" t="n">
        <v>0</v>
      </c>
      <c r="W383" s="150" t="n">
        <v>75.2560167339159</v>
      </c>
      <c r="X383" s="150" t="n">
        <v>40.6501432262431</v>
      </c>
      <c r="Y383" s="150" t="n">
        <v>324.415973795056</v>
      </c>
      <c r="Z383" s="150" t="n">
        <v>45.9325628709614</v>
      </c>
      <c r="AA383" s="150" t="n">
        <v>486.254696626177</v>
      </c>
      <c r="AB383" s="150" t="n">
        <v>45.5362445017456</v>
      </c>
      <c r="AC383" s="150" t="n">
        <v>45.6831948672212</v>
      </c>
      <c r="AD383" s="150" t="n">
        <v>44.5810671261543</v>
      </c>
      <c r="AE383" s="150" t="n">
        <v>47.8874503493549</v>
      </c>
      <c r="AF383" s="150" t="n">
        <v>183.687956844476</v>
      </c>
      <c r="AG383" s="150" t="n">
        <v>0</v>
      </c>
      <c r="AH383" s="150" t="n">
        <v>0</v>
      </c>
      <c r="AI383" s="150" t="n">
        <v>0</v>
      </c>
      <c r="AJ383" s="150" t="n">
        <v>0</v>
      </c>
      <c r="AK383" s="150" t="n">
        <v>0</v>
      </c>
      <c r="AL383" s="150" t="n">
        <v>1185.83205</v>
      </c>
      <c r="AM383" s="150" t="n">
        <v>1130.2499</v>
      </c>
      <c r="AN383" s="150" t="n">
        <v>69.41805</v>
      </c>
      <c r="AO383" s="150" t="n">
        <v>208.3820128</v>
      </c>
      <c r="AP383" s="150" t="n">
        <v>340.785714285714</v>
      </c>
      <c r="AQ383" s="150" t="n">
        <v>25.5589285714286</v>
      </c>
      <c r="AR383" s="150" t="n">
        <v>2385.5</v>
      </c>
    </row>
    <row r="384" customFormat="false" ht="14.25" hidden="false" customHeight="false" outlineLevel="0" collapsed="false">
      <c r="A384" s="131" t="str">
        <f aca="false">INDEX($A$8:$C$41,MATCH(B384,$B$8:$B$41,0),1)</f>
        <v>Capital</v>
      </c>
      <c r="B384" s="0" t="s">
        <v>60</v>
      </c>
      <c r="C384" s="131" t="s">
        <v>197</v>
      </c>
      <c r="D384" s="0" t="s">
        <v>870</v>
      </c>
      <c r="E384" s="0" t="s">
        <v>871</v>
      </c>
      <c r="F384" s="117" t="s">
        <v>162</v>
      </c>
      <c r="G384" s="150" t="n">
        <v>1633.45023151289</v>
      </c>
      <c r="H384" s="150" t="n">
        <v>1633.45023151289</v>
      </c>
      <c r="I384" s="150" t="n">
        <v>1562.63022950431</v>
      </c>
      <c r="J384" s="150" t="n">
        <v>2031.3716</v>
      </c>
      <c r="K384" s="150" t="n">
        <v>21814.049957208</v>
      </c>
      <c r="L384" s="150" t="n">
        <v>25948.078</v>
      </c>
      <c r="M384" s="150" t="n">
        <v>22097.5794448727</v>
      </c>
      <c r="N384" s="150" t="n">
        <v>26216.97</v>
      </c>
      <c r="O384" s="150" t="n">
        <v>7119.5208610172</v>
      </c>
      <c r="P384" s="150" t="n">
        <v>96076.6774020807</v>
      </c>
      <c r="Q384" s="150" t="n">
        <v>103196.198263098</v>
      </c>
      <c r="R384" s="150" t="n">
        <v>17.3074770043149</v>
      </c>
      <c r="S384" s="150" t="n">
        <v>18.948763997398</v>
      </c>
      <c r="T384" s="150" t="n">
        <v>16.2719869271336</v>
      </c>
      <c r="U384" s="150" t="n">
        <v>17.9132739202168</v>
      </c>
      <c r="V384" s="150" t="n">
        <v>70.4415018490634</v>
      </c>
      <c r="W384" s="150" t="n">
        <v>1688.26525004312</v>
      </c>
      <c r="X384" s="150" t="n">
        <v>1123.62179355919</v>
      </c>
      <c r="Y384" s="150" t="n">
        <v>4810.82295775597</v>
      </c>
      <c r="Z384" s="150" t="n">
        <v>985.724689428331</v>
      </c>
      <c r="AA384" s="150" t="n">
        <v>8608.43469078661</v>
      </c>
      <c r="AB384" s="150" t="n">
        <v>165.744932461608</v>
      </c>
      <c r="AC384" s="150" t="n">
        <v>166.279809210173</v>
      </c>
      <c r="AD384" s="150" t="n">
        <v>162.268233595935</v>
      </c>
      <c r="AE384" s="150" t="n">
        <v>174.302960438649</v>
      </c>
      <c r="AF384" s="150" t="n">
        <v>668.595935706364</v>
      </c>
      <c r="AG384" s="150" t="n">
        <v>0</v>
      </c>
      <c r="AH384" s="150" t="n">
        <v>0</v>
      </c>
      <c r="AI384" s="150" t="n">
        <v>0</v>
      </c>
      <c r="AJ384" s="150" t="n">
        <v>0</v>
      </c>
      <c r="AK384" s="150" t="n">
        <v>0</v>
      </c>
      <c r="AL384" s="150" t="n">
        <v>51287.6469887209</v>
      </c>
      <c r="AM384" s="150" t="n">
        <v>49322.754374377</v>
      </c>
      <c r="AN384" s="150" t="n">
        <v>2585.7969</v>
      </c>
      <c r="AO384" s="150" t="n">
        <v>14274.0558732941</v>
      </c>
      <c r="AP384" s="150" t="n">
        <v>14742.3140375854</v>
      </c>
      <c r="AQ384" s="150" t="n">
        <v>679.716946347337</v>
      </c>
      <c r="AR384" s="150" t="n">
        <v>103196.198263098</v>
      </c>
    </row>
    <row r="385" customFormat="false" ht="14.25" hidden="false" customHeight="false" outlineLevel="0" collapsed="false">
      <c r="A385" s="131" t="str">
        <f aca="false">INDEX($A$8:$C$41,MATCH(B385,$B$8:$B$41,0),1)</f>
        <v>Capital</v>
      </c>
      <c r="B385" s="0" t="s">
        <v>60</v>
      </c>
      <c r="C385" s="131" t="s">
        <v>197</v>
      </c>
      <c r="D385" s="0" t="s">
        <v>872</v>
      </c>
      <c r="E385" s="0" t="s">
        <v>873</v>
      </c>
      <c r="F385" s="117" t="s">
        <v>162</v>
      </c>
      <c r="G385" s="150" t="n">
        <v>15778.9926531707</v>
      </c>
      <c r="H385" s="150" t="n">
        <v>15778.9926531707</v>
      </c>
      <c r="I385" s="150" t="n">
        <v>15094.8773554821</v>
      </c>
      <c r="J385" s="150" t="n">
        <v>19622.8798</v>
      </c>
      <c r="K385" s="150" t="n">
        <v>11554.8866537496</v>
      </c>
      <c r="L385" s="150" t="n">
        <v>13744.67835</v>
      </c>
      <c r="M385" s="150" t="n">
        <v>11705.0720204921</v>
      </c>
      <c r="N385" s="150" t="n">
        <v>13887.11025</v>
      </c>
      <c r="O385" s="150" t="n">
        <v>68773.9762086528</v>
      </c>
      <c r="P385" s="150" t="n">
        <v>50891.7472742418</v>
      </c>
      <c r="Q385" s="150" t="n">
        <v>119665.723482895</v>
      </c>
      <c r="R385" s="150" t="n">
        <v>29.2792408422919</v>
      </c>
      <c r="S385" s="150" t="n">
        <v>32.0558233071897</v>
      </c>
      <c r="T385" s="150" t="n">
        <v>27.527491390189</v>
      </c>
      <c r="U385" s="150" t="n">
        <v>30.3040738550868</v>
      </c>
      <c r="V385" s="150" t="n">
        <v>119.166629394757</v>
      </c>
      <c r="W385" s="150" t="n">
        <v>1751.65672915579</v>
      </c>
      <c r="X385" s="150" t="n">
        <v>1029.71161736294</v>
      </c>
      <c r="Y385" s="150" t="n">
        <v>6683.37852011639</v>
      </c>
      <c r="Z385" s="150" t="n">
        <v>1061.97926690948</v>
      </c>
      <c r="AA385" s="150" t="n">
        <v>10526.7261335446</v>
      </c>
      <c r="AB385" s="150" t="n">
        <v>215.005167034326</v>
      </c>
      <c r="AC385" s="150" t="n">
        <v>215.699011865417</v>
      </c>
      <c r="AD385" s="150" t="n">
        <v>210.495175632235</v>
      </c>
      <c r="AE385" s="150" t="n">
        <v>226.106684331782</v>
      </c>
      <c r="AF385" s="150" t="n">
        <v>867.30603886376</v>
      </c>
      <c r="AG385" s="150" t="n">
        <v>0</v>
      </c>
      <c r="AH385" s="150" t="n">
        <v>0</v>
      </c>
      <c r="AI385" s="150" t="n">
        <v>0</v>
      </c>
      <c r="AJ385" s="150" t="n">
        <v>0</v>
      </c>
      <c r="AK385" s="150" t="n">
        <v>0</v>
      </c>
      <c r="AL385" s="150" t="n">
        <v>59355.7840569204</v>
      </c>
      <c r="AM385" s="150" t="n">
        <v>57313.3669259742</v>
      </c>
      <c r="AN385" s="150" t="n">
        <v>2996.5725</v>
      </c>
      <c r="AO385" s="150" t="n">
        <v>16541.5404228407</v>
      </c>
      <c r="AP385" s="150" t="n">
        <v>17095.1033546992</v>
      </c>
      <c r="AQ385" s="150" t="n">
        <v>787.692401087651</v>
      </c>
      <c r="AR385" s="150" t="n">
        <v>119665.723482895</v>
      </c>
    </row>
    <row r="386" customFormat="false" ht="14.25" hidden="false" customHeight="false" outlineLevel="0" collapsed="false">
      <c r="A386" s="131" t="str">
        <f aca="false">INDEX($A$8:$C$41,MATCH(B386,$B$8:$B$41,0),1)</f>
        <v>Capital</v>
      </c>
      <c r="B386" s="0" t="s">
        <v>60</v>
      </c>
      <c r="C386" s="131" t="s">
        <v>197</v>
      </c>
      <c r="D386" s="0" t="s">
        <v>874</v>
      </c>
      <c r="E386" s="0" t="s">
        <v>875</v>
      </c>
      <c r="F386" s="117" t="s">
        <v>162</v>
      </c>
      <c r="G386" s="150" t="n">
        <v>0</v>
      </c>
      <c r="H386" s="150" t="n">
        <v>0</v>
      </c>
      <c r="I386" s="150" t="n">
        <v>0</v>
      </c>
      <c r="J386" s="150" t="n">
        <v>0</v>
      </c>
      <c r="K386" s="150" t="n">
        <v>14106.7676</v>
      </c>
      <c r="L386" s="150" t="n">
        <v>14376.0682</v>
      </c>
      <c r="M386" s="150" t="n">
        <v>14290.1212</v>
      </c>
      <c r="N386" s="150" t="n">
        <v>14525.043</v>
      </c>
      <c r="O386" s="150" t="n">
        <v>0</v>
      </c>
      <c r="P386" s="150" t="n">
        <v>57298</v>
      </c>
      <c r="Q386" s="150" t="n">
        <v>57298</v>
      </c>
      <c r="R386" s="150" t="n">
        <v>15.3318705259677</v>
      </c>
      <c r="S386" s="150" t="n">
        <v>16.7858085937538</v>
      </c>
      <c r="T386" s="150" t="n">
        <v>14.4145791269781</v>
      </c>
      <c r="U386" s="150" t="n">
        <v>15.8685171947642</v>
      </c>
      <c r="V386" s="150" t="n">
        <v>62.4007754414638</v>
      </c>
      <c r="W386" s="150" t="n">
        <v>538.19571032239</v>
      </c>
      <c r="X386" s="150" t="n">
        <v>294.367580167568</v>
      </c>
      <c r="Y386" s="150" t="n">
        <v>2273.51803813752</v>
      </c>
      <c r="Z386" s="150" t="n">
        <v>327.325314398218</v>
      </c>
      <c r="AA386" s="150" t="n">
        <v>3433.4066430257</v>
      </c>
      <c r="AB386" s="150" t="n">
        <v>156.953275319788</v>
      </c>
      <c r="AC386" s="150" t="n">
        <v>157.459780443853</v>
      </c>
      <c r="AD386" s="150" t="n">
        <v>153.660992013362</v>
      </c>
      <c r="AE386" s="150" t="n">
        <v>165.057357304836</v>
      </c>
      <c r="AF386" s="150" t="n">
        <v>633.131405081839</v>
      </c>
      <c r="AG386" s="150" t="n">
        <v>0</v>
      </c>
      <c r="AH386" s="150" t="n">
        <v>0</v>
      </c>
      <c r="AI386" s="150" t="n">
        <v>0</v>
      </c>
      <c r="AJ386" s="150" t="n">
        <v>0</v>
      </c>
      <c r="AK386" s="150" t="n">
        <v>0</v>
      </c>
      <c r="AL386" s="150" t="n">
        <v>28482.8358</v>
      </c>
      <c r="AM386" s="150" t="n">
        <v>27147.7924</v>
      </c>
      <c r="AN386" s="150" t="n">
        <v>1667.3718</v>
      </c>
      <c r="AO386" s="150" t="n">
        <v>7363.33303408543</v>
      </c>
      <c r="AP386" s="150" t="n">
        <v>8185.42857142857</v>
      </c>
      <c r="AQ386" s="150" t="n">
        <v>654.834285714286</v>
      </c>
      <c r="AR386" s="150" t="n">
        <v>57298</v>
      </c>
    </row>
    <row r="387" customFormat="false" ht="14.25" hidden="false" customHeight="false" outlineLevel="0" collapsed="false">
      <c r="A387" s="131" t="str">
        <f aca="false">INDEX($A$8:$C$41,MATCH(B387,$B$8:$B$41,0),1)</f>
        <v>Capital</v>
      </c>
      <c r="B387" s="0" t="s">
        <v>60</v>
      </c>
      <c r="C387" s="131" t="s">
        <v>197</v>
      </c>
      <c r="D387" s="0" t="s">
        <v>876</v>
      </c>
      <c r="E387" s="0" t="s">
        <v>877</v>
      </c>
      <c r="F387" s="117" t="s">
        <v>162</v>
      </c>
      <c r="G387" s="150" t="n">
        <v>0</v>
      </c>
      <c r="H387" s="150" t="n">
        <v>0</v>
      </c>
      <c r="I387" s="150" t="n">
        <v>0</v>
      </c>
      <c r="J387" s="150" t="n">
        <v>0</v>
      </c>
      <c r="K387" s="150" t="n">
        <v>7474.19126120348</v>
      </c>
      <c r="L387" s="150" t="n">
        <v>8890.6415</v>
      </c>
      <c r="M387" s="150" t="n">
        <v>7571.33753267323</v>
      </c>
      <c r="N387" s="150" t="n">
        <v>8982.7725</v>
      </c>
      <c r="O387" s="150" t="n">
        <v>0</v>
      </c>
      <c r="P387" s="150" t="n">
        <v>32918.9427938767</v>
      </c>
      <c r="Q387" s="150" t="n">
        <v>32918.9427938767</v>
      </c>
      <c r="R387" s="150" t="n">
        <v>7.47183153252555</v>
      </c>
      <c r="S387" s="150" t="n">
        <v>8.18039349714845</v>
      </c>
      <c r="T387" s="150" t="n">
        <v>7.02479887673343</v>
      </c>
      <c r="U387" s="150" t="n">
        <v>7.73336084135632</v>
      </c>
      <c r="V387" s="150" t="n">
        <v>30.4103847477638</v>
      </c>
      <c r="W387" s="150" t="n">
        <v>541.0907544175</v>
      </c>
      <c r="X387" s="150" t="n">
        <v>298.957707688408</v>
      </c>
      <c r="Y387" s="150" t="n">
        <v>2247.47167691829</v>
      </c>
      <c r="Z387" s="150" t="n">
        <v>328.12997542582</v>
      </c>
      <c r="AA387" s="150" t="n">
        <v>3415.65011445001</v>
      </c>
      <c r="AB387" s="150" t="n">
        <v>71.814327326309</v>
      </c>
      <c r="AC387" s="150" t="n">
        <v>72.046079895333</v>
      </c>
      <c r="AD387" s="150" t="n">
        <v>70.3079356276531</v>
      </c>
      <c r="AE387" s="150" t="n">
        <v>75.5223684306929</v>
      </c>
      <c r="AF387" s="150" t="n">
        <v>289.690711279988</v>
      </c>
      <c r="AG387" s="150" t="n">
        <v>0</v>
      </c>
      <c r="AH387" s="150" t="n">
        <v>0</v>
      </c>
      <c r="AI387" s="150" t="n">
        <v>0</v>
      </c>
      <c r="AJ387" s="150" t="n">
        <v>0</v>
      </c>
      <c r="AK387" s="150" t="n">
        <v>0</v>
      </c>
      <c r="AL387" s="150" t="n">
        <v>16364.8327612035</v>
      </c>
      <c r="AM387" s="150" t="n">
        <v>15729.1832326732</v>
      </c>
      <c r="AN387" s="150" t="n">
        <v>824.9268</v>
      </c>
      <c r="AO387" s="150" t="n">
        <v>4553.73147514428</v>
      </c>
      <c r="AP387" s="150" t="n">
        <v>4702.70611341096</v>
      </c>
      <c r="AQ387" s="150" t="n">
        <v>216.844355959252</v>
      </c>
      <c r="AR387" s="150" t="n">
        <v>32918.9427938767</v>
      </c>
    </row>
    <row r="388" customFormat="false" ht="14.25" hidden="false" customHeight="false" outlineLevel="0" collapsed="false">
      <c r="A388" s="131" t="str">
        <f aca="false">INDEX($A$8:$C$41,MATCH(B388,$B$8:$B$41,0),1)</f>
        <v>Capital</v>
      </c>
      <c r="B388" s="0" t="s">
        <v>60</v>
      </c>
      <c r="C388" s="131" t="s">
        <v>197</v>
      </c>
      <c r="D388" s="0" t="s">
        <v>878</v>
      </c>
      <c r="E388" s="0" t="s">
        <v>879</v>
      </c>
      <c r="F388" s="117" t="s">
        <v>162</v>
      </c>
      <c r="G388" s="150" t="n">
        <v>0</v>
      </c>
      <c r="H388" s="150" t="n">
        <v>0</v>
      </c>
      <c r="I388" s="150" t="n">
        <v>0</v>
      </c>
      <c r="J388" s="150" t="n">
        <v>0</v>
      </c>
      <c r="K388" s="150" t="n">
        <v>2768.62521502912</v>
      </c>
      <c r="L388" s="150" t="n">
        <v>3293.3134</v>
      </c>
      <c r="M388" s="150" t="n">
        <v>2804.61059556565</v>
      </c>
      <c r="N388" s="150" t="n">
        <v>3327.441</v>
      </c>
      <c r="O388" s="150" t="n">
        <v>0</v>
      </c>
      <c r="P388" s="150" t="n">
        <v>12193.9902105948</v>
      </c>
      <c r="Q388" s="150" t="n">
        <v>12193.9902105948</v>
      </c>
      <c r="R388" s="150" t="n">
        <v>0</v>
      </c>
      <c r="S388" s="150" t="n">
        <v>0</v>
      </c>
      <c r="T388" s="150" t="n">
        <v>0</v>
      </c>
      <c r="U388" s="150" t="n">
        <v>0</v>
      </c>
      <c r="V388" s="150" t="n">
        <v>0</v>
      </c>
      <c r="W388" s="150" t="n">
        <v>255.316811647959</v>
      </c>
      <c r="X388" s="150" t="n">
        <v>200.901247229771</v>
      </c>
      <c r="Y388" s="150" t="n">
        <v>525.645852952792</v>
      </c>
      <c r="Z388" s="150" t="n">
        <v>158.308919920209</v>
      </c>
      <c r="AA388" s="150" t="n">
        <v>1140.17283175073</v>
      </c>
      <c r="AB388" s="150" t="n">
        <v>28.9401849843159</v>
      </c>
      <c r="AC388" s="150" t="n">
        <v>29.0335780782548</v>
      </c>
      <c r="AD388" s="150" t="n">
        <v>28.333129873713</v>
      </c>
      <c r="AE388" s="150" t="n">
        <v>30.4344744873382</v>
      </c>
      <c r="AF388" s="150" t="n">
        <v>116.741367423622</v>
      </c>
      <c r="AG388" s="150" t="n">
        <v>0</v>
      </c>
      <c r="AH388" s="150" t="n">
        <v>0</v>
      </c>
      <c r="AI388" s="150" t="n">
        <v>0</v>
      </c>
      <c r="AJ388" s="150" t="n">
        <v>0</v>
      </c>
      <c r="AK388" s="150" t="n">
        <v>0</v>
      </c>
      <c r="AL388" s="150" t="n">
        <v>6061.93861502912</v>
      </c>
      <c r="AM388" s="150" t="n">
        <v>5826.47249556565</v>
      </c>
      <c r="AN388" s="150" t="n">
        <v>305.5791</v>
      </c>
      <c r="AO388" s="150" t="n">
        <v>1686.81471264975</v>
      </c>
      <c r="AP388" s="150" t="n">
        <v>1741.99860151354</v>
      </c>
      <c r="AQ388" s="150" t="n">
        <v>80.3245101261785</v>
      </c>
      <c r="AR388" s="150" t="n">
        <v>12193.9902105948</v>
      </c>
    </row>
    <row r="389" customFormat="false" ht="14.25" hidden="false" customHeight="false" outlineLevel="0" collapsed="false">
      <c r="A389" s="131" t="str">
        <f aca="false">INDEX($A$8:$C$41,MATCH(B389,$B$8:$B$41,0),1)</f>
        <v>Capital</v>
      </c>
      <c r="B389" s="0" t="s">
        <v>60</v>
      </c>
      <c r="C389" s="131" t="s">
        <v>197</v>
      </c>
      <c r="D389" s="0" t="s">
        <v>880</v>
      </c>
      <c r="E389" s="0" t="s">
        <v>881</v>
      </c>
      <c r="F389" s="117" t="s">
        <v>162</v>
      </c>
      <c r="G389" s="150" t="n">
        <v>0</v>
      </c>
      <c r="H389" s="150" t="n">
        <v>0</v>
      </c>
      <c r="I389" s="150" t="n">
        <v>0</v>
      </c>
      <c r="J389" s="150" t="n">
        <v>0</v>
      </c>
      <c r="K389" s="150" t="n">
        <v>3114.6762</v>
      </c>
      <c r="L389" s="150" t="n">
        <v>3174.1359</v>
      </c>
      <c r="M389" s="150" t="n">
        <v>3155.1594</v>
      </c>
      <c r="N389" s="150" t="n">
        <v>3207.0285</v>
      </c>
      <c r="O389" s="150" t="n">
        <v>0</v>
      </c>
      <c r="P389" s="150" t="n">
        <v>12651</v>
      </c>
      <c r="Q389" s="150" t="n">
        <v>12651</v>
      </c>
      <c r="R389" s="150" t="n">
        <v>0</v>
      </c>
      <c r="S389" s="150" t="n">
        <v>0</v>
      </c>
      <c r="T389" s="150" t="n">
        <v>0</v>
      </c>
      <c r="U389" s="150" t="n">
        <v>0</v>
      </c>
      <c r="V389" s="150" t="n">
        <v>0</v>
      </c>
      <c r="W389" s="150" t="n">
        <v>278.60541649208</v>
      </c>
      <c r="X389" s="150" t="n">
        <v>156.775872268454</v>
      </c>
      <c r="Y389" s="150" t="n">
        <v>1159.16310437353</v>
      </c>
      <c r="Z389" s="150" t="n">
        <v>171.832686613666</v>
      </c>
      <c r="AA389" s="150" t="n">
        <v>1766.37707974773</v>
      </c>
      <c r="AB389" s="150" t="n">
        <v>42.5406776949182</v>
      </c>
      <c r="AC389" s="150" t="n">
        <v>42.6779610436714</v>
      </c>
      <c r="AD389" s="150" t="n">
        <v>41.6483359280219</v>
      </c>
      <c r="AE389" s="150" t="n">
        <v>44.7372112749704</v>
      </c>
      <c r="AF389" s="150" t="n">
        <v>171.604185941582</v>
      </c>
      <c r="AG389" s="150" t="n">
        <v>0</v>
      </c>
      <c r="AH389" s="150" t="n">
        <v>0</v>
      </c>
      <c r="AI389" s="150" t="n">
        <v>0</v>
      </c>
      <c r="AJ389" s="150" t="n">
        <v>0</v>
      </c>
      <c r="AK389" s="150" t="n">
        <v>0</v>
      </c>
      <c r="AL389" s="150" t="n">
        <v>6288.8121</v>
      </c>
      <c r="AM389" s="150" t="n">
        <v>5994.0438</v>
      </c>
      <c r="AN389" s="150" t="n">
        <v>368.1441</v>
      </c>
      <c r="AO389" s="150" t="n">
        <v>1625.70848105864</v>
      </c>
      <c r="AP389" s="150" t="n">
        <v>1807.28571428571</v>
      </c>
      <c r="AQ389" s="150" t="n">
        <v>77.4146895742207</v>
      </c>
      <c r="AR389" s="150" t="n">
        <v>12651</v>
      </c>
    </row>
    <row r="390" customFormat="false" ht="14.25" hidden="false" customHeight="false" outlineLevel="0" collapsed="false">
      <c r="A390" s="131" t="str">
        <f aca="false">INDEX($A$8:$C$41,MATCH(B390,$B$8:$B$41,0),1)</f>
        <v>Capital</v>
      </c>
      <c r="B390" s="0" t="s">
        <v>60</v>
      </c>
      <c r="C390" s="131" t="s">
        <v>197</v>
      </c>
      <c r="D390" s="0" t="s">
        <v>882</v>
      </c>
      <c r="E390" s="0" t="s">
        <v>883</v>
      </c>
      <c r="F390" s="117" t="s">
        <v>162</v>
      </c>
      <c r="G390" s="150" t="n">
        <v>0</v>
      </c>
      <c r="H390" s="150" t="n">
        <v>0</v>
      </c>
      <c r="I390" s="150" t="n">
        <v>0</v>
      </c>
      <c r="J390" s="150" t="n">
        <v>0</v>
      </c>
      <c r="K390" s="150" t="n">
        <v>5454.56712331655</v>
      </c>
      <c r="L390" s="150" t="n">
        <v>6488.274</v>
      </c>
      <c r="M390" s="150" t="n">
        <v>5525.46320290475</v>
      </c>
      <c r="N390" s="150" t="n">
        <v>6555.51</v>
      </c>
      <c r="O390" s="150" t="n">
        <v>0</v>
      </c>
      <c r="P390" s="150" t="n">
        <v>24023.8143262213</v>
      </c>
      <c r="Q390" s="150" t="n">
        <v>24023.8143262213</v>
      </c>
      <c r="R390" s="150" t="n">
        <v>0</v>
      </c>
      <c r="S390" s="150" t="n">
        <v>0</v>
      </c>
      <c r="T390" s="150" t="n">
        <v>0</v>
      </c>
      <c r="U390" s="150" t="n">
        <v>0</v>
      </c>
      <c r="V390" s="150" t="n">
        <v>0</v>
      </c>
      <c r="W390" s="150" t="n">
        <v>453.742981924562</v>
      </c>
      <c r="X390" s="150" t="n">
        <v>246.984390518686</v>
      </c>
      <c r="Y390" s="150" t="n">
        <v>1931.93033165864</v>
      </c>
      <c r="Z390" s="150" t="n">
        <v>276.340891932479</v>
      </c>
      <c r="AA390" s="150" t="n">
        <v>2908.99859603437</v>
      </c>
      <c r="AB390" s="150" t="n">
        <v>38.5883640947222</v>
      </c>
      <c r="AC390" s="150" t="n">
        <v>38.7128929018048</v>
      </c>
      <c r="AD390" s="150" t="n">
        <v>37.7789268486853</v>
      </c>
      <c r="AE390" s="150" t="n">
        <v>40.5808250080439</v>
      </c>
      <c r="AF390" s="150" t="n">
        <v>155.661008853256</v>
      </c>
      <c r="AG390" s="150" t="n">
        <v>0</v>
      </c>
      <c r="AH390" s="150" t="n">
        <v>0</v>
      </c>
      <c r="AI390" s="150" t="n">
        <v>0</v>
      </c>
      <c r="AJ390" s="150" t="n">
        <v>0</v>
      </c>
      <c r="AK390" s="150" t="n">
        <v>0</v>
      </c>
      <c r="AL390" s="150" t="n">
        <v>11942.8411233166</v>
      </c>
      <c r="AM390" s="150" t="n">
        <v>11478.9524029047</v>
      </c>
      <c r="AN390" s="150" t="n">
        <v>602.0208</v>
      </c>
      <c r="AO390" s="150" t="n">
        <v>3323.25373069652</v>
      </c>
      <c r="AP390" s="150" t="n">
        <v>3431.97347517447</v>
      </c>
      <c r="AQ390" s="150" t="n">
        <v>158.250177652215</v>
      </c>
      <c r="AR390" s="150" t="n">
        <v>24023.8143262213</v>
      </c>
    </row>
    <row r="391" customFormat="false" ht="14.25" hidden="false" customHeight="false" outlineLevel="0" collapsed="false">
      <c r="A391" s="131" t="str">
        <f aca="false">INDEX($A$8:$C$41,MATCH(B391,$B$8:$B$41,0),1)</f>
        <v>Capital</v>
      </c>
      <c r="B391" s="0" t="s">
        <v>60</v>
      </c>
      <c r="C391" s="131" t="s">
        <v>197</v>
      </c>
      <c r="D391" s="0" t="s">
        <v>884</v>
      </c>
      <c r="E391" s="0" t="s">
        <v>885</v>
      </c>
      <c r="F391" s="117" t="s">
        <v>162</v>
      </c>
      <c r="G391" s="150" t="n">
        <v>0</v>
      </c>
      <c r="H391" s="150" t="n">
        <v>0</v>
      </c>
      <c r="I391" s="150" t="n">
        <v>0</v>
      </c>
      <c r="J391" s="150" t="n">
        <v>0</v>
      </c>
      <c r="K391" s="150" t="n">
        <v>2764.51214237233</v>
      </c>
      <c r="L391" s="150" t="n">
        <v>3288.42085</v>
      </c>
      <c r="M391" s="150" t="n">
        <v>2800.44406298805</v>
      </c>
      <c r="N391" s="150" t="n">
        <v>3322.49775</v>
      </c>
      <c r="O391" s="150" t="n">
        <v>0</v>
      </c>
      <c r="P391" s="150" t="n">
        <v>12175.8748053604</v>
      </c>
      <c r="Q391" s="150" t="n">
        <v>12175.8748053604</v>
      </c>
      <c r="R391" s="150" t="n">
        <v>0</v>
      </c>
      <c r="S391" s="150" t="n">
        <v>0</v>
      </c>
      <c r="T391" s="150" t="n">
        <v>0</v>
      </c>
      <c r="U391" s="150" t="n">
        <v>0</v>
      </c>
      <c r="V391" s="150" t="n">
        <v>0</v>
      </c>
      <c r="W391" s="150" t="n">
        <v>73.7952936040562</v>
      </c>
      <c r="X391" s="150" t="n">
        <v>40.3655128940623</v>
      </c>
      <c r="Y391" s="150" t="n">
        <v>311.697975301368</v>
      </c>
      <c r="Z391" s="150" t="n">
        <v>44.8806209493163</v>
      </c>
      <c r="AA391" s="150" t="n">
        <v>470.739402748802</v>
      </c>
      <c r="AB391" s="150" t="n">
        <v>27.7297369669627</v>
      </c>
      <c r="AC391" s="150" t="n">
        <v>27.8192238147786</v>
      </c>
      <c r="AD391" s="150" t="n">
        <v>27.1480724561591</v>
      </c>
      <c r="AE391" s="150" t="n">
        <v>29.1615265320176</v>
      </c>
      <c r="AF391" s="150" t="n">
        <v>111.858559769918</v>
      </c>
      <c r="AG391" s="150" t="n">
        <v>0</v>
      </c>
      <c r="AH391" s="150" t="n">
        <v>0</v>
      </c>
      <c r="AI391" s="150" t="n">
        <v>0</v>
      </c>
      <c r="AJ391" s="150" t="n">
        <v>0</v>
      </c>
      <c r="AK391" s="150" t="n">
        <v>0</v>
      </c>
      <c r="AL391" s="150" t="n">
        <v>6052.93299237233</v>
      </c>
      <c r="AM391" s="150" t="n">
        <v>5817.82831298805</v>
      </c>
      <c r="AN391" s="150" t="n">
        <v>305.1135</v>
      </c>
      <c r="AO391" s="150" t="n">
        <v>1684.3087788621</v>
      </c>
      <c r="AP391" s="150" t="n">
        <v>1739.41068648005</v>
      </c>
      <c r="AQ391" s="150" t="n">
        <v>140.426785714286</v>
      </c>
      <c r="AR391" s="150" t="n">
        <v>12175.8748053604</v>
      </c>
    </row>
    <row r="392" customFormat="false" ht="14.25" hidden="false" customHeight="false" outlineLevel="0" collapsed="false">
      <c r="A392" s="131" t="str">
        <f aca="false">INDEX($A$8:$C$41,MATCH(B392,$B$8:$B$41,0),1)</f>
        <v>Capital</v>
      </c>
      <c r="B392" s="0" t="s">
        <v>60</v>
      </c>
      <c r="C392" s="131" t="s">
        <v>197</v>
      </c>
      <c r="D392" s="0" t="s">
        <v>886</v>
      </c>
      <c r="E392" s="0" t="s">
        <v>887</v>
      </c>
      <c r="F392" s="117" t="s">
        <v>162</v>
      </c>
      <c r="G392" s="150" t="n">
        <v>0</v>
      </c>
      <c r="H392" s="150" t="n">
        <v>0</v>
      </c>
      <c r="I392" s="150" t="n">
        <v>0</v>
      </c>
      <c r="J392" s="150" t="n">
        <v>0</v>
      </c>
      <c r="K392" s="150" t="n">
        <v>7836.0536</v>
      </c>
      <c r="L392" s="150" t="n">
        <v>7985.6452</v>
      </c>
      <c r="M392" s="150" t="n">
        <v>7937.9032</v>
      </c>
      <c r="N392" s="150" t="n">
        <v>8068.398</v>
      </c>
      <c r="O392" s="150" t="n">
        <v>0</v>
      </c>
      <c r="P392" s="150" t="n">
        <v>31828</v>
      </c>
      <c r="Q392" s="150" t="n">
        <v>31828</v>
      </c>
      <c r="R392" s="150" t="n">
        <v>0</v>
      </c>
      <c r="S392" s="150" t="n">
        <v>0</v>
      </c>
      <c r="T392" s="150" t="n">
        <v>0</v>
      </c>
      <c r="U392" s="150" t="n">
        <v>0</v>
      </c>
      <c r="V392" s="150" t="n">
        <v>0</v>
      </c>
      <c r="W392" s="150" t="n">
        <v>349.180317379761</v>
      </c>
      <c r="X392" s="150" t="n">
        <v>189.369145762286</v>
      </c>
      <c r="Y392" s="150" t="n">
        <v>1495.62575314765</v>
      </c>
      <c r="Z392" s="150" t="n">
        <v>212.881870099556</v>
      </c>
      <c r="AA392" s="150" t="n">
        <v>2247.05708638926</v>
      </c>
      <c r="AB392" s="150" t="n">
        <v>107.028450996799</v>
      </c>
      <c r="AC392" s="150" t="n">
        <v>107.373843335635</v>
      </c>
      <c r="AD392" s="150" t="n">
        <v>104.783400794365</v>
      </c>
      <c r="AE392" s="150" t="n">
        <v>112.554728418175</v>
      </c>
      <c r="AF392" s="150" t="n">
        <v>431.740423544974</v>
      </c>
      <c r="AG392" s="150" t="n">
        <v>0</v>
      </c>
      <c r="AH392" s="150" t="n">
        <v>0</v>
      </c>
      <c r="AI392" s="150" t="n">
        <v>0</v>
      </c>
      <c r="AJ392" s="150" t="n">
        <v>0</v>
      </c>
      <c r="AK392" s="150" t="n">
        <v>0</v>
      </c>
      <c r="AL392" s="150" t="n">
        <v>15821.6988</v>
      </c>
      <c r="AM392" s="150" t="n">
        <v>15080.1064</v>
      </c>
      <c r="AN392" s="150" t="n">
        <v>926.1948</v>
      </c>
      <c r="AO392" s="150" t="n">
        <v>4090.13372442937</v>
      </c>
      <c r="AP392" s="150" t="n">
        <v>4546.85714285714</v>
      </c>
      <c r="AQ392" s="150" t="n">
        <v>227.339285714286</v>
      </c>
      <c r="AR392" s="150" t="n">
        <v>31828</v>
      </c>
    </row>
    <row r="393" customFormat="false" ht="14.25" hidden="false" customHeight="false" outlineLevel="0" collapsed="false">
      <c r="A393" s="131" t="str">
        <f aca="false">INDEX($A$8:$C$41,MATCH(B393,$B$8:$B$41,0),1)</f>
        <v>Capital</v>
      </c>
      <c r="B393" s="0" t="s">
        <v>60</v>
      </c>
      <c r="C393" s="131" t="s">
        <v>197</v>
      </c>
      <c r="D393" s="0" t="s">
        <v>888</v>
      </c>
      <c r="E393" s="0" t="s">
        <v>889</v>
      </c>
      <c r="F393" s="117" t="s">
        <v>162</v>
      </c>
      <c r="G393" s="150" t="n">
        <v>0</v>
      </c>
      <c r="H393" s="150" t="n">
        <v>0</v>
      </c>
      <c r="I393" s="150" t="n">
        <v>0</v>
      </c>
      <c r="J393" s="150" t="n">
        <v>0</v>
      </c>
      <c r="K393" s="150" t="n">
        <v>5689.9282</v>
      </c>
      <c r="L393" s="150" t="n">
        <v>5798.5499</v>
      </c>
      <c r="M393" s="150" t="n">
        <v>5763.8834</v>
      </c>
      <c r="N393" s="150" t="n">
        <v>5858.6385</v>
      </c>
      <c r="O393" s="150" t="n">
        <v>0</v>
      </c>
      <c r="P393" s="150" t="n">
        <v>23111</v>
      </c>
      <c r="Q393" s="150" t="n">
        <v>23111</v>
      </c>
      <c r="R393" s="150" t="n">
        <v>7.47312440325955</v>
      </c>
      <c r="S393" s="150" t="n">
        <v>8.18180897222963</v>
      </c>
      <c r="T393" s="150" t="n">
        <v>7.02601439622693</v>
      </c>
      <c r="U393" s="150" t="n">
        <v>7.734698965197</v>
      </c>
      <c r="V393" s="150" t="n">
        <v>30.4156467369131</v>
      </c>
      <c r="W393" s="150" t="n">
        <v>161.599245402384</v>
      </c>
      <c r="X393" s="150" t="n">
        <v>88.6762085456646</v>
      </c>
      <c r="Y393" s="150" t="n">
        <v>678.969108444857</v>
      </c>
      <c r="Z393" s="150" t="n">
        <v>98.1911449068523</v>
      </c>
      <c r="AA393" s="150" t="n">
        <v>1027.43570729976</v>
      </c>
      <c r="AB393" s="150" t="n">
        <v>65.3638831202511</v>
      </c>
      <c r="AC393" s="150" t="n">
        <v>65.5748194110789</v>
      </c>
      <c r="AD393" s="150" t="n">
        <v>63.9927972298707</v>
      </c>
      <c r="AE393" s="150" t="n">
        <v>68.7388637734952</v>
      </c>
      <c r="AF393" s="150" t="n">
        <v>263.670363534696</v>
      </c>
      <c r="AG393" s="150" t="n">
        <v>0</v>
      </c>
      <c r="AH393" s="150" t="n">
        <v>0</v>
      </c>
      <c r="AI393" s="150" t="n">
        <v>0</v>
      </c>
      <c r="AJ393" s="150" t="n">
        <v>0</v>
      </c>
      <c r="AK393" s="150" t="n">
        <v>0</v>
      </c>
      <c r="AL393" s="150" t="n">
        <v>11488.4781</v>
      </c>
      <c r="AM393" s="150" t="n">
        <v>10949.9918</v>
      </c>
      <c r="AN393" s="150" t="n">
        <v>672.5301</v>
      </c>
      <c r="AO393" s="150" t="n">
        <v>2969.91706663812</v>
      </c>
      <c r="AP393" s="150" t="n">
        <v>3301.57142857143</v>
      </c>
      <c r="AQ393" s="150" t="n">
        <v>247.6125</v>
      </c>
      <c r="AR393" s="150" t="n">
        <v>23111</v>
      </c>
    </row>
    <row r="394" customFormat="false" ht="14.25" hidden="false" customHeight="false" outlineLevel="0" collapsed="false">
      <c r="A394" s="131" t="str">
        <f aca="false">INDEX($A$8:$C$41,MATCH(B394,$B$8:$B$41,0),1)</f>
        <v>Northern</v>
      </c>
      <c r="B394" s="0" t="s">
        <v>61</v>
      </c>
      <c r="C394" s="131" t="s">
        <v>198</v>
      </c>
      <c r="D394" s="0" t="s">
        <v>890</v>
      </c>
      <c r="E394" s="0" t="s">
        <v>891</v>
      </c>
      <c r="F394" s="117" t="s">
        <v>162</v>
      </c>
      <c r="G394" s="150" t="n">
        <v>6506.82611763991</v>
      </c>
      <c r="H394" s="150" t="n">
        <v>6506.82611763991</v>
      </c>
      <c r="I394" s="150" t="n">
        <v>7015.79343018913</v>
      </c>
      <c r="J394" s="150" t="n">
        <v>8132.2389</v>
      </c>
      <c r="K394" s="150" t="n">
        <v>8255.47501965593</v>
      </c>
      <c r="L394" s="150" t="n">
        <v>15329.39175</v>
      </c>
      <c r="M394" s="150" t="n">
        <v>7164.95239215407</v>
      </c>
      <c r="N394" s="150" t="n">
        <v>12380.590125</v>
      </c>
      <c r="O394" s="150" t="n">
        <v>29477.838747829</v>
      </c>
      <c r="P394" s="150" t="n">
        <v>43130.40928681</v>
      </c>
      <c r="Q394" s="150" t="n">
        <v>72608.248034639</v>
      </c>
      <c r="R394" s="150" t="n">
        <v>429.835402209878</v>
      </c>
      <c r="S394" s="150" t="n">
        <v>470.597163998605</v>
      </c>
      <c r="T394" s="150" t="n">
        <v>404.118754214416</v>
      </c>
      <c r="U394" s="150" t="n">
        <v>444.880516003142</v>
      </c>
      <c r="V394" s="150" t="n">
        <v>1749.43183642604</v>
      </c>
      <c r="W394" s="150" t="n">
        <v>484.503741838615</v>
      </c>
      <c r="X394" s="150" t="n">
        <v>287.353424771726</v>
      </c>
      <c r="Y394" s="150" t="n">
        <v>1765.35668137699</v>
      </c>
      <c r="Z394" s="150" t="n">
        <v>294.049356691835</v>
      </c>
      <c r="AA394" s="150" t="n">
        <v>2831.26320467916</v>
      </c>
      <c r="AB394" s="150" t="n">
        <v>331.13996910553</v>
      </c>
      <c r="AC394" s="150" t="n">
        <v>350.882731491225</v>
      </c>
      <c r="AD394" s="150" t="n">
        <v>301.782225038489</v>
      </c>
      <c r="AE394" s="150" t="n">
        <v>298.192631877454</v>
      </c>
      <c r="AF394" s="150" t="n">
        <v>1281.9975575127</v>
      </c>
      <c r="AG394" s="150" t="n">
        <v>0</v>
      </c>
      <c r="AH394" s="150" t="n">
        <v>0</v>
      </c>
      <c r="AI394" s="150" t="n">
        <v>0</v>
      </c>
      <c r="AJ394" s="150" t="n">
        <v>0</v>
      </c>
      <c r="AK394" s="150" t="n">
        <v>0</v>
      </c>
      <c r="AL394" s="150" t="n">
        <v>37914.6731872958</v>
      </c>
      <c r="AM394" s="150" t="n">
        <v>33256.7812473432</v>
      </c>
      <c r="AN394" s="150" t="n">
        <v>1436.7936</v>
      </c>
      <c r="AO394" s="150" t="n">
        <v>8538.246486</v>
      </c>
      <c r="AP394" s="150" t="n">
        <v>10372.6068620913</v>
      </c>
      <c r="AQ394" s="150" t="n">
        <v>728.8875</v>
      </c>
      <c r="AR394" s="150" t="n">
        <v>72608.248034639</v>
      </c>
    </row>
    <row r="395" customFormat="false" ht="14.25" hidden="false" customHeight="false" outlineLevel="0" collapsed="false">
      <c r="A395" s="131" t="str">
        <f aca="false">INDEX($A$8:$C$41,MATCH(B395,$B$8:$B$41,0),1)</f>
        <v>Northern</v>
      </c>
      <c r="B395" s="0" t="s">
        <v>61</v>
      </c>
      <c r="C395" s="131" t="s">
        <v>198</v>
      </c>
      <c r="D395" s="0" t="s">
        <v>892</v>
      </c>
      <c r="E395" s="0" t="s">
        <v>893</v>
      </c>
      <c r="F395" s="117" t="s">
        <v>162</v>
      </c>
      <c r="G395" s="150" t="n">
        <v>0</v>
      </c>
      <c r="H395" s="150" t="n">
        <v>0</v>
      </c>
      <c r="I395" s="150" t="n">
        <v>0</v>
      </c>
      <c r="J395" s="150" t="n">
        <v>0</v>
      </c>
      <c r="K395" s="150" t="n">
        <v>10605.7806</v>
      </c>
      <c r="L395" s="150" t="n">
        <v>11997.93984</v>
      </c>
      <c r="M395" s="150" t="n">
        <v>9204.7899</v>
      </c>
      <c r="N395" s="150" t="n">
        <v>9689.98496</v>
      </c>
      <c r="O395" s="150" t="n">
        <v>0</v>
      </c>
      <c r="P395" s="150" t="n">
        <v>41498.4953</v>
      </c>
      <c r="Q395" s="150" t="n">
        <v>41498.4953</v>
      </c>
      <c r="R395" s="150" t="n">
        <v>982.455433385661</v>
      </c>
      <c r="S395" s="150" t="n">
        <v>1075.62275775638</v>
      </c>
      <c r="T395" s="150" t="n">
        <v>923.676048482245</v>
      </c>
      <c r="U395" s="150" t="n">
        <v>1016.84337285296</v>
      </c>
      <c r="V395" s="150" t="n">
        <v>3998.59761247725</v>
      </c>
      <c r="W395" s="150" t="n">
        <v>397.456774987966</v>
      </c>
      <c r="X395" s="150" t="n">
        <v>216.235155979487</v>
      </c>
      <c r="Y395" s="150" t="n">
        <v>1690.07067126785</v>
      </c>
      <c r="Z395" s="150" t="n">
        <v>242.25713575417</v>
      </c>
      <c r="AA395" s="150" t="n">
        <v>2546.01973798948</v>
      </c>
      <c r="AB395" s="150" t="n">
        <v>168.894616939505</v>
      </c>
      <c r="AC395" s="150" t="n">
        <v>178.964214697416</v>
      </c>
      <c r="AD395" s="150" t="n">
        <v>153.920994299495</v>
      </c>
      <c r="AE395" s="150" t="n">
        <v>152.090158343511</v>
      </c>
      <c r="AF395" s="150" t="n">
        <v>653.869984279926</v>
      </c>
      <c r="AG395" s="150" t="n">
        <v>0</v>
      </c>
      <c r="AH395" s="150" t="n">
        <v>0</v>
      </c>
      <c r="AI395" s="150" t="n">
        <v>0</v>
      </c>
      <c r="AJ395" s="150" t="n">
        <v>0</v>
      </c>
      <c r="AK395" s="150" t="n">
        <v>0</v>
      </c>
      <c r="AL395" s="150" t="n">
        <v>22603.72044</v>
      </c>
      <c r="AM395" s="150" t="n">
        <v>17834.99966</v>
      </c>
      <c r="AN395" s="150" t="n">
        <v>1059.7752</v>
      </c>
      <c r="AO395" s="150" t="n">
        <v>3570.157848</v>
      </c>
      <c r="AP395" s="150" t="n">
        <v>5928.35647142857</v>
      </c>
      <c r="AQ395" s="150" t="n">
        <v>286.735714285714</v>
      </c>
      <c r="AR395" s="150" t="n">
        <v>41498.4953</v>
      </c>
    </row>
    <row r="396" customFormat="false" ht="14.25" hidden="false" customHeight="false" outlineLevel="0" collapsed="false">
      <c r="A396" s="131" t="str">
        <f aca="false">INDEX($A$8:$C$41,MATCH(B396,$B$8:$B$41,0),1)</f>
        <v>Northern</v>
      </c>
      <c r="B396" s="0" t="s">
        <v>61</v>
      </c>
      <c r="C396" s="131" t="s">
        <v>198</v>
      </c>
      <c r="D396" s="0" t="s">
        <v>894</v>
      </c>
      <c r="E396" s="0" t="s">
        <v>895</v>
      </c>
      <c r="F396" s="117" t="s">
        <v>162</v>
      </c>
      <c r="G396" s="150" t="n">
        <v>0</v>
      </c>
      <c r="H396" s="150" t="n">
        <v>0</v>
      </c>
      <c r="I396" s="150" t="n">
        <v>0</v>
      </c>
      <c r="J396" s="150" t="n">
        <v>0</v>
      </c>
      <c r="K396" s="150" t="n">
        <v>17945.45475</v>
      </c>
      <c r="L396" s="150" t="n">
        <v>20301.0504</v>
      </c>
      <c r="M396" s="150" t="n">
        <v>15574.915875</v>
      </c>
      <c r="N396" s="150" t="n">
        <v>16395.8876</v>
      </c>
      <c r="O396" s="150" t="n">
        <v>0</v>
      </c>
      <c r="P396" s="150" t="n">
        <v>70217.308625</v>
      </c>
      <c r="Q396" s="150" t="n">
        <v>70217.308625</v>
      </c>
      <c r="R396" s="150" t="n">
        <v>512.145142394085</v>
      </c>
      <c r="S396" s="150" t="n">
        <v>560.712426959743</v>
      </c>
      <c r="T396" s="150" t="n">
        <v>481.503980028627</v>
      </c>
      <c r="U396" s="150" t="n">
        <v>530.071264594285</v>
      </c>
      <c r="V396" s="150" t="n">
        <v>2084.43281397674</v>
      </c>
      <c r="W396" s="150" t="n">
        <v>296.528155155394</v>
      </c>
      <c r="X396" s="150" t="n">
        <v>171.638524358571</v>
      </c>
      <c r="Y396" s="150" t="n">
        <v>1182.49838780012</v>
      </c>
      <c r="Z396" s="150" t="n">
        <v>183.184391042685</v>
      </c>
      <c r="AA396" s="150" t="n">
        <v>1833.84945835677</v>
      </c>
      <c r="AB396" s="150" t="n">
        <v>242.203622629922</v>
      </c>
      <c r="AC396" s="150" t="n">
        <v>256.643947014361</v>
      </c>
      <c r="AD396" s="150" t="n">
        <v>220.730672733579</v>
      </c>
      <c r="AE396" s="150" t="n">
        <v>218.105159209136</v>
      </c>
      <c r="AF396" s="150" t="n">
        <v>937.683401586998</v>
      </c>
      <c r="AG396" s="150" t="n">
        <v>0</v>
      </c>
      <c r="AH396" s="150" t="n">
        <v>0</v>
      </c>
      <c r="AI396" s="150" t="n">
        <v>0</v>
      </c>
      <c r="AJ396" s="150" t="n">
        <v>0</v>
      </c>
      <c r="AK396" s="150" t="n">
        <v>0</v>
      </c>
      <c r="AL396" s="150" t="n">
        <v>38246.50515</v>
      </c>
      <c r="AM396" s="150" t="n">
        <v>30177.616475</v>
      </c>
      <c r="AN396" s="150" t="n">
        <v>1793.187</v>
      </c>
      <c r="AO396" s="150" t="n">
        <v>6040.86663</v>
      </c>
      <c r="AP396" s="150" t="n">
        <v>10031.0440892857</v>
      </c>
      <c r="AQ396" s="150" t="n">
        <v>485.169642857143</v>
      </c>
      <c r="AR396" s="150" t="n">
        <v>70217.308625</v>
      </c>
    </row>
    <row r="397" customFormat="false" ht="14.25" hidden="false" customHeight="false" outlineLevel="0" collapsed="false">
      <c r="A397" s="131" t="str">
        <f aca="false">INDEX($A$8:$C$41,MATCH(B397,$B$8:$B$41,0),1)</f>
        <v>Northern</v>
      </c>
      <c r="B397" s="0" t="s">
        <v>61</v>
      </c>
      <c r="C397" s="131" t="s">
        <v>198</v>
      </c>
      <c r="D397" s="0" t="s">
        <v>896</v>
      </c>
      <c r="E397" s="0" t="s">
        <v>897</v>
      </c>
      <c r="F397" s="117" t="s">
        <v>162</v>
      </c>
      <c r="G397" s="150" t="n">
        <v>0</v>
      </c>
      <c r="H397" s="150" t="n">
        <v>0</v>
      </c>
      <c r="I397" s="150" t="n">
        <v>0</v>
      </c>
      <c r="J397" s="150" t="n">
        <v>0</v>
      </c>
      <c r="K397" s="150" t="n">
        <v>5188.3596</v>
      </c>
      <c r="L397" s="150" t="n">
        <v>5869.40544</v>
      </c>
      <c r="M397" s="150" t="n">
        <v>4502.9934</v>
      </c>
      <c r="N397" s="150" t="n">
        <v>4740.35136</v>
      </c>
      <c r="O397" s="150" t="n">
        <v>0</v>
      </c>
      <c r="P397" s="150" t="n">
        <v>20301.1098</v>
      </c>
      <c r="Q397" s="150" t="n">
        <v>20301.1098</v>
      </c>
      <c r="R397" s="150" t="n">
        <v>46.6694428392009</v>
      </c>
      <c r="S397" s="150" t="n">
        <v>51.0951571987995</v>
      </c>
      <c r="T397" s="150" t="n">
        <v>43.8772539513855</v>
      </c>
      <c r="U397" s="150" t="n">
        <v>48.3029683109841</v>
      </c>
      <c r="V397" s="150" t="n">
        <v>189.94482230037</v>
      </c>
      <c r="W397" s="150" t="n">
        <v>38.0840248663592</v>
      </c>
      <c r="X397" s="150" t="n">
        <v>25.7236578190555</v>
      </c>
      <c r="Y397" s="150" t="n">
        <v>86.5126762374639</v>
      </c>
      <c r="Z397" s="150" t="n">
        <v>22.1416545043151</v>
      </c>
      <c r="AA397" s="150" t="n">
        <v>172.462013427194</v>
      </c>
      <c r="AB397" s="150" t="n">
        <v>63.7265373923018</v>
      </c>
      <c r="AC397" s="150" t="n">
        <v>67.5259515457724</v>
      </c>
      <c r="AD397" s="150" t="n">
        <v>58.0767592030501</v>
      </c>
      <c r="AE397" s="150" t="n">
        <v>57.3859566296919</v>
      </c>
      <c r="AF397" s="150" t="n">
        <v>246.715204770816</v>
      </c>
      <c r="AG397" s="150" t="n">
        <v>0</v>
      </c>
      <c r="AH397" s="150" t="n">
        <v>0</v>
      </c>
      <c r="AI397" s="150" t="n">
        <v>0</v>
      </c>
      <c r="AJ397" s="150" t="n">
        <v>0</v>
      </c>
      <c r="AK397" s="150" t="n">
        <v>0</v>
      </c>
      <c r="AL397" s="150" t="n">
        <v>11057.76504</v>
      </c>
      <c r="AM397" s="150" t="n">
        <v>8724.90156</v>
      </c>
      <c r="AN397" s="150" t="n">
        <v>518.4432</v>
      </c>
      <c r="AO397" s="150" t="n">
        <v>1746.525168</v>
      </c>
      <c r="AP397" s="150" t="n">
        <v>2900.15854285714</v>
      </c>
      <c r="AQ397" s="150" t="n">
        <v>140.271428571429</v>
      </c>
      <c r="AR397" s="150" t="n">
        <v>20301.1098</v>
      </c>
    </row>
    <row r="398" customFormat="false" ht="14.25" hidden="false" customHeight="false" outlineLevel="0" collapsed="false">
      <c r="A398" s="131" t="str">
        <f aca="false">INDEX($A$8:$C$41,MATCH(B398,$B$8:$B$41,0),1)</f>
        <v>Northern</v>
      </c>
      <c r="B398" s="0" t="s">
        <v>61</v>
      </c>
      <c r="C398" s="131" t="s">
        <v>198</v>
      </c>
      <c r="D398" s="0" t="s">
        <v>898</v>
      </c>
      <c r="E398" s="0" t="s">
        <v>899</v>
      </c>
      <c r="F398" s="117" t="s">
        <v>162</v>
      </c>
      <c r="G398" s="150" t="n">
        <v>0</v>
      </c>
      <c r="H398" s="150" t="n">
        <v>0</v>
      </c>
      <c r="I398" s="150" t="n">
        <v>0</v>
      </c>
      <c r="J398" s="150" t="n">
        <v>0</v>
      </c>
      <c r="K398" s="150" t="n">
        <v>17828.00464</v>
      </c>
      <c r="L398" s="150" t="n">
        <v>18907.67184</v>
      </c>
      <c r="M398" s="150" t="n">
        <v>15472.98056</v>
      </c>
      <c r="N398" s="150" t="n">
        <v>15270.54296</v>
      </c>
      <c r="O398" s="150" t="n">
        <v>0</v>
      </c>
      <c r="P398" s="150" t="n">
        <v>67479.2</v>
      </c>
      <c r="Q398" s="150" t="n">
        <v>67479.2</v>
      </c>
      <c r="R398" s="150" t="n">
        <v>342.797626609346</v>
      </c>
      <c r="S398" s="150" t="n">
        <v>375.305500846211</v>
      </c>
      <c r="T398" s="150" t="n">
        <v>322.288366897676</v>
      </c>
      <c r="U398" s="150" t="n">
        <v>354.796241134541</v>
      </c>
      <c r="V398" s="150" t="n">
        <v>1395.18773548777</v>
      </c>
      <c r="W398" s="150" t="n">
        <v>423.106362326028</v>
      </c>
      <c r="X398" s="150" t="n">
        <v>302.292003664524</v>
      </c>
      <c r="Y398" s="150" t="n">
        <v>803.137324459016</v>
      </c>
      <c r="Z398" s="150" t="n">
        <v>247.939674502217</v>
      </c>
      <c r="AA398" s="150" t="n">
        <v>1776.47536495178</v>
      </c>
      <c r="AB398" s="150" t="n">
        <v>205.288332665111</v>
      </c>
      <c r="AC398" s="150" t="n">
        <v>217.527745452733</v>
      </c>
      <c r="AD398" s="150" t="n">
        <v>187.088166896505</v>
      </c>
      <c r="AE398" s="150" t="n">
        <v>184.862819116937</v>
      </c>
      <c r="AF398" s="150" t="n">
        <v>794.767064131285</v>
      </c>
      <c r="AG398" s="150" t="n">
        <v>0</v>
      </c>
      <c r="AH398" s="150" t="n">
        <v>0</v>
      </c>
      <c r="AI398" s="150" t="n">
        <v>0</v>
      </c>
      <c r="AJ398" s="150" t="n">
        <v>0</v>
      </c>
      <c r="AK398" s="150" t="n">
        <v>0</v>
      </c>
      <c r="AL398" s="150" t="n">
        <v>36735.67648</v>
      </c>
      <c r="AM398" s="150" t="n">
        <v>28962.07264</v>
      </c>
      <c r="AN398" s="150" t="n">
        <v>1781.45088</v>
      </c>
      <c r="AO398" s="150" t="n">
        <v>5646.1196224</v>
      </c>
      <c r="AP398" s="150" t="n">
        <v>9639.88571428571</v>
      </c>
      <c r="AQ398" s="150" t="n">
        <v>481.994285714286</v>
      </c>
      <c r="AR398" s="150" t="n">
        <v>67479.2</v>
      </c>
    </row>
    <row r="399" customFormat="false" ht="14.25" hidden="false" customHeight="false" outlineLevel="0" collapsed="false">
      <c r="A399" s="131" t="str">
        <f aca="false">INDEX($A$8:$C$41,MATCH(B399,$B$8:$B$41,0),1)</f>
        <v>Northern</v>
      </c>
      <c r="B399" s="0" t="s">
        <v>61</v>
      </c>
      <c r="C399" s="131" t="s">
        <v>198</v>
      </c>
      <c r="D399" s="0" t="s">
        <v>900</v>
      </c>
      <c r="E399" s="0" t="s">
        <v>901</v>
      </c>
      <c r="F399" s="117" t="s">
        <v>162</v>
      </c>
      <c r="G399" s="150" t="n">
        <v>0</v>
      </c>
      <c r="H399" s="150" t="n">
        <v>0</v>
      </c>
      <c r="I399" s="150" t="n">
        <v>0</v>
      </c>
      <c r="J399" s="150" t="n">
        <v>0</v>
      </c>
      <c r="K399" s="150" t="n">
        <v>7403.30672</v>
      </c>
      <c r="L399" s="150" t="n">
        <v>7851.65232</v>
      </c>
      <c r="M399" s="150" t="n">
        <v>6425.35288</v>
      </c>
      <c r="N399" s="150" t="n">
        <v>6341.28808</v>
      </c>
      <c r="O399" s="150" t="n">
        <v>0</v>
      </c>
      <c r="P399" s="150" t="n">
        <v>28021.6</v>
      </c>
      <c r="Q399" s="150" t="n">
        <v>28021.6</v>
      </c>
      <c r="R399" s="150" t="n">
        <v>76.1908897053493</v>
      </c>
      <c r="S399" s="150" t="n">
        <v>83.4161551922627</v>
      </c>
      <c r="T399" s="150" t="n">
        <v>71.6324604067386</v>
      </c>
      <c r="U399" s="150" t="n">
        <v>78.8577258936521</v>
      </c>
      <c r="V399" s="150" t="n">
        <v>310.097231198003</v>
      </c>
      <c r="W399" s="150" t="n">
        <v>296.13205480755</v>
      </c>
      <c r="X399" s="150" t="n">
        <v>161.091611523861</v>
      </c>
      <c r="Y399" s="150" t="n">
        <v>1259.48981082692</v>
      </c>
      <c r="Z399" s="150" t="n">
        <v>180.50175790938</v>
      </c>
      <c r="AA399" s="150" t="n">
        <v>1897.21523506771</v>
      </c>
      <c r="AB399" s="150" t="n">
        <v>93.6748886419506</v>
      </c>
      <c r="AC399" s="150" t="n">
        <v>99.2598413523109</v>
      </c>
      <c r="AD399" s="150" t="n">
        <v>85.3699914297917</v>
      </c>
      <c r="AE399" s="150" t="n">
        <v>84.3545454824535</v>
      </c>
      <c r="AF399" s="150" t="n">
        <v>362.659266906507</v>
      </c>
      <c r="AG399" s="150" t="n">
        <v>0</v>
      </c>
      <c r="AH399" s="150" t="n">
        <v>0</v>
      </c>
      <c r="AI399" s="150" t="n">
        <v>0</v>
      </c>
      <c r="AJ399" s="150" t="n">
        <v>0</v>
      </c>
      <c r="AK399" s="150" t="n">
        <v>0</v>
      </c>
      <c r="AL399" s="150" t="n">
        <v>15254.95904</v>
      </c>
      <c r="AM399" s="150" t="n">
        <v>12026.87072</v>
      </c>
      <c r="AN399" s="150" t="n">
        <v>739.77024</v>
      </c>
      <c r="AO399" s="150" t="n">
        <v>2344.6233152</v>
      </c>
      <c r="AP399" s="150" t="n">
        <v>4003.08571428571</v>
      </c>
      <c r="AQ399" s="150" t="n">
        <v>200.154285714286</v>
      </c>
      <c r="AR399" s="150" t="n">
        <v>28021.6</v>
      </c>
    </row>
    <row r="400" customFormat="false" ht="14.25" hidden="false" customHeight="false" outlineLevel="0" collapsed="false">
      <c r="A400" s="131" t="str">
        <f aca="false">INDEX($A$8:$C$41,MATCH(B400,$B$8:$B$41,0),1)</f>
        <v>Northern</v>
      </c>
      <c r="B400" s="0" t="s">
        <v>61</v>
      </c>
      <c r="C400" s="131" t="s">
        <v>198</v>
      </c>
      <c r="D400" s="0" t="s">
        <v>902</v>
      </c>
      <c r="E400" s="0" t="s">
        <v>903</v>
      </c>
      <c r="F400" s="117" t="s">
        <v>162</v>
      </c>
      <c r="G400" s="150" t="n">
        <v>0</v>
      </c>
      <c r="H400" s="150" t="n">
        <v>0</v>
      </c>
      <c r="I400" s="150" t="n">
        <v>0</v>
      </c>
      <c r="J400" s="150" t="n">
        <v>0</v>
      </c>
      <c r="K400" s="150" t="n">
        <v>9575.0043</v>
      </c>
      <c r="L400" s="150" t="n">
        <v>10831.85952</v>
      </c>
      <c r="M400" s="150" t="n">
        <v>8310.17595</v>
      </c>
      <c r="N400" s="150" t="n">
        <v>8748.21488</v>
      </c>
      <c r="O400" s="150" t="n">
        <v>0</v>
      </c>
      <c r="P400" s="150" t="n">
        <v>37465.25465</v>
      </c>
      <c r="Q400" s="150" t="n">
        <v>37465.25465</v>
      </c>
      <c r="R400" s="150" t="n">
        <v>67.0697905101147</v>
      </c>
      <c r="S400" s="150" t="n">
        <v>73.430092174281</v>
      </c>
      <c r="T400" s="150" t="n">
        <v>63.0570680009625</v>
      </c>
      <c r="U400" s="150" t="n">
        <v>69.4173696651288</v>
      </c>
      <c r="V400" s="150" t="n">
        <v>272.974320350487</v>
      </c>
      <c r="W400" s="150" t="n">
        <v>163.438911692328</v>
      </c>
      <c r="X400" s="150" t="n">
        <v>88.5919796961574</v>
      </c>
      <c r="Y400" s="150" t="n">
        <v>699.897868402422</v>
      </c>
      <c r="Z400" s="150" t="n">
        <v>99.6888775646388</v>
      </c>
      <c r="AA400" s="150" t="n">
        <v>1051.61763735555</v>
      </c>
      <c r="AB400" s="150" t="n">
        <v>117.60593262568</v>
      </c>
      <c r="AC400" s="150" t="n">
        <v>124.617668446181</v>
      </c>
      <c r="AD400" s="150" t="n">
        <v>107.179390399091</v>
      </c>
      <c r="AE400" s="150" t="n">
        <v>105.904529340818</v>
      </c>
      <c r="AF400" s="150" t="n">
        <v>455.30752081177</v>
      </c>
      <c r="AG400" s="150" t="n">
        <v>0</v>
      </c>
      <c r="AH400" s="150" t="n">
        <v>0</v>
      </c>
      <c r="AI400" s="150" t="n">
        <v>0</v>
      </c>
      <c r="AJ400" s="150" t="n">
        <v>0</v>
      </c>
      <c r="AK400" s="150" t="n">
        <v>0</v>
      </c>
      <c r="AL400" s="150" t="n">
        <v>20406.86382</v>
      </c>
      <c r="AM400" s="150" t="n">
        <v>16101.61523</v>
      </c>
      <c r="AN400" s="150" t="n">
        <v>956.7756</v>
      </c>
      <c r="AO400" s="150" t="n">
        <v>3223.174044</v>
      </c>
      <c r="AP400" s="150" t="n">
        <v>5352.17923571429</v>
      </c>
      <c r="AQ400" s="150" t="n">
        <v>258.867857142857</v>
      </c>
      <c r="AR400" s="150" t="n">
        <v>37465.25465</v>
      </c>
    </row>
    <row r="401" customFormat="false" ht="14.25" hidden="false" customHeight="false" outlineLevel="0" collapsed="false">
      <c r="A401" s="131" t="str">
        <f aca="false">INDEX($A$8:$C$41,MATCH(B401,$B$8:$B$41,0),1)</f>
        <v>Northern</v>
      </c>
      <c r="B401" s="0" t="s">
        <v>62</v>
      </c>
      <c r="C401" s="131" t="s">
        <v>199</v>
      </c>
      <c r="D401" s="0" t="s">
        <v>904</v>
      </c>
      <c r="E401" s="0" t="s">
        <v>905</v>
      </c>
      <c r="F401" s="117" t="s">
        <v>162</v>
      </c>
      <c r="G401" s="150" t="n">
        <v>0</v>
      </c>
      <c r="H401" s="150" t="n">
        <v>0</v>
      </c>
      <c r="I401" s="150" t="n">
        <v>0</v>
      </c>
      <c r="J401" s="150" t="n">
        <v>0</v>
      </c>
      <c r="K401" s="150" t="n">
        <v>8346.6064</v>
      </c>
      <c r="L401" s="150" t="n">
        <v>8852.0784</v>
      </c>
      <c r="M401" s="150" t="n">
        <v>7244.0456</v>
      </c>
      <c r="N401" s="150" t="n">
        <v>7149.2696</v>
      </c>
      <c r="O401" s="150" t="n">
        <v>0</v>
      </c>
      <c r="P401" s="150" t="n">
        <v>31592</v>
      </c>
      <c r="Q401" s="150" t="n">
        <v>31592</v>
      </c>
      <c r="R401" s="150" t="n">
        <v>291.154335797754</v>
      </c>
      <c r="S401" s="150" t="n">
        <v>318.764820226276</v>
      </c>
      <c r="T401" s="150" t="n">
        <v>273.73484562182</v>
      </c>
      <c r="U401" s="150" t="n">
        <v>301.345330050342</v>
      </c>
      <c r="V401" s="150" t="n">
        <v>1184.99933169619</v>
      </c>
      <c r="W401" s="150" t="n">
        <v>408.935030350002</v>
      </c>
      <c r="X401" s="150" t="n">
        <v>223.004430273775</v>
      </c>
      <c r="Y401" s="150" t="n">
        <v>1748.11442334163</v>
      </c>
      <c r="Z401" s="150" t="n">
        <v>249.967724891044</v>
      </c>
      <c r="AA401" s="150" t="n">
        <v>2630.02160885645</v>
      </c>
      <c r="AB401" s="150" t="n">
        <v>173.351612872086</v>
      </c>
      <c r="AC401" s="150" t="n">
        <v>183.686939384785</v>
      </c>
      <c r="AD401" s="150" t="n">
        <v>157.982848122683</v>
      </c>
      <c r="AE401" s="150" t="n">
        <v>156.103697847647</v>
      </c>
      <c r="AF401" s="150" t="n">
        <v>671.1250982272</v>
      </c>
      <c r="AG401" s="150" t="n">
        <v>0</v>
      </c>
      <c r="AH401" s="150" t="n">
        <v>0</v>
      </c>
      <c r="AI401" s="150" t="n">
        <v>0</v>
      </c>
      <c r="AJ401" s="150" t="n">
        <v>0</v>
      </c>
      <c r="AK401" s="150" t="n">
        <v>0</v>
      </c>
      <c r="AL401" s="150" t="n">
        <v>17198.6848</v>
      </c>
      <c r="AM401" s="150" t="n">
        <v>13559.2864</v>
      </c>
      <c r="AN401" s="150" t="n">
        <v>834.0288</v>
      </c>
      <c r="AO401" s="150" t="n">
        <v>4059.86975484008</v>
      </c>
      <c r="AP401" s="150" t="n">
        <v>4513.14285714286</v>
      </c>
      <c r="AQ401" s="150" t="n">
        <v>225.657142857143</v>
      </c>
      <c r="AR401" s="150" t="n">
        <v>31592</v>
      </c>
    </row>
    <row r="402" customFormat="false" ht="14.25" hidden="false" customHeight="false" outlineLevel="0" collapsed="false">
      <c r="A402" s="131" t="str">
        <f aca="false">INDEX($A$8:$C$41,MATCH(B402,$B$8:$B$41,0),1)</f>
        <v>Northern</v>
      </c>
      <c r="B402" s="0" t="s">
        <v>62</v>
      </c>
      <c r="C402" s="131" t="s">
        <v>199</v>
      </c>
      <c r="D402" s="0" t="s">
        <v>906</v>
      </c>
      <c r="E402" s="0" t="s">
        <v>907</v>
      </c>
      <c r="F402" s="117" t="s">
        <v>162</v>
      </c>
      <c r="G402" s="150" t="n">
        <v>0</v>
      </c>
      <c r="H402" s="150" t="n">
        <v>0</v>
      </c>
      <c r="I402" s="150" t="n">
        <v>0</v>
      </c>
      <c r="J402" s="150" t="n">
        <v>0</v>
      </c>
      <c r="K402" s="150" t="n">
        <v>15363.8187102388</v>
      </c>
      <c r="L402" s="150" t="n">
        <v>19019.1354</v>
      </c>
      <c r="M402" s="150" t="n">
        <v>13334.3059434435</v>
      </c>
      <c r="N402" s="150" t="n">
        <v>15360.5651</v>
      </c>
      <c r="O402" s="150" t="n">
        <v>0</v>
      </c>
      <c r="P402" s="150" t="n">
        <v>63077.8251536823</v>
      </c>
      <c r="Q402" s="150" t="n">
        <v>63077.8251536823</v>
      </c>
      <c r="R402" s="150" t="n">
        <v>18.2659049013063</v>
      </c>
      <c r="S402" s="150" t="n">
        <v>19.9980806611778</v>
      </c>
      <c r="T402" s="150" t="n">
        <v>17.1730729841341</v>
      </c>
      <c r="U402" s="150" t="n">
        <v>18.9052487440057</v>
      </c>
      <c r="V402" s="150" t="n">
        <v>74.3423072906239</v>
      </c>
      <c r="W402" s="150" t="n">
        <v>547.952549806347</v>
      </c>
      <c r="X402" s="150" t="n">
        <v>305.401817871935</v>
      </c>
      <c r="Y402" s="150" t="n">
        <v>2296.49134082264</v>
      </c>
      <c r="Z402" s="150" t="n">
        <v>336.10896141815</v>
      </c>
      <c r="AA402" s="150" t="n">
        <v>3485.95466991907</v>
      </c>
      <c r="AB402" s="150" t="n">
        <v>162.803229086385</v>
      </c>
      <c r="AC402" s="150" t="n">
        <v>172.509654668771</v>
      </c>
      <c r="AD402" s="150" t="n">
        <v>148.369648187902</v>
      </c>
      <c r="AE402" s="150" t="n">
        <v>146.604843536559</v>
      </c>
      <c r="AF402" s="150" t="n">
        <v>630.287375479617</v>
      </c>
      <c r="AG402" s="150" t="n">
        <v>0</v>
      </c>
      <c r="AH402" s="150" t="n">
        <v>0</v>
      </c>
      <c r="AI402" s="150" t="n">
        <v>0</v>
      </c>
      <c r="AJ402" s="150" t="n">
        <v>0</v>
      </c>
      <c r="AK402" s="150" t="n">
        <v>0</v>
      </c>
      <c r="AL402" s="150" t="n">
        <v>34382.9541102388</v>
      </c>
      <c r="AM402" s="150" t="n">
        <v>27261.2982434435</v>
      </c>
      <c r="AN402" s="150" t="n">
        <v>1433.5728</v>
      </c>
      <c r="AO402" s="150" t="n">
        <v>8519.106516</v>
      </c>
      <c r="AP402" s="150" t="n">
        <v>9011.11787909747</v>
      </c>
      <c r="AQ402" s="150" t="n">
        <v>727.253571428572</v>
      </c>
      <c r="AR402" s="150" t="n">
        <v>63077.8251536823</v>
      </c>
    </row>
    <row r="403" customFormat="false" ht="14.25" hidden="false" customHeight="false" outlineLevel="0" collapsed="false">
      <c r="A403" s="131" t="str">
        <f aca="false">INDEX($A$8:$C$41,MATCH(B403,$B$8:$B$41,0),1)</f>
        <v>Northern</v>
      </c>
      <c r="B403" s="0" t="s">
        <v>62</v>
      </c>
      <c r="C403" s="131" t="s">
        <v>199</v>
      </c>
      <c r="D403" s="0" t="s">
        <v>908</v>
      </c>
      <c r="E403" s="0" t="s">
        <v>909</v>
      </c>
      <c r="F403" s="117" t="s">
        <v>162</v>
      </c>
      <c r="G403" s="150" t="n">
        <v>0</v>
      </c>
      <c r="H403" s="150" t="n">
        <v>0</v>
      </c>
      <c r="I403" s="150" t="n">
        <v>0</v>
      </c>
      <c r="J403" s="150" t="n">
        <v>0</v>
      </c>
      <c r="K403" s="150" t="n">
        <v>14258.6749229067</v>
      </c>
      <c r="L403" s="150" t="n">
        <v>17651.0589</v>
      </c>
      <c r="M403" s="150" t="n">
        <v>12375.1482203729</v>
      </c>
      <c r="N403" s="150" t="n">
        <v>14255.65535</v>
      </c>
      <c r="O403" s="150" t="n">
        <v>0</v>
      </c>
      <c r="P403" s="150" t="n">
        <v>58540.5373932796</v>
      </c>
      <c r="Q403" s="150" t="n">
        <v>58540.5373932796</v>
      </c>
      <c r="R403" s="150" t="n">
        <v>32.3319924058788</v>
      </c>
      <c r="S403" s="150" t="n">
        <v>35.398070643799</v>
      </c>
      <c r="T403" s="150" t="n">
        <v>30.3975996978348</v>
      </c>
      <c r="U403" s="150" t="n">
        <v>33.4636779357549</v>
      </c>
      <c r="V403" s="150" t="n">
        <v>131.591340683268</v>
      </c>
      <c r="W403" s="150" t="n">
        <v>645.628561345367</v>
      </c>
      <c r="X403" s="150" t="n">
        <v>350.471822380608</v>
      </c>
      <c r="Y403" s="150" t="n">
        <v>2771.13941091645</v>
      </c>
      <c r="Z403" s="150" t="n">
        <v>394.365799171371</v>
      </c>
      <c r="AA403" s="150" t="n">
        <v>4161.60559381379</v>
      </c>
      <c r="AB403" s="150" t="n">
        <v>221.845577482326</v>
      </c>
      <c r="AC403" s="150" t="n">
        <v>235.072143077478</v>
      </c>
      <c r="AD403" s="150" t="n">
        <v>202.177502668756</v>
      </c>
      <c r="AE403" s="150" t="n">
        <v>199.772672560546</v>
      </c>
      <c r="AF403" s="150" t="n">
        <v>858.867895789107</v>
      </c>
      <c r="AG403" s="150" t="n">
        <v>0</v>
      </c>
      <c r="AH403" s="150" t="n">
        <v>0</v>
      </c>
      <c r="AI403" s="150" t="n">
        <v>0</v>
      </c>
      <c r="AJ403" s="150" t="n">
        <v>0</v>
      </c>
      <c r="AK403" s="150" t="n">
        <v>0</v>
      </c>
      <c r="AL403" s="150" t="n">
        <v>31909.7338229067</v>
      </c>
      <c r="AM403" s="150" t="n">
        <v>25300.3491703729</v>
      </c>
      <c r="AN403" s="150" t="n">
        <v>1330.4544</v>
      </c>
      <c r="AO403" s="150" t="n">
        <v>7906.313706</v>
      </c>
      <c r="AP403" s="150" t="n">
        <v>8362.93391332566</v>
      </c>
      <c r="AQ403" s="150" t="n">
        <v>674.941071428572</v>
      </c>
      <c r="AR403" s="150" t="n">
        <v>58540.5373932796</v>
      </c>
    </row>
    <row r="404" customFormat="false" ht="14.25" hidden="false" customHeight="false" outlineLevel="0" collapsed="false">
      <c r="A404" s="131" t="str">
        <f aca="false">INDEX($A$8:$C$41,MATCH(B404,$B$8:$B$41,0),1)</f>
        <v>Northern</v>
      </c>
      <c r="B404" s="0" t="s">
        <v>62</v>
      </c>
      <c r="C404" s="131" t="s">
        <v>199</v>
      </c>
      <c r="D404" s="0" t="s">
        <v>910</v>
      </c>
      <c r="E404" s="0" t="s">
        <v>911</v>
      </c>
      <c r="F404" s="117" t="s">
        <v>162</v>
      </c>
      <c r="G404" s="150" t="n">
        <v>0</v>
      </c>
      <c r="H404" s="150" t="n">
        <v>0</v>
      </c>
      <c r="I404" s="150" t="n">
        <v>0</v>
      </c>
      <c r="J404" s="150" t="n">
        <v>0</v>
      </c>
      <c r="K404" s="150" t="n">
        <v>26653.817</v>
      </c>
      <c r="L404" s="150" t="n">
        <v>28267.977</v>
      </c>
      <c r="M404" s="150" t="n">
        <v>23132.9305</v>
      </c>
      <c r="N404" s="150" t="n">
        <v>22830.2755</v>
      </c>
      <c r="O404" s="150" t="n">
        <v>0</v>
      </c>
      <c r="P404" s="150" t="n">
        <v>100885</v>
      </c>
      <c r="Q404" s="150" t="n">
        <v>100885</v>
      </c>
      <c r="R404" s="150" t="n">
        <v>335.873689455351</v>
      </c>
      <c r="S404" s="150" t="n">
        <v>367.724959151361</v>
      </c>
      <c r="T404" s="150" t="n">
        <v>315.778682393919</v>
      </c>
      <c r="U404" s="150" t="n">
        <v>347.629952089929</v>
      </c>
      <c r="V404" s="150" t="n">
        <v>1367.00728309056</v>
      </c>
      <c r="W404" s="150" t="n">
        <v>1006.69571345485</v>
      </c>
      <c r="X404" s="150" t="n">
        <v>558.468076315227</v>
      </c>
      <c r="Y404" s="150" t="n">
        <v>4240.17098723453</v>
      </c>
      <c r="Z404" s="150" t="n">
        <v>617.708427078484</v>
      </c>
      <c r="AA404" s="150" t="n">
        <v>6423.04320408309</v>
      </c>
      <c r="AB404" s="150" t="n">
        <v>241.971836774834</v>
      </c>
      <c r="AC404" s="150" t="n">
        <v>256.398341948402</v>
      </c>
      <c r="AD404" s="150" t="n">
        <v>220.519436224529</v>
      </c>
      <c r="AE404" s="150" t="n">
        <v>217.896435283881</v>
      </c>
      <c r="AF404" s="150" t="n">
        <v>936.786050231646</v>
      </c>
      <c r="AG404" s="150" t="n">
        <v>0</v>
      </c>
      <c r="AH404" s="150" t="n">
        <v>0</v>
      </c>
      <c r="AI404" s="150" t="n">
        <v>0</v>
      </c>
      <c r="AJ404" s="150" t="n">
        <v>0</v>
      </c>
      <c r="AK404" s="150" t="n">
        <v>0</v>
      </c>
      <c r="AL404" s="150" t="n">
        <v>54921.794</v>
      </c>
      <c r="AM404" s="150" t="n">
        <v>43299.842</v>
      </c>
      <c r="AN404" s="150" t="n">
        <v>2663.364</v>
      </c>
      <c r="AO404" s="150" t="n">
        <v>12661.811826</v>
      </c>
      <c r="AP404" s="150" t="n">
        <v>14412.1428571429</v>
      </c>
      <c r="AQ404" s="150" t="n">
        <v>1080.90535714286</v>
      </c>
      <c r="AR404" s="150" t="n">
        <v>100885</v>
      </c>
    </row>
    <row r="405" customFormat="false" ht="14.25" hidden="false" customHeight="false" outlineLevel="0" collapsed="false">
      <c r="A405" s="131" t="str">
        <f aca="false">INDEX($A$8:$C$41,MATCH(B405,$B$8:$B$41,0),1)</f>
        <v>Northern</v>
      </c>
      <c r="B405" s="0" t="s">
        <v>62</v>
      </c>
      <c r="C405" s="131" t="s">
        <v>199</v>
      </c>
      <c r="D405" s="0" t="s">
        <v>62</v>
      </c>
      <c r="E405" s="0" t="s">
        <v>912</v>
      </c>
      <c r="F405" s="117" t="s">
        <v>162</v>
      </c>
      <c r="G405" s="150" t="n">
        <v>6176.57805</v>
      </c>
      <c r="H405" s="150" t="n">
        <v>6176.57805</v>
      </c>
      <c r="I405" s="150" t="n">
        <v>6823.42275</v>
      </c>
      <c r="J405" s="150" t="n">
        <v>6776.09265</v>
      </c>
      <c r="K405" s="150" t="n">
        <v>19624.776</v>
      </c>
      <c r="L405" s="150" t="n">
        <v>20813.256</v>
      </c>
      <c r="M405" s="150" t="n">
        <v>17032.404</v>
      </c>
      <c r="N405" s="150" t="n">
        <v>16809.564</v>
      </c>
      <c r="O405" s="150" t="n">
        <v>26294.5</v>
      </c>
      <c r="P405" s="150" t="n">
        <v>74280</v>
      </c>
      <c r="Q405" s="150" t="n">
        <v>100574.5</v>
      </c>
      <c r="R405" s="150" t="n">
        <v>403.813244243528</v>
      </c>
      <c r="S405" s="150" t="n">
        <v>442.107296302438</v>
      </c>
      <c r="T405" s="150" t="n">
        <v>379.653477493915</v>
      </c>
      <c r="U405" s="150" t="n">
        <v>417.947529552825</v>
      </c>
      <c r="V405" s="150" t="n">
        <v>1643.5215475927</v>
      </c>
      <c r="W405" s="150" t="n">
        <v>2033.61585764382</v>
      </c>
      <c r="X405" s="150" t="n">
        <v>1510.36137145437</v>
      </c>
      <c r="Y405" s="150" t="n">
        <v>6053.02902003416</v>
      </c>
      <c r="Z405" s="150" t="n">
        <v>1350.9356996887</v>
      </c>
      <c r="AA405" s="150" t="n">
        <v>10947.941948821</v>
      </c>
      <c r="AB405" s="150" t="n">
        <v>212.987931075089</v>
      </c>
      <c r="AC405" s="150" t="n">
        <v>225.68639851046</v>
      </c>
      <c r="AD405" s="150" t="n">
        <v>194.105145083531</v>
      </c>
      <c r="AE405" s="150" t="n">
        <v>191.796332822554</v>
      </c>
      <c r="AF405" s="150" t="n">
        <v>824.575807491633</v>
      </c>
      <c r="AG405" s="150" t="n">
        <v>0</v>
      </c>
      <c r="AH405" s="150" t="n">
        <v>0</v>
      </c>
      <c r="AI405" s="150" t="n">
        <v>0</v>
      </c>
      <c r="AJ405" s="150" t="n">
        <v>0</v>
      </c>
      <c r="AK405" s="150" t="n">
        <v>0</v>
      </c>
      <c r="AL405" s="150" t="n">
        <v>53133.0166</v>
      </c>
      <c r="AM405" s="150" t="n">
        <v>44786.3166</v>
      </c>
      <c r="AN405" s="150" t="n">
        <v>2655.1668</v>
      </c>
      <c r="AO405" s="150" t="n">
        <v>12924.7711654268</v>
      </c>
      <c r="AP405" s="150" t="n">
        <v>14367.7857142857</v>
      </c>
      <c r="AQ405" s="150" t="n">
        <v>718.389285714286</v>
      </c>
      <c r="AR405" s="150" t="n">
        <v>100574.5</v>
      </c>
    </row>
    <row r="406" customFormat="false" ht="14.25" hidden="false" customHeight="false" outlineLevel="0" collapsed="false">
      <c r="A406" s="131" t="str">
        <f aca="false">INDEX($A$8:$C$41,MATCH(B406,$B$8:$B$41,0),1)</f>
        <v>Northern</v>
      </c>
      <c r="B406" s="0" t="s">
        <v>62</v>
      </c>
      <c r="C406" s="131" t="s">
        <v>199</v>
      </c>
      <c r="D406" s="0" t="s">
        <v>913</v>
      </c>
      <c r="E406" s="0" t="s">
        <v>914</v>
      </c>
      <c r="F406" s="117" t="s">
        <v>162</v>
      </c>
      <c r="G406" s="150" t="n">
        <v>0</v>
      </c>
      <c r="H406" s="150" t="n">
        <v>0</v>
      </c>
      <c r="I406" s="150" t="n">
        <v>0</v>
      </c>
      <c r="J406" s="150" t="n">
        <v>0</v>
      </c>
      <c r="K406" s="150" t="n">
        <v>8974.874</v>
      </c>
      <c r="L406" s="150" t="n">
        <v>9518.394</v>
      </c>
      <c r="M406" s="150" t="n">
        <v>7789.321</v>
      </c>
      <c r="N406" s="150" t="n">
        <v>7687.411</v>
      </c>
      <c r="O406" s="150" t="n">
        <v>0</v>
      </c>
      <c r="P406" s="150" t="n">
        <v>33970</v>
      </c>
      <c r="Q406" s="150" t="n">
        <v>33970</v>
      </c>
      <c r="R406" s="150" t="n">
        <v>48.832538495557</v>
      </c>
      <c r="S406" s="150" t="n">
        <v>53.4633815844723</v>
      </c>
      <c r="T406" s="150" t="n">
        <v>45.9109336283015</v>
      </c>
      <c r="U406" s="150" t="n">
        <v>50.5417767172167</v>
      </c>
      <c r="V406" s="150" t="n">
        <v>198.748630425547</v>
      </c>
      <c r="W406" s="150" t="n">
        <v>1326.38658922239</v>
      </c>
      <c r="X406" s="150" t="n">
        <v>1219.93110144725</v>
      </c>
      <c r="Y406" s="150" t="n">
        <v>2428.35252419472</v>
      </c>
      <c r="Z406" s="150" t="n">
        <v>950.15141341851</v>
      </c>
      <c r="AA406" s="150" t="n">
        <v>5924.82162828287</v>
      </c>
      <c r="AB406" s="150" t="n">
        <v>100.554077651826</v>
      </c>
      <c r="AC406" s="150" t="n">
        <v>106.549171712369</v>
      </c>
      <c r="AD406" s="150" t="n">
        <v>91.639294925435</v>
      </c>
      <c r="AE406" s="150" t="n">
        <v>90.5492778235182</v>
      </c>
      <c r="AF406" s="150" t="n">
        <v>389.291822113148</v>
      </c>
      <c r="AG406" s="150" t="n">
        <v>0</v>
      </c>
      <c r="AH406" s="150" t="n">
        <v>0</v>
      </c>
      <c r="AI406" s="150" t="n">
        <v>0</v>
      </c>
      <c r="AJ406" s="150" t="n">
        <v>0</v>
      </c>
      <c r="AK406" s="150" t="n">
        <v>0</v>
      </c>
      <c r="AL406" s="150" t="n">
        <v>18493.268</v>
      </c>
      <c r="AM406" s="150" t="n">
        <v>14579.924</v>
      </c>
      <c r="AN406" s="150" t="n">
        <v>896.808</v>
      </c>
      <c r="AO406" s="150" t="n">
        <v>4365.46516750815</v>
      </c>
      <c r="AP406" s="150" t="n">
        <v>4852.85714285714</v>
      </c>
      <c r="AQ406" s="150" t="n">
        <v>242.642857142857</v>
      </c>
      <c r="AR406" s="150" t="n">
        <v>33970</v>
      </c>
    </row>
    <row r="407" customFormat="false" ht="14.25" hidden="false" customHeight="false" outlineLevel="0" collapsed="false">
      <c r="A407" s="131" t="str">
        <f aca="false">INDEX($A$8:$C$41,MATCH(B407,$B$8:$B$41,0),1)</f>
        <v>Northern</v>
      </c>
      <c r="B407" s="0" t="s">
        <v>62</v>
      </c>
      <c r="C407" s="131" t="s">
        <v>199</v>
      </c>
      <c r="D407" s="0" t="s">
        <v>915</v>
      </c>
      <c r="E407" s="0" t="s">
        <v>916</v>
      </c>
      <c r="F407" s="117" t="s">
        <v>162</v>
      </c>
      <c r="G407" s="150" t="n">
        <v>0</v>
      </c>
      <c r="H407" s="150" t="n">
        <v>0</v>
      </c>
      <c r="I407" s="150" t="n">
        <v>0</v>
      </c>
      <c r="J407" s="150" t="n">
        <v>0</v>
      </c>
      <c r="K407" s="150" t="n">
        <v>9630.08602231192</v>
      </c>
      <c r="L407" s="150" t="n">
        <v>11921.2491</v>
      </c>
      <c r="M407" s="150" t="n">
        <v>8357.98154775217</v>
      </c>
      <c r="N407" s="150" t="n">
        <v>9628.04665</v>
      </c>
      <c r="O407" s="150" t="n">
        <v>0</v>
      </c>
      <c r="P407" s="150" t="n">
        <v>39537.3633200641</v>
      </c>
      <c r="Q407" s="150" t="n">
        <v>39537.3633200641</v>
      </c>
      <c r="R407" s="150" t="n">
        <v>49.037266663615</v>
      </c>
      <c r="S407" s="150" t="n">
        <v>53.6875243488499</v>
      </c>
      <c r="T407" s="150" t="n">
        <v>46.103413102544</v>
      </c>
      <c r="U407" s="150" t="n">
        <v>50.7536707877789</v>
      </c>
      <c r="V407" s="150" t="n">
        <v>199.581874902788</v>
      </c>
      <c r="W407" s="150" t="n">
        <v>480.38882148799</v>
      </c>
      <c r="X407" s="150" t="n">
        <v>308.791913598522</v>
      </c>
      <c r="Y407" s="150" t="n">
        <v>1733.75100871335</v>
      </c>
      <c r="Z407" s="150" t="n">
        <v>303.437925580277</v>
      </c>
      <c r="AA407" s="150" t="n">
        <v>2826.36966938014</v>
      </c>
      <c r="AB407" s="150" t="n">
        <v>102.045535057454</v>
      </c>
      <c r="AC407" s="150" t="n">
        <v>108.129550697736</v>
      </c>
      <c r="AD407" s="150" t="n">
        <v>92.9985247871647</v>
      </c>
      <c r="AE407" s="150" t="n">
        <v>91.8923401252953</v>
      </c>
      <c r="AF407" s="150" t="n">
        <v>395.06595066765</v>
      </c>
      <c r="AG407" s="150" t="n">
        <v>0</v>
      </c>
      <c r="AH407" s="150" t="n">
        <v>0</v>
      </c>
      <c r="AI407" s="150" t="n">
        <v>0</v>
      </c>
      <c r="AJ407" s="150" t="n">
        <v>0</v>
      </c>
      <c r="AK407" s="150" t="n">
        <v>0</v>
      </c>
      <c r="AL407" s="150" t="n">
        <v>21551.3351223119</v>
      </c>
      <c r="AM407" s="150" t="n">
        <v>17087.4657076373</v>
      </c>
      <c r="AN407" s="150" t="n">
        <v>898.56249011484</v>
      </c>
      <c r="AO407" s="150" t="n">
        <v>5339.800614</v>
      </c>
      <c r="AP407" s="150" t="n">
        <v>5648.19476000916</v>
      </c>
      <c r="AQ407" s="150" t="n">
        <v>455.844642857143</v>
      </c>
      <c r="AR407" s="150" t="n">
        <v>39537.3633200641</v>
      </c>
    </row>
    <row r="408" customFormat="false" ht="14.25" hidden="false" customHeight="false" outlineLevel="0" collapsed="false">
      <c r="A408" s="131" t="str">
        <f aca="false">INDEX($A$8:$C$41,MATCH(B408,$B$8:$B$41,0),1)</f>
        <v>North Eastern</v>
      </c>
      <c r="B408" s="0" t="s">
        <v>63</v>
      </c>
      <c r="C408" s="131" t="s">
        <v>200</v>
      </c>
      <c r="D408" s="0" t="s">
        <v>207</v>
      </c>
      <c r="E408" s="0" t="s">
        <v>917</v>
      </c>
      <c r="F408" s="117" t="s">
        <v>162</v>
      </c>
      <c r="G408" s="150" t="n">
        <v>0</v>
      </c>
      <c r="H408" s="150" t="n">
        <v>0</v>
      </c>
      <c r="I408" s="150" t="n">
        <v>0</v>
      </c>
      <c r="J408" s="150" t="n">
        <v>0</v>
      </c>
      <c r="K408" s="150" t="n">
        <v>17520.3558</v>
      </c>
      <c r="L408" s="150" t="n">
        <v>19276.76928</v>
      </c>
      <c r="M408" s="150" t="n">
        <v>15517.46655</v>
      </c>
      <c r="N408" s="150" t="n">
        <v>15529.28688</v>
      </c>
      <c r="O408" s="150" t="n">
        <v>0</v>
      </c>
      <c r="P408" s="150" t="n">
        <v>67843.87851</v>
      </c>
      <c r="Q408" s="150" t="n">
        <v>67843.87851</v>
      </c>
      <c r="R408" s="150" t="n">
        <v>0</v>
      </c>
      <c r="S408" s="150" t="n">
        <v>0</v>
      </c>
      <c r="T408" s="150" t="n">
        <v>0</v>
      </c>
      <c r="U408" s="150" t="n">
        <v>0</v>
      </c>
      <c r="V408" s="150" t="n">
        <v>0</v>
      </c>
      <c r="W408" s="150" t="n">
        <v>664.601417355542</v>
      </c>
      <c r="X408" s="150" t="n">
        <v>383.397268312271</v>
      </c>
      <c r="Y408" s="150" t="n">
        <v>2622.40996536559</v>
      </c>
      <c r="Z408" s="150" t="n">
        <v>400.870426333965</v>
      </c>
      <c r="AA408" s="150" t="n">
        <v>4071.27907736737</v>
      </c>
      <c r="AB408" s="150" t="n">
        <v>32.1803434362403</v>
      </c>
      <c r="AC408" s="150" t="n">
        <v>33.0363960342069</v>
      </c>
      <c r="AD408" s="150" t="n">
        <v>28.4908773097923</v>
      </c>
      <c r="AE408" s="150" t="n">
        <v>26.8631716657712</v>
      </c>
      <c r="AF408" s="150" t="n">
        <v>120.570788446011</v>
      </c>
      <c r="AG408" s="150" t="n">
        <v>0</v>
      </c>
      <c r="AH408" s="150" t="n">
        <v>0</v>
      </c>
      <c r="AI408" s="150" t="n">
        <v>0</v>
      </c>
      <c r="AJ408" s="150" t="n">
        <v>0</v>
      </c>
      <c r="AK408" s="150" t="n">
        <v>0</v>
      </c>
      <c r="AL408" s="150" t="n">
        <v>36797.12508</v>
      </c>
      <c r="AM408" s="150" t="n">
        <v>29845.01988</v>
      </c>
      <c r="AN408" s="150" t="n">
        <v>1201.73355</v>
      </c>
      <c r="AO408" s="150" t="n">
        <v>5749.5135816</v>
      </c>
      <c r="AP408" s="150" t="n">
        <v>9691.98264428571</v>
      </c>
      <c r="AQ408" s="150" t="n">
        <v>469.060714285714</v>
      </c>
      <c r="AR408" s="150" t="n">
        <v>67843.87851</v>
      </c>
    </row>
    <row r="409" customFormat="false" ht="14.25" hidden="false" customHeight="false" outlineLevel="0" collapsed="false">
      <c r="A409" s="131" t="str">
        <f aca="false">INDEX($A$8:$C$41,MATCH(B409,$B$8:$B$41,0),1)</f>
        <v>North Eastern</v>
      </c>
      <c r="B409" s="0" t="s">
        <v>63</v>
      </c>
      <c r="C409" s="131" t="s">
        <v>200</v>
      </c>
      <c r="D409" s="0" t="s">
        <v>918</v>
      </c>
      <c r="E409" s="0" t="s">
        <v>919</v>
      </c>
      <c r="F409" s="117" t="s">
        <v>162</v>
      </c>
      <c r="G409" s="150" t="n">
        <v>0</v>
      </c>
      <c r="H409" s="150" t="n">
        <v>0</v>
      </c>
      <c r="I409" s="150" t="n">
        <v>0</v>
      </c>
      <c r="J409" s="150" t="n">
        <v>0</v>
      </c>
      <c r="K409" s="150" t="n">
        <v>15616.97792</v>
      </c>
      <c r="L409" s="150" t="n">
        <v>16108.66688</v>
      </c>
      <c r="M409" s="150" t="n">
        <v>13831.67872</v>
      </c>
      <c r="N409" s="150" t="n">
        <v>12977.07648</v>
      </c>
      <c r="O409" s="150" t="n">
        <v>0</v>
      </c>
      <c r="P409" s="150" t="n">
        <v>58534.4</v>
      </c>
      <c r="Q409" s="150" t="n">
        <v>58534.4</v>
      </c>
      <c r="R409" s="150" t="n">
        <v>44.2397724571083</v>
      </c>
      <c r="S409" s="150" t="n">
        <v>48.4350785142944</v>
      </c>
      <c r="T409" s="150" t="n">
        <v>41.5929484639479</v>
      </c>
      <c r="U409" s="150" t="n">
        <v>45.788254521134</v>
      </c>
      <c r="V409" s="150" t="n">
        <v>180.056053956485</v>
      </c>
      <c r="W409" s="150" t="n">
        <v>330.430609448168</v>
      </c>
      <c r="X409" s="150" t="n">
        <v>208.453820537769</v>
      </c>
      <c r="Y409" s="150" t="n">
        <v>1148.45178095127</v>
      </c>
      <c r="Z409" s="150" t="n">
        <v>198.947092747534</v>
      </c>
      <c r="AA409" s="150" t="n">
        <v>1886.28330368474</v>
      </c>
      <c r="AB409" s="150" t="n">
        <v>29.088835194541</v>
      </c>
      <c r="AC409" s="150" t="n">
        <v>29.8626483450889</v>
      </c>
      <c r="AD409" s="150" t="n">
        <v>25.7538095034471</v>
      </c>
      <c r="AE409" s="150" t="n">
        <v>24.2824746397292</v>
      </c>
      <c r="AF409" s="150" t="n">
        <v>108.987767682806</v>
      </c>
      <c r="AG409" s="150" t="n">
        <v>0</v>
      </c>
      <c r="AH409" s="150" t="n">
        <v>0</v>
      </c>
      <c r="AI409" s="150" t="n">
        <v>0</v>
      </c>
      <c r="AJ409" s="150" t="n">
        <v>0</v>
      </c>
      <c r="AK409" s="150" t="n">
        <v>0</v>
      </c>
      <c r="AL409" s="150" t="n">
        <v>31725.6448</v>
      </c>
      <c r="AM409" s="150" t="n">
        <v>25737.57568</v>
      </c>
      <c r="AN409" s="150" t="n">
        <v>1071.17952</v>
      </c>
      <c r="AO409" s="150" t="n">
        <v>4843.51087616</v>
      </c>
      <c r="AP409" s="150" t="n">
        <v>8362.05714285714</v>
      </c>
      <c r="AQ409" s="150" t="n">
        <v>418.102857142857</v>
      </c>
      <c r="AR409" s="150" t="n">
        <v>58534.4</v>
      </c>
    </row>
    <row r="410" customFormat="false" ht="14.25" hidden="false" customHeight="false" outlineLevel="0" collapsed="false">
      <c r="A410" s="131" t="str">
        <f aca="false">INDEX($A$8:$C$41,MATCH(B410,$B$8:$B$41,0),1)</f>
        <v>North Eastern</v>
      </c>
      <c r="B410" s="0" t="s">
        <v>63</v>
      </c>
      <c r="C410" s="131" t="s">
        <v>200</v>
      </c>
      <c r="D410" s="0" t="s">
        <v>920</v>
      </c>
      <c r="E410" s="0" t="s">
        <v>921</v>
      </c>
      <c r="F410" s="117" t="s">
        <v>162</v>
      </c>
      <c r="G410" s="150" t="n">
        <v>0</v>
      </c>
      <c r="H410" s="150" t="n">
        <v>0</v>
      </c>
      <c r="I410" s="150" t="n">
        <v>0</v>
      </c>
      <c r="J410" s="150" t="n">
        <v>0</v>
      </c>
      <c r="K410" s="150" t="n">
        <v>19498.5068748068</v>
      </c>
      <c r="L410" s="150" t="n">
        <v>33581.22496</v>
      </c>
      <c r="M410" s="150" t="n">
        <v>15439.5829410287</v>
      </c>
      <c r="N410" s="150" t="n">
        <v>27052.89816</v>
      </c>
      <c r="O410" s="150" t="n">
        <v>0</v>
      </c>
      <c r="P410" s="150" t="n">
        <v>95572.2129358355</v>
      </c>
      <c r="Q410" s="150" t="n">
        <v>95572.2129358355</v>
      </c>
      <c r="R410" s="150" t="n">
        <v>0</v>
      </c>
      <c r="S410" s="150" t="n">
        <v>0</v>
      </c>
      <c r="T410" s="150" t="n">
        <v>0</v>
      </c>
      <c r="U410" s="150" t="n">
        <v>0</v>
      </c>
      <c r="V410" s="150" t="n">
        <v>0</v>
      </c>
      <c r="W410" s="150" t="n">
        <v>427.187548505526</v>
      </c>
      <c r="X410" s="150" t="n">
        <v>234.703516024718</v>
      </c>
      <c r="Y410" s="150" t="n">
        <v>1810.07992964151</v>
      </c>
      <c r="Z410" s="150" t="n">
        <v>261.08316477118</v>
      </c>
      <c r="AA410" s="150" t="n">
        <v>2733.05415894294</v>
      </c>
      <c r="AB410" s="150" t="n">
        <v>68.817633217509</v>
      </c>
      <c r="AC410" s="150" t="n">
        <v>70.6483008677312</v>
      </c>
      <c r="AD410" s="150" t="n">
        <v>60.9277134855653</v>
      </c>
      <c r="AE410" s="150" t="n">
        <v>57.4468665450019</v>
      </c>
      <c r="AF410" s="150" t="n">
        <v>257.840514115807</v>
      </c>
      <c r="AG410" s="150" t="n">
        <v>0</v>
      </c>
      <c r="AH410" s="150" t="n">
        <v>0</v>
      </c>
      <c r="AI410" s="150" t="n">
        <v>0</v>
      </c>
      <c r="AJ410" s="150" t="n">
        <v>0</v>
      </c>
      <c r="AK410" s="150" t="n">
        <v>0</v>
      </c>
      <c r="AL410" s="150" t="n">
        <v>53079.7318348068</v>
      </c>
      <c r="AM410" s="150" t="n">
        <v>41375.9554237219</v>
      </c>
      <c r="AN410" s="150" t="n">
        <v>1116.52567730679</v>
      </c>
      <c r="AO410" s="150" t="n">
        <v>10015.9786212</v>
      </c>
      <c r="AP410" s="150" t="n">
        <v>13653.1732765479</v>
      </c>
      <c r="AQ410" s="150" t="n">
        <v>871.605714285714</v>
      </c>
      <c r="AR410" s="150" t="n">
        <v>95572.2129358355</v>
      </c>
    </row>
    <row r="411" customFormat="false" ht="14.25" hidden="false" customHeight="false" outlineLevel="0" collapsed="false">
      <c r="A411" s="131" t="str">
        <f aca="false">INDEX($A$8:$C$41,MATCH(B411,$B$8:$B$41,0),1)</f>
        <v>North Eastern</v>
      </c>
      <c r="B411" s="0" t="s">
        <v>63</v>
      </c>
      <c r="C411" s="131" t="s">
        <v>200</v>
      </c>
      <c r="D411" s="0" t="s">
        <v>922</v>
      </c>
      <c r="E411" s="0" t="s">
        <v>923</v>
      </c>
      <c r="F411" s="117" t="s">
        <v>162</v>
      </c>
      <c r="G411" s="150" t="n">
        <v>0</v>
      </c>
      <c r="H411" s="150" t="n">
        <v>0</v>
      </c>
      <c r="I411" s="150" t="n">
        <v>0</v>
      </c>
      <c r="J411" s="150" t="n">
        <v>0</v>
      </c>
      <c r="K411" s="150" t="n">
        <v>4392.60014837713</v>
      </c>
      <c r="L411" s="150" t="n">
        <v>7565.13792</v>
      </c>
      <c r="M411" s="150" t="n">
        <v>3478.21065238953</v>
      </c>
      <c r="N411" s="150" t="n">
        <v>6094.44432</v>
      </c>
      <c r="O411" s="150" t="n">
        <v>0</v>
      </c>
      <c r="P411" s="150" t="n">
        <v>21530.3930407667</v>
      </c>
      <c r="Q411" s="150" t="n">
        <v>21530.3930407667</v>
      </c>
      <c r="R411" s="150" t="n">
        <v>17.6274157327562</v>
      </c>
      <c r="S411" s="150" t="n">
        <v>19.2990428657363</v>
      </c>
      <c r="T411" s="150" t="n">
        <v>16.5727840222494</v>
      </c>
      <c r="U411" s="150" t="n">
        <v>18.2444111552295</v>
      </c>
      <c r="V411" s="150" t="n">
        <v>71.7436537759713</v>
      </c>
      <c r="W411" s="150" t="n">
        <v>272.045504478906</v>
      </c>
      <c r="X411" s="150" t="n">
        <v>150.411854181497</v>
      </c>
      <c r="Y411" s="150" t="n">
        <v>1138.31228467851</v>
      </c>
      <c r="Z411" s="150" t="n">
        <v>165.366201710513</v>
      </c>
      <c r="AA411" s="150" t="n">
        <v>1726.13584504942</v>
      </c>
      <c r="AB411" s="150" t="n">
        <v>19.5683114613959</v>
      </c>
      <c r="AC411" s="150" t="n">
        <v>20.0888622720962</v>
      </c>
      <c r="AD411" s="150" t="n">
        <v>17.3248107842932</v>
      </c>
      <c r="AE411" s="150" t="n">
        <v>16.3350310738067</v>
      </c>
      <c r="AF411" s="150" t="n">
        <v>73.3170155915921</v>
      </c>
      <c r="AG411" s="150" t="n">
        <v>0</v>
      </c>
      <c r="AH411" s="150" t="n">
        <v>0</v>
      </c>
      <c r="AI411" s="150" t="n">
        <v>0</v>
      </c>
      <c r="AJ411" s="150" t="n">
        <v>0</v>
      </c>
      <c r="AK411" s="150" t="n">
        <v>0</v>
      </c>
      <c r="AL411" s="150" t="n">
        <v>11957.7380683771</v>
      </c>
      <c r="AM411" s="150" t="n">
        <v>9321.12147238953</v>
      </c>
      <c r="AN411" s="150" t="n">
        <v>251.5335</v>
      </c>
      <c r="AO411" s="150" t="n">
        <v>2256.3876024</v>
      </c>
      <c r="AP411" s="150" t="n">
        <v>3075.77043439524</v>
      </c>
      <c r="AQ411" s="150" t="n">
        <v>196.354285714286</v>
      </c>
      <c r="AR411" s="150" t="n">
        <v>21530.3930407667</v>
      </c>
    </row>
    <row r="412" customFormat="false" ht="14.25" hidden="false" customHeight="false" outlineLevel="0" collapsed="false">
      <c r="A412" s="131" t="str">
        <f aca="false">INDEX($A$8:$C$41,MATCH(B412,$B$8:$B$41,0),1)</f>
        <v>North Eastern</v>
      </c>
      <c r="B412" s="0" t="s">
        <v>63</v>
      </c>
      <c r="C412" s="131" t="s">
        <v>200</v>
      </c>
      <c r="D412" s="0" t="s">
        <v>924</v>
      </c>
      <c r="E412" s="0" t="s">
        <v>925</v>
      </c>
      <c r="F412" s="117" t="s">
        <v>162</v>
      </c>
      <c r="G412" s="150" t="n">
        <v>0</v>
      </c>
      <c r="H412" s="150" t="n">
        <v>0</v>
      </c>
      <c r="I412" s="150" t="n">
        <v>0</v>
      </c>
      <c r="J412" s="150" t="n">
        <v>0</v>
      </c>
      <c r="K412" s="150" t="n">
        <v>10308.3516</v>
      </c>
      <c r="L412" s="150" t="n">
        <v>11341.76256</v>
      </c>
      <c r="M412" s="150" t="n">
        <v>9129.9231</v>
      </c>
      <c r="N412" s="150" t="n">
        <v>9136.87776</v>
      </c>
      <c r="O412" s="150" t="n">
        <v>0</v>
      </c>
      <c r="P412" s="150" t="n">
        <v>39916.91502</v>
      </c>
      <c r="Q412" s="150" t="n">
        <v>39916.91502</v>
      </c>
      <c r="R412" s="150" t="n">
        <v>55.0316879839047</v>
      </c>
      <c r="S412" s="150" t="n">
        <v>60.2504032058216</v>
      </c>
      <c r="T412" s="150" t="n">
        <v>51.7391938310215</v>
      </c>
      <c r="U412" s="150" t="n">
        <v>56.9579090529384</v>
      </c>
      <c r="V412" s="150" t="n">
        <v>223.979194073686</v>
      </c>
      <c r="W412" s="150" t="n">
        <v>250.062383979003</v>
      </c>
      <c r="X412" s="150" t="n">
        <v>161.842685062376</v>
      </c>
      <c r="Y412" s="150" t="n">
        <v>811.927280051234</v>
      </c>
      <c r="Z412" s="150" t="n">
        <v>147.394668860689</v>
      </c>
      <c r="AA412" s="150" t="n">
        <v>1371.2270179533</v>
      </c>
      <c r="AB412" s="150" t="n">
        <v>17.5528989990245</v>
      </c>
      <c r="AC412" s="150" t="n">
        <v>18.0198363646785</v>
      </c>
      <c r="AD412" s="150" t="n">
        <v>15.5404647188815</v>
      </c>
      <c r="AE412" s="150" t="n">
        <v>14.6526260658773</v>
      </c>
      <c r="AF412" s="150" t="n">
        <v>65.7658261484618</v>
      </c>
      <c r="AG412" s="150" t="n">
        <v>0</v>
      </c>
      <c r="AH412" s="150" t="n">
        <v>0</v>
      </c>
      <c r="AI412" s="150" t="n">
        <v>0</v>
      </c>
      <c r="AJ412" s="150" t="n">
        <v>0</v>
      </c>
      <c r="AK412" s="150" t="n">
        <v>0</v>
      </c>
      <c r="AL412" s="150" t="n">
        <v>21650.11416</v>
      </c>
      <c r="AM412" s="150" t="n">
        <v>17559.74376</v>
      </c>
      <c r="AN412" s="150" t="n">
        <v>707.0571</v>
      </c>
      <c r="AO412" s="150" t="n">
        <v>3382.8084432</v>
      </c>
      <c r="AP412" s="150" t="n">
        <v>5702.41643142857</v>
      </c>
      <c r="AQ412" s="150" t="n">
        <v>275.978571428571</v>
      </c>
      <c r="AR412" s="150" t="n">
        <v>39916.91502</v>
      </c>
    </row>
    <row r="413" customFormat="false" ht="14.25" hidden="false" customHeight="false" outlineLevel="0" collapsed="false">
      <c r="A413" s="131" t="str">
        <f aca="false">INDEX($A$8:$C$41,MATCH(B413,$B$8:$B$41,0),1)</f>
        <v>North Eastern</v>
      </c>
      <c r="B413" s="0" t="s">
        <v>63</v>
      </c>
      <c r="C413" s="131" t="s">
        <v>200</v>
      </c>
      <c r="D413" s="0" t="s">
        <v>926</v>
      </c>
      <c r="E413" s="0" t="s">
        <v>927</v>
      </c>
      <c r="F413" s="117" t="s">
        <v>162</v>
      </c>
      <c r="G413" s="150" t="n">
        <v>0</v>
      </c>
      <c r="H413" s="150" t="n">
        <v>0</v>
      </c>
      <c r="I413" s="150" t="n">
        <v>0</v>
      </c>
      <c r="J413" s="150" t="n">
        <v>0</v>
      </c>
      <c r="K413" s="150" t="n">
        <v>19388.4894</v>
      </c>
      <c r="L413" s="150" t="n">
        <v>21332.18304</v>
      </c>
      <c r="M413" s="150" t="n">
        <v>17172.03915</v>
      </c>
      <c r="N413" s="150" t="n">
        <v>17185.11984</v>
      </c>
      <c r="O413" s="150" t="n">
        <v>0</v>
      </c>
      <c r="P413" s="150" t="n">
        <v>75077.83143</v>
      </c>
      <c r="Q413" s="150" t="n">
        <v>75077.83143</v>
      </c>
      <c r="R413" s="150" t="n">
        <v>0</v>
      </c>
      <c r="S413" s="150" t="n">
        <v>0</v>
      </c>
      <c r="T413" s="150" t="n">
        <v>0</v>
      </c>
      <c r="U413" s="150" t="n">
        <v>0</v>
      </c>
      <c r="V413" s="150" t="n">
        <v>0</v>
      </c>
      <c r="W413" s="150" t="n">
        <v>656.29013399209</v>
      </c>
      <c r="X413" s="150" t="n">
        <v>401.789602823542</v>
      </c>
      <c r="Y413" s="150" t="n">
        <v>2380.47955606183</v>
      </c>
      <c r="Z413" s="150" t="n">
        <v>394.370991674086</v>
      </c>
      <c r="AA413" s="150" t="n">
        <v>3832.93028455155</v>
      </c>
      <c r="AB413" s="150" t="n">
        <v>34.8500756678438</v>
      </c>
      <c r="AC413" s="150" t="n">
        <v>35.7771477444331</v>
      </c>
      <c r="AD413" s="150" t="n">
        <v>30.8545255912757</v>
      </c>
      <c r="AE413" s="150" t="n">
        <v>29.0917829104368</v>
      </c>
      <c r="AF413" s="150" t="n">
        <v>130.573531913989</v>
      </c>
      <c r="AG413" s="150" t="n">
        <v>0</v>
      </c>
      <c r="AH413" s="150" t="n">
        <v>0</v>
      </c>
      <c r="AI413" s="150" t="n">
        <v>0</v>
      </c>
      <c r="AJ413" s="150" t="n">
        <v>0</v>
      </c>
      <c r="AK413" s="150" t="n">
        <v>0</v>
      </c>
      <c r="AL413" s="150" t="n">
        <v>40720.67244</v>
      </c>
      <c r="AM413" s="150" t="n">
        <v>33027.28884</v>
      </c>
      <c r="AN413" s="150" t="n">
        <v>1329.87015</v>
      </c>
      <c r="AO413" s="150" t="n">
        <v>6362.5638888</v>
      </c>
      <c r="AP413" s="150" t="n">
        <v>10725.40449</v>
      </c>
      <c r="AQ413" s="150" t="n">
        <v>519.075</v>
      </c>
      <c r="AR413" s="150" t="n">
        <v>75077.83143</v>
      </c>
    </row>
    <row r="414" customFormat="false" ht="14.25" hidden="false" customHeight="false" outlineLevel="0" collapsed="false">
      <c r="A414" s="131" t="str">
        <f aca="false">INDEX($A$8:$C$41,MATCH(B414,$B$8:$B$41,0),1)</f>
        <v>North Eastern</v>
      </c>
      <c r="B414" s="0" t="s">
        <v>63</v>
      </c>
      <c r="C414" s="131" t="s">
        <v>200</v>
      </c>
      <c r="D414" s="0" t="s">
        <v>928</v>
      </c>
      <c r="E414" s="0" t="s">
        <v>929</v>
      </c>
      <c r="F414" s="117" t="s">
        <v>162</v>
      </c>
      <c r="G414" s="150" t="n">
        <v>0</v>
      </c>
      <c r="H414" s="150" t="n">
        <v>0</v>
      </c>
      <c r="I414" s="150" t="n">
        <v>0</v>
      </c>
      <c r="J414" s="150" t="n">
        <v>0</v>
      </c>
      <c r="K414" s="150" t="n">
        <v>23027.508</v>
      </c>
      <c r="L414" s="150" t="n">
        <v>25336.0128</v>
      </c>
      <c r="M414" s="150" t="n">
        <v>20395.053</v>
      </c>
      <c r="N414" s="150" t="n">
        <v>20410.5888</v>
      </c>
      <c r="O414" s="150" t="n">
        <v>0</v>
      </c>
      <c r="P414" s="150" t="n">
        <v>89169.1626</v>
      </c>
      <c r="Q414" s="150" t="n">
        <v>89169.1626</v>
      </c>
      <c r="R414" s="150" t="n">
        <v>5.25949585337778</v>
      </c>
      <c r="S414" s="150" t="n">
        <v>5.7582596034132</v>
      </c>
      <c r="T414" s="150" t="n">
        <v>4.94482516129535</v>
      </c>
      <c r="U414" s="150" t="n">
        <v>5.44358891133076</v>
      </c>
      <c r="V414" s="150" t="n">
        <v>21.4061695294171</v>
      </c>
      <c r="W414" s="150" t="n">
        <v>1066.45099664798</v>
      </c>
      <c r="X414" s="150" t="n">
        <v>777.061783023116</v>
      </c>
      <c r="Y414" s="150" t="n">
        <v>2634.87622360472</v>
      </c>
      <c r="Z414" s="150" t="n">
        <v>616.677211907138</v>
      </c>
      <c r="AA414" s="150" t="n">
        <v>5095.06621518296</v>
      </c>
      <c r="AB414" s="150" t="n">
        <v>54.2630054557399</v>
      </c>
      <c r="AC414" s="150" t="n">
        <v>55.7064949227153</v>
      </c>
      <c r="AD414" s="150" t="n">
        <v>48.0417691614512</v>
      </c>
      <c r="AE414" s="150" t="n">
        <v>45.2971060904415</v>
      </c>
      <c r="AF414" s="150" t="n">
        <v>203.308375630348</v>
      </c>
      <c r="AG414" s="150" t="n">
        <v>0</v>
      </c>
      <c r="AH414" s="150" t="n">
        <v>0</v>
      </c>
      <c r="AI414" s="150" t="n">
        <v>0</v>
      </c>
      <c r="AJ414" s="150" t="n">
        <v>0</v>
      </c>
      <c r="AK414" s="150" t="n">
        <v>0</v>
      </c>
      <c r="AL414" s="150" t="n">
        <v>48363.5208</v>
      </c>
      <c r="AM414" s="150" t="n">
        <v>39226.1688</v>
      </c>
      <c r="AN414" s="150" t="n">
        <v>1579.473</v>
      </c>
      <c r="AO414" s="150" t="n">
        <v>7556.751216</v>
      </c>
      <c r="AP414" s="150" t="n">
        <v>12738.4518</v>
      </c>
      <c r="AQ414" s="150" t="n">
        <v>616.5</v>
      </c>
      <c r="AR414" s="150" t="n">
        <v>89169.1626</v>
      </c>
    </row>
    <row r="415" customFormat="false" ht="14.25" hidden="false" customHeight="false" outlineLevel="0" collapsed="false">
      <c r="A415" s="131" t="str">
        <f aca="false">INDEX($A$8:$C$41,MATCH(B415,$B$8:$B$41,0),1)</f>
        <v>North Eastern</v>
      </c>
      <c r="B415" s="0" t="s">
        <v>63</v>
      </c>
      <c r="C415" s="131" t="s">
        <v>200</v>
      </c>
      <c r="D415" s="0" t="s">
        <v>930</v>
      </c>
      <c r="E415" s="0" t="s">
        <v>931</v>
      </c>
      <c r="F415" s="117" t="s">
        <v>162</v>
      </c>
      <c r="G415" s="150" t="n">
        <v>0</v>
      </c>
      <c r="H415" s="150" t="n">
        <v>0</v>
      </c>
      <c r="I415" s="150" t="n">
        <v>0</v>
      </c>
      <c r="J415" s="150" t="n">
        <v>0</v>
      </c>
      <c r="K415" s="150" t="n">
        <v>9300.2478</v>
      </c>
      <c r="L415" s="150" t="n">
        <v>10232.59648</v>
      </c>
      <c r="M415" s="150" t="n">
        <v>8237.06355</v>
      </c>
      <c r="N415" s="150" t="n">
        <v>8243.33808</v>
      </c>
      <c r="O415" s="150" t="n">
        <v>0</v>
      </c>
      <c r="P415" s="150" t="n">
        <v>36013.24591</v>
      </c>
      <c r="Q415" s="150" t="n">
        <v>36013.24591</v>
      </c>
      <c r="R415" s="150" t="n">
        <v>0</v>
      </c>
      <c r="S415" s="150" t="n">
        <v>0</v>
      </c>
      <c r="T415" s="150" t="n">
        <v>0</v>
      </c>
      <c r="U415" s="150" t="n">
        <v>0</v>
      </c>
      <c r="V415" s="150" t="n">
        <v>0</v>
      </c>
      <c r="W415" s="150" t="n">
        <v>717.346423470287</v>
      </c>
      <c r="X415" s="150" t="n">
        <v>392.99180764098</v>
      </c>
      <c r="Y415" s="150" t="n">
        <v>3037.58435893706</v>
      </c>
      <c r="Z415" s="150" t="n">
        <v>436.755907532986</v>
      </c>
      <c r="AA415" s="150" t="n">
        <v>4584.67849758132</v>
      </c>
      <c r="AB415" s="150" t="n">
        <v>42.3639196605953</v>
      </c>
      <c r="AC415" s="150" t="n">
        <v>43.4908729374414</v>
      </c>
      <c r="AD415" s="150" t="n">
        <v>37.5069097632022</v>
      </c>
      <c r="AE415" s="150" t="n">
        <v>35.3641112790582</v>
      </c>
      <c r="AF415" s="150" t="n">
        <v>158.725813640297</v>
      </c>
      <c r="AG415" s="150" t="n">
        <v>0</v>
      </c>
      <c r="AH415" s="150" t="n">
        <v>0</v>
      </c>
      <c r="AI415" s="150" t="n">
        <v>0</v>
      </c>
      <c r="AJ415" s="150" t="n">
        <v>0</v>
      </c>
      <c r="AK415" s="150" t="n">
        <v>0</v>
      </c>
      <c r="AL415" s="150" t="n">
        <v>19532.84428</v>
      </c>
      <c r="AM415" s="150" t="n">
        <v>15842.49108</v>
      </c>
      <c r="AN415" s="150" t="n">
        <v>637.91055</v>
      </c>
      <c r="AO415" s="150" t="n">
        <v>3051.9871656</v>
      </c>
      <c r="AP415" s="150" t="n">
        <v>5144.74941571429</v>
      </c>
      <c r="AQ415" s="150" t="n">
        <v>248.989285714286</v>
      </c>
      <c r="AR415" s="150" t="n">
        <v>36013.24591</v>
      </c>
    </row>
    <row r="416" customFormat="false" ht="14.25" hidden="false" customHeight="false" outlineLevel="0" collapsed="false">
      <c r="A416" s="131" t="str">
        <f aca="false">INDEX($A$8:$C$41,MATCH(B416,$B$8:$B$41,0),1)</f>
        <v>North Eastern</v>
      </c>
      <c r="B416" s="0" t="s">
        <v>63</v>
      </c>
      <c r="C416" s="131" t="s">
        <v>200</v>
      </c>
      <c r="D416" s="0" t="s">
        <v>932</v>
      </c>
      <c r="E416" s="0" t="s">
        <v>933</v>
      </c>
      <c r="F416" s="117" t="s">
        <v>162</v>
      </c>
      <c r="G416" s="150" t="n">
        <v>0</v>
      </c>
      <c r="H416" s="150" t="n">
        <v>0</v>
      </c>
      <c r="I416" s="150" t="n">
        <v>0</v>
      </c>
      <c r="J416" s="150" t="n">
        <v>0</v>
      </c>
      <c r="K416" s="150" t="n">
        <v>3337.668</v>
      </c>
      <c r="L416" s="150" t="n">
        <v>3672.2688</v>
      </c>
      <c r="M416" s="150" t="n">
        <v>2956.113</v>
      </c>
      <c r="N416" s="150" t="n">
        <v>2958.3648</v>
      </c>
      <c r="O416" s="150" t="n">
        <v>0</v>
      </c>
      <c r="P416" s="150" t="n">
        <v>12924.4146</v>
      </c>
      <c r="Q416" s="150" t="n">
        <v>12924.4146</v>
      </c>
      <c r="R416" s="150" t="n">
        <v>0</v>
      </c>
      <c r="S416" s="150" t="n">
        <v>0</v>
      </c>
      <c r="T416" s="150" t="n">
        <v>0</v>
      </c>
      <c r="U416" s="150" t="n">
        <v>0</v>
      </c>
      <c r="V416" s="150" t="n">
        <v>0</v>
      </c>
      <c r="W416" s="150" t="n">
        <v>112.512191589618</v>
      </c>
      <c r="X416" s="150" t="n">
        <v>62.0341059954486</v>
      </c>
      <c r="Y416" s="150" t="n">
        <v>472.50107702151</v>
      </c>
      <c r="Z416" s="150" t="n">
        <v>68.425726825341</v>
      </c>
      <c r="AA416" s="150" t="n">
        <v>715.473101431917</v>
      </c>
      <c r="AB416" s="150" t="n">
        <v>6.94734172674633</v>
      </c>
      <c r="AC416" s="150" t="n">
        <v>7.13215299036529</v>
      </c>
      <c r="AD416" s="150" t="n">
        <v>6.15083121030408</v>
      </c>
      <c r="AE416" s="150" t="n">
        <v>5.79942951187367</v>
      </c>
      <c r="AF416" s="150" t="n">
        <v>26.0297554392894</v>
      </c>
      <c r="AG416" s="150" t="n">
        <v>0</v>
      </c>
      <c r="AH416" s="150" t="n">
        <v>0</v>
      </c>
      <c r="AI416" s="150" t="n">
        <v>0</v>
      </c>
      <c r="AJ416" s="150" t="n">
        <v>0</v>
      </c>
      <c r="AK416" s="150" t="n">
        <v>0</v>
      </c>
      <c r="AL416" s="150" t="n">
        <v>7009.9368</v>
      </c>
      <c r="AM416" s="150" t="n">
        <v>5685.5448</v>
      </c>
      <c r="AN416" s="150" t="n">
        <v>228.933</v>
      </c>
      <c r="AO416" s="150" t="n">
        <v>1095.295536</v>
      </c>
      <c r="AP416" s="150" t="n">
        <v>1846.34494285714</v>
      </c>
      <c r="AQ416" s="150" t="n">
        <v>89.3571428571429</v>
      </c>
      <c r="AR416" s="150" t="n">
        <v>12924.4146</v>
      </c>
    </row>
    <row r="417" customFormat="false" ht="14.25" hidden="false" customHeight="false" outlineLevel="0" collapsed="false">
      <c r="A417" s="131" t="str">
        <f aca="false">INDEX($A$8:$C$41,MATCH(B417,$B$8:$B$41,0),1)</f>
        <v>North Eastern</v>
      </c>
      <c r="B417" s="0" t="s">
        <v>63</v>
      </c>
      <c r="C417" s="131" t="s">
        <v>200</v>
      </c>
      <c r="D417" s="0" t="s">
        <v>934</v>
      </c>
      <c r="E417" s="0" t="s">
        <v>935</v>
      </c>
      <c r="F417" s="117" t="s">
        <v>162</v>
      </c>
      <c r="G417" s="150" t="n">
        <v>0</v>
      </c>
      <c r="H417" s="150" t="n">
        <v>0</v>
      </c>
      <c r="I417" s="150" t="n">
        <v>0</v>
      </c>
      <c r="J417" s="150" t="n">
        <v>0</v>
      </c>
      <c r="K417" s="150" t="n">
        <v>10592.4936</v>
      </c>
      <c r="L417" s="150" t="n">
        <v>11654.38976</v>
      </c>
      <c r="M417" s="150" t="n">
        <v>9381.5826</v>
      </c>
      <c r="N417" s="150" t="n">
        <v>9388.72896</v>
      </c>
      <c r="O417" s="150" t="n">
        <v>0</v>
      </c>
      <c r="P417" s="150" t="n">
        <v>41017.19492</v>
      </c>
      <c r="Q417" s="150" t="n">
        <v>41017.19492</v>
      </c>
      <c r="R417" s="150" t="n">
        <v>0</v>
      </c>
      <c r="S417" s="150" t="n">
        <v>0</v>
      </c>
      <c r="T417" s="150" t="n">
        <v>0</v>
      </c>
      <c r="U417" s="150" t="n">
        <v>0</v>
      </c>
      <c r="V417" s="150" t="n">
        <v>0</v>
      </c>
      <c r="W417" s="150" t="n">
        <v>345.430597365202</v>
      </c>
      <c r="X417" s="150" t="n">
        <v>194.145557897176</v>
      </c>
      <c r="Y417" s="150" t="n">
        <v>1413.97311212536</v>
      </c>
      <c r="Z417" s="150" t="n">
        <v>209.356796827131</v>
      </c>
      <c r="AA417" s="150" t="n">
        <v>2162.90606421487</v>
      </c>
      <c r="AB417" s="150" t="n">
        <v>23.8832121470524</v>
      </c>
      <c r="AC417" s="150" t="n">
        <v>24.5185467526878</v>
      </c>
      <c r="AD417" s="150" t="n">
        <v>21.1450094805114</v>
      </c>
      <c r="AE417" s="150" t="n">
        <v>19.9369788923315</v>
      </c>
      <c r="AF417" s="150" t="n">
        <v>89.4837472725831</v>
      </c>
      <c r="AG417" s="150" t="n">
        <v>0</v>
      </c>
      <c r="AH417" s="150" t="n">
        <v>0</v>
      </c>
      <c r="AI417" s="150" t="n">
        <v>0</v>
      </c>
      <c r="AJ417" s="150" t="n">
        <v>0</v>
      </c>
      <c r="AK417" s="150" t="n">
        <v>0</v>
      </c>
      <c r="AL417" s="150" t="n">
        <v>22246.88336</v>
      </c>
      <c r="AM417" s="150" t="n">
        <v>18043.76496</v>
      </c>
      <c r="AN417" s="150" t="n">
        <v>726.5466</v>
      </c>
      <c r="AO417" s="150" t="n">
        <v>3476.0530272</v>
      </c>
      <c r="AP417" s="150" t="n">
        <v>5859.59927428571</v>
      </c>
      <c r="AQ417" s="150" t="n">
        <v>283.585714285714</v>
      </c>
      <c r="AR417" s="150" t="n">
        <v>41017.19492</v>
      </c>
    </row>
    <row r="418" customFormat="false" ht="14.25" hidden="false" customHeight="false" outlineLevel="0" collapsed="false">
      <c r="A418" s="131" t="str">
        <f aca="false">INDEX($A$8:$C$41,MATCH(B418,$B$8:$B$41,0),1)</f>
        <v>North Eastern</v>
      </c>
      <c r="B418" s="0" t="s">
        <v>63</v>
      </c>
      <c r="C418" s="131" t="s">
        <v>200</v>
      </c>
      <c r="D418" s="0" t="s">
        <v>936</v>
      </c>
      <c r="E418" s="0" t="s">
        <v>937</v>
      </c>
      <c r="F418" s="117" t="s">
        <v>162</v>
      </c>
      <c r="G418" s="150" t="n">
        <v>0</v>
      </c>
      <c r="H418" s="150" t="n">
        <v>0</v>
      </c>
      <c r="I418" s="150" t="n">
        <v>0</v>
      </c>
      <c r="J418" s="150" t="n">
        <v>0</v>
      </c>
      <c r="K418" s="150" t="n">
        <v>14382.3876</v>
      </c>
      <c r="L418" s="150" t="n">
        <v>15824.22016</v>
      </c>
      <c r="M418" s="150" t="n">
        <v>12738.2241</v>
      </c>
      <c r="N418" s="150" t="n">
        <v>12747.92736</v>
      </c>
      <c r="O418" s="150" t="n">
        <v>0</v>
      </c>
      <c r="P418" s="150" t="n">
        <v>55692.75922</v>
      </c>
      <c r="Q418" s="150" t="n">
        <v>55692.75922</v>
      </c>
      <c r="R418" s="150" t="n">
        <v>0</v>
      </c>
      <c r="S418" s="150" t="n">
        <v>0</v>
      </c>
      <c r="T418" s="150" t="n">
        <v>0</v>
      </c>
      <c r="U418" s="150" t="n">
        <v>0</v>
      </c>
      <c r="V418" s="150" t="n">
        <v>0</v>
      </c>
      <c r="W418" s="150" t="n">
        <v>484.016602159618</v>
      </c>
      <c r="X418" s="150" t="n">
        <v>305.269094556673</v>
      </c>
      <c r="Y418" s="150" t="n">
        <v>1638.28503685757</v>
      </c>
      <c r="Z418" s="150" t="n">
        <v>284.024394709541</v>
      </c>
      <c r="AA418" s="150" t="n">
        <v>2711.5951282834</v>
      </c>
      <c r="AB418" s="150" t="n">
        <v>24.4901034329894</v>
      </c>
      <c r="AC418" s="150" t="n">
        <v>25.1415823928029</v>
      </c>
      <c r="AD418" s="150" t="n">
        <v>21.6823208737932</v>
      </c>
      <c r="AE418" s="150" t="n">
        <v>20.4435932741478</v>
      </c>
      <c r="AF418" s="150" t="n">
        <v>91.7575999737332</v>
      </c>
      <c r="AG418" s="150" t="n">
        <v>0</v>
      </c>
      <c r="AH418" s="150" t="n">
        <v>0</v>
      </c>
      <c r="AI418" s="150" t="n">
        <v>0</v>
      </c>
      <c r="AJ418" s="150" t="n">
        <v>0</v>
      </c>
      <c r="AK418" s="150" t="n">
        <v>0</v>
      </c>
      <c r="AL418" s="150" t="n">
        <v>30206.60776</v>
      </c>
      <c r="AM418" s="150" t="n">
        <v>24499.65336</v>
      </c>
      <c r="AN418" s="150" t="n">
        <v>986.4981</v>
      </c>
      <c r="AO418" s="150" t="n">
        <v>4719.7519152</v>
      </c>
      <c r="AP418" s="150" t="n">
        <v>7956.10846</v>
      </c>
      <c r="AQ418" s="150" t="n">
        <v>385.05</v>
      </c>
      <c r="AR418" s="150" t="n">
        <v>55692.75922</v>
      </c>
    </row>
    <row r="419" customFormat="false" ht="14.25" hidden="false" customHeight="false" outlineLevel="0" collapsed="false">
      <c r="A419" s="131" t="str">
        <f aca="false">INDEX($A$8:$C$41,MATCH(B419,$B$8:$B$41,0),1)</f>
        <v>North Eastern</v>
      </c>
      <c r="B419" s="0" t="s">
        <v>63</v>
      </c>
      <c r="C419" s="131" t="s">
        <v>200</v>
      </c>
      <c r="D419" s="0" t="s">
        <v>938</v>
      </c>
      <c r="E419" s="0" t="s">
        <v>939</v>
      </c>
      <c r="F419" s="117" t="s">
        <v>162</v>
      </c>
      <c r="G419" s="150" t="n">
        <v>0</v>
      </c>
      <c r="H419" s="150" t="n">
        <v>0</v>
      </c>
      <c r="I419" s="150" t="n">
        <v>0</v>
      </c>
      <c r="J419" s="150" t="n">
        <v>0</v>
      </c>
      <c r="K419" s="150" t="n">
        <v>22886.2374</v>
      </c>
      <c r="L419" s="150" t="n">
        <v>25180.57984</v>
      </c>
      <c r="M419" s="150" t="n">
        <v>20269.93215</v>
      </c>
      <c r="N419" s="150" t="n">
        <v>20285.37264</v>
      </c>
      <c r="O419" s="150" t="n">
        <v>0</v>
      </c>
      <c r="P419" s="150" t="n">
        <v>88622.12203</v>
      </c>
      <c r="Q419" s="150" t="n">
        <v>88622.12203</v>
      </c>
      <c r="R419" s="150" t="n">
        <v>54.3196270688874</v>
      </c>
      <c r="S419" s="150" t="n">
        <v>59.4708167746467</v>
      </c>
      <c r="T419" s="150" t="n">
        <v>51.0697348510907</v>
      </c>
      <c r="U419" s="150" t="n">
        <v>56.2209245568501</v>
      </c>
      <c r="V419" s="150" t="n">
        <v>221.081103251475</v>
      </c>
      <c r="W419" s="150" t="n">
        <v>914.685986561293</v>
      </c>
      <c r="X419" s="150" t="n">
        <v>724.941379166638</v>
      </c>
      <c r="Y419" s="150" t="n">
        <v>1725.40788537093</v>
      </c>
      <c r="Z419" s="150" t="n">
        <v>524.142190261172</v>
      </c>
      <c r="AA419" s="150" t="n">
        <v>3889.17744136004</v>
      </c>
      <c r="AB419" s="150" t="n">
        <v>38.9703251439247</v>
      </c>
      <c r="AC419" s="150" t="n">
        <v>40.0070029577945</v>
      </c>
      <c r="AD419" s="150" t="n">
        <v>34.5023897771053</v>
      </c>
      <c r="AE419" s="150" t="n">
        <v>32.5312418211556</v>
      </c>
      <c r="AF419" s="150" t="n">
        <v>146.01095969998</v>
      </c>
      <c r="AG419" s="150" t="n">
        <v>0</v>
      </c>
      <c r="AH419" s="150" t="n">
        <v>0</v>
      </c>
      <c r="AI419" s="150" t="n">
        <v>0</v>
      </c>
      <c r="AJ419" s="150" t="n">
        <v>0</v>
      </c>
      <c r="AK419" s="150" t="n">
        <v>0</v>
      </c>
      <c r="AL419" s="150" t="n">
        <v>48066.81724</v>
      </c>
      <c r="AM419" s="150" t="n">
        <v>38985.52164</v>
      </c>
      <c r="AN419" s="150" t="n">
        <v>1569.78315</v>
      </c>
      <c r="AO419" s="150" t="n">
        <v>7510.3915848</v>
      </c>
      <c r="AP419" s="150" t="n">
        <v>12660.3031471429</v>
      </c>
      <c r="AQ419" s="150" t="n">
        <v>612.717857142857</v>
      </c>
      <c r="AR419" s="150" t="n">
        <v>88622.12203</v>
      </c>
    </row>
    <row r="420" customFormat="false" ht="14.25" hidden="false" customHeight="false" outlineLevel="0" collapsed="false">
      <c r="A420" s="131" t="str">
        <f aca="false">INDEX($A$8:$C$41,MATCH(B420,$B$8:$B$41,0),1)</f>
        <v>North Eastern</v>
      </c>
      <c r="B420" s="0" t="s">
        <v>63</v>
      </c>
      <c r="C420" s="131" t="s">
        <v>200</v>
      </c>
      <c r="D420" s="0" t="s">
        <v>940</v>
      </c>
      <c r="E420" s="0" t="s">
        <v>941</v>
      </c>
      <c r="F420" s="117" t="s">
        <v>162</v>
      </c>
      <c r="G420" s="150" t="n">
        <v>0</v>
      </c>
      <c r="H420" s="150" t="n">
        <v>0</v>
      </c>
      <c r="I420" s="150" t="n">
        <v>0</v>
      </c>
      <c r="J420" s="150" t="n">
        <v>0</v>
      </c>
      <c r="K420" s="150" t="n">
        <v>2252.54662751159</v>
      </c>
      <c r="L420" s="150" t="n">
        <v>3879.43936</v>
      </c>
      <c r="M420" s="150" t="n">
        <v>1783.6432659844</v>
      </c>
      <c r="N420" s="150" t="n">
        <v>3125.26056</v>
      </c>
      <c r="O420" s="150" t="n">
        <v>0</v>
      </c>
      <c r="P420" s="150" t="n">
        <v>11040.889813496</v>
      </c>
      <c r="Q420" s="150" t="n">
        <v>11040.889813496</v>
      </c>
      <c r="R420" s="150" t="n">
        <v>37.824888886535</v>
      </c>
      <c r="S420" s="150" t="n">
        <v>41.4118645115096</v>
      </c>
      <c r="T420" s="150" t="n">
        <v>35.5618613463149</v>
      </c>
      <c r="U420" s="150" t="n">
        <v>39.1488369712895</v>
      </c>
      <c r="V420" s="150" t="n">
        <v>153.947451715649</v>
      </c>
      <c r="W420" s="150" t="n">
        <v>214.108667327479</v>
      </c>
      <c r="X420" s="150" t="n">
        <v>115.652520164804</v>
      </c>
      <c r="Y420" s="150" t="n">
        <v>922.986291642273</v>
      </c>
      <c r="Z420" s="150" t="n">
        <v>130.681376055411</v>
      </c>
      <c r="AA420" s="150" t="n">
        <v>1383.42885518997</v>
      </c>
      <c r="AB420" s="150" t="n">
        <v>11.8103322043853</v>
      </c>
      <c r="AC420" s="150" t="n">
        <v>12.1245073960344</v>
      </c>
      <c r="AD420" s="150" t="n">
        <v>10.4562813784048</v>
      </c>
      <c r="AE420" s="150" t="n">
        <v>9.85890601400166</v>
      </c>
      <c r="AF420" s="150" t="n">
        <v>44.2500269928261</v>
      </c>
      <c r="AG420" s="150" t="n">
        <v>0</v>
      </c>
      <c r="AH420" s="150" t="n">
        <v>0</v>
      </c>
      <c r="AI420" s="150" t="n">
        <v>0</v>
      </c>
      <c r="AJ420" s="150" t="n">
        <v>0</v>
      </c>
      <c r="AK420" s="150" t="n">
        <v>0</v>
      </c>
      <c r="AL420" s="150" t="n">
        <v>6131.98598751159</v>
      </c>
      <c r="AM420" s="150" t="n">
        <v>4779.91824954536</v>
      </c>
      <c r="AN420" s="150" t="n">
        <v>128.985576439038</v>
      </c>
      <c r="AO420" s="150" t="n">
        <v>1157.0864892</v>
      </c>
      <c r="AP420" s="150" t="n">
        <v>1577.26997335657</v>
      </c>
      <c r="AQ420" s="150" t="n">
        <v>100.691428571429</v>
      </c>
      <c r="AR420" s="150" t="n">
        <v>11040.889813496</v>
      </c>
    </row>
    <row r="421" customFormat="false" ht="14.25" hidden="false" customHeight="false" outlineLevel="0" collapsed="false">
      <c r="A421" s="131" t="str">
        <f aca="false">INDEX($A$8:$C$41,MATCH(B421,$B$8:$B$41,0),1)</f>
        <v>North Eastern</v>
      </c>
      <c r="B421" s="0" t="s">
        <v>63</v>
      </c>
      <c r="C421" s="131" t="s">
        <v>200</v>
      </c>
      <c r="D421" s="0" t="s">
        <v>942</v>
      </c>
      <c r="E421" s="0" t="s">
        <v>943</v>
      </c>
      <c r="F421" s="117" t="s">
        <v>162</v>
      </c>
      <c r="G421" s="150" t="n">
        <v>0</v>
      </c>
      <c r="H421" s="150" t="n">
        <v>0</v>
      </c>
      <c r="I421" s="150" t="n">
        <v>0</v>
      </c>
      <c r="J421" s="150" t="n">
        <v>0</v>
      </c>
      <c r="K421" s="150" t="n">
        <v>38863.9395177743</v>
      </c>
      <c r="L421" s="150" t="n">
        <v>66933.26336</v>
      </c>
      <c r="M421" s="150" t="n">
        <v>30773.7931654187</v>
      </c>
      <c r="N421" s="150" t="n">
        <v>53921.16456</v>
      </c>
      <c r="O421" s="150" t="n">
        <v>0</v>
      </c>
      <c r="P421" s="150" t="n">
        <v>190492.160603193</v>
      </c>
      <c r="Q421" s="150" t="n">
        <v>190492.160603193</v>
      </c>
      <c r="R421" s="150" t="n">
        <v>25.7940474567843</v>
      </c>
      <c r="S421" s="150" t="n">
        <v>28.2401252172364</v>
      </c>
      <c r="T421" s="150" t="n">
        <v>24.2508138482588</v>
      </c>
      <c r="U421" s="150" t="n">
        <v>26.6968916087108</v>
      </c>
      <c r="V421" s="150" t="n">
        <v>104.98187813099</v>
      </c>
      <c r="W421" s="150" t="n">
        <v>1359.18786625896</v>
      </c>
      <c r="X421" s="150" t="n">
        <v>741.104837109204</v>
      </c>
      <c r="Y421" s="150" t="n">
        <v>5790.3694122922</v>
      </c>
      <c r="Z421" s="150" t="n">
        <v>828.227344938904</v>
      </c>
      <c r="AA421" s="150" t="n">
        <v>8718.88946059927</v>
      </c>
      <c r="AB421" s="150" t="n">
        <v>133.795377320134</v>
      </c>
      <c r="AC421" s="150" t="n">
        <v>137.354564952105</v>
      </c>
      <c r="AD421" s="150" t="n">
        <v>118.455779920374</v>
      </c>
      <c r="AE421" s="150" t="n">
        <v>111.688310479303</v>
      </c>
      <c r="AF421" s="150" t="n">
        <v>501.294032671916</v>
      </c>
      <c r="AG421" s="150" t="n">
        <v>0</v>
      </c>
      <c r="AH421" s="150" t="n">
        <v>0</v>
      </c>
      <c r="AI421" s="150" t="n">
        <v>0</v>
      </c>
      <c r="AJ421" s="150" t="n">
        <v>0</v>
      </c>
      <c r="AK421" s="150" t="n">
        <v>0</v>
      </c>
      <c r="AL421" s="150" t="n">
        <v>105797.202877774</v>
      </c>
      <c r="AM421" s="150" t="n">
        <v>82469.5264823239</v>
      </c>
      <c r="AN421" s="150" t="n">
        <v>2225.43124309476</v>
      </c>
      <c r="AO421" s="150" t="n">
        <v>19963.5997692</v>
      </c>
      <c r="AP421" s="150" t="n">
        <v>27213.1658004562</v>
      </c>
      <c r="AQ421" s="150" t="n">
        <v>1737.26285714286</v>
      </c>
      <c r="AR421" s="150" t="n">
        <v>190492.160603193</v>
      </c>
    </row>
    <row r="422" customFormat="false" ht="14.25" hidden="false" customHeight="false" outlineLevel="0" collapsed="false">
      <c r="A422" s="131" t="str">
        <f aca="false">INDEX($A$8:$C$41,MATCH(B422,$B$8:$B$41,0),1)</f>
        <v>North Eastern</v>
      </c>
      <c r="B422" s="0" t="s">
        <v>63</v>
      </c>
      <c r="C422" s="131" t="s">
        <v>200</v>
      </c>
      <c r="D422" s="0" t="s">
        <v>944</v>
      </c>
      <c r="E422" s="0" t="s">
        <v>945</v>
      </c>
      <c r="F422" s="117" t="s">
        <v>162</v>
      </c>
      <c r="G422" s="150" t="n">
        <v>33075.5428074639</v>
      </c>
      <c r="H422" s="150" t="n">
        <v>33075.5428074639</v>
      </c>
      <c r="I422" s="150" t="n">
        <v>26122.1039674587</v>
      </c>
      <c r="J422" s="150" t="n">
        <v>29986.6237</v>
      </c>
      <c r="K422" s="150" t="n">
        <v>22457.7142188112</v>
      </c>
      <c r="L422" s="150" t="n">
        <v>36211.848</v>
      </c>
      <c r="M422" s="150" t="n">
        <v>17758.9973781643</v>
      </c>
      <c r="N422" s="150" t="n">
        <v>29172.117375</v>
      </c>
      <c r="O422" s="150" t="n">
        <v>123356.876974923</v>
      </c>
      <c r="P422" s="150" t="n">
        <v>105600.676971976</v>
      </c>
      <c r="Q422" s="150" t="n">
        <v>228957.553946898</v>
      </c>
      <c r="R422" s="150" t="n">
        <v>33.2052857866515</v>
      </c>
      <c r="S422" s="150" t="n">
        <v>36.3541793919791</v>
      </c>
      <c r="T422" s="150" t="n">
        <v>31.2186447566809</v>
      </c>
      <c r="U422" s="150" t="n">
        <v>34.3675383620085</v>
      </c>
      <c r="V422" s="150" t="n">
        <v>135.14564829732</v>
      </c>
      <c r="W422" s="150" t="n">
        <v>3044.48916871764</v>
      </c>
      <c r="X422" s="150" t="n">
        <v>1761.80384680388</v>
      </c>
      <c r="Y422" s="150" t="n">
        <v>12089.1615991819</v>
      </c>
      <c r="Z422" s="150" t="n">
        <v>1853.95358006984</v>
      </c>
      <c r="AA422" s="150" t="n">
        <v>18749.4081947733</v>
      </c>
      <c r="AB422" s="150" t="n">
        <v>156.039816476373</v>
      </c>
      <c r="AC422" s="150" t="n">
        <v>160.190744528011</v>
      </c>
      <c r="AD422" s="150" t="n">
        <v>138.149901211566</v>
      </c>
      <c r="AE422" s="150" t="n">
        <v>130.257291535916</v>
      </c>
      <c r="AF422" s="150" t="n">
        <v>584.637753751866</v>
      </c>
      <c r="AG422" s="150" t="n">
        <v>0</v>
      </c>
      <c r="AH422" s="150" t="n">
        <v>0</v>
      </c>
      <c r="AI422" s="150" t="n">
        <v>0</v>
      </c>
      <c r="AJ422" s="150" t="n">
        <v>0</v>
      </c>
      <c r="AK422" s="150" t="n">
        <v>0</v>
      </c>
      <c r="AL422" s="150" t="n">
        <v>125917.711526275</v>
      </c>
      <c r="AM422" s="150" t="n">
        <v>99864.133620623</v>
      </c>
      <c r="AN422" s="150" t="n">
        <v>3175.7088</v>
      </c>
      <c r="AO422" s="150" t="n">
        <v>26923.9615722</v>
      </c>
      <c r="AP422" s="150" t="n">
        <v>32708.221992414</v>
      </c>
      <c r="AQ422" s="150" t="n">
        <v>2324.1375</v>
      </c>
      <c r="AR422" s="150" t="n">
        <v>228957.553946898</v>
      </c>
    </row>
    <row r="423" customFormat="false" ht="14.25" hidden="false" customHeight="false" outlineLevel="0" collapsed="false">
      <c r="A423" s="131" t="str">
        <f aca="false">INDEX($A$8:$C$41,MATCH(B423,$B$8:$B$41,0),1)</f>
        <v>North Eastern</v>
      </c>
      <c r="B423" s="0" t="s">
        <v>63</v>
      </c>
      <c r="C423" s="131" t="s">
        <v>200</v>
      </c>
      <c r="D423" s="0" t="s">
        <v>946</v>
      </c>
      <c r="E423" s="0" t="s">
        <v>947</v>
      </c>
      <c r="F423" s="117" t="s">
        <v>162</v>
      </c>
      <c r="G423" s="150" t="n">
        <v>0</v>
      </c>
      <c r="H423" s="150" t="n">
        <v>0</v>
      </c>
      <c r="I423" s="150" t="n">
        <v>0</v>
      </c>
      <c r="J423" s="150" t="n">
        <v>0</v>
      </c>
      <c r="K423" s="150" t="n">
        <v>7480.7385</v>
      </c>
      <c r="L423" s="150" t="n">
        <v>8230.6816</v>
      </c>
      <c r="M423" s="150" t="n">
        <v>6625.556625</v>
      </c>
      <c r="N423" s="150" t="n">
        <v>6630.6036</v>
      </c>
      <c r="O423" s="150" t="n">
        <v>0</v>
      </c>
      <c r="P423" s="150" t="n">
        <v>28967.580325</v>
      </c>
      <c r="Q423" s="150" t="n">
        <v>28967.580325</v>
      </c>
      <c r="R423" s="150" t="n">
        <v>0</v>
      </c>
      <c r="S423" s="150" t="n">
        <v>0</v>
      </c>
      <c r="T423" s="150" t="n">
        <v>0</v>
      </c>
      <c r="U423" s="150" t="n">
        <v>0</v>
      </c>
      <c r="V423" s="150" t="n">
        <v>0</v>
      </c>
      <c r="W423" s="150" t="n">
        <v>531.990867234544</v>
      </c>
      <c r="X423" s="150" t="n">
        <v>289.721161835105</v>
      </c>
      <c r="Y423" s="150" t="n">
        <v>2269.8478019953</v>
      </c>
      <c r="Z423" s="150" t="n">
        <v>324.239434692478</v>
      </c>
      <c r="AA423" s="150" t="n">
        <v>3415.79926575743</v>
      </c>
      <c r="AB423" s="150" t="n">
        <v>33.7139986325508</v>
      </c>
      <c r="AC423" s="150" t="n">
        <v>34.6108491019817</v>
      </c>
      <c r="AD423" s="150" t="n">
        <v>29.8486994262711</v>
      </c>
      <c r="AE423" s="150" t="n">
        <v>28.1434203646771</v>
      </c>
      <c r="AF423" s="150" t="n">
        <v>126.316967525481</v>
      </c>
      <c r="AG423" s="150" t="n">
        <v>0</v>
      </c>
      <c r="AH423" s="150" t="n">
        <v>0</v>
      </c>
      <c r="AI423" s="150" t="n">
        <v>0</v>
      </c>
      <c r="AJ423" s="150" t="n">
        <v>0</v>
      </c>
      <c r="AK423" s="150" t="n">
        <v>0</v>
      </c>
      <c r="AL423" s="150" t="n">
        <v>15711.4201</v>
      </c>
      <c r="AM423" s="150" t="n">
        <v>12743.0511</v>
      </c>
      <c r="AN423" s="150" t="n">
        <v>513.109125</v>
      </c>
      <c r="AO423" s="150" t="n">
        <v>2454.893502</v>
      </c>
      <c r="AP423" s="150" t="n">
        <v>4138.22576071429</v>
      </c>
      <c r="AQ423" s="150" t="n">
        <v>200.276785714286</v>
      </c>
      <c r="AR423" s="150" t="n">
        <v>28967.580325</v>
      </c>
    </row>
    <row r="424" customFormat="false" ht="14.25" hidden="false" customHeight="false" outlineLevel="0" collapsed="false">
      <c r="A424" s="131" t="str">
        <f aca="false">INDEX($A$8:$C$41,MATCH(B424,$B$8:$B$41,0),1)</f>
        <v>North Eastern</v>
      </c>
      <c r="B424" s="0" t="s">
        <v>63</v>
      </c>
      <c r="C424" s="131" t="s">
        <v>200</v>
      </c>
      <c r="D424" s="0" t="s">
        <v>948</v>
      </c>
      <c r="E424" s="0" t="s">
        <v>949</v>
      </c>
      <c r="F424" s="117" t="s">
        <v>162</v>
      </c>
      <c r="G424" s="150" t="n">
        <v>0</v>
      </c>
      <c r="H424" s="150" t="n">
        <v>0</v>
      </c>
      <c r="I424" s="150" t="n">
        <v>0</v>
      </c>
      <c r="J424" s="150" t="n">
        <v>0</v>
      </c>
      <c r="K424" s="150" t="n">
        <v>18134.6628</v>
      </c>
      <c r="L424" s="150" t="n">
        <v>19952.66048</v>
      </c>
      <c r="M424" s="150" t="n">
        <v>16061.5473</v>
      </c>
      <c r="N424" s="150" t="n">
        <v>16073.78208</v>
      </c>
      <c r="O424" s="150" t="n">
        <v>0</v>
      </c>
      <c r="P424" s="150" t="n">
        <v>70222.65266</v>
      </c>
      <c r="Q424" s="150" t="n">
        <v>70222.65266</v>
      </c>
      <c r="R424" s="150" t="n">
        <v>0</v>
      </c>
      <c r="S424" s="150" t="n">
        <v>0</v>
      </c>
      <c r="T424" s="150" t="n">
        <v>0</v>
      </c>
      <c r="U424" s="150" t="n">
        <v>0</v>
      </c>
      <c r="V424" s="150" t="n">
        <v>0</v>
      </c>
      <c r="W424" s="150" t="n">
        <v>361.144606094365</v>
      </c>
      <c r="X424" s="150" t="n">
        <v>201.706836599487</v>
      </c>
      <c r="Y424" s="150" t="n">
        <v>1498.77502174529</v>
      </c>
      <c r="Z424" s="150" t="n">
        <v>220.250699958438</v>
      </c>
      <c r="AA424" s="150" t="n">
        <v>2281.87716439758</v>
      </c>
      <c r="AB424" s="150" t="n">
        <v>32.5963698229544</v>
      </c>
      <c r="AC424" s="150" t="n">
        <v>33.4634894398258</v>
      </c>
      <c r="AD424" s="150" t="n">
        <v>28.8592064037622</v>
      </c>
      <c r="AE424" s="150" t="n">
        <v>27.2104578364715</v>
      </c>
      <c r="AF424" s="150" t="n">
        <v>122.129523503014</v>
      </c>
      <c r="AG424" s="150" t="n">
        <v>0</v>
      </c>
      <c r="AH424" s="150" t="n">
        <v>0</v>
      </c>
      <c r="AI424" s="150" t="n">
        <v>0</v>
      </c>
      <c r="AJ424" s="150" t="n">
        <v>0</v>
      </c>
      <c r="AK424" s="150" t="n">
        <v>0</v>
      </c>
      <c r="AL424" s="150" t="n">
        <v>38087.32328</v>
      </c>
      <c r="AM424" s="150" t="n">
        <v>30891.46008</v>
      </c>
      <c r="AN424" s="150" t="n">
        <v>1243.8693</v>
      </c>
      <c r="AO424" s="150" t="n">
        <v>5951.1057456</v>
      </c>
      <c r="AP424" s="150" t="n">
        <v>10031.8075228571</v>
      </c>
      <c r="AQ424" s="150" t="n">
        <v>485.507142857143</v>
      </c>
      <c r="AR424" s="150" t="n">
        <v>70222.65266</v>
      </c>
    </row>
    <row r="425" customFormat="false" ht="14.25" hidden="false" customHeight="false" outlineLevel="0" collapsed="false">
      <c r="A425" s="131" t="str">
        <f aca="false">INDEX($A$8:$C$41,MATCH(B425,$B$8:$B$41,0),1)</f>
        <v>Southern</v>
      </c>
      <c r="B425" s="0" t="s">
        <v>64</v>
      </c>
      <c r="C425" s="131" t="s">
        <v>201</v>
      </c>
      <c r="D425" s="0" t="s">
        <v>950</v>
      </c>
      <c r="E425" s="0" t="s">
        <v>951</v>
      </c>
      <c r="F425" s="117" t="s">
        <v>162</v>
      </c>
      <c r="G425" s="150" t="n">
        <v>0</v>
      </c>
      <c r="H425" s="150" t="n">
        <v>0</v>
      </c>
      <c r="I425" s="150" t="n">
        <v>0</v>
      </c>
      <c r="J425" s="150" t="n">
        <v>0</v>
      </c>
      <c r="K425" s="150" t="n">
        <v>2352.08601968307</v>
      </c>
      <c r="L425" s="150" t="n">
        <v>2652.6534</v>
      </c>
      <c r="M425" s="150" t="n">
        <v>1888.16122360086</v>
      </c>
      <c r="N425" s="150" t="n">
        <v>2037.2984</v>
      </c>
      <c r="O425" s="150" t="n">
        <v>0</v>
      </c>
      <c r="P425" s="150" t="n">
        <v>8930.19904328393</v>
      </c>
      <c r="Q425" s="150" t="n">
        <v>8930.19904328393</v>
      </c>
      <c r="R425" s="150" t="n">
        <v>39.1165296916544</v>
      </c>
      <c r="S425" s="150" t="n">
        <v>42.825993028307</v>
      </c>
      <c r="T425" s="150" t="n">
        <v>36.7762244964272</v>
      </c>
      <c r="U425" s="150" t="n">
        <v>40.4856878330798</v>
      </c>
      <c r="V425" s="150" t="n">
        <v>159.204435049468</v>
      </c>
      <c r="W425" s="150" t="n">
        <v>27.629937964236</v>
      </c>
      <c r="X425" s="150" t="n">
        <v>24.0763936948286</v>
      </c>
      <c r="Y425" s="150" t="n">
        <v>37.0705445068487</v>
      </c>
      <c r="Z425" s="150" t="n">
        <v>15.8959214019775</v>
      </c>
      <c r="AA425" s="150" t="n">
        <v>104.672797567891</v>
      </c>
      <c r="AB425" s="150" t="n">
        <v>77.88287626856</v>
      </c>
      <c r="AC425" s="150" t="n">
        <v>78.9069023991911</v>
      </c>
      <c r="AD425" s="150" t="n">
        <v>66.1350209365968</v>
      </c>
      <c r="AE425" s="150" t="n">
        <v>61.5269033487565</v>
      </c>
      <c r="AF425" s="150" t="n">
        <v>284.451702953104</v>
      </c>
      <c r="AG425" s="150" t="n">
        <v>0</v>
      </c>
      <c r="AH425" s="150" t="n">
        <v>0</v>
      </c>
      <c r="AI425" s="150" t="n">
        <v>0</v>
      </c>
      <c r="AJ425" s="150" t="n">
        <v>0</v>
      </c>
      <c r="AK425" s="150" t="n">
        <v>0</v>
      </c>
      <c r="AL425" s="150" t="n">
        <v>5004.73941968307</v>
      </c>
      <c r="AM425" s="150" t="n">
        <v>3880.01562360086</v>
      </c>
      <c r="AN425" s="150" t="n">
        <v>45.444</v>
      </c>
      <c r="AO425" s="150" t="n">
        <v>1159.8286776</v>
      </c>
      <c r="AP425" s="150" t="n">
        <v>1275.74272046913</v>
      </c>
      <c r="AQ425" s="150" t="n">
        <v>101.432142857143</v>
      </c>
      <c r="AR425" s="150" t="n">
        <v>8930.19904328393</v>
      </c>
    </row>
    <row r="426" customFormat="false" ht="14.25" hidden="false" customHeight="false" outlineLevel="0" collapsed="false">
      <c r="A426" s="131" t="str">
        <f aca="false">INDEX($A$8:$C$41,MATCH(B426,$B$8:$B$41,0),1)</f>
        <v>Southern</v>
      </c>
      <c r="B426" s="0" t="s">
        <v>64</v>
      </c>
      <c r="C426" s="131" t="s">
        <v>201</v>
      </c>
      <c r="D426" s="0" t="s">
        <v>952</v>
      </c>
      <c r="E426" s="0" t="s">
        <v>953</v>
      </c>
      <c r="F426" s="117" t="s">
        <v>162</v>
      </c>
      <c r="G426" s="150" t="n">
        <v>0</v>
      </c>
      <c r="H426" s="150" t="n">
        <v>0</v>
      </c>
      <c r="I426" s="150" t="n">
        <v>0</v>
      </c>
      <c r="J426" s="150" t="n">
        <v>0</v>
      </c>
      <c r="K426" s="150" t="n">
        <v>6265.1259</v>
      </c>
      <c r="L426" s="150" t="n">
        <v>6458.7501</v>
      </c>
      <c r="M426" s="150" t="n">
        <v>5366.1564</v>
      </c>
      <c r="N426" s="150" t="n">
        <v>4960.4676</v>
      </c>
      <c r="O426" s="150" t="n">
        <v>0</v>
      </c>
      <c r="P426" s="150" t="n">
        <v>23050.5</v>
      </c>
      <c r="Q426" s="150" t="n">
        <v>23050.5</v>
      </c>
      <c r="R426" s="150" t="n">
        <v>6.97104772931096</v>
      </c>
      <c r="S426" s="150" t="n">
        <v>7.63211981760133</v>
      </c>
      <c r="T426" s="150" t="n">
        <v>6.55397649764278</v>
      </c>
      <c r="U426" s="150" t="n">
        <v>7.21504858593316</v>
      </c>
      <c r="V426" s="150" t="n">
        <v>28.3721926304882</v>
      </c>
      <c r="W426" s="150" t="n">
        <v>604.343998095586</v>
      </c>
      <c r="X426" s="150" t="n">
        <v>569.782703448416</v>
      </c>
      <c r="Y426" s="150" t="n">
        <v>423.907674834149</v>
      </c>
      <c r="Z426" s="150" t="n">
        <v>343.122540072709</v>
      </c>
      <c r="AA426" s="150" t="n">
        <v>1941.15691645086</v>
      </c>
      <c r="AB426" s="150" t="n">
        <v>179.660608930105</v>
      </c>
      <c r="AC426" s="150" t="n">
        <v>182.022837535468</v>
      </c>
      <c r="AD426" s="150" t="n">
        <v>152.560597429691</v>
      </c>
      <c r="AE426" s="150" t="n">
        <v>141.930568705558</v>
      </c>
      <c r="AF426" s="150" t="n">
        <v>656.174612600823</v>
      </c>
      <c r="AG426" s="150" t="n">
        <v>0</v>
      </c>
      <c r="AH426" s="150" t="n">
        <v>0</v>
      </c>
      <c r="AI426" s="150" t="n">
        <v>0</v>
      </c>
      <c r="AJ426" s="150" t="n">
        <v>0</v>
      </c>
      <c r="AK426" s="150" t="n">
        <v>0</v>
      </c>
      <c r="AL426" s="150" t="n">
        <v>12723.876</v>
      </c>
      <c r="AM426" s="150" t="n">
        <v>10188.321</v>
      </c>
      <c r="AN426" s="150" t="n">
        <v>138.303</v>
      </c>
      <c r="AO426" s="150" t="n">
        <v>2962.20650113767</v>
      </c>
      <c r="AP426" s="150" t="n">
        <v>3292.92857142857</v>
      </c>
      <c r="AQ426" s="150" t="n">
        <v>164.646428571429</v>
      </c>
      <c r="AR426" s="150" t="n">
        <v>23050.5</v>
      </c>
    </row>
    <row r="427" customFormat="false" ht="14.25" hidden="false" customHeight="false" outlineLevel="0" collapsed="false">
      <c r="A427" s="131" t="str">
        <f aca="false">INDEX($A$8:$C$41,MATCH(B427,$B$8:$B$41,0),1)</f>
        <v>Southern</v>
      </c>
      <c r="B427" s="0" t="s">
        <v>64</v>
      </c>
      <c r="C427" s="131" t="s">
        <v>201</v>
      </c>
      <c r="D427" s="0" t="s">
        <v>954</v>
      </c>
      <c r="E427" s="0" t="s">
        <v>955</v>
      </c>
      <c r="F427" s="117" t="s">
        <v>162</v>
      </c>
      <c r="G427" s="150" t="n">
        <v>0</v>
      </c>
      <c r="H427" s="150" t="n">
        <v>0</v>
      </c>
      <c r="I427" s="150" t="n">
        <v>0</v>
      </c>
      <c r="J427" s="150" t="n">
        <v>0</v>
      </c>
      <c r="K427" s="150" t="n">
        <v>17573.0664640534</v>
      </c>
      <c r="L427" s="150" t="n">
        <v>19818.6861</v>
      </c>
      <c r="M427" s="150" t="n">
        <v>14106.959694296</v>
      </c>
      <c r="N427" s="150" t="n">
        <v>15221.2036</v>
      </c>
      <c r="O427" s="150" t="n">
        <v>0</v>
      </c>
      <c r="P427" s="150" t="n">
        <v>66719.9158583494</v>
      </c>
      <c r="Q427" s="150" t="n">
        <v>66719.9158583494</v>
      </c>
      <c r="R427" s="150" t="n">
        <v>6.12134533937226</v>
      </c>
      <c r="S427" s="150" t="n">
        <v>6.70183921974415</v>
      </c>
      <c r="T427" s="150" t="n">
        <v>5.75511100282862</v>
      </c>
      <c r="U427" s="150" t="n">
        <v>6.33560488320051</v>
      </c>
      <c r="V427" s="150" t="n">
        <v>24.9139004451455</v>
      </c>
      <c r="W427" s="150" t="n">
        <v>89.9004677571124</v>
      </c>
      <c r="X427" s="150" t="n">
        <v>74.545207513279</v>
      </c>
      <c r="Y427" s="150" t="n">
        <v>154.617968079433</v>
      </c>
      <c r="Z427" s="150" t="n">
        <v>52.1222980995613</v>
      </c>
      <c r="AA427" s="150" t="n">
        <v>371.185941449385</v>
      </c>
      <c r="AB427" s="150" t="n">
        <v>337.123943897445</v>
      </c>
      <c r="AC427" s="150" t="n">
        <v>341.556545058989</v>
      </c>
      <c r="AD427" s="150" t="n">
        <v>286.27215834973</v>
      </c>
      <c r="AE427" s="150" t="n">
        <v>266.325453122781</v>
      </c>
      <c r="AF427" s="150" t="n">
        <v>1231.27810042894</v>
      </c>
      <c r="AG427" s="150" t="n">
        <v>0</v>
      </c>
      <c r="AH427" s="150" t="n">
        <v>0</v>
      </c>
      <c r="AI427" s="150" t="n">
        <v>0</v>
      </c>
      <c r="AJ427" s="150" t="n">
        <v>0</v>
      </c>
      <c r="AK427" s="150" t="n">
        <v>0</v>
      </c>
      <c r="AL427" s="150" t="n">
        <v>37391.7525640534</v>
      </c>
      <c r="AM427" s="150" t="n">
        <v>28988.659294296</v>
      </c>
      <c r="AN427" s="150" t="n">
        <v>339.504</v>
      </c>
      <c r="AO427" s="150" t="n">
        <v>8665.3916004</v>
      </c>
      <c r="AP427" s="150" t="n">
        <v>9531.41655119277</v>
      </c>
      <c r="AQ427" s="150" t="n">
        <v>757.826785714286</v>
      </c>
      <c r="AR427" s="150" t="n">
        <v>66719.9158583494</v>
      </c>
    </row>
    <row r="428" customFormat="false" ht="14.25" hidden="false" customHeight="false" outlineLevel="0" collapsed="false">
      <c r="A428" s="131" t="str">
        <f aca="false">INDEX($A$8:$C$41,MATCH(B428,$B$8:$B$41,0),1)</f>
        <v>Southern</v>
      </c>
      <c r="B428" s="0" t="s">
        <v>64</v>
      </c>
      <c r="C428" s="131" t="s">
        <v>201</v>
      </c>
      <c r="D428" s="0" t="s">
        <v>956</v>
      </c>
      <c r="E428" s="0" t="s">
        <v>957</v>
      </c>
      <c r="F428" s="117" t="s">
        <v>162</v>
      </c>
      <c r="G428" s="150" t="n">
        <v>0</v>
      </c>
      <c r="H428" s="150" t="n">
        <v>0</v>
      </c>
      <c r="I428" s="150" t="n">
        <v>0</v>
      </c>
      <c r="J428" s="150" t="n">
        <v>0</v>
      </c>
      <c r="K428" s="150" t="n">
        <v>6660.97245037531</v>
      </c>
      <c r="L428" s="150" t="n">
        <v>7512.162</v>
      </c>
      <c r="M428" s="150" t="n">
        <v>5347.1640862722</v>
      </c>
      <c r="N428" s="150" t="n">
        <v>5769.512</v>
      </c>
      <c r="O428" s="150" t="n">
        <v>0</v>
      </c>
      <c r="P428" s="150" t="n">
        <v>25289.8105366475</v>
      </c>
      <c r="Q428" s="150" t="n">
        <v>25289.8105366475</v>
      </c>
      <c r="R428" s="150" t="n">
        <v>10.8422248311033</v>
      </c>
      <c r="S428" s="150" t="n">
        <v>11.8704048822418</v>
      </c>
      <c r="T428" s="150" t="n">
        <v>10.1935447130031</v>
      </c>
      <c r="U428" s="150" t="n">
        <v>11.2217247641416</v>
      </c>
      <c r="V428" s="150" t="n">
        <v>44.1278991904898</v>
      </c>
      <c r="W428" s="150" t="n">
        <v>481.032716881351</v>
      </c>
      <c r="X428" s="150" t="n">
        <v>321.44532507468</v>
      </c>
      <c r="Y428" s="150" t="n">
        <v>1521.36293972796</v>
      </c>
      <c r="Z428" s="150" t="n">
        <v>287.081736830082</v>
      </c>
      <c r="AA428" s="150" t="n">
        <v>2610.92271851407</v>
      </c>
      <c r="AB428" s="150" t="n">
        <v>313.334717100365</v>
      </c>
      <c r="AC428" s="150" t="n">
        <v>317.454530765673</v>
      </c>
      <c r="AD428" s="150" t="n">
        <v>266.071299217804</v>
      </c>
      <c r="AE428" s="150" t="n">
        <v>247.532137723918</v>
      </c>
      <c r="AF428" s="150" t="n">
        <v>1144.39268480776</v>
      </c>
      <c r="AG428" s="150" t="n">
        <v>0</v>
      </c>
      <c r="AH428" s="150" t="n">
        <v>0</v>
      </c>
      <c r="AI428" s="150" t="n">
        <v>0</v>
      </c>
      <c r="AJ428" s="150" t="n">
        <v>0</v>
      </c>
      <c r="AK428" s="150" t="n">
        <v>0</v>
      </c>
      <c r="AL428" s="150" t="n">
        <v>14173.1344503753</v>
      </c>
      <c r="AM428" s="150" t="n">
        <v>10987.9880862722</v>
      </c>
      <c r="AN428" s="150" t="n">
        <v>128.688</v>
      </c>
      <c r="AO428" s="150" t="n">
        <v>3284.568168</v>
      </c>
      <c r="AP428" s="150" t="n">
        <v>3612.83007666393</v>
      </c>
      <c r="AQ428" s="150" t="n">
        <v>287.25</v>
      </c>
      <c r="AR428" s="150" t="n">
        <v>25289.8105366475</v>
      </c>
    </row>
    <row r="429" customFormat="false" ht="14.25" hidden="false" customHeight="false" outlineLevel="0" collapsed="false">
      <c r="A429" s="131" t="str">
        <f aca="false">INDEX($A$8:$C$41,MATCH(B429,$B$8:$B$41,0),1)</f>
        <v>Southern</v>
      </c>
      <c r="B429" s="0" t="s">
        <v>64</v>
      </c>
      <c r="C429" s="131" t="s">
        <v>201</v>
      </c>
      <c r="D429" s="0" t="s">
        <v>958</v>
      </c>
      <c r="E429" s="0" t="s">
        <v>959</v>
      </c>
      <c r="F429" s="117" t="s">
        <v>162</v>
      </c>
      <c r="G429" s="150" t="n">
        <v>0</v>
      </c>
      <c r="H429" s="150" t="n">
        <v>0</v>
      </c>
      <c r="I429" s="150" t="n">
        <v>0</v>
      </c>
      <c r="J429" s="150" t="n">
        <v>0</v>
      </c>
      <c r="K429" s="150" t="n">
        <v>13630.2264</v>
      </c>
      <c r="L429" s="150" t="n">
        <v>14051.4696</v>
      </c>
      <c r="M429" s="150" t="n">
        <v>11674.4544</v>
      </c>
      <c r="N429" s="150" t="n">
        <v>10791.8496</v>
      </c>
      <c r="O429" s="150" t="n">
        <v>0</v>
      </c>
      <c r="P429" s="150" t="n">
        <v>50148</v>
      </c>
      <c r="Q429" s="150" t="n">
        <v>50148</v>
      </c>
      <c r="R429" s="150" t="n">
        <v>5.07963270286772</v>
      </c>
      <c r="S429" s="150" t="n">
        <v>5.5613398334205</v>
      </c>
      <c r="T429" s="150" t="n">
        <v>4.7757230539782</v>
      </c>
      <c r="U429" s="150" t="n">
        <v>5.25743018453098</v>
      </c>
      <c r="V429" s="150" t="n">
        <v>20.6741257747974</v>
      </c>
      <c r="W429" s="150" t="n">
        <v>259.882797135872</v>
      </c>
      <c r="X429" s="150" t="n">
        <v>199.538024587015</v>
      </c>
      <c r="Y429" s="150" t="n">
        <v>589.997315490694</v>
      </c>
      <c r="Z429" s="150" t="n">
        <v>152.362021338414</v>
      </c>
      <c r="AA429" s="150" t="n">
        <v>1201.78015855199</v>
      </c>
      <c r="AB429" s="150" t="n">
        <v>246.115021994266</v>
      </c>
      <c r="AC429" s="150" t="n">
        <v>249.35101205701</v>
      </c>
      <c r="AD429" s="150" t="n">
        <v>208.991024885562</v>
      </c>
      <c r="AE429" s="150" t="n">
        <v>194.429069603213</v>
      </c>
      <c r="AF429" s="150" t="n">
        <v>898.886128540051</v>
      </c>
      <c r="AG429" s="150" t="n">
        <v>0</v>
      </c>
      <c r="AH429" s="150" t="n">
        <v>0</v>
      </c>
      <c r="AI429" s="150" t="n">
        <v>0</v>
      </c>
      <c r="AJ429" s="150" t="n">
        <v>0</v>
      </c>
      <c r="AK429" s="150" t="n">
        <v>0</v>
      </c>
      <c r="AL429" s="150" t="n">
        <v>27681.696</v>
      </c>
      <c r="AM429" s="150" t="n">
        <v>22165.416</v>
      </c>
      <c r="AN429" s="150" t="n">
        <v>300.888</v>
      </c>
      <c r="AO429" s="150" t="n">
        <v>4296.32709685406</v>
      </c>
      <c r="AP429" s="150" t="n">
        <v>7164</v>
      </c>
      <c r="AQ429" s="150" t="n">
        <v>358.2</v>
      </c>
      <c r="AR429" s="150" t="n">
        <v>50148</v>
      </c>
    </row>
    <row r="430" customFormat="false" ht="14.25" hidden="false" customHeight="false" outlineLevel="0" collapsed="false">
      <c r="A430" s="131" t="str">
        <f aca="false">INDEX($A$8:$C$41,MATCH(B430,$B$8:$B$41,0),1)</f>
        <v>Southern</v>
      </c>
      <c r="B430" s="0" t="s">
        <v>64</v>
      </c>
      <c r="C430" s="131" t="s">
        <v>201</v>
      </c>
      <c r="D430" s="0" t="s">
        <v>960</v>
      </c>
      <c r="E430" s="0" t="s">
        <v>961</v>
      </c>
      <c r="F430" s="117" t="s">
        <v>162</v>
      </c>
      <c r="G430" s="150" t="n">
        <v>0</v>
      </c>
      <c r="H430" s="150" t="n">
        <v>0</v>
      </c>
      <c r="I430" s="150" t="n">
        <v>0</v>
      </c>
      <c r="J430" s="150" t="n">
        <v>0</v>
      </c>
      <c r="K430" s="150" t="n">
        <v>12826.0366198499</v>
      </c>
      <c r="L430" s="150" t="n">
        <v>14465.0448</v>
      </c>
      <c r="M430" s="150" t="n">
        <v>10296.2327038313</v>
      </c>
      <c r="N430" s="150" t="n">
        <v>11109.4848</v>
      </c>
      <c r="O430" s="150" t="n">
        <v>0</v>
      </c>
      <c r="P430" s="150" t="n">
        <v>48696.7989236811</v>
      </c>
      <c r="Q430" s="150" t="n">
        <v>48696.7989236811</v>
      </c>
      <c r="R430" s="150" t="n">
        <v>32.7559317102082</v>
      </c>
      <c r="S430" s="150" t="n">
        <v>35.8622125764998</v>
      </c>
      <c r="T430" s="150" t="n">
        <v>30.7961751121616</v>
      </c>
      <c r="U430" s="150" t="n">
        <v>33.9024559784532</v>
      </c>
      <c r="V430" s="150" t="n">
        <v>133.316775377323</v>
      </c>
      <c r="W430" s="150" t="n">
        <v>25.3329342910471</v>
      </c>
      <c r="X430" s="150" t="n">
        <v>17.1157359886689</v>
      </c>
      <c r="Y430" s="150" t="n">
        <v>78.4419560190143</v>
      </c>
      <c r="Z430" s="150" t="n">
        <v>15.098962787042</v>
      </c>
      <c r="AA430" s="150" t="n">
        <v>135.989589085772</v>
      </c>
      <c r="AB430" s="150" t="n">
        <v>357.708005992738</v>
      </c>
      <c r="AC430" s="150" t="n">
        <v>362.411252236616</v>
      </c>
      <c r="AD430" s="150" t="n">
        <v>303.751319917135</v>
      </c>
      <c r="AE430" s="150" t="n">
        <v>282.586711819683</v>
      </c>
      <c r="AF430" s="150" t="n">
        <v>1306.45728996617</v>
      </c>
      <c r="AG430" s="150" t="n">
        <v>0</v>
      </c>
      <c r="AH430" s="150" t="n">
        <v>0</v>
      </c>
      <c r="AI430" s="150" t="n">
        <v>0</v>
      </c>
      <c r="AJ430" s="150" t="n">
        <v>0</v>
      </c>
      <c r="AK430" s="150" t="n">
        <v>0</v>
      </c>
      <c r="AL430" s="150" t="n">
        <v>27291.0814198499</v>
      </c>
      <c r="AM430" s="150" t="n">
        <v>21157.9235038313</v>
      </c>
      <c r="AN430" s="150" t="n">
        <v>247.794</v>
      </c>
      <c r="AO430" s="150" t="n">
        <v>6324.6007872</v>
      </c>
      <c r="AP430" s="150" t="n">
        <v>6956.68556052588</v>
      </c>
      <c r="AQ430" s="150" t="n">
        <v>553.114285714286</v>
      </c>
      <c r="AR430" s="150" t="n">
        <v>48696.7989236811</v>
      </c>
    </row>
    <row r="431" customFormat="false" ht="14.25" hidden="false" customHeight="false" outlineLevel="0" collapsed="false">
      <c r="A431" s="131" t="str">
        <f aca="false">INDEX($A$8:$C$41,MATCH(B431,$B$8:$B$41,0),1)</f>
        <v>Southern</v>
      </c>
      <c r="B431" s="0" t="s">
        <v>64</v>
      </c>
      <c r="C431" s="131" t="s">
        <v>201</v>
      </c>
      <c r="D431" s="0" t="s">
        <v>962</v>
      </c>
      <c r="E431" s="0" t="s">
        <v>963</v>
      </c>
      <c r="F431" s="117" t="s">
        <v>162</v>
      </c>
      <c r="G431" s="150" t="n">
        <v>8039.73971250002</v>
      </c>
      <c r="H431" s="150" t="n">
        <v>8039.73971250002</v>
      </c>
      <c r="I431" s="150" t="n">
        <v>6311.31123060519</v>
      </c>
      <c r="J431" s="150" t="n">
        <v>7114.7035</v>
      </c>
      <c r="K431" s="150" t="n">
        <v>22867.8173787427</v>
      </c>
      <c r="L431" s="150" t="n">
        <v>25427.4495</v>
      </c>
      <c r="M431" s="150" t="n">
        <v>18099.2828392013</v>
      </c>
      <c r="N431" s="150" t="n">
        <v>19528.862</v>
      </c>
      <c r="O431" s="150" t="n">
        <v>29741.7817431052</v>
      </c>
      <c r="P431" s="150" t="n">
        <v>85923.411717944</v>
      </c>
      <c r="Q431" s="150" t="n">
        <v>115665.193461049</v>
      </c>
      <c r="R431" s="150" t="n">
        <v>171.594587995483</v>
      </c>
      <c r="S431" s="150" t="n">
        <v>187.867090642185</v>
      </c>
      <c r="T431" s="150" t="n">
        <v>161.328245123959</v>
      </c>
      <c r="U431" s="150" t="n">
        <v>177.600747770661</v>
      </c>
      <c r="V431" s="150" t="n">
        <v>698.390671532288</v>
      </c>
      <c r="W431" s="150" t="n">
        <v>344.877330716291</v>
      </c>
      <c r="X431" s="150" t="n">
        <v>307.942580994282</v>
      </c>
      <c r="Y431" s="150" t="n">
        <v>418.935494707308</v>
      </c>
      <c r="Z431" s="150" t="n">
        <v>201.318301593945</v>
      </c>
      <c r="AA431" s="150" t="n">
        <v>1273.07370801183</v>
      </c>
      <c r="AB431" s="150" t="n">
        <v>531.544225816521</v>
      </c>
      <c r="AC431" s="150" t="n">
        <v>538.533119947052</v>
      </c>
      <c r="AD431" s="150" t="n">
        <v>451.366079263481</v>
      </c>
      <c r="AE431" s="150" t="n">
        <v>419.91605567609</v>
      </c>
      <c r="AF431" s="150" t="n">
        <v>1941.35948070314</v>
      </c>
      <c r="AG431" s="150" t="n">
        <v>0</v>
      </c>
      <c r="AH431" s="150" t="n">
        <v>0</v>
      </c>
      <c r="AI431" s="150" t="n">
        <v>0</v>
      </c>
      <c r="AJ431" s="150" t="n">
        <v>0</v>
      </c>
      <c r="AK431" s="150" t="n">
        <v>0</v>
      </c>
      <c r="AL431" s="150" t="n">
        <v>64611.0338912427</v>
      </c>
      <c r="AM431" s="150" t="n">
        <v>50465.4275698065</v>
      </c>
      <c r="AN431" s="150" t="n">
        <v>588.732</v>
      </c>
      <c r="AO431" s="150" t="n">
        <v>15026.4399456</v>
      </c>
      <c r="AP431" s="150" t="n">
        <v>16523.5990658642</v>
      </c>
      <c r="AQ431" s="150" t="n">
        <v>1314.12857142857</v>
      </c>
      <c r="AR431" s="150" t="n">
        <v>115665.193461049</v>
      </c>
    </row>
    <row r="432" customFormat="false" ht="14.25" hidden="false" customHeight="false" outlineLevel="0" collapsed="false">
      <c r="A432" s="131" t="str">
        <f aca="false">INDEX($A$8:$C$41,MATCH(B432,$B$8:$B$41,0),1)</f>
        <v>Southern</v>
      </c>
      <c r="B432" s="0" t="s">
        <v>65</v>
      </c>
      <c r="C432" s="131" t="s">
        <v>202</v>
      </c>
      <c r="D432" s="0" t="s">
        <v>574</v>
      </c>
      <c r="E432" s="0" t="s">
        <v>964</v>
      </c>
      <c r="F432" s="117" t="s">
        <v>162</v>
      </c>
      <c r="G432" s="150" t="n">
        <v>0</v>
      </c>
      <c r="H432" s="150" t="n">
        <v>0</v>
      </c>
      <c r="I432" s="150" t="n">
        <v>0</v>
      </c>
      <c r="J432" s="150" t="n">
        <v>0</v>
      </c>
      <c r="K432" s="150" t="n">
        <v>4839.1272</v>
      </c>
      <c r="L432" s="150" t="n">
        <v>4988.6808</v>
      </c>
      <c r="M432" s="150" t="n">
        <v>4144.7712</v>
      </c>
      <c r="N432" s="150" t="n">
        <v>3831.4208</v>
      </c>
      <c r="O432" s="150" t="n">
        <v>0</v>
      </c>
      <c r="P432" s="150" t="n">
        <v>17804</v>
      </c>
      <c r="Q432" s="150" t="n">
        <v>17804</v>
      </c>
      <c r="R432" s="150" t="n">
        <v>17.8058175953831</v>
      </c>
      <c r="S432" s="150" t="n">
        <v>19.4943627723161</v>
      </c>
      <c r="T432" s="150" t="n">
        <v>16.7405122691636</v>
      </c>
      <c r="U432" s="150" t="n">
        <v>18.4290574460966</v>
      </c>
      <c r="V432" s="150" t="n">
        <v>72.4697500829594</v>
      </c>
      <c r="W432" s="150" t="n">
        <v>229.685362590922</v>
      </c>
      <c r="X432" s="150" t="n">
        <v>144.573204117715</v>
      </c>
      <c r="Y432" s="150" t="n">
        <v>768.074334416679</v>
      </c>
      <c r="Z432" s="150" t="n">
        <v>137.072122220305</v>
      </c>
      <c r="AA432" s="150" t="n">
        <v>1279.40502334562</v>
      </c>
      <c r="AB432" s="150" t="n">
        <v>297.905778232836</v>
      </c>
      <c r="AC432" s="150" t="n">
        <v>301.822727837066</v>
      </c>
      <c r="AD432" s="150" t="n">
        <v>252.969661939863</v>
      </c>
      <c r="AE432" s="150" t="n">
        <v>235.343388720827</v>
      </c>
      <c r="AF432" s="150" t="n">
        <v>1088.04155673059</v>
      </c>
      <c r="AG432" s="150" t="n">
        <v>0</v>
      </c>
      <c r="AH432" s="150" t="n">
        <v>0</v>
      </c>
      <c r="AI432" s="150" t="n">
        <v>0</v>
      </c>
      <c r="AJ432" s="150" t="n">
        <v>0</v>
      </c>
      <c r="AK432" s="150" t="n">
        <v>0</v>
      </c>
      <c r="AL432" s="150" t="n">
        <v>9827.808</v>
      </c>
      <c r="AM432" s="150" t="n">
        <v>7869.368</v>
      </c>
      <c r="AN432" s="150" t="n">
        <v>106.824</v>
      </c>
      <c r="AO432" s="150" t="n">
        <v>1457.773716</v>
      </c>
      <c r="AP432" s="150" t="n">
        <v>2543.42857142857</v>
      </c>
      <c r="AQ432" s="150" t="n">
        <v>190.757142857143</v>
      </c>
      <c r="AR432" s="150" t="n">
        <v>17804</v>
      </c>
    </row>
    <row r="433" customFormat="false" ht="14.25" hidden="false" customHeight="false" outlineLevel="0" collapsed="false">
      <c r="A433" s="131" t="str">
        <f aca="false">INDEX($A$8:$C$41,MATCH(B433,$B$8:$B$41,0),1)</f>
        <v>Southern</v>
      </c>
      <c r="B433" s="0" t="s">
        <v>65</v>
      </c>
      <c r="C433" s="131" t="s">
        <v>202</v>
      </c>
      <c r="D433" s="0" t="s">
        <v>965</v>
      </c>
      <c r="E433" s="0" t="s">
        <v>966</v>
      </c>
      <c r="F433" s="117" t="s">
        <v>162</v>
      </c>
      <c r="G433" s="150" t="n">
        <v>0</v>
      </c>
      <c r="H433" s="150" t="n">
        <v>0</v>
      </c>
      <c r="I433" s="150" t="n">
        <v>0</v>
      </c>
      <c r="J433" s="150" t="n">
        <v>0</v>
      </c>
      <c r="K433" s="150" t="n">
        <v>1500</v>
      </c>
      <c r="L433" s="150" t="n">
        <v>1500</v>
      </c>
      <c r="M433" s="150" t="n">
        <v>1500</v>
      </c>
      <c r="N433" s="150" t="n">
        <v>1500</v>
      </c>
      <c r="O433" s="150" t="n">
        <v>0</v>
      </c>
      <c r="P433" s="150" t="n">
        <v>6000</v>
      </c>
      <c r="Q433" s="150" t="n">
        <v>6000</v>
      </c>
      <c r="R433" s="150" t="n">
        <v>8.76218528015646</v>
      </c>
      <c r="S433" s="150" t="n">
        <v>9.5931129033866</v>
      </c>
      <c r="T433" s="150" t="n">
        <v>8.23795197279667</v>
      </c>
      <c r="U433" s="150" t="n">
        <v>9.06887959602681</v>
      </c>
      <c r="V433" s="150" t="n">
        <v>35.6621297523665</v>
      </c>
      <c r="W433" s="150" t="n">
        <v>69.9728604389266</v>
      </c>
      <c r="X433" s="150" t="n">
        <v>61.6741923545256</v>
      </c>
      <c r="Y433" s="150" t="n">
        <v>43.0776316017543</v>
      </c>
      <c r="Z433" s="150" t="n">
        <v>39.0791824338156</v>
      </c>
      <c r="AA433" s="150" t="n">
        <v>213.803866829022</v>
      </c>
      <c r="AB433" s="150" t="n">
        <v>18.4556297387401</v>
      </c>
      <c r="AC433" s="150" t="n">
        <v>18.6982895892129</v>
      </c>
      <c r="AD433" s="150" t="n">
        <v>15.6717820097044</v>
      </c>
      <c r="AE433" s="150" t="n">
        <v>14.5798126825766</v>
      </c>
      <c r="AF433" s="150" t="n">
        <v>67.405514020234</v>
      </c>
      <c r="AG433" s="150" t="n">
        <v>0</v>
      </c>
      <c r="AH433" s="150" t="n">
        <v>0</v>
      </c>
      <c r="AI433" s="150" t="n">
        <v>0</v>
      </c>
      <c r="AJ433" s="150" t="n">
        <v>0</v>
      </c>
      <c r="AK433" s="150" t="n">
        <v>0</v>
      </c>
      <c r="AL433" s="150" t="n">
        <v>3000</v>
      </c>
      <c r="AM433" s="150" t="n">
        <v>2970</v>
      </c>
      <c r="AN433" s="150" t="n">
        <v>30</v>
      </c>
      <c r="AO433" s="150" t="n">
        <v>829.47</v>
      </c>
      <c r="AP433" s="150" t="n">
        <v>857.142857142857</v>
      </c>
      <c r="AQ433" s="150" t="n">
        <v>54.3589285714286</v>
      </c>
      <c r="AR433" s="150" t="n">
        <v>6000</v>
      </c>
    </row>
    <row r="434" customFormat="false" ht="14.25" hidden="false" customHeight="false" outlineLevel="0" collapsed="false">
      <c r="A434" s="131" t="str">
        <f aca="false">INDEX($A$8:$C$41,MATCH(B434,$B$8:$B$41,0),1)</f>
        <v>Southern</v>
      </c>
      <c r="B434" s="0" t="s">
        <v>65</v>
      </c>
      <c r="C434" s="131" t="s">
        <v>202</v>
      </c>
      <c r="D434" s="0" t="s">
        <v>967</v>
      </c>
      <c r="E434" s="0" t="s">
        <v>968</v>
      </c>
      <c r="F434" s="117" t="s">
        <v>162</v>
      </c>
      <c r="G434" s="150" t="n">
        <v>0</v>
      </c>
      <c r="H434" s="150" t="n">
        <v>0</v>
      </c>
      <c r="I434" s="150" t="n">
        <v>0</v>
      </c>
      <c r="J434" s="150" t="n">
        <v>0</v>
      </c>
      <c r="K434" s="150" t="n">
        <v>4425.1758</v>
      </c>
      <c r="L434" s="150" t="n">
        <v>4561.9362</v>
      </c>
      <c r="M434" s="150" t="n">
        <v>3790.2168</v>
      </c>
      <c r="N434" s="150" t="n">
        <v>3503.6712</v>
      </c>
      <c r="O434" s="150" t="n">
        <v>0</v>
      </c>
      <c r="P434" s="150" t="n">
        <v>16281</v>
      </c>
      <c r="Q434" s="150" t="n">
        <v>16281</v>
      </c>
      <c r="R434" s="150" t="n">
        <v>9.48483973625184</v>
      </c>
      <c r="S434" s="150" t="n">
        <v>10.3842974727381</v>
      </c>
      <c r="T434" s="150" t="n">
        <v>8.91737069220259</v>
      </c>
      <c r="U434" s="150" t="n">
        <v>9.81682842868882</v>
      </c>
      <c r="V434" s="150" t="n">
        <v>38.6033363298813</v>
      </c>
      <c r="W434" s="150" t="n">
        <v>363.521304617657</v>
      </c>
      <c r="X434" s="150" t="n">
        <v>247.345060310056</v>
      </c>
      <c r="Y434" s="150" t="n">
        <v>1014.96970500367</v>
      </c>
      <c r="Z434" s="150" t="n">
        <v>214.126924428794</v>
      </c>
      <c r="AA434" s="150" t="n">
        <v>1839.96299436017</v>
      </c>
      <c r="AB434" s="150" t="n">
        <v>302.869639522047</v>
      </c>
      <c r="AC434" s="150" t="n">
        <v>306.851855381358</v>
      </c>
      <c r="AD434" s="150" t="n">
        <v>257.184774247173</v>
      </c>
      <c r="AE434" s="150" t="n">
        <v>239.264802880273</v>
      </c>
      <c r="AF434" s="150" t="n">
        <v>1106.17107203085</v>
      </c>
      <c r="AG434" s="150" t="n">
        <v>0</v>
      </c>
      <c r="AH434" s="150" t="n">
        <v>0</v>
      </c>
      <c r="AI434" s="150" t="n">
        <v>0</v>
      </c>
      <c r="AJ434" s="150" t="n">
        <v>0</v>
      </c>
      <c r="AK434" s="150" t="n">
        <v>0</v>
      </c>
      <c r="AL434" s="150" t="n">
        <v>8987.112</v>
      </c>
      <c r="AM434" s="150" t="n">
        <v>7196.202</v>
      </c>
      <c r="AN434" s="150" t="n">
        <v>97.686</v>
      </c>
      <c r="AO434" s="150" t="n">
        <v>1333.0310595</v>
      </c>
      <c r="AP434" s="150" t="n">
        <v>2325.85714285714</v>
      </c>
      <c r="AQ434" s="150" t="n">
        <v>186.062857142857</v>
      </c>
      <c r="AR434" s="150" t="n">
        <v>16281</v>
      </c>
    </row>
    <row r="435" customFormat="false" ht="14.25" hidden="false" customHeight="false" outlineLevel="0" collapsed="false">
      <c r="A435" s="131" t="str">
        <f aca="false">INDEX($A$8:$C$41,MATCH(B435,$B$8:$B$41,0),1)</f>
        <v>Southern</v>
      </c>
      <c r="B435" s="0" t="s">
        <v>65</v>
      </c>
      <c r="C435" s="131" t="s">
        <v>202</v>
      </c>
      <c r="D435" s="0" t="s">
        <v>969</v>
      </c>
      <c r="E435" s="0" t="s">
        <v>970</v>
      </c>
      <c r="F435" s="117" t="s">
        <v>162</v>
      </c>
      <c r="G435" s="150" t="n">
        <v>0</v>
      </c>
      <c r="H435" s="150" t="n">
        <v>0</v>
      </c>
      <c r="I435" s="150" t="n">
        <v>0</v>
      </c>
      <c r="J435" s="150" t="n">
        <v>0</v>
      </c>
      <c r="K435" s="150" t="n">
        <v>4528.70083018868</v>
      </c>
      <c r="L435" s="150" t="n">
        <v>5342.4333</v>
      </c>
      <c r="M435" s="150" t="n">
        <v>3550.8984</v>
      </c>
      <c r="N435" s="150" t="n">
        <v>4103.1108</v>
      </c>
      <c r="O435" s="150" t="n">
        <v>0</v>
      </c>
      <c r="P435" s="150" t="n">
        <v>17525.1433301887</v>
      </c>
      <c r="Q435" s="150" t="n">
        <v>17525.1433301887</v>
      </c>
      <c r="R435" s="150" t="n">
        <v>0</v>
      </c>
      <c r="S435" s="150" t="n">
        <v>0</v>
      </c>
      <c r="T435" s="150" t="n">
        <v>0</v>
      </c>
      <c r="U435" s="150" t="n">
        <v>0</v>
      </c>
      <c r="V435" s="150" t="n">
        <v>0</v>
      </c>
      <c r="W435" s="150" t="n">
        <v>26.7246150380422</v>
      </c>
      <c r="X435" s="150" t="n">
        <v>16.6828372108953</v>
      </c>
      <c r="Y435" s="150" t="n">
        <v>90.869907610408</v>
      </c>
      <c r="Z435" s="150" t="n">
        <v>15.9698532989246</v>
      </c>
      <c r="AA435" s="150" t="n">
        <v>150.24721315827</v>
      </c>
      <c r="AB435" s="150" t="n">
        <v>283.362972231822</v>
      </c>
      <c r="AC435" s="150" t="n">
        <v>287.08870890105</v>
      </c>
      <c r="AD435" s="150" t="n">
        <v>240.620493220959</v>
      </c>
      <c r="AE435" s="150" t="n">
        <v>223.854678209434</v>
      </c>
      <c r="AF435" s="150" t="n">
        <v>1034.92685256326</v>
      </c>
      <c r="AG435" s="150" t="n">
        <v>0</v>
      </c>
      <c r="AH435" s="150" t="n">
        <v>0</v>
      </c>
      <c r="AI435" s="150" t="n">
        <v>0</v>
      </c>
      <c r="AJ435" s="150" t="n">
        <v>0</v>
      </c>
      <c r="AK435" s="150" t="n">
        <v>0</v>
      </c>
      <c r="AL435" s="150" t="n">
        <v>9871.13413018868</v>
      </c>
      <c r="AM435" s="150" t="n">
        <v>7562.4912</v>
      </c>
      <c r="AN435" s="150" t="n">
        <v>91.518</v>
      </c>
      <c r="AO435" s="150" t="n">
        <v>1561.1459535</v>
      </c>
      <c r="AP435" s="150" t="n">
        <v>2503.59190431267</v>
      </c>
      <c r="AQ435" s="150" t="n">
        <v>204.283928571429</v>
      </c>
      <c r="AR435" s="150" t="n">
        <v>17525.1433301887</v>
      </c>
    </row>
    <row r="436" customFormat="false" ht="14.25" hidden="false" customHeight="false" outlineLevel="0" collapsed="false">
      <c r="A436" s="131" t="str">
        <f aca="false">INDEX($A$8:$C$41,MATCH(B436,$B$8:$B$41,0),1)</f>
        <v>Southern</v>
      </c>
      <c r="B436" s="0" t="s">
        <v>65</v>
      </c>
      <c r="C436" s="131" t="s">
        <v>202</v>
      </c>
      <c r="D436" s="0" t="s">
        <v>971</v>
      </c>
      <c r="E436" s="0" t="s">
        <v>972</v>
      </c>
      <c r="F436" s="117" t="s">
        <v>162</v>
      </c>
      <c r="G436" s="150" t="n">
        <v>0</v>
      </c>
      <c r="H436" s="150" t="n">
        <v>0</v>
      </c>
      <c r="I436" s="150" t="n">
        <v>0</v>
      </c>
      <c r="J436" s="150" t="n">
        <v>0</v>
      </c>
      <c r="K436" s="150" t="n">
        <v>2190.42189473684</v>
      </c>
      <c r="L436" s="150" t="n">
        <v>2584.0044</v>
      </c>
      <c r="M436" s="150" t="n">
        <v>1717.5984</v>
      </c>
      <c r="N436" s="150" t="n">
        <v>1984.5744</v>
      </c>
      <c r="O436" s="150" t="n">
        <v>0</v>
      </c>
      <c r="P436" s="150" t="n">
        <v>8476.59909473684</v>
      </c>
      <c r="Q436" s="150" t="n">
        <v>8476.59909473684</v>
      </c>
      <c r="R436" s="150" t="n">
        <v>42.0716988429195</v>
      </c>
      <c r="S436" s="150" t="n">
        <v>46.0614041055977</v>
      </c>
      <c r="T436" s="150" t="n">
        <v>39.5545886557363</v>
      </c>
      <c r="U436" s="150" t="n">
        <v>43.5442939184145</v>
      </c>
      <c r="V436" s="150" t="n">
        <v>171.231985522668</v>
      </c>
      <c r="W436" s="150" t="n">
        <v>106.317830819195</v>
      </c>
      <c r="X436" s="150" t="n">
        <v>92.2619118784036</v>
      </c>
      <c r="Y436" s="150" t="n">
        <v>81.1196188421149</v>
      </c>
      <c r="Z436" s="150" t="n">
        <v>59.5973808655243</v>
      </c>
      <c r="AA436" s="150" t="n">
        <v>339.296742405238</v>
      </c>
      <c r="AB436" s="150" t="n">
        <v>154.307295375377</v>
      </c>
      <c r="AC436" s="150" t="n">
        <v>156.336171428523</v>
      </c>
      <c r="AD436" s="150" t="n">
        <v>131.031578432342</v>
      </c>
      <c r="AE436" s="150" t="n">
        <v>121.901636193185</v>
      </c>
      <c r="AF436" s="150" t="n">
        <v>563.576681429427</v>
      </c>
      <c r="AG436" s="150" t="n">
        <v>0</v>
      </c>
      <c r="AH436" s="150" t="n">
        <v>0</v>
      </c>
      <c r="AI436" s="150" t="n">
        <v>0</v>
      </c>
      <c r="AJ436" s="150" t="n">
        <v>0</v>
      </c>
      <c r="AK436" s="150" t="n">
        <v>0</v>
      </c>
      <c r="AL436" s="150" t="n">
        <v>4774.42629473684</v>
      </c>
      <c r="AM436" s="150" t="n">
        <v>3657.9048</v>
      </c>
      <c r="AN436" s="150" t="n">
        <v>44.268</v>
      </c>
      <c r="AO436" s="150" t="n">
        <v>900</v>
      </c>
      <c r="AP436" s="150" t="n">
        <v>1210.94272781955</v>
      </c>
      <c r="AQ436" s="150" t="n">
        <v>98.8071428571429</v>
      </c>
      <c r="AR436" s="150" t="n">
        <v>8476.59909473684</v>
      </c>
    </row>
    <row r="437" customFormat="false" ht="14.25" hidden="false" customHeight="false" outlineLevel="0" collapsed="false">
      <c r="A437" s="131" t="str">
        <f aca="false">INDEX($A$8:$C$41,MATCH(B437,$B$8:$B$41,0),1)</f>
        <v>Southern</v>
      </c>
      <c r="B437" s="0" t="s">
        <v>65</v>
      </c>
      <c r="C437" s="131" t="s">
        <v>202</v>
      </c>
      <c r="D437" s="0" t="s">
        <v>973</v>
      </c>
      <c r="E437" s="0" t="s">
        <v>974</v>
      </c>
      <c r="F437" s="117" t="s">
        <v>162</v>
      </c>
      <c r="G437" s="150" t="n">
        <v>0</v>
      </c>
      <c r="H437" s="150" t="n">
        <v>0</v>
      </c>
      <c r="I437" s="150" t="n">
        <v>0</v>
      </c>
      <c r="J437" s="150" t="n">
        <v>0</v>
      </c>
      <c r="K437" s="150" t="n">
        <v>2736.4824</v>
      </c>
      <c r="L437" s="150" t="n">
        <v>2821.0536</v>
      </c>
      <c r="M437" s="150" t="n">
        <v>2343.8304</v>
      </c>
      <c r="N437" s="150" t="n">
        <v>2166.6336</v>
      </c>
      <c r="O437" s="150" t="n">
        <v>0</v>
      </c>
      <c r="P437" s="150" t="n">
        <v>10068</v>
      </c>
      <c r="Q437" s="150" t="n">
        <v>10068</v>
      </c>
      <c r="R437" s="150" t="n">
        <v>8.72464478893073</v>
      </c>
      <c r="S437" s="150" t="n">
        <v>9.55201240627743</v>
      </c>
      <c r="T437" s="150" t="n">
        <v>8.2026574938665</v>
      </c>
      <c r="U437" s="150" t="n">
        <v>9.0300251112132</v>
      </c>
      <c r="V437" s="150" t="n">
        <v>35.5093398002879</v>
      </c>
      <c r="W437" s="150" t="n">
        <v>222.328595647238</v>
      </c>
      <c r="X437" s="150" t="n">
        <v>195.237385690437</v>
      </c>
      <c r="Y437" s="150" t="n">
        <v>144.706318764122</v>
      </c>
      <c r="Z437" s="150" t="n">
        <v>124.278360905105</v>
      </c>
      <c r="AA437" s="150" t="n">
        <v>686.550661006902</v>
      </c>
      <c r="AB437" s="150" t="n">
        <v>36.6220661071776</v>
      </c>
      <c r="AC437" s="150" t="n">
        <v>37.1035834117278</v>
      </c>
      <c r="AD437" s="150" t="n">
        <v>31.0979925855325</v>
      </c>
      <c r="AE437" s="150" t="n">
        <v>28.9311647150567</v>
      </c>
      <c r="AF437" s="150" t="n">
        <v>133.754806819495</v>
      </c>
      <c r="AG437" s="150" t="n">
        <v>0</v>
      </c>
      <c r="AH437" s="150" t="n">
        <v>0</v>
      </c>
      <c r="AI437" s="150" t="n">
        <v>0</v>
      </c>
      <c r="AJ437" s="150" t="n">
        <v>0</v>
      </c>
      <c r="AK437" s="150" t="n">
        <v>0</v>
      </c>
      <c r="AL437" s="150" t="n">
        <v>5557.536</v>
      </c>
      <c r="AM437" s="150" t="n">
        <v>4450.056</v>
      </c>
      <c r="AN437" s="150" t="n">
        <v>60.408</v>
      </c>
      <c r="AO437" s="150" t="n">
        <v>824.3168325</v>
      </c>
      <c r="AP437" s="150" t="n">
        <v>1438.28571428571</v>
      </c>
      <c r="AQ437" s="150" t="n">
        <v>107.866071428571</v>
      </c>
      <c r="AR437" s="150" t="n">
        <v>10068</v>
      </c>
    </row>
    <row r="438" customFormat="false" ht="14.25" hidden="false" customHeight="false" outlineLevel="0" collapsed="false">
      <c r="A438" s="131" t="str">
        <f aca="false">INDEX($A$8:$C$41,MATCH(B438,$B$8:$B$41,0),1)</f>
        <v>Southern</v>
      </c>
      <c r="B438" s="0" t="s">
        <v>65</v>
      </c>
      <c r="C438" s="131" t="s">
        <v>202</v>
      </c>
      <c r="D438" s="0" t="s">
        <v>975</v>
      </c>
      <c r="E438" s="0" t="s">
        <v>976</v>
      </c>
      <c r="F438" s="117" t="s">
        <v>162</v>
      </c>
      <c r="G438" s="150" t="n">
        <v>12904.725375</v>
      </c>
      <c r="H438" s="150" t="n">
        <v>12904.725375</v>
      </c>
      <c r="I438" s="150" t="n">
        <v>10393.097625</v>
      </c>
      <c r="J438" s="150" t="n">
        <v>10037.50875</v>
      </c>
      <c r="K438" s="150" t="n">
        <v>10453.0203</v>
      </c>
      <c r="L438" s="150" t="n">
        <v>10776.0717</v>
      </c>
      <c r="M438" s="150" t="n">
        <v>8953.1388</v>
      </c>
      <c r="N438" s="150" t="n">
        <v>8276.2692</v>
      </c>
      <c r="O438" s="150" t="n">
        <v>45011.25</v>
      </c>
      <c r="P438" s="150" t="n">
        <v>38458.5</v>
      </c>
      <c r="Q438" s="150" t="n">
        <v>83469.75</v>
      </c>
      <c r="R438" s="150" t="n">
        <v>179.424575484255</v>
      </c>
      <c r="S438" s="150" t="n">
        <v>196.439604417031</v>
      </c>
      <c r="T438" s="150" t="n">
        <v>168.689771822804</v>
      </c>
      <c r="U438" s="150" t="n">
        <v>185.70480075558</v>
      </c>
      <c r="V438" s="150" t="n">
        <v>730.258752479671</v>
      </c>
      <c r="W438" s="150" t="n">
        <v>1028.08169643115</v>
      </c>
      <c r="X438" s="150" t="n">
        <v>881.167315979736</v>
      </c>
      <c r="Y438" s="150" t="n">
        <v>983.516929007431</v>
      </c>
      <c r="Z438" s="150" t="n">
        <v>586.319136273773</v>
      </c>
      <c r="AA438" s="150" t="n">
        <v>3479.08507769209</v>
      </c>
      <c r="AB438" s="150" t="n">
        <v>306.520273460377</v>
      </c>
      <c r="AC438" s="150" t="n">
        <v>310.550488889367</v>
      </c>
      <c r="AD438" s="150" t="n">
        <v>260.28474645558</v>
      </c>
      <c r="AE438" s="150" t="n">
        <v>242.148777025126</v>
      </c>
      <c r="AF438" s="150" t="n">
        <v>1119.50428583045</v>
      </c>
      <c r="AG438" s="150" t="n">
        <v>0</v>
      </c>
      <c r="AH438" s="150" t="n">
        <v>0</v>
      </c>
      <c r="AI438" s="150" t="n">
        <v>0</v>
      </c>
      <c r="AJ438" s="150" t="n">
        <v>0</v>
      </c>
      <c r="AK438" s="150" t="n">
        <v>0</v>
      </c>
      <c r="AL438" s="150" t="n">
        <v>45809.735625</v>
      </c>
      <c r="AM438" s="150" t="n">
        <v>37159.195875</v>
      </c>
      <c r="AN438" s="150" t="n">
        <v>500.8185</v>
      </c>
      <c r="AO438" s="150" t="n">
        <v>6817.4085252</v>
      </c>
      <c r="AP438" s="150" t="n">
        <v>11924.25</v>
      </c>
      <c r="AQ438" s="150" t="n">
        <v>596.2125</v>
      </c>
      <c r="AR438" s="150" t="n">
        <v>83469.75</v>
      </c>
    </row>
    <row r="439" customFormat="false" ht="14.25" hidden="false" customHeight="false" outlineLevel="0" collapsed="false">
      <c r="A439" s="131" t="str">
        <f aca="false">INDEX($A$8:$C$41,MATCH(B439,$B$8:$B$41,0),1)</f>
        <v>Southern</v>
      </c>
      <c r="B439" s="0" t="s">
        <v>65</v>
      </c>
      <c r="C439" s="131" t="s">
        <v>202</v>
      </c>
      <c r="D439" s="0" t="s">
        <v>977</v>
      </c>
      <c r="E439" s="0" t="s">
        <v>978</v>
      </c>
      <c r="F439" s="117" t="s">
        <v>162</v>
      </c>
      <c r="G439" s="150" t="n">
        <v>0</v>
      </c>
      <c r="H439" s="150" t="n">
        <v>0</v>
      </c>
      <c r="I439" s="150" t="n">
        <v>0</v>
      </c>
      <c r="J439" s="150" t="n">
        <v>0</v>
      </c>
      <c r="K439" s="150" t="n">
        <v>24944.10525</v>
      </c>
      <c r="L439" s="150" t="n">
        <v>25715.00475</v>
      </c>
      <c r="M439" s="150" t="n">
        <v>21364.929</v>
      </c>
      <c r="N439" s="150" t="n">
        <v>19749.711</v>
      </c>
      <c r="O439" s="150" t="n">
        <v>0</v>
      </c>
      <c r="P439" s="150" t="n">
        <v>91773.75</v>
      </c>
      <c r="Q439" s="150" t="n">
        <v>91773.75</v>
      </c>
      <c r="R439" s="150" t="n">
        <v>290.434814802036</v>
      </c>
      <c r="S439" s="150" t="n">
        <v>317.977066266779</v>
      </c>
      <c r="T439" s="150" t="n">
        <v>273.058372890803</v>
      </c>
      <c r="U439" s="150" t="n">
        <v>300.600624355546</v>
      </c>
      <c r="V439" s="150" t="n">
        <v>1182.07087831516</v>
      </c>
      <c r="W439" s="150" t="n">
        <v>379.444007544898</v>
      </c>
      <c r="X439" s="150" t="n">
        <v>285.46563919089</v>
      </c>
      <c r="Y439" s="150" t="n">
        <v>786.41734481753</v>
      </c>
      <c r="Z439" s="150" t="n">
        <v>221.70242921881</v>
      </c>
      <c r="AA439" s="150" t="n">
        <v>1673.02942077213</v>
      </c>
      <c r="AB439" s="150" t="n">
        <v>451.468301858254</v>
      </c>
      <c r="AC439" s="150" t="n">
        <v>457.404335045579</v>
      </c>
      <c r="AD439" s="150" t="n">
        <v>383.36881001477</v>
      </c>
      <c r="AE439" s="150" t="n">
        <v>356.656660671805</v>
      </c>
      <c r="AF439" s="150" t="n">
        <v>1648.89810759041</v>
      </c>
      <c r="AG439" s="150" t="n">
        <v>0</v>
      </c>
      <c r="AH439" s="150" t="n">
        <v>0</v>
      </c>
      <c r="AI439" s="150" t="n">
        <v>0</v>
      </c>
      <c r="AJ439" s="150" t="n">
        <v>0</v>
      </c>
      <c r="AK439" s="150" t="n">
        <v>0</v>
      </c>
      <c r="AL439" s="150" t="n">
        <v>50659.11</v>
      </c>
      <c r="AM439" s="150" t="n">
        <v>40563.9975</v>
      </c>
      <c r="AN439" s="150" t="n">
        <v>550.6425</v>
      </c>
      <c r="AO439" s="150" t="n">
        <v>7495.639386</v>
      </c>
      <c r="AP439" s="150" t="n">
        <v>13110.5357142857</v>
      </c>
      <c r="AQ439" s="150" t="n">
        <v>655.526785714286</v>
      </c>
      <c r="AR439" s="150" t="n">
        <v>91773.75</v>
      </c>
    </row>
    <row r="440" customFormat="false" ht="14.25" hidden="false" customHeight="false" outlineLevel="0" collapsed="false">
      <c r="A440" s="131" t="str">
        <f aca="false">INDEX($A$8:$C$41,MATCH(B440,$B$8:$B$41,0),1)</f>
        <v>Southern</v>
      </c>
      <c r="B440" s="0" t="s">
        <v>65</v>
      </c>
      <c r="C440" s="131" t="s">
        <v>202</v>
      </c>
      <c r="D440" s="0" t="s">
        <v>979</v>
      </c>
      <c r="E440" s="0" t="s">
        <v>980</v>
      </c>
      <c r="F440" s="117" t="s">
        <v>162</v>
      </c>
      <c r="G440" s="150" t="n">
        <v>0</v>
      </c>
      <c r="H440" s="150" t="n">
        <v>0</v>
      </c>
      <c r="I440" s="150" t="n">
        <v>0</v>
      </c>
      <c r="J440" s="150" t="n">
        <v>0</v>
      </c>
      <c r="K440" s="150" t="n">
        <v>2794.08240714995</v>
      </c>
      <c r="L440" s="150" t="n">
        <v>3296.1327</v>
      </c>
      <c r="M440" s="150" t="n">
        <v>2190.8808</v>
      </c>
      <c r="N440" s="150" t="n">
        <v>2531.5052</v>
      </c>
      <c r="O440" s="150" t="n">
        <v>0</v>
      </c>
      <c r="P440" s="150" t="n">
        <v>10812.60110715</v>
      </c>
      <c r="Q440" s="150" t="n">
        <v>10812.60110715</v>
      </c>
      <c r="R440" s="150" t="n">
        <v>0</v>
      </c>
      <c r="S440" s="150" t="n">
        <v>0</v>
      </c>
      <c r="T440" s="150" t="n">
        <v>0</v>
      </c>
      <c r="U440" s="150" t="n">
        <v>0</v>
      </c>
      <c r="V440" s="150" t="n">
        <v>0</v>
      </c>
      <c r="W440" s="150" t="n">
        <v>365.008195478239</v>
      </c>
      <c r="X440" s="150" t="n">
        <v>325.465605333253</v>
      </c>
      <c r="Y440" s="150" t="n">
        <v>229.773418746792</v>
      </c>
      <c r="Z440" s="150" t="n">
        <v>208.04407423702</v>
      </c>
      <c r="AA440" s="150" t="n">
        <v>1128.2912937953</v>
      </c>
      <c r="AB440" s="150" t="n">
        <v>42.7915246736314</v>
      </c>
      <c r="AC440" s="150" t="n">
        <v>43.3541597679523</v>
      </c>
      <c r="AD440" s="150" t="n">
        <v>36.3368498415606</v>
      </c>
      <c r="AE440" s="150" t="n">
        <v>33.8049919171164</v>
      </c>
      <c r="AF440" s="150" t="n">
        <v>156.287526200261</v>
      </c>
      <c r="AG440" s="150" t="n">
        <v>0</v>
      </c>
      <c r="AH440" s="150" t="n">
        <v>0</v>
      </c>
      <c r="AI440" s="150" t="n">
        <v>0</v>
      </c>
      <c r="AJ440" s="150" t="n">
        <v>0</v>
      </c>
      <c r="AK440" s="150" t="n">
        <v>0</v>
      </c>
      <c r="AL440" s="150" t="n">
        <v>6090.21510714995</v>
      </c>
      <c r="AM440" s="150" t="n">
        <v>4665.92</v>
      </c>
      <c r="AN440" s="150" t="n">
        <v>56.466</v>
      </c>
      <c r="AO440" s="150" t="n">
        <v>963.1836165</v>
      </c>
      <c r="AP440" s="150" t="n">
        <v>1544.65730102142</v>
      </c>
      <c r="AQ440" s="150" t="n">
        <v>126.0375</v>
      </c>
      <c r="AR440" s="150" t="n">
        <v>10812.60110715</v>
      </c>
    </row>
    <row r="441" customFormat="false" ht="14.25" hidden="false" customHeight="false" outlineLevel="0" collapsed="false">
      <c r="A441" s="131" t="str">
        <f aca="false">INDEX($A$8:$C$41,MATCH(B441,$B$8:$B$41,0),1)</f>
        <v>Southern</v>
      </c>
      <c r="B441" s="0" t="s">
        <v>65</v>
      </c>
      <c r="C441" s="131" t="s">
        <v>202</v>
      </c>
      <c r="D441" s="0" t="s">
        <v>981</v>
      </c>
      <c r="E441" s="0" t="s">
        <v>982</v>
      </c>
      <c r="F441" s="117" t="s">
        <v>162</v>
      </c>
      <c r="G441" s="150" t="n">
        <v>0</v>
      </c>
      <c r="H441" s="150" t="n">
        <v>0</v>
      </c>
      <c r="I441" s="150" t="n">
        <v>0</v>
      </c>
      <c r="J441" s="150" t="n">
        <v>0</v>
      </c>
      <c r="K441" s="150" t="n">
        <v>4332.27067328699</v>
      </c>
      <c r="L441" s="150" t="n">
        <v>5110.7079</v>
      </c>
      <c r="M441" s="150" t="n">
        <v>3397.0176</v>
      </c>
      <c r="N441" s="150" t="n">
        <v>3925.1404</v>
      </c>
      <c r="O441" s="150" t="n">
        <v>0</v>
      </c>
      <c r="P441" s="150" t="n">
        <v>16765.136573287</v>
      </c>
      <c r="Q441" s="150" t="n">
        <v>16765.136573287</v>
      </c>
      <c r="R441" s="150" t="n">
        <v>18.7531592281887</v>
      </c>
      <c r="S441" s="150" t="n">
        <v>20.5315418493396</v>
      </c>
      <c r="T441" s="150" t="n">
        <v>17.6311753427415</v>
      </c>
      <c r="U441" s="150" t="n">
        <v>19.4095579638925</v>
      </c>
      <c r="V441" s="150" t="n">
        <v>76.3254343841623</v>
      </c>
      <c r="W441" s="150" t="n">
        <v>247.290046732083</v>
      </c>
      <c r="X441" s="150" t="n">
        <v>217.452595369705</v>
      </c>
      <c r="Y441" s="150" t="n">
        <v>180.220857758541</v>
      </c>
      <c r="Z441" s="150" t="n">
        <v>140.529864568165</v>
      </c>
      <c r="AA441" s="150" t="n">
        <v>785.493364428494</v>
      </c>
      <c r="AB441" s="150" t="n">
        <v>100.469508913958</v>
      </c>
      <c r="AC441" s="150" t="n">
        <v>101.790510492081</v>
      </c>
      <c r="AD441" s="150" t="n">
        <v>85.3146852538173</v>
      </c>
      <c r="AE441" s="150" t="n">
        <v>79.370178152261</v>
      </c>
      <c r="AF441" s="150" t="n">
        <v>366.944882812118</v>
      </c>
      <c r="AG441" s="150" t="n">
        <v>0</v>
      </c>
      <c r="AH441" s="150" t="n">
        <v>0</v>
      </c>
      <c r="AI441" s="150" t="n">
        <v>0</v>
      </c>
      <c r="AJ441" s="150" t="n">
        <v>0</v>
      </c>
      <c r="AK441" s="150" t="n">
        <v>0</v>
      </c>
      <c r="AL441" s="150" t="n">
        <v>9442.97857328699</v>
      </c>
      <c r="AM441" s="150" t="n">
        <v>7234.606</v>
      </c>
      <c r="AN441" s="150" t="n">
        <v>87.552</v>
      </c>
      <c r="AO441" s="150" t="n">
        <v>1493.4320205</v>
      </c>
      <c r="AP441" s="150" t="n">
        <v>2395.01951046957</v>
      </c>
      <c r="AQ441" s="150" t="n">
        <v>195.423214285714</v>
      </c>
      <c r="AR441" s="150" t="n">
        <v>16765.136573287</v>
      </c>
    </row>
    <row r="442" customFormat="false" ht="14.25" hidden="false" customHeight="false" outlineLevel="0" collapsed="false">
      <c r="A442" s="131" t="str">
        <f aca="false">INDEX($A$8:$C$41,MATCH(B442,$B$8:$B$41,0),1)</f>
        <v>Southern</v>
      </c>
      <c r="B442" s="0" t="s">
        <v>65</v>
      </c>
      <c r="C442" s="131" t="s">
        <v>202</v>
      </c>
      <c r="D442" s="0" t="s">
        <v>983</v>
      </c>
      <c r="E442" s="0" t="s">
        <v>984</v>
      </c>
      <c r="F442" s="117" t="s">
        <v>162</v>
      </c>
      <c r="G442" s="150" t="n">
        <v>0</v>
      </c>
      <c r="H442" s="150" t="n">
        <v>0</v>
      </c>
      <c r="I442" s="150" t="n">
        <v>0</v>
      </c>
      <c r="J442" s="150" t="n">
        <v>0</v>
      </c>
      <c r="K442" s="150" t="n">
        <v>4897.2924</v>
      </c>
      <c r="L442" s="150" t="n">
        <v>5048.6436</v>
      </c>
      <c r="M442" s="150" t="n">
        <v>4194.5904</v>
      </c>
      <c r="N442" s="150" t="n">
        <v>3877.4736</v>
      </c>
      <c r="O442" s="150" t="n">
        <v>0</v>
      </c>
      <c r="P442" s="150" t="n">
        <v>18018</v>
      </c>
      <c r="Q442" s="150" t="n">
        <v>18018</v>
      </c>
      <c r="R442" s="150" t="n">
        <v>23.1916475393637</v>
      </c>
      <c r="S442" s="150" t="n">
        <v>25.3909368664584</v>
      </c>
      <c r="T442" s="150" t="n">
        <v>21.8041130711966</v>
      </c>
      <c r="U442" s="150" t="n">
        <v>24.0034023982913</v>
      </c>
      <c r="V442" s="150" t="n">
        <v>94.39009987531</v>
      </c>
      <c r="W442" s="150" t="n">
        <v>29.3476843363756</v>
      </c>
      <c r="X442" s="150" t="n">
        <v>24.4203002884255</v>
      </c>
      <c r="Y442" s="150" t="n">
        <v>33.7342240801853</v>
      </c>
      <c r="Z442" s="150" t="n">
        <v>16.6102801883272</v>
      </c>
      <c r="AA442" s="150" t="n">
        <v>104.112488893314</v>
      </c>
      <c r="AB442" s="150" t="n">
        <v>99.2494098857804</v>
      </c>
      <c r="AC442" s="150" t="n">
        <v>100.554369256083</v>
      </c>
      <c r="AD442" s="150" t="n">
        <v>84.2786259986996</v>
      </c>
      <c r="AE442" s="150" t="n">
        <v>78.4063088323385</v>
      </c>
      <c r="AF442" s="150" t="n">
        <v>362.488713972901</v>
      </c>
      <c r="AG442" s="150" t="n">
        <v>0</v>
      </c>
      <c r="AH442" s="150" t="n">
        <v>0</v>
      </c>
      <c r="AI442" s="150" t="n">
        <v>0</v>
      </c>
      <c r="AJ442" s="150" t="n">
        <v>0</v>
      </c>
      <c r="AK442" s="150" t="n">
        <v>0</v>
      </c>
      <c r="AL442" s="150" t="n">
        <v>9945.936</v>
      </c>
      <c r="AM442" s="150" t="n">
        <v>7963.956</v>
      </c>
      <c r="AN442" s="150" t="n">
        <v>108.108</v>
      </c>
      <c r="AO442" s="150" t="n">
        <v>1475.295822</v>
      </c>
      <c r="AP442" s="150" t="n">
        <v>2574</v>
      </c>
      <c r="AQ442" s="150" t="n">
        <v>128.7</v>
      </c>
      <c r="AR442" s="150" t="n">
        <v>18018</v>
      </c>
    </row>
  </sheetData>
  <mergeCells count="20">
    <mergeCell ref="G4:Q4"/>
    <mergeCell ref="R4:V4"/>
    <mergeCell ref="W4:AA4"/>
    <mergeCell ref="AB4:AE4"/>
    <mergeCell ref="AG4:AK4"/>
    <mergeCell ref="AL4:AO4"/>
    <mergeCell ref="G5:J5"/>
    <mergeCell ref="K5:N5"/>
    <mergeCell ref="O5:Q5"/>
    <mergeCell ref="R5:V5"/>
    <mergeCell ref="W5:AA5"/>
    <mergeCell ref="AB5:AF5"/>
    <mergeCell ref="AG5:AK5"/>
    <mergeCell ref="AL5:AL6"/>
    <mergeCell ref="AM5:AM6"/>
    <mergeCell ref="AN5:AN6"/>
    <mergeCell ref="AO5:AO6"/>
    <mergeCell ref="AP5:AP6"/>
    <mergeCell ref="AQ5:AQ6"/>
    <mergeCell ref="AR5:AR6"/>
  </mergeCells>
  <conditionalFormatting sqref="AJ7">
    <cfRule type="expression" priority="2" aboveAverage="0" equalAverage="0" bottom="0" percent="0" rank="0" text="" dxfId="15">
      <formula>CELL("protect",AJ7)=1</formula>
    </cfRule>
  </conditionalFormatting>
  <conditionalFormatting sqref="AE7">
    <cfRule type="expression" priority="3" aboveAverage="0" equalAverage="0" bottom="0" percent="0" rank="0" text="" dxfId="16">
      <formula>CELL("protect",AE7)=1</formula>
    </cfRule>
  </conditionalFormatting>
  <conditionalFormatting sqref="U7">
    <cfRule type="expression" priority="4" aboveAverage="0" equalAverage="0" bottom="0" percent="0" rank="0" text="" dxfId="17">
      <formula>CELL("protect",U7)=1</formula>
    </cfRule>
  </conditionalFormatting>
  <conditionalFormatting sqref="O7">
    <cfRule type="expression" priority="5" aboveAverage="0" equalAverage="0" bottom="0" percent="0" rank="0" text="" dxfId="18">
      <formula>CELL("protect",O7)=1</formula>
    </cfRule>
  </conditionalFormatting>
  <conditionalFormatting sqref="N7">
    <cfRule type="expression" priority="6" aboveAverage="0" equalAverage="0" bottom="0" percent="0" rank="0" text="" dxfId="19">
      <formula>CELL("protect",N7)=1</formula>
    </cfRule>
  </conditionalFormatting>
  <conditionalFormatting sqref="K7">
    <cfRule type="expression" priority="7" aboveAverage="0" equalAverage="0" bottom="0" percent="0" rank="0" text="" dxfId="20">
      <formula>CELL("protect",K7)=1</formula>
    </cfRule>
  </conditionalFormatting>
  <conditionalFormatting sqref="J7">
    <cfRule type="expression" priority="8" aboveAverage="0" equalAverage="0" bottom="0" percent="0" rank="0" text="" dxfId="21">
      <formula>CELL("protect",J7)=1</formula>
    </cfRule>
  </conditionalFormatting>
  <conditionalFormatting sqref="A1 P7:T7 G5:R5 W5 G8:AO254 E3:AO4 C1:AO1 AB5 AG5 G6:AK6 AL5:AR5 B2:B3 D2:AO2 B4:C4">
    <cfRule type="expression" priority="9" aboveAverage="0" equalAverage="0" bottom="0" percent="0" rank="0" text="" dxfId="22">
      <formula>CELL("protect",A1)=1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5B9BD5"/>
    <pageSetUpPr fitToPage="false"/>
  </sheetPr>
  <dimension ref="A1:AL44"/>
  <sheetViews>
    <sheetView showFormulas="false" showGridLines="fals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3" ySplit="0" topLeftCell="D1" activePane="topRight" state="frozen"/>
      <selection pane="topLeft" activeCell="A1" activeCellId="0" sqref="A1"/>
      <selection pane="topRight" activeCell="C8" activeCellId="1" sqref="E6:E7 C8"/>
    </sheetView>
  </sheetViews>
  <sheetFormatPr defaultColWidth="8.7890625" defaultRowHeight="13.5" zeroHeight="false" outlineLevelRow="0" outlineLevelCol="0"/>
  <cols>
    <col collapsed="false" customWidth="true" hidden="false" outlineLevel="0" max="1" min="1" style="90" width="13.53"/>
    <col collapsed="false" customWidth="true" hidden="false" outlineLevel="0" max="2" min="2" style="90" width="7.52"/>
    <col collapsed="false" customWidth="true" hidden="false" outlineLevel="0" max="3" min="3" style="90" width="12.16"/>
    <col collapsed="false" customWidth="true" hidden="false" outlineLevel="0" max="8" min="4" style="91" width="13.79"/>
    <col collapsed="false" customWidth="true" hidden="false" outlineLevel="0" max="9" min="9" style="91" width="13.16"/>
    <col collapsed="false" customWidth="true" hidden="false" outlineLevel="0" max="10" min="10" style="91" width="13.79"/>
    <col collapsed="false" customWidth="true" hidden="false" outlineLevel="0" max="11" min="11" style="91" width="13.16"/>
    <col collapsed="false" customWidth="true" hidden="false" outlineLevel="0" max="12" min="12" style="91" width="13.48"/>
    <col collapsed="false" customWidth="true" hidden="false" outlineLevel="0" max="13" min="13" style="91" width="14.52"/>
    <col collapsed="false" customWidth="true" hidden="false" outlineLevel="0" max="14" min="14" style="91" width="15.16"/>
    <col collapsed="false" customWidth="true" hidden="false" outlineLevel="0" max="15" min="15" style="91" width="10.79"/>
    <col collapsed="false" customWidth="true" hidden="false" outlineLevel="0" max="16" min="16" style="91" width="11"/>
    <col collapsed="false" customWidth="true" hidden="false" outlineLevel="0" max="18" min="17" style="91" width="10.16"/>
    <col collapsed="false" customWidth="true" hidden="false" outlineLevel="0" max="19" min="19" style="91" width="11.78"/>
    <col collapsed="false" customWidth="true" hidden="false" outlineLevel="0" max="20" min="20" style="91" width="10.79"/>
    <col collapsed="false" customWidth="true" hidden="false" outlineLevel="0" max="21" min="21" style="91" width="10.52"/>
    <col collapsed="false" customWidth="true" hidden="false" outlineLevel="0" max="22" min="22" style="91" width="11.78"/>
    <col collapsed="false" customWidth="true" hidden="false" outlineLevel="0" max="23" min="23" style="91" width="9.79"/>
    <col collapsed="false" customWidth="true" hidden="false" outlineLevel="0" max="24" min="24" style="91" width="13"/>
    <col collapsed="false" customWidth="true" hidden="false" outlineLevel="0" max="25" min="25" style="91" width="10.16"/>
    <col collapsed="false" customWidth="true" hidden="false" outlineLevel="0" max="28" min="26" style="91" width="9.79"/>
    <col collapsed="false" customWidth="true" hidden="false" outlineLevel="0" max="29" min="29" style="91" width="12.16"/>
    <col collapsed="false" customWidth="true" hidden="false" outlineLevel="0" max="33" min="30" style="91" width="10.16"/>
    <col collapsed="false" customWidth="true" hidden="false" outlineLevel="0" max="34" min="34" style="91" width="10.52"/>
    <col collapsed="false" customWidth="true" hidden="false" outlineLevel="0" max="35" min="35" style="91" width="15.78"/>
    <col collapsed="false" customWidth="true" hidden="false" outlineLevel="0" max="36" min="36" style="91" width="17.26"/>
    <col collapsed="false" customWidth="true" hidden="false" outlineLevel="0" max="37" min="37" style="91" width="13"/>
    <col collapsed="false" customWidth="true" hidden="false" outlineLevel="0" max="38" min="38" style="91" width="16.16"/>
    <col collapsed="false" customWidth="false" hidden="false" outlineLevel="0" max="16384" min="39" style="90" width="8.79"/>
  </cols>
  <sheetData>
    <row r="1" customFormat="false" ht="21.75" hidden="false" customHeight="false" outlineLevel="0" collapsed="false">
      <c r="A1" s="89" t="s">
        <v>985</v>
      </c>
    </row>
    <row r="2" customFormat="false" ht="13.5" hidden="false" customHeight="false" outlineLevel="0" collapsed="false">
      <c r="A2" s="92" t="s">
        <v>986</v>
      </c>
    </row>
    <row r="4" customFormat="false" ht="13.5" hidden="false" customHeight="false" outlineLevel="0" collapsed="false">
      <c r="D4" s="93" t="s">
        <v>97</v>
      </c>
      <c r="E4" s="93"/>
      <c r="F4" s="93"/>
      <c r="G4" s="93"/>
      <c r="H4" s="93"/>
      <c r="I4" s="93"/>
      <c r="J4" s="93"/>
      <c r="K4" s="93"/>
      <c r="L4" s="93"/>
      <c r="M4" s="93"/>
      <c r="N4" s="93"/>
      <c r="O4" s="94" t="s">
        <v>987</v>
      </c>
      <c r="P4" s="94"/>
      <c r="Q4" s="94"/>
      <c r="R4" s="94"/>
      <c r="S4" s="94"/>
      <c r="T4" s="95" t="s">
        <v>988</v>
      </c>
      <c r="U4" s="95"/>
      <c r="V4" s="95"/>
      <c r="W4" s="95"/>
      <c r="X4" s="95"/>
      <c r="Y4" s="94" t="s">
        <v>989</v>
      </c>
      <c r="Z4" s="94"/>
      <c r="AA4" s="94"/>
      <c r="AB4" s="94"/>
      <c r="AC4" s="94"/>
      <c r="AD4" s="94" t="s">
        <v>990</v>
      </c>
      <c r="AE4" s="94"/>
      <c r="AF4" s="94"/>
      <c r="AG4" s="94"/>
      <c r="AH4" s="94"/>
      <c r="AI4" s="93" t="s">
        <v>991</v>
      </c>
      <c r="AJ4" s="93"/>
      <c r="AK4" s="93"/>
      <c r="AL4" s="93"/>
    </row>
    <row r="5" customFormat="false" ht="13.5" hidden="false" customHeight="true" outlineLevel="0" collapsed="false">
      <c r="A5" s="151" t="s">
        <v>108</v>
      </c>
      <c r="B5" s="151" t="s">
        <v>110</v>
      </c>
      <c r="C5" s="152" t="s">
        <v>109</v>
      </c>
      <c r="D5" s="99" t="s">
        <v>11</v>
      </c>
      <c r="E5" s="99"/>
      <c r="F5" s="99"/>
      <c r="G5" s="99"/>
      <c r="H5" s="100" t="s">
        <v>12</v>
      </c>
      <c r="I5" s="100"/>
      <c r="J5" s="100"/>
      <c r="K5" s="100"/>
      <c r="L5" s="101" t="s">
        <v>18</v>
      </c>
      <c r="M5" s="101"/>
      <c r="N5" s="101"/>
      <c r="O5" s="99"/>
      <c r="P5" s="99"/>
      <c r="Q5" s="99"/>
      <c r="R5" s="99"/>
      <c r="S5" s="153" t="s">
        <v>18</v>
      </c>
      <c r="T5" s="99"/>
      <c r="U5" s="99"/>
      <c r="V5" s="99"/>
      <c r="W5" s="99"/>
      <c r="X5" s="154" t="s">
        <v>18</v>
      </c>
      <c r="Y5" s="99"/>
      <c r="Z5" s="99"/>
      <c r="AA5" s="99"/>
      <c r="AB5" s="99"/>
      <c r="AC5" s="153" t="s">
        <v>18</v>
      </c>
      <c r="AD5" s="99" t="s">
        <v>18</v>
      </c>
      <c r="AE5" s="99"/>
      <c r="AF5" s="99"/>
      <c r="AG5" s="99"/>
      <c r="AH5" s="153" t="s">
        <v>18</v>
      </c>
      <c r="AI5" s="155" t="s">
        <v>18</v>
      </c>
      <c r="AJ5" s="155"/>
      <c r="AK5" s="155"/>
      <c r="AL5" s="155"/>
    </row>
    <row r="6" customFormat="false" ht="13.5" hidden="false" customHeight="false" outlineLevel="0" collapsed="false">
      <c r="A6" s="151"/>
      <c r="B6" s="151"/>
      <c r="C6" s="152"/>
      <c r="D6" s="106" t="s">
        <v>114</v>
      </c>
      <c r="E6" s="107" t="s">
        <v>115</v>
      </c>
      <c r="F6" s="107" t="s">
        <v>116</v>
      </c>
      <c r="G6" s="108" t="s">
        <v>117</v>
      </c>
      <c r="H6" s="109" t="s">
        <v>114</v>
      </c>
      <c r="I6" s="107" t="s">
        <v>115</v>
      </c>
      <c r="J6" s="107" t="s">
        <v>116</v>
      </c>
      <c r="K6" s="108" t="s">
        <v>117</v>
      </c>
      <c r="L6" s="109" t="s">
        <v>11</v>
      </c>
      <c r="M6" s="107" t="s">
        <v>12</v>
      </c>
      <c r="N6" s="107" t="s">
        <v>18</v>
      </c>
      <c r="O6" s="106" t="s">
        <v>114</v>
      </c>
      <c r="P6" s="107" t="s">
        <v>115</v>
      </c>
      <c r="Q6" s="107" t="s">
        <v>116</v>
      </c>
      <c r="R6" s="108" t="s">
        <v>117</v>
      </c>
      <c r="S6" s="153"/>
      <c r="T6" s="106" t="s">
        <v>114</v>
      </c>
      <c r="U6" s="107" t="s">
        <v>115</v>
      </c>
      <c r="V6" s="107" t="s">
        <v>116</v>
      </c>
      <c r="W6" s="108" t="s">
        <v>117</v>
      </c>
      <c r="X6" s="154"/>
      <c r="Y6" s="106" t="s">
        <v>114</v>
      </c>
      <c r="Z6" s="107" t="s">
        <v>115</v>
      </c>
      <c r="AA6" s="107" t="s">
        <v>116</v>
      </c>
      <c r="AB6" s="108" t="s">
        <v>117</v>
      </c>
      <c r="AC6" s="153"/>
      <c r="AD6" s="106" t="s">
        <v>114</v>
      </c>
      <c r="AE6" s="107" t="s">
        <v>115</v>
      </c>
      <c r="AF6" s="107" t="s">
        <v>116</v>
      </c>
      <c r="AG6" s="108" t="s">
        <v>117</v>
      </c>
      <c r="AH6" s="153"/>
      <c r="AI6" s="106" t="s">
        <v>102</v>
      </c>
      <c r="AJ6" s="107" t="s">
        <v>103</v>
      </c>
      <c r="AK6" s="107" t="s">
        <v>104</v>
      </c>
      <c r="AL6" s="107" t="s">
        <v>105</v>
      </c>
    </row>
    <row r="7" customFormat="false" ht="13.5" hidden="false" customHeight="false" outlineLevel="0" collapsed="false">
      <c r="A7" s="111" t="s">
        <v>118</v>
      </c>
      <c r="B7" s="111" t="s">
        <v>120</v>
      </c>
      <c r="C7" s="111" t="s">
        <v>119</v>
      </c>
      <c r="D7" s="110" t="s">
        <v>124</v>
      </c>
      <c r="E7" s="111" t="s">
        <v>125</v>
      </c>
      <c r="F7" s="111" t="s">
        <v>126</v>
      </c>
      <c r="G7" s="112" t="s">
        <v>127</v>
      </c>
      <c r="H7" s="113" t="s">
        <v>128</v>
      </c>
      <c r="I7" s="111" t="s">
        <v>129</v>
      </c>
      <c r="J7" s="111" t="s">
        <v>130</v>
      </c>
      <c r="K7" s="112" t="s">
        <v>131</v>
      </c>
      <c r="L7" s="113" t="s">
        <v>132</v>
      </c>
      <c r="M7" s="113" t="s">
        <v>133</v>
      </c>
      <c r="N7" s="113" t="s">
        <v>134</v>
      </c>
      <c r="O7" s="114" t="s">
        <v>992</v>
      </c>
      <c r="P7" s="115" t="s">
        <v>993</v>
      </c>
      <c r="Q7" s="115" t="s">
        <v>994</v>
      </c>
      <c r="R7" s="112" t="s">
        <v>995</v>
      </c>
      <c r="S7" s="116" t="s">
        <v>139</v>
      </c>
      <c r="T7" s="110" t="s">
        <v>996</v>
      </c>
      <c r="U7" s="111" t="s">
        <v>997</v>
      </c>
      <c r="V7" s="111" t="s">
        <v>998</v>
      </c>
      <c r="W7" s="111" t="s">
        <v>999</v>
      </c>
      <c r="X7" s="116" t="s">
        <v>144</v>
      </c>
      <c r="Y7" s="110" t="s">
        <v>1000</v>
      </c>
      <c r="Z7" s="111" t="s">
        <v>1001</v>
      </c>
      <c r="AA7" s="111" t="s">
        <v>1002</v>
      </c>
      <c r="AB7" s="112" t="s">
        <v>1003</v>
      </c>
      <c r="AC7" s="111" t="s">
        <v>1004</v>
      </c>
      <c r="AD7" s="110" t="s">
        <v>150</v>
      </c>
      <c r="AE7" s="111" t="s">
        <v>151</v>
      </c>
      <c r="AF7" s="111" t="s">
        <v>152</v>
      </c>
      <c r="AG7" s="111" t="s">
        <v>153</v>
      </c>
      <c r="AH7" s="116" t="s">
        <v>149</v>
      </c>
      <c r="AI7" s="110" t="s">
        <v>154</v>
      </c>
      <c r="AJ7" s="111" t="s">
        <v>155</v>
      </c>
      <c r="AK7" s="111" t="s">
        <v>156</v>
      </c>
      <c r="AL7" s="111" t="s">
        <v>157</v>
      </c>
    </row>
    <row r="8" customFormat="false" ht="13.5" hidden="false" customHeight="false" outlineLevel="0" collapsed="false">
      <c r="A8" s="156" t="s">
        <v>160</v>
      </c>
      <c r="B8" s="157" t="s">
        <v>161</v>
      </c>
      <c r="C8" s="156" t="s">
        <v>32</v>
      </c>
      <c r="D8" s="158" t="n">
        <v>8262.34691926301</v>
      </c>
      <c r="E8" s="159" t="n">
        <v>8325.62502254136</v>
      </c>
      <c r="F8" s="159" t="n">
        <v>0</v>
      </c>
      <c r="G8" s="160" t="n">
        <v>0</v>
      </c>
      <c r="H8" s="161" t="n">
        <v>86801.8397891711</v>
      </c>
      <c r="I8" s="159" t="n">
        <v>89381.5027702302</v>
      </c>
      <c r="J8" s="159" t="n">
        <v>0</v>
      </c>
      <c r="K8" s="160" t="n">
        <v>0</v>
      </c>
      <c r="L8" s="161" t="n">
        <v>16587.9719418044</v>
      </c>
      <c r="M8" s="159" t="n">
        <v>176183.342559401</v>
      </c>
      <c r="N8" s="159" t="n">
        <v>192771.314501206</v>
      </c>
      <c r="O8" s="162" t="n">
        <v>130.157625828377</v>
      </c>
      <c r="P8" s="163" t="n">
        <v>122.022774214104</v>
      </c>
      <c r="Q8" s="163" t="n">
        <v>0</v>
      </c>
      <c r="R8" s="164" t="n">
        <v>0</v>
      </c>
      <c r="S8" s="165" t="n">
        <v>0</v>
      </c>
      <c r="T8" s="162" t="n">
        <v>0</v>
      </c>
      <c r="U8" s="163" t="n">
        <v>0</v>
      </c>
      <c r="V8" s="163" t="n">
        <v>0</v>
      </c>
      <c r="W8" s="164" t="n">
        <v>0</v>
      </c>
      <c r="X8" s="166" t="n">
        <v>0</v>
      </c>
      <c r="Y8" s="162" t="n">
        <v>0</v>
      </c>
      <c r="Z8" s="163" t="n">
        <v>0</v>
      </c>
      <c r="AA8" s="163" t="n">
        <v>0</v>
      </c>
      <c r="AB8" s="164" t="n">
        <v>0</v>
      </c>
      <c r="AC8" s="165" t="n">
        <v>0</v>
      </c>
      <c r="AD8" s="158" t="n">
        <v>0</v>
      </c>
      <c r="AE8" s="159" t="n">
        <v>0</v>
      </c>
      <c r="AF8" s="159" t="n">
        <v>0</v>
      </c>
      <c r="AG8" s="160" t="n">
        <v>0</v>
      </c>
      <c r="AH8" s="165" t="n">
        <v>0</v>
      </c>
      <c r="AI8" s="167" t="n">
        <v>192771.314501206</v>
      </c>
      <c r="AJ8" s="168" t="n">
        <v>0</v>
      </c>
      <c r="AK8" s="169" t="n">
        <v>0</v>
      </c>
      <c r="AL8" s="168" t="n">
        <v>5783.13943503617</v>
      </c>
    </row>
    <row r="9" customFormat="false" ht="13.5" hidden="false" customHeight="false" outlineLevel="0" collapsed="false">
      <c r="A9" s="156" t="s">
        <v>163</v>
      </c>
      <c r="B9" s="157" t="s">
        <v>164</v>
      </c>
      <c r="C9" s="156" t="s">
        <v>33</v>
      </c>
      <c r="D9" s="158" t="n">
        <v>5101.19237884415</v>
      </c>
      <c r="E9" s="159" t="n">
        <v>5011.73516861083</v>
      </c>
      <c r="F9" s="159" t="n">
        <v>0</v>
      </c>
      <c r="G9" s="160" t="n">
        <v>0</v>
      </c>
      <c r="H9" s="161" t="n">
        <v>85739.6714638818</v>
      </c>
      <c r="I9" s="159" t="n">
        <v>83076.1362494756</v>
      </c>
      <c r="J9" s="159" t="n">
        <v>0</v>
      </c>
      <c r="K9" s="160" t="n">
        <v>0</v>
      </c>
      <c r="L9" s="161" t="n">
        <v>10112.927547455</v>
      </c>
      <c r="M9" s="159" t="n">
        <v>168815.807713357</v>
      </c>
      <c r="N9" s="159" t="n">
        <v>178928.735260812</v>
      </c>
      <c r="O9" s="162" t="n">
        <v>794.675482159674</v>
      </c>
      <c r="P9" s="163" t="n">
        <v>745.008264524695</v>
      </c>
      <c r="Q9" s="163" t="n">
        <v>0</v>
      </c>
      <c r="R9" s="164" t="n">
        <v>0</v>
      </c>
      <c r="S9" s="165" t="n">
        <v>0</v>
      </c>
      <c r="T9" s="162" t="n">
        <v>117</v>
      </c>
      <c r="U9" s="163" t="n">
        <v>85</v>
      </c>
      <c r="V9" s="163" t="n">
        <v>0</v>
      </c>
      <c r="W9" s="164" t="n">
        <v>0</v>
      </c>
      <c r="X9" s="170" t="n">
        <v>202</v>
      </c>
      <c r="Y9" s="162" t="n">
        <v>0</v>
      </c>
      <c r="Z9" s="163" t="n">
        <v>0</v>
      </c>
      <c r="AA9" s="163" t="n">
        <v>0</v>
      </c>
      <c r="AB9" s="164" t="n">
        <v>0</v>
      </c>
      <c r="AC9" s="165" t="n">
        <v>0</v>
      </c>
      <c r="AD9" s="158" t="n">
        <v>0</v>
      </c>
      <c r="AE9" s="159" t="n">
        <v>0</v>
      </c>
      <c r="AF9" s="159" t="n">
        <v>0</v>
      </c>
      <c r="AG9" s="160" t="n">
        <v>0</v>
      </c>
      <c r="AH9" s="165" t="n">
        <v>0</v>
      </c>
      <c r="AI9" s="167" t="n">
        <v>178928.735260812</v>
      </c>
      <c r="AJ9" s="168" t="n">
        <v>0</v>
      </c>
      <c r="AK9" s="169" t="n">
        <v>0</v>
      </c>
      <c r="AL9" s="168" t="n">
        <v>5367.86205782437</v>
      </c>
    </row>
    <row r="10" customFormat="false" ht="13.5" hidden="false" customHeight="false" outlineLevel="0" collapsed="false">
      <c r="A10" s="156" t="s">
        <v>160</v>
      </c>
      <c r="B10" s="157" t="s">
        <v>165</v>
      </c>
      <c r="C10" s="156" t="s">
        <v>34</v>
      </c>
      <c r="D10" s="158" t="n">
        <v>9102.09975632702</v>
      </c>
      <c r="E10" s="159" t="n">
        <v>9183.2854681453</v>
      </c>
      <c r="F10" s="159" t="n">
        <v>0</v>
      </c>
      <c r="G10" s="160" t="n">
        <v>0</v>
      </c>
      <c r="H10" s="161" t="n">
        <v>61484.6577371445</v>
      </c>
      <c r="I10" s="159" t="n">
        <v>63240.1524011567</v>
      </c>
      <c r="J10" s="159" t="n">
        <v>0</v>
      </c>
      <c r="K10" s="160" t="n">
        <v>0</v>
      </c>
      <c r="L10" s="161" t="n">
        <v>18285.3852244723</v>
      </c>
      <c r="M10" s="159" t="n">
        <v>124724.810138301</v>
      </c>
      <c r="N10" s="159" t="n">
        <v>143010.195362773</v>
      </c>
      <c r="O10" s="162" t="n">
        <v>23.0878611790879</v>
      </c>
      <c r="P10" s="163" t="n">
        <v>21.6448698553949</v>
      </c>
      <c r="Q10" s="163" t="n">
        <v>0</v>
      </c>
      <c r="R10" s="164" t="n">
        <v>0</v>
      </c>
      <c r="S10" s="165" t="n">
        <v>0</v>
      </c>
      <c r="T10" s="162" t="n">
        <v>2480.34091954023</v>
      </c>
      <c r="U10" s="163" t="n">
        <v>2353.45266283525</v>
      </c>
      <c r="V10" s="163" t="n">
        <v>0</v>
      </c>
      <c r="W10" s="164" t="n">
        <v>0</v>
      </c>
      <c r="X10" s="170" t="n">
        <v>4833.79358237548</v>
      </c>
      <c r="Y10" s="162" t="n">
        <v>0</v>
      </c>
      <c r="Z10" s="163" t="n">
        <v>0</v>
      </c>
      <c r="AA10" s="163" t="n">
        <v>0</v>
      </c>
      <c r="AB10" s="164" t="n">
        <v>0</v>
      </c>
      <c r="AC10" s="165" t="n">
        <v>0</v>
      </c>
      <c r="AD10" s="158" t="n">
        <v>0</v>
      </c>
      <c r="AE10" s="159" t="n">
        <v>0</v>
      </c>
      <c r="AF10" s="159" t="n">
        <v>0</v>
      </c>
      <c r="AG10" s="160" t="n">
        <v>0</v>
      </c>
      <c r="AH10" s="165" t="n">
        <v>0</v>
      </c>
      <c r="AI10" s="167" t="n">
        <v>143010.195362773</v>
      </c>
      <c r="AJ10" s="168" t="n">
        <v>0</v>
      </c>
      <c r="AK10" s="169" t="n">
        <v>0</v>
      </c>
      <c r="AL10" s="168" t="n">
        <v>4290.3058608832</v>
      </c>
    </row>
    <row r="11" customFormat="false" ht="13.5" hidden="false" customHeight="false" outlineLevel="0" collapsed="false">
      <c r="A11" s="156" t="s">
        <v>166</v>
      </c>
      <c r="B11" s="157" t="s">
        <v>167</v>
      </c>
      <c r="C11" s="156" t="s">
        <v>35</v>
      </c>
      <c r="D11" s="158" t="n">
        <v>98003.1727539912</v>
      </c>
      <c r="E11" s="159" t="n">
        <v>103490.566180633</v>
      </c>
      <c r="F11" s="159" t="n">
        <v>0</v>
      </c>
      <c r="G11" s="160" t="n">
        <v>0</v>
      </c>
      <c r="H11" s="161" t="n">
        <v>128991.889291512</v>
      </c>
      <c r="I11" s="159" t="n">
        <v>136747.085198204</v>
      </c>
      <c r="J11" s="159" t="n">
        <v>0</v>
      </c>
      <c r="K11" s="160" t="n">
        <v>0</v>
      </c>
      <c r="L11" s="161" t="n">
        <v>201493.738934624</v>
      </c>
      <c r="M11" s="159" t="n">
        <v>265738.974489716</v>
      </c>
      <c r="N11" s="159" t="n">
        <v>467232.71342434</v>
      </c>
      <c r="O11" s="162" t="n">
        <v>2324.08342547762</v>
      </c>
      <c r="P11" s="163" t="n">
        <v>2178.82821138527</v>
      </c>
      <c r="Q11" s="163" t="n">
        <v>0</v>
      </c>
      <c r="R11" s="164" t="n">
        <v>0</v>
      </c>
      <c r="S11" s="165" t="n">
        <v>0</v>
      </c>
      <c r="T11" s="162" t="n">
        <v>1361</v>
      </c>
      <c r="U11" s="163" t="n">
        <v>1178</v>
      </c>
      <c r="V11" s="163" t="n">
        <v>0</v>
      </c>
      <c r="W11" s="164" t="n">
        <v>0</v>
      </c>
      <c r="X11" s="170" t="n">
        <v>2539</v>
      </c>
      <c r="Y11" s="162" t="n">
        <v>0</v>
      </c>
      <c r="Z11" s="163" t="n">
        <v>0</v>
      </c>
      <c r="AA11" s="163" t="n">
        <v>0</v>
      </c>
      <c r="AB11" s="164" t="n">
        <v>0</v>
      </c>
      <c r="AC11" s="165" t="n">
        <v>0</v>
      </c>
      <c r="AD11" s="158" t="n">
        <v>0</v>
      </c>
      <c r="AE11" s="159" t="n">
        <v>0</v>
      </c>
      <c r="AF11" s="159" t="n">
        <v>0</v>
      </c>
      <c r="AG11" s="160" t="n">
        <v>0</v>
      </c>
      <c r="AH11" s="165" t="n">
        <v>0</v>
      </c>
      <c r="AI11" s="167" t="n">
        <v>467232.71342434</v>
      </c>
      <c r="AJ11" s="168" t="n">
        <v>0</v>
      </c>
      <c r="AK11" s="169" t="n">
        <v>0</v>
      </c>
      <c r="AL11" s="168" t="n">
        <v>14016.9814027302</v>
      </c>
    </row>
    <row r="12" customFormat="false" ht="13.5" hidden="false" customHeight="false" outlineLevel="0" collapsed="false">
      <c r="A12" s="156" t="s">
        <v>168</v>
      </c>
      <c r="B12" s="157" t="s">
        <v>169</v>
      </c>
      <c r="C12" s="156" t="s">
        <v>36</v>
      </c>
      <c r="D12" s="158" t="n">
        <v>2063.54948193622</v>
      </c>
      <c r="E12" s="159" t="n">
        <v>2212.81278187423</v>
      </c>
      <c r="F12" s="159" t="n">
        <v>0</v>
      </c>
      <c r="G12" s="160" t="n">
        <v>0</v>
      </c>
      <c r="H12" s="161" t="n">
        <v>17933.3418484449</v>
      </c>
      <c r="I12" s="159" t="n">
        <v>19387.9829909043</v>
      </c>
      <c r="J12" s="159" t="n">
        <v>0</v>
      </c>
      <c r="K12" s="160" t="n">
        <v>0</v>
      </c>
      <c r="L12" s="161" t="n">
        <v>4276.36226381045</v>
      </c>
      <c r="M12" s="159" t="n">
        <v>37321.3248393491</v>
      </c>
      <c r="N12" s="159" t="n">
        <v>41597.6871031596</v>
      </c>
      <c r="O12" s="162" t="n">
        <v>111.699924528302</v>
      </c>
      <c r="P12" s="163" t="n">
        <v>104.718679245283</v>
      </c>
      <c r="Q12" s="163" t="n">
        <v>0</v>
      </c>
      <c r="R12" s="164" t="n">
        <v>0</v>
      </c>
      <c r="S12" s="165" t="n">
        <v>0</v>
      </c>
      <c r="T12" s="162" t="n">
        <v>0</v>
      </c>
      <c r="U12" s="163" t="n">
        <v>0</v>
      </c>
      <c r="V12" s="163" t="n">
        <v>0</v>
      </c>
      <c r="W12" s="164" t="n">
        <v>0</v>
      </c>
      <c r="X12" s="170" t="n">
        <v>0</v>
      </c>
      <c r="Y12" s="162" t="n">
        <v>0</v>
      </c>
      <c r="Z12" s="163" t="n">
        <v>0</v>
      </c>
      <c r="AA12" s="163" t="n">
        <v>0</v>
      </c>
      <c r="AB12" s="164" t="n">
        <v>0</v>
      </c>
      <c r="AC12" s="165" t="n">
        <v>0</v>
      </c>
      <c r="AD12" s="158" t="n">
        <v>0</v>
      </c>
      <c r="AE12" s="159" t="n">
        <v>0</v>
      </c>
      <c r="AF12" s="159" t="n">
        <v>0</v>
      </c>
      <c r="AG12" s="160" t="n">
        <v>0</v>
      </c>
      <c r="AH12" s="165" t="n">
        <v>0</v>
      </c>
      <c r="AI12" s="167" t="n">
        <v>41597.6871031596</v>
      </c>
      <c r="AJ12" s="168" t="n">
        <v>0</v>
      </c>
      <c r="AK12" s="169" t="n">
        <v>0</v>
      </c>
      <c r="AL12" s="168" t="n">
        <v>1247.93061309479</v>
      </c>
    </row>
    <row r="13" customFormat="false" ht="13.5" hidden="false" customHeight="false" outlineLevel="0" collapsed="false">
      <c r="A13" s="156" t="s">
        <v>168</v>
      </c>
      <c r="B13" s="157" t="s">
        <v>170</v>
      </c>
      <c r="C13" s="156" t="s">
        <v>37</v>
      </c>
      <c r="D13" s="158" t="n">
        <v>1567.85091146113</v>
      </c>
      <c r="E13" s="159" t="n">
        <v>1680.36233020135</v>
      </c>
      <c r="F13" s="159" t="n">
        <v>0</v>
      </c>
      <c r="G13" s="160" t="n">
        <v>0</v>
      </c>
      <c r="H13" s="161" t="n">
        <v>30355.2975216666</v>
      </c>
      <c r="I13" s="159" t="n">
        <v>32867.9026663009</v>
      </c>
      <c r="J13" s="159" t="n">
        <v>0</v>
      </c>
      <c r="K13" s="160" t="n">
        <v>0</v>
      </c>
      <c r="L13" s="161" t="n">
        <v>3248.21324166248</v>
      </c>
      <c r="M13" s="159" t="n">
        <v>63223.2001879676</v>
      </c>
      <c r="N13" s="159" t="n">
        <v>66471.4134296301</v>
      </c>
      <c r="O13" s="162" t="n">
        <v>43.6843891222031</v>
      </c>
      <c r="P13" s="163" t="n">
        <v>40.9541148020654</v>
      </c>
      <c r="Q13" s="163" t="n">
        <v>0</v>
      </c>
      <c r="R13" s="164" t="n">
        <v>0</v>
      </c>
      <c r="S13" s="165" t="n">
        <v>0</v>
      </c>
      <c r="T13" s="162" t="n">
        <v>0</v>
      </c>
      <c r="U13" s="163" t="n">
        <v>0</v>
      </c>
      <c r="V13" s="163" t="n">
        <v>0</v>
      </c>
      <c r="W13" s="164" t="n">
        <v>0</v>
      </c>
      <c r="X13" s="170" t="n">
        <v>0</v>
      </c>
      <c r="Y13" s="162" t="n">
        <v>0</v>
      </c>
      <c r="Z13" s="163" t="n">
        <v>0</v>
      </c>
      <c r="AA13" s="163" t="n">
        <v>0</v>
      </c>
      <c r="AB13" s="164" t="n">
        <v>0</v>
      </c>
      <c r="AC13" s="165" t="n">
        <v>0</v>
      </c>
      <c r="AD13" s="158" t="n">
        <v>0</v>
      </c>
      <c r="AE13" s="159" t="n">
        <v>0</v>
      </c>
      <c r="AF13" s="159" t="n">
        <v>0</v>
      </c>
      <c r="AG13" s="160" t="n">
        <v>0</v>
      </c>
      <c r="AH13" s="165" t="n">
        <v>0</v>
      </c>
      <c r="AI13" s="167" t="n">
        <v>66471.4134296301</v>
      </c>
      <c r="AJ13" s="168" t="n">
        <v>0</v>
      </c>
      <c r="AK13" s="169" t="n">
        <v>0</v>
      </c>
      <c r="AL13" s="168" t="n">
        <v>1994.1424028889</v>
      </c>
    </row>
    <row r="14" customFormat="false" ht="13.5" hidden="false" customHeight="false" outlineLevel="0" collapsed="false">
      <c r="A14" s="156" t="s">
        <v>163</v>
      </c>
      <c r="B14" s="157" t="s">
        <v>171</v>
      </c>
      <c r="C14" s="156" t="s">
        <v>38</v>
      </c>
      <c r="D14" s="158" t="n">
        <v>12512.7961690109</v>
      </c>
      <c r="E14" s="159" t="n">
        <v>12352.3297005417</v>
      </c>
      <c r="F14" s="159" t="n">
        <v>0</v>
      </c>
      <c r="G14" s="160" t="n">
        <v>0</v>
      </c>
      <c r="H14" s="161" t="n">
        <v>64965.5305262191</v>
      </c>
      <c r="I14" s="159" t="n">
        <v>63103.8423131687</v>
      </c>
      <c r="J14" s="159" t="n">
        <v>0</v>
      </c>
      <c r="K14" s="160" t="n">
        <v>0</v>
      </c>
      <c r="L14" s="161" t="n">
        <v>24865.1258695526</v>
      </c>
      <c r="M14" s="159" t="n">
        <v>128069.372839388</v>
      </c>
      <c r="N14" s="159" t="n">
        <v>152934.49870894</v>
      </c>
      <c r="O14" s="162" t="n">
        <v>1023.17965659146</v>
      </c>
      <c r="P14" s="163" t="n">
        <v>959.230928054491</v>
      </c>
      <c r="Q14" s="163" t="n">
        <v>0</v>
      </c>
      <c r="R14" s="164" t="n">
        <v>0</v>
      </c>
      <c r="S14" s="165" t="n">
        <v>0</v>
      </c>
      <c r="T14" s="162" t="n">
        <v>713</v>
      </c>
      <c r="U14" s="163" t="n">
        <v>642</v>
      </c>
      <c r="V14" s="163" t="n">
        <v>0</v>
      </c>
      <c r="W14" s="164" t="n">
        <v>0</v>
      </c>
      <c r="X14" s="170" t="n">
        <v>1355</v>
      </c>
      <c r="Y14" s="162" t="n">
        <v>0</v>
      </c>
      <c r="Z14" s="163" t="n">
        <v>0</v>
      </c>
      <c r="AA14" s="163" t="n">
        <v>0</v>
      </c>
      <c r="AB14" s="164" t="n">
        <v>0</v>
      </c>
      <c r="AC14" s="165" t="n">
        <v>0</v>
      </c>
      <c r="AD14" s="158" t="n">
        <v>0</v>
      </c>
      <c r="AE14" s="159" t="n">
        <v>0</v>
      </c>
      <c r="AF14" s="159" t="n">
        <v>0</v>
      </c>
      <c r="AG14" s="160" t="n">
        <v>0</v>
      </c>
      <c r="AH14" s="165" t="n">
        <v>0</v>
      </c>
      <c r="AI14" s="167" t="n">
        <v>152934.49870894</v>
      </c>
      <c r="AJ14" s="168" t="n">
        <v>0</v>
      </c>
      <c r="AK14" s="169" t="n">
        <v>0</v>
      </c>
      <c r="AL14" s="168" t="n">
        <v>4588.03496126821</v>
      </c>
    </row>
    <row r="15" customFormat="false" ht="13.5" hidden="false" customHeight="false" outlineLevel="0" collapsed="false">
      <c r="A15" s="156" t="s">
        <v>166</v>
      </c>
      <c r="B15" s="157" t="s">
        <v>172</v>
      </c>
      <c r="C15" s="156" t="s">
        <v>39</v>
      </c>
      <c r="D15" s="158" t="n">
        <v>9225.24565159411</v>
      </c>
      <c r="E15" s="159" t="n">
        <v>9743.50082372125</v>
      </c>
      <c r="F15" s="159" t="n">
        <v>0</v>
      </c>
      <c r="G15" s="160" t="n">
        <v>0</v>
      </c>
      <c r="H15" s="161" t="n">
        <v>105655.698188008</v>
      </c>
      <c r="I15" s="159" t="n">
        <v>112047.375797948</v>
      </c>
      <c r="J15" s="159" t="n">
        <v>0</v>
      </c>
      <c r="K15" s="160" t="n">
        <v>0</v>
      </c>
      <c r="L15" s="161" t="n">
        <v>18968.7464753154</v>
      </c>
      <c r="M15" s="159" t="n">
        <v>217703.073985955</v>
      </c>
      <c r="N15" s="159" t="n">
        <v>236671.820461271</v>
      </c>
      <c r="O15" s="162" t="n">
        <v>967.212783610756</v>
      </c>
      <c r="P15" s="163" t="n">
        <v>906.761984635083</v>
      </c>
      <c r="Q15" s="163" t="n">
        <v>0</v>
      </c>
      <c r="R15" s="164" t="n">
        <v>0</v>
      </c>
      <c r="S15" s="165" t="n">
        <v>0</v>
      </c>
      <c r="T15" s="162" t="n">
        <v>429</v>
      </c>
      <c r="U15" s="163" t="n">
        <v>342</v>
      </c>
      <c r="V15" s="163" t="n">
        <v>0</v>
      </c>
      <c r="W15" s="164" t="n">
        <v>0</v>
      </c>
      <c r="X15" s="170" t="n">
        <v>771</v>
      </c>
      <c r="Y15" s="162" t="n">
        <v>0</v>
      </c>
      <c r="Z15" s="163" t="n">
        <v>0</v>
      </c>
      <c r="AA15" s="163" t="n">
        <v>0</v>
      </c>
      <c r="AB15" s="164" t="n">
        <v>0</v>
      </c>
      <c r="AC15" s="165" t="n">
        <v>0</v>
      </c>
      <c r="AD15" s="158" t="n">
        <v>0</v>
      </c>
      <c r="AE15" s="159" t="n">
        <v>0</v>
      </c>
      <c r="AF15" s="159" t="n">
        <v>0</v>
      </c>
      <c r="AG15" s="160" t="n">
        <v>0</v>
      </c>
      <c r="AH15" s="165" t="n">
        <v>0</v>
      </c>
      <c r="AI15" s="167" t="n">
        <v>236671.820461271</v>
      </c>
      <c r="AJ15" s="168" t="n">
        <v>0</v>
      </c>
      <c r="AK15" s="169" t="n">
        <v>0</v>
      </c>
      <c r="AL15" s="168" t="n">
        <v>7100.15461383812</v>
      </c>
    </row>
    <row r="16" customFormat="false" ht="13.5" hidden="false" customHeight="false" outlineLevel="0" collapsed="false">
      <c r="A16" s="156" t="s">
        <v>173</v>
      </c>
      <c r="B16" s="157" t="s">
        <v>174</v>
      </c>
      <c r="C16" s="156" t="s">
        <v>40</v>
      </c>
      <c r="D16" s="158" t="n">
        <v>28591.5448834475</v>
      </c>
      <c r="E16" s="159" t="n">
        <v>27492.9795297419</v>
      </c>
      <c r="F16" s="159" t="n">
        <v>0</v>
      </c>
      <c r="G16" s="160" t="n">
        <v>0</v>
      </c>
      <c r="H16" s="161" t="n">
        <v>152762.655482712</v>
      </c>
      <c r="I16" s="159" t="n">
        <v>141322.422845832</v>
      </c>
      <c r="J16" s="159" t="n">
        <v>0</v>
      </c>
      <c r="K16" s="160" t="n">
        <v>0</v>
      </c>
      <c r="L16" s="161" t="n">
        <v>56084.5244131894</v>
      </c>
      <c r="M16" s="159" t="n">
        <v>294085.078328543</v>
      </c>
      <c r="N16" s="159" t="n">
        <v>350169.602741733</v>
      </c>
      <c r="O16" s="162" t="n">
        <v>439.277228931652</v>
      </c>
      <c r="P16" s="163" t="n">
        <v>411.822402123424</v>
      </c>
      <c r="Q16" s="163" t="n">
        <v>0</v>
      </c>
      <c r="R16" s="164" t="n">
        <v>0</v>
      </c>
      <c r="S16" s="165" t="n">
        <v>0</v>
      </c>
      <c r="T16" s="162" t="n">
        <v>904</v>
      </c>
      <c r="U16" s="163" t="n">
        <v>756</v>
      </c>
      <c r="V16" s="163" t="n">
        <v>0</v>
      </c>
      <c r="W16" s="164" t="n">
        <v>0</v>
      </c>
      <c r="X16" s="170" t="n">
        <v>1660</v>
      </c>
      <c r="Y16" s="162" t="n">
        <v>0</v>
      </c>
      <c r="Z16" s="163" t="n">
        <v>0</v>
      </c>
      <c r="AA16" s="163" t="n">
        <v>0</v>
      </c>
      <c r="AB16" s="164" t="n">
        <v>0</v>
      </c>
      <c r="AC16" s="165" t="n">
        <v>0</v>
      </c>
      <c r="AD16" s="158" t="n">
        <v>0</v>
      </c>
      <c r="AE16" s="159" t="n">
        <v>0</v>
      </c>
      <c r="AF16" s="159" t="n">
        <v>0</v>
      </c>
      <c r="AG16" s="160" t="n">
        <v>0</v>
      </c>
      <c r="AH16" s="165" t="n">
        <v>0</v>
      </c>
      <c r="AI16" s="167" t="n">
        <v>350169.602741733</v>
      </c>
      <c r="AJ16" s="168" t="n">
        <v>0</v>
      </c>
      <c r="AK16" s="169" t="n">
        <v>0</v>
      </c>
      <c r="AL16" s="168" t="n">
        <v>10505.088082252</v>
      </c>
    </row>
    <row r="17" customFormat="false" ht="13.5" hidden="false" customHeight="false" outlineLevel="0" collapsed="false">
      <c r="A17" s="156" t="s">
        <v>163</v>
      </c>
      <c r="B17" s="157" t="s">
        <v>175</v>
      </c>
      <c r="C17" s="156" t="s">
        <v>41</v>
      </c>
      <c r="D17" s="158" t="n">
        <v>5363.20464116672</v>
      </c>
      <c r="E17" s="159" t="n">
        <v>5230.14055328578</v>
      </c>
      <c r="F17" s="159" t="n">
        <v>0</v>
      </c>
      <c r="G17" s="160" t="n">
        <v>0</v>
      </c>
      <c r="H17" s="161" t="n">
        <v>93759.2840937067</v>
      </c>
      <c r="I17" s="159" t="n">
        <v>90873.8105719067</v>
      </c>
      <c r="J17" s="159" t="n">
        <v>0</v>
      </c>
      <c r="K17" s="160" t="n">
        <v>0</v>
      </c>
      <c r="L17" s="161" t="n">
        <v>10593.3451944525</v>
      </c>
      <c r="M17" s="159" t="n">
        <v>184633.094665613</v>
      </c>
      <c r="N17" s="159" t="n">
        <v>195226.439860066</v>
      </c>
      <c r="O17" s="162" t="n">
        <v>2293.43344233693</v>
      </c>
      <c r="P17" s="163" t="n">
        <v>2150.09385219088</v>
      </c>
      <c r="Q17" s="163" t="n">
        <v>0</v>
      </c>
      <c r="R17" s="164" t="n">
        <v>0</v>
      </c>
      <c r="S17" s="165" t="n">
        <v>0</v>
      </c>
      <c r="T17" s="162" t="n">
        <v>0</v>
      </c>
      <c r="U17" s="163" t="n">
        <v>0</v>
      </c>
      <c r="V17" s="163" t="n">
        <v>0</v>
      </c>
      <c r="W17" s="164" t="n">
        <v>0</v>
      </c>
      <c r="X17" s="170" t="n">
        <v>0</v>
      </c>
      <c r="Y17" s="162" t="n">
        <v>0</v>
      </c>
      <c r="Z17" s="163" t="n">
        <v>0</v>
      </c>
      <c r="AA17" s="163" t="n">
        <v>0</v>
      </c>
      <c r="AB17" s="164" t="n">
        <v>0</v>
      </c>
      <c r="AC17" s="165" t="n">
        <v>0</v>
      </c>
      <c r="AD17" s="158" t="n">
        <v>0</v>
      </c>
      <c r="AE17" s="159" t="n">
        <v>0</v>
      </c>
      <c r="AF17" s="159" t="n">
        <v>0</v>
      </c>
      <c r="AG17" s="160" t="n">
        <v>0</v>
      </c>
      <c r="AH17" s="165" t="n">
        <v>0</v>
      </c>
      <c r="AI17" s="167" t="n">
        <v>195226.439860066</v>
      </c>
      <c r="AJ17" s="168" t="n">
        <v>0</v>
      </c>
      <c r="AK17" s="169" t="n">
        <v>0</v>
      </c>
      <c r="AL17" s="168" t="n">
        <v>5856.79319580198</v>
      </c>
    </row>
    <row r="18" customFormat="false" ht="13.5" hidden="false" customHeight="false" outlineLevel="0" collapsed="false">
      <c r="A18" s="156" t="s">
        <v>176</v>
      </c>
      <c r="B18" s="157" t="s">
        <v>177</v>
      </c>
      <c r="C18" s="156" t="s">
        <v>42</v>
      </c>
      <c r="D18" s="158" t="n">
        <v>31682.2644102401</v>
      </c>
      <c r="E18" s="159" t="n">
        <v>29913.5315715567</v>
      </c>
      <c r="F18" s="159" t="n">
        <v>0</v>
      </c>
      <c r="G18" s="160" t="n">
        <v>0</v>
      </c>
      <c r="H18" s="161" t="n">
        <v>281164.456205976</v>
      </c>
      <c r="I18" s="159" t="n">
        <v>288537.345531146</v>
      </c>
      <c r="J18" s="159" t="n">
        <v>0</v>
      </c>
      <c r="K18" s="160" t="n">
        <v>0</v>
      </c>
      <c r="L18" s="161" t="n">
        <v>61595.7959817968</v>
      </c>
      <c r="M18" s="159" t="n">
        <v>569701.801737122</v>
      </c>
      <c r="N18" s="159" t="n">
        <v>631297.597718919</v>
      </c>
      <c r="O18" s="162" t="n">
        <v>202.90466695384</v>
      </c>
      <c r="P18" s="163" t="n">
        <v>190.223125269225</v>
      </c>
      <c r="Q18" s="163" t="n">
        <v>0</v>
      </c>
      <c r="R18" s="164" t="n">
        <v>0</v>
      </c>
      <c r="S18" s="165" t="n">
        <v>0</v>
      </c>
      <c r="T18" s="162" t="n">
        <v>2471</v>
      </c>
      <c r="U18" s="163" t="n">
        <v>2240</v>
      </c>
      <c r="V18" s="163" t="n">
        <v>0</v>
      </c>
      <c r="W18" s="164" t="n">
        <v>0</v>
      </c>
      <c r="X18" s="170" t="n">
        <v>4711</v>
      </c>
      <c r="Y18" s="162" t="n">
        <v>0</v>
      </c>
      <c r="Z18" s="163" t="n">
        <v>0</v>
      </c>
      <c r="AA18" s="163" t="n">
        <v>0</v>
      </c>
      <c r="AB18" s="164" t="n">
        <v>0</v>
      </c>
      <c r="AC18" s="165" t="n">
        <v>0</v>
      </c>
      <c r="AD18" s="158" t="n">
        <v>0</v>
      </c>
      <c r="AE18" s="159" t="n">
        <v>0</v>
      </c>
      <c r="AF18" s="159" t="n">
        <v>0</v>
      </c>
      <c r="AG18" s="160" t="n">
        <v>0</v>
      </c>
      <c r="AH18" s="165" t="n">
        <v>0</v>
      </c>
      <c r="AI18" s="167" t="n">
        <v>631297.597718919</v>
      </c>
      <c r="AJ18" s="168" t="n">
        <v>0</v>
      </c>
      <c r="AK18" s="169" t="n">
        <v>0</v>
      </c>
      <c r="AL18" s="168" t="n">
        <v>18938.9279315676</v>
      </c>
    </row>
    <row r="19" customFormat="false" ht="14.25" hidden="false" customHeight="true" outlineLevel="0" collapsed="false">
      <c r="A19" s="156" t="s">
        <v>163</v>
      </c>
      <c r="B19" s="157" t="s">
        <v>178</v>
      </c>
      <c r="C19" s="156" t="s">
        <v>43</v>
      </c>
      <c r="D19" s="158" t="n">
        <v>54674.185003114</v>
      </c>
      <c r="E19" s="159" t="n">
        <v>54854.443156991</v>
      </c>
      <c r="F19" s="159" t="n">
        <v>0</v>
      </c>
      <c r="G19" s="160" t="n">
        <v>0</v>
      </c>
      <c r="H19" s="161" t="n">
        <v>160689.62979352</v>
      </c>
      <c r="I19" s="159" t="n">
        <v>155825.721675653</v>
      </c>
      <c r="J19" s="159" t="n">
        <v>0</v>
      </c>
      <c r="K19" s="160" t="n">
        <v>0</v>
      </c>
      <c r="L19" s="161" t="n">
        <v>109528.628160105</v>
      </c>
      <c r="M19" s="159" t="n">
        <v>316515.351469173</v>
      </c>
      <c r="N19" s="159" t="n">
        <v>426043.979629278</v>
      </c>
      <c r="O19" s="162" t="n">
        <v>269.627848441684</v>
      </c>
      <c r="P19" s="163" t="n">
        <v>252.776107914079</v>
      </c>
      <c r="Q19" s="163" t="n">
        <v>0</v>
      </c>
      <c r="R19" s="164" t="n">
        <v>0</v>
      </c>
      <c r="S19" s="165" t="n">
        <v>0</v>
      </c>
      <c r="T19" s="162" t="n">
        <v>840</v>
      </c>
      <c r="U19" s="163" t="n">
        <v>717</v>
      </c>
      <c r="V19" s="163" t="n">
        <v>0</v>
      </c>
      <c r="W19" s="164" t="n">
        <v>0</v>
      </c>
      <c r="X19" s="170" t="n">
        <v>1557</v>
      </c>
      <c r="Y19" s="162" t="n">
        <v>0</v>
      </c>
      <c r="Z19" s="163" t="n">
        <v>0</v>
      </c>
      <c r="AA19" s="163" t="n">
        <v>0</v>
      </c>
      <c r="AB19" s="164" t="n">
        <v>0</v>
      </c>
      <c r="AC19" s="165" t="n">
        <v>0</v>
      </c>
      <c r="AD19" s="162" t="n">
        <v>0</v>
      </c>
      <c r="AE19" s="163" t="n">
        <v>0</v>
      </c>
      <c r="AF19" s="163" t="n">
        <v>0</v>
      </c>
      <c r="AG19" s="164" t="n">
        <v>0</v>
      </c>
      <c r="AH19" s="165" t="n">
        <v>0</v>
      </c>
      <c r="AI19" s="167" t="n">
        <v>426043.979629278</v>
      </c>
      <c r="AJ19" s="168" t="n">
        <v>0</v>
      </c>
      <c r="AK19" s="169" t="n">
        <v>0</v>
      </c>
      <c r="AL19" s="168" t="n">
        <v>12781.3193888783</v>
      </c>
    </row>
    <row r="20" customFormat="false" ht="13.5" hidden="false" customHeight="false" outlineLevel="0" collapsed="false">
      <c r="A20" s="156" t="s">
        <v>166</v>
      </c>
      <c r="B20" s="157" t="s">
        <v>179</v>
      </c>
      <c r="C20" s="156" t="s">
        <v>44</v>
      </c>
      <c r="D20" s="158" t="n">
        <v>22590.7215950038</v>
      </c>
      <c r="E20" s="159" t="n">
        <v>23881.8881646782</v>
      </c>
      <c r="F20" s="159" t="n">
        <v>0</v>
      </c>
      <c r="G20" s="160" t="n">
        <v>0</v>
      </c>
      <c r="H20" s="161" t="n">
        <v>66297.6486611273</v>
      </c>
      <c r="I20" s="159" t="n">
        <v>70276.2509779197</v>
      </c>
      <c r="J20" s="159" t="n">
        <v>0</v>
      </c>
      <c r="K20" s="160" t="n">
        <v>0</v>
      </c>
      <c r="L20" s="161" t="n">
        <v>46472.6097596819</v>
      </c>
      <c r="M20" s="159" t="n">
        <v>136573.899639047</v>
      </c>
      <c r="N20" s="159" t="n">
        <v>183046.509398729</v>
      </c>
      <c r="O20" s="162" t="n">
        <v>3.63104669924867</v>
      </c>
      <c r="P20" s="163" t="n">
        <v>3.40410628054563</v>
      </c>
      <c r="Q20" s="163" t="n">
        <v>0</v>
      </c>
      <c r="R20" s="164" t="n">
        <v>0</v>
      </c>
      <c r="S20" s="165" t="n">
        <v>0</v>
      </c>
      <c r="T20" s="162" t="n">
        <v>176.163204747775</v>
      </c>
      <c r="U20" s="163" t="n">
        <v>162.350148367953</v>
      </c>
      <c r="V20" s="163" t="n">
        <v>0</v>
      </c>
      <c r="W20" s="164" t="n">
        <v>0</v>
      </c>
      <c r="X20" s="170" t="n">
        <v>338.513353115727</v>
      </c>
      <c r="Y20" s="162" t="n">
        <v>0</v>
      </c>
      <c r="Z20" s="163" t="n">
        <v>0</v>
      </c>
      <c r="AA20" s="163" t="n">
        <v>0</v>
      </c>
      <c r="AB20" s="164" t="n">
        <v>0</v>
      </c>
      <c r="AC20" s="165" t="n">
        <v>0</v>
      </c>
      <c r="AD20" s="158" t="n">
        <v>0</v>
      </c>
      <c r="AE20" s="159" t="n">
        <v>0</v>
      </c>
      <c r="AF20" s="159" t="n">
        <v>0</v>
      </c>
      <c r="AG20" s="160" t="n">
        <v>0</v>
      </c>
      <c r="AH20" s="165" t="n">
        <v>0</v>
      </c>
      <c r="AI20" s="167" t="n">
        <v>183046.509398729</v>
      </c>
      <c r="AJ20" s="168" t="n">
        <v>0</v>
      </c>
      <c r="AK20" s="169" t="n">
        <v>0</v>
      </c>
      <c r="AL20" s="168" t="n">
        <v>5491.39528196187</v>
      </c>
    </row>
    <row r="21" customFormat="false" ht="13.5" hidden="false" customHeight="false" outlineLevel="0" collapsed="false">
      <c r="A21" s="156" t="s">
        <v>180</v>
      </c>
      <c r="B21" s="157" t="s">
        <v>181</v>
      </c>
      <c r="C21" s="156" t="s">
        <v>45</v>
      </c>
      <c r="D21" s="158" t="n">
        <v>516822.631872804</v>
      </c>
      <c r="E21" s="159" t="n">
        <v>513269.243407085</v>
      </c>
      <c r="F21" s="159" t="n">
        <v>0</v>
      </c>
      <c r="G21" s="160" t="n">
        <v>0</v>
      </c>
      <c r="H21" s="161" t="n">
        <v>71345.4789304461</v>
      </c>
      <c r="I21" s="159" t="n">
        <v>72314.2434195827</v>
      </c>
      <c r="J21" s="159" t="n">
        <v>0</v>
      </c>
      <c r="K21" s="160" t="n">
        <v>0</v>
      </c>
      <c r="L21" s="161" t="n">
        <v>1030091.87527989</v>
      </c>
      <c r="M21" s="159" t="n">
        <v>143659.722350029</v>
      </c>
      <c r="N21" s="159" t="n">
        <v>1173751.59762992</v>
      </c>
      <c r="O21" s="162" t="n">
        <v>5214.26523540151</v>
      </c>
      <c r="P21" s="163" t="n">
        <v>4888.37365818892</v>
      </c>
      <c r="Q21" s="163" t="n">
        <v>0</v>
      </c>
      <c r="R21" s="164" t="n">
        <v>0</v>
      </c>
      <c r="S21" s="165" t="n">
        <v>0</v>
      </c>
      <c r="T21" s="162" t="n">
        <v>8213.59982270068</v>
      </c>
      <c r="U21" s="163" t="n">
        <v>7306.51239758101</v>
      </c>
      <c r="V21" s="163" t="n">
        <v>0</v>
      </c>
      <c r="W21" s="164" t="n">
        <v>0</v>
      </c>
      <c r="X21" s="170" t="n">
        <v>15520.1122202817</v>
      </c>
      <c r="Y21" s="162" t="n">
        <v>0</v>
      </c>
      <c r="Z21" s="163" t="n">
        <v>0</v>
      </c>
      <c r="AA21" s="163" t="n">
        <v>0</v>
      </c>
      <c r="AB21" s="164" t="n">
        <v>0</v>
      </c>
      <c r="AC21" s="165" t="n">
        <v>0</v>
      </c>
      <c r="AD21" s="162" t="n">
        <v>0</v>
      </c>
      <c r="AE21" s="163" t="n">
        <v>0</v>
      </c>
      <c r="AF21" s="163" t="n">
        <v>0</v>
      </c>
      <c r="AG21" s="164" t="n">
        <v>0</v>
      </c>
      <c r="AH21" s="165" t="n">
        <v>0</v>
      </c>
      <c r="AI21" s="167" t="n">
        <v>1173751.59762992</v>
      </c>
      <c r="AJ21" s="168" t="n">
        <v>0</v>
      </c>
      <c r="AK21" s="169" t="n">
        <v>0</v>
      </c>
      <c r="AL21" s="168" t="n">
        <v>35212.5479288975</v>
      </c>
    </row>
    <row r="22" customFormat="false" ht="13.5" hidden="false" customHeight="false" outlineLevel="0" collapsed="false">
      <c r="A22" s="156" t="s">
        <v>176</v>
      </c>
      <c r="B22" s="157" t="s">
        <v>182</v>
      </c>
      <c r="C22" s="156" t="s">
        <v>46</v>
      </c>
      <c r="D22" s="158" t="n">
        <v>134421.074635746</v>
      </c>
      <c r="E22" s="159" t="n">
        <v>124218.510334742</v>
      </c>
      <c r="F22" s="159" t="n">
        <v>0</v>
      </c>
      <c r="G22" s="160" t="n">
        <v>0</v>
      </c>
      <c r="H22" s="161" t="n">
        <v>240411.751844963</v>
      </c>
      <c r="I22" s="159" t="n">
        <v>245102.107117368</v>
      </c>
      <c r="J22" s="159" t="n">
        <v>0</v>
      </c>
      <c r="K22" s="160" t="n">
        <v>0</v>
      </c>
      <c r="L22" s="161" t="n">
        <v>258639.584970488</v>
      </c>
      <c r="M22" s="159" t="n">
        <v>485513.858962331</v>
      </c>
      <c r="N22" s="159" t="n">
        <v>744153.44393282</v>
      </c>
      <c r="O22" s="162" t="n">
        <v>9726.21894110393</v>
      </c>
      <c r="P22" s="163" t="n">
        <v>9118.33025728493</v>
      </c>
      <c r="Q22" s="163" t="n">
        <v>0</v>
      </c>
      <c r="R22" s="164" t="n">
        <v>0</v>
      </c>
      <c r="S22" s="165" t="n">
        <v>0</v>
      </c>
      <c r="T22" s="162" t="n">
        <v>13450.0737171766</v>
      </c>
      <c r="U22" s="163" t="n">
        <v>12256.0540432024</v>
      </c>
      <c r="V22" s="163" t="n">
        <v>0</v>
      </c>
      <c r="W22" s="164" t="n">
        <v>0</v>
      </c>
      <c r="X22" s="170" t="n">
        <v>25706.127760379</v>
      </c>
      <c r="Y22" s="162" t="n">
        <v>0</v>
      </c>
      <c r="Z22" s="163" t="n">
        <v>0</v>
      </c>
      <c r="AA22" s="163" t="n">
        <v>0</v>
      </c>
      <c r="AB22" s="164" t="n">
        <v>0</v>
      </c>
      <c r="AC22" s="165" t="n">
        <v>0</v>
      </c>
      <c r="AD22" s="158" t="n">
        <v>0</v>
      </c>
      <c r="AE22" s="159" t="n">
        <v>0</v>
      </c>
      <c r="AF22" s="159" t="n">
        <v>0</v>
      </c>
      <c r="AG22" s="160" t="n">
        <v>0</v>
      </c>
      <c r="AH22" s="165" t="n">
        <v>0</v>
      </c>
      <c r="AI22" s="167" t="n">
        <v>744153.44393282</v>
      </c>
      <c r="AJ22" s="168" t="n">
        <v>0</v>
      </c>
      <c r="AK22" s="169" t="n">
        <v>0</v>
      </c>
      <c r="AL22" s="168" t="n">
        <v>22324.6033179846</v>
      </c>
    </row>
    <row r="23" customFormat="false" ht="13.5" hidden="false" customHeight="false" outlineLevel="0" collapsed="false">
      <c r="A23" s="156" t="s">
        <v>180</v>
      </c>
      <c r="B23" s="157" t="s">
        <v>183</v>
      </c>
      <c r="C23" s="156" t="s">
        <v>47</v>
      </c>
      <c r="D23" s="158" t="n">
        <v>4455.60858913838</v>
      </c>
      <c r="E23" s="159" t="n">
        <v>4477.34096040436</v>
      </c>
      <c r="F23" s="159" t="n">
        <v>0</v>
      </c>
      <c r="G23" s="160" t="n">
        <v>0</v>
      </c>
      <c r="H23" s="161" t="n">
        <v>36117.1395738543</v>
      </c>
      <c r="I23" s="159" t="n">
        <v>36750.2482903262</v>
      </c>
      <c r="J23" s="159" t="n">
        <v>0</v>
      </c>
      <c r="K23" s="160" t="n">
        <v>0</v>
      </c>
      <c r="L23" s="161" t="n">
        <v>8932.94954954274</v>
      </c>
      <c r="M23" s="159" t="n">
        <v>72867.3878641805</v>
      </c>
      <c r="N23" s="159" t="n">
        <v>81800.3374137233</v>
      </c>
      <c r="O23" s="162" t="n">
        <v>79.6460076523791</v>
      </c>
      <c r="P23" s="163" t="n">
        <v>74.6681321741054</v>
      </c>
      <c r="Q23" s="163" t="n">
        <v>0</v>
      </c>
      <c r="R23" s="164" t="n">
        <v>0</v>
      </c>
      <c r="S23" s="165" t="n">
        <v>0</v>
      </c>
      <c r="T23" s="162" t="n">
        <v>158</v>
      </c>
      <c r="U23" s="163" t="n">
        <v>148</v>
      </c>
      <c r="V23" s="163" t="n">
        <v>0</v>
      </c>
      <c r="W23" s="164" t="n">
        <v>0</v>
      </c>
      <c r="X23" s="170" t="n">
        <v>306</v>
      </c>
      <c r="Y23" s="162" t="n">
        <v>0</v>
      </c>
      <c r="Z23" s="163" t="n">
        <v>0</v>
      </c>
      <c r="AA23" s="163" t="n">
        <v>0</v>
      </c>
      <c r="AB23" s="164" t="n">
        <v>0</v>
      </c>
      <c r="AC23" s="165" t="n">
        <v>0</v>
      </c>
      <c r="AD23" s="158" t="n">
        <v>0</v>
      </c>
      <c r="AE23" s="159" t="n">
        <v>0</v>
      </c>
      <c r="AF23" s="159" t="n">
        <v>0</v>
      </c>
      <c r="AG23" s="160" t="n">
        <v>0</v>
      </c>
      <c r="AH23" s="165" t="n">
        <v>0</v>
      </c>
      <c r="AI23" s="167" t="n">
        <v>81800.3374137232</v>
      </c>
      <c r="AJ23" s="168" t="n">
        <v>0</v>
      </c>
      <c r="AK23" s="169" t="n">
        <v>0</v>
      </c>
      <c r="AL23" s="168" t="n">
        <v>2454.0101224117</v>
      </c>
    </row>
    <row r="24" customFormat="false" ht="13.5" hidden="false" customHeight="false" outlineLevel="0" collapsed="false">
      <c r="A24" s="156" t="s">
        <v>173</v>
      </c>
      <c r="B24" s="157" t="s">
        <v>184</v>
      </c>
      <c r="C24" s="156" t="s">
        <v>48</v>
      </c>
      <c r="D24" s="158" t="n">
        <v>23741.6336552567</v>
      </c>
      <c r="E24" s="159" t="n">
        <v>22662.2035882947</v>
      </c>
      <c r="F24" s="159" t="n">
        <v>0</v>
      </c>
      <c r="G24" s="160" t="n">
        <v>0</v>
      </c>
      <c r="H24" s="161" t="n">
        <v>90509.596797882</v>
      </c>
      <c r="I24" s="159" t="n">
        <v>83934.8001788537</v>
      </c>
      <c r="J24" s="159" t="n">
        <v>0</v>
      </c>
      <c r="K24" s="160" t="n">
        <v>0</v>
      </c>
      <c r="L24" s="161" t="n">
        <v>46403.8372435514</v>
      </c>
      <c r="M24" s="159" t="n">
        <v>174444.396976736</v>
      </c>
      <c r="N24" s="159" t="n">
        <v>220848.234220287</v>
      </c>
      <c r="O24" s="162" t="n">
        <v>99.36865575</v>
      </c>
      <c r="P24" s="163" t="n">
        <v>93.158114765625</v>
      </c>
      <c r="Q24" s="163" t="n">
        <v>0</v>
      </c>
      <c r="R24" s="164" t="n">
        <v>0</v>
      </c>
      <c r="S24" s="165" t="n">
        <v>0</v>
      </c>
      <c r="T24" s="162" t="n">
        <v>361.133704735376</v>
      </c>
      <c r="U24" s="163" t="n">
        <v>312.866295264624</v>
      </c>
      <c r="V24" s="163" t="n">
        <v>0</v>
      </c>
      <c r="W24" s="164" t="n">
        <v>0</v>
      </c>
      <c r="X24" s="170" t="n">
        <v>674</v>
      </c>
      <c r="Y24" s="162" t="n">
        <v>0</v>
      </c>
      <c r="Z24" s="163" t="n">
        <v>0</v>
      </c>
      <c r="AA24" s="163" t="n">
        <v>0</v>
      </c>
      <c r="AB24" s="164" t="n">
        <v>0</v>
      </c>
      <c r="AC24" s="165" t="n">
        <v>0</v>
      </c>
      <c r="AD24" s="162" t="n">
        <v>0</v>
      </c>
      <c r="AE24" s="163" t="n">
        <v>0</v>
      </c>
      <c r="AF24" s="163" t="n">
        <v>0</v>
      </c>
      <c r="AG24" s="164" t="n">
        <v>0</v>
      </c>
      <c r="AH24" s="165" t="n">
        <v>0</v>
      </c>
      <c r="AI24" s="167" t="n">
        <v>220848.234220287</v>
      </c>
      <c r="AJ24" s="168" t="n">
        <v>0</v>
      </c>
      <c r="AK24" s="169" t="n">
        <v>0</v>
      </c>
      <c r="AL24" s="168" t="n">
        <v>6625.44702660861</v>
      </c>
    </row>
    <row r="25" customFormat="false" ht="13.5" hidden="false" customHeight="false" outlineLevel="0" collapsed="false">
      <c r="A25" s="156" t="s">
        <v>185</v>
      </c>
      <c r="B25" s="157" t="s">
        <v>186</v>
      </c>
      <c r="C25" s="156" t="s">
        <v>49</v>
      </c>
      <c r="D25" s="158" t="n">
        <v>2674.61048319222</v>
      </c>
      <c r="E25" s="159" t="n">
        <v>2885.28840847454</v>
      </c>
      <c r="F25" s="159" t="n">
        <v>0</v>
      </c>
      <c r="G25" s="160" t="n">
        <v>0</v>
      </c>
      <c r="H25" s="161" t="n">
        <v>36553.524455879</v>
      </c>
      <c r="I25" s="159" t="n">
        <v>39928.3417284108</v>
      </c>
      <c r="J25" s="159" t="n">
        <v>0</v>
      </c>
      <c r="K25" s="160" t="n">
        <v>0</v>
      </c>
      <c r="L25" s="161" t="n">
        <v>5559.89889166675</v>
      </c>
      <c r="M25" s="159" t="n">
        <v>76481.8661842898</v>
      </c>
      <c r="N25" s="159" t="n">
        <v>82041.7650759566</v>
      </c>
      <c r="O25" s="162" t="n">
        <v>335.075436241611</v>
      </c>
      <c r="P25" s="163" t="n">
        <v>314.13322147651</v>
      </c>
      <c r="Q25" s="163" t="n">
        <v>0</v>
      </c>
      <c r="R25" s="164" t="n">
        <v>0</v>
      </c>
      <c r="S25" s="165" t="n">
        <v>0</v>
      </c>
      <c r="T25" s="162" t="n">
        <v>4054.8</v>
      </c>
      <c r="U25" s="163" t="n">
        <v>3718.2</v>
      </c>
      <c r="V25" s="163" t="n">
        <v>0</v>
      </c>
      <c r="W25" s="164" t="n">
        <v>0</v>
      </c>
      <c r="X25" s="170" t="n">
        <v>7773</v>
      </c>
      <c r="Y25" s="162" t="n">
        <v>0</v>
      </c>
      <c r="Z25" s="163" t="n">
        <v>0</v>
      </c>
      <c r="AA25" s="163" t="n">
        <v>0</v>
      </c>
      <c r="AB25" s="164" t="n">
        <v>0</v>
      </c>
      <c r="AC25" s="165" t="n">
        <v>0</v>
      </c>
      <c r="AD25" s="158" t="n">
        <v>0</v>
      </c>
      <c r="AE25" s="159" t="n">
        <v>0</v>
      </c>
      <c r="AF25" s="159" t="n">
        <v>0</v>
      </c>
      <c r="AG25" s="160" t="n">
        <v>0</v>
      </c>
      <c r="AH25" s="165" t="n">
        <v>0</v>
      </c>
      <c r="AI25" s="167" t="n">
        <v>82041.7650759565</v>
      </c>
      <c r="AJ25" s="168" t="n">
        <v>0</v>
      </c>
      <c r="AK25" s="169" t="n">
        <v>0</v>
      </c>
      <c r="AL25" s="168" t="n">
        <v>2461.2529522787</v>
      </c>
    </row>
    <row r="26" customFormat="false" ht="13.5" hidden="false" customHeight="false" outlineLevel="0" collapsed="false">
      <c r="A26" s="156" t="s">
        <v>160</v>
      </c>
      <c r="B26" s="157" t="s">
        <v>187</v>
      </c>
      <c r="C26" s="156" t="s">
        <v>50</v>
      </c>
      <c r="D26" s="158" t="n">
        <v>33539.9830531246</v>
      </c>
      <c r="E26" s="159" t="n">
        <v>33760.7655190987</v>
      </c>
      <c r="F26" s="159" t="n">
        <v>0</v>
      </c>
      <c r="G26" s="160" t="n">
        <v>0</v>
      </c>
      <c r="H26" s="161" t="n">
        <v>140299.497251802</v>
      </c>
      <c r="I26" s="159" t="n">
        <v>144130.878791006</v>
      </c>
      <c r="J26" s="159" t="n">
        <v>0</v>
      </c>
      <c r="K26" s="160" t="n">
        <v>0</v>
      </c>
      <c r="L26" s="161" t="n">
        <v>67300.7485722234</v>
      </c>
      <c r="M26" s="159" t="n">
        <v>284430.376042808</v>
      </c>
      <c r="N26" s="159" t="n">
        <v>351731.124615031</v>
      </c>
      <c r="O26" s="162" t="n">
        <v>29.5813335737253</v>
      </c>
      <c r="P26" s="163" t="n">
        <v>27.7325002253675</v>
      </c>
      <c r="Q26" s="163" t="n">
        <v>0</v>
      </c>
      <c r="R26" s="164" t="n">
        <v>0</v>
      </c>
      <c r="S26" s="165" t="n">
        <v>0</v>
      </c>
      <c r="T26" s="162" t="n">
        <v>7135.03328894807</v>
      </c>
      <c r="U26" s="163" t="n">
        <v>6467.64713715047</v>
      </c>
      <c r="V26" s="163" t="n">
        <v>0</v>
      </c>
      <c r="W26" s="164" t="n">
        <v>0</v>
      </c>
      <c r="X26" s="170" t="n">
        <v>13602.6804260985</v>
      </c>
      <c r="Y26" s="162" t="n">
        <v>0</v>
      </c>
      <c r="Z26" s="163" t="n">
        <v>0</v>
      </c>
      <c r="AA26" s="163" t="n">
        <v>0</v>
      </c>
      <c r="AB26" s="164" t="n">
        <v>0</v>
      </c>
      <c r="AC26" s="165" t="n">
        <v>0</v>
      </c>
      <c r="AD26" s="158" t="n">
        <v>0</v>
      </c>
      <c r="AE26" s="159" t="n">
        <v>0</v>
      </c>
      <c r="AF26" s="159" t="n">
        <v>0</v>
      </c>
      <c r="AG26" s="160" t="n">
        <v>0</v>
      </c>
      <c r="AH26" s="165" t="n">
        <v>0</v>
      </c>
      <c r="AI26" s="167" t="n">
        <v>351731.124615031</v>
      </c>
      <c r="AJ26" s="168" t="n">
        <v>0</v>
      </c>
      <c r="AK26" s="169" t="n">
        <v>0</v>
      </c>
      <c r="AL26" s="168" t="n">
        <v>10551.9337384509</v>
      </c>
    </row>
    <row r="27" customFormat="false" ht="13.5" hidden="false" customHeight="false" outlineLevel="0" collapsed="false">
      <c r="A27" s="156" t="s">
        <v>185</v>
      </c>
      <c r="B27" s="157" t="s">
        <v>188</v>
      </c>
      <c r="C27" s="156" t="s">
        <v>51</v>
      </c>
      <c r="D27" s="158" t="n">
        <v>5937.83325253152</v>
      </c>
      <c r="E27" s="159" t="n">
        <v>6387.87107842361</v>
      </c>
      <c r="F27" s="159" t="n">
        <v>0</v>
      </c>
      <c r="G27" s="160" t="n">
        <v>0</v>
      </c>
      <c r="H27" s="161" t="n">
        <v>23060.2168211419</v>
      </c>
      <c r="I27" s="159" t="n">
        <v>25140.9440939484</v>
      </c>
      <c r="J27" s="159" t="n">
        <v>0</v>
      </c>
      <c r="K27" s="160" t="n">
        <v>0</v>
      </c>
      <c r="L27" s="161" t="n">
        <v>12325.7043309551</v>
      </c>
      <c r="M27" s="159" t="n">
        <v>48201.1609150903</v>
      </c>
      <c r="N27" s="159" t="n">
        <v>60526.8652460454</v>
      </c>
      <c r="O27" s="162" t="n">
        <v>179.593768421053</v>
      </c>
      <c r="P27" s="163" t="n">
        <v>168.369157894737</v>
      </c>
      <c r="Q27" s="163" t="n">
        <v>0</v>
      </c>
      <c r="R27" s="164" t="n">
        <v>0</v>
      </c>
      <c r="S27" s="165" t="n">
        <v>0</v>
      </c>
      <c r="T27" s="162" t="n">
        <v>2347.56797075041</v>
      </c>
      <c r="U27" s="163" t="n">
        <v>2271.61502616419</v>
      </c>
      <c r="V27" s="163" t="n">
        <v>0</v>
      </c>
      <c r="W27" s="164" t="n">
        <v>0</v>
      </c>
      <c r="X27" s="170" t="n">
        <v>4619.1829969146</v>
      </c>
      <c r="Y27" s="162" t="n">
        <v>0</v>
      </c>
      <c r="Z27" s="163" t="n">
        <v>0</v>
      </c>
      <c r="AA27" s="163" t="n">
        <v>0</v>
      </c>
      <c r="AB27" s="164" t="n">
        <v>0</v>
      </c>
      <c r="AC27" s="165" t="n">
        <v>0</v>
      </c>
      <c r="AD27" s="158" t="n">
        <v>0</v>
      </c>
      <c r="AE27" s="159" t="n">
        <v>0</v>
      </c>
      <c r="AF27" s="159" t="n">
        <v>0</v>
      </c>
      <c r="AG27" s="160" t="n">
        <v>0</v>
      </c>
      <c r="AH27" s="165" t="n">
        <v>0</v>
      </c>
      <c r="AI27" s="167" t="n">
        <v>60526.8652460454</v>
      </c>
      <c r="AJ27" s="168" t="n">
        <v>0</v>
      </c>
      <c r="AK27" s="169" t="n">
        <v>0</v>
      </c>
      <c r="AL27" s="168" t="n">
        <v>1815.80595738136</v>
      </c>
    </row>
    <row r="28" customFormat="false" ht="13.5" hidden="false" customHeight="false" outlineLevel="0" collapsed="false">
      <c r="A28" s="156" t="s">
        <v>180</v>
      </c>
      <c r="B28" s="157" t="s">
        <v>189</v>
      </c>
      <c r="C28" s="156" t="s">
        <v>52</v>
      </c>
      <c r="D28" s="158" t="n">
        <v>4929.47711975959</v>
      </c>
      <c r="E28" s="159" t="n">
        <v>4982.58456784232</v>
      </c>
      <c r="F28" s="159" t="n">
        <v>0</v>
      </c>
      <c r="G28" s="160" t="n">
        <v>0</v>
      </c>
      <c r="H28" s="161" t="n">
        <v>39085.095462528</v>
      </c>
      <c r="I28" s="159" t="n">
        <v>39739.4613310452</v>
      </c>
      <c r="J28" s="159" t="n">
        <v>0</v>
      </c>
      <c r="K28" s="160" t="n">
        <v>0</v>
      </c>
      <c r="L28" s="161" t="n">
        <v>9912.06168760191</v>
      </c>
      <c r="M28" s="159" t="n">
        <v>78824.5567935732</v>
      </c>
      <c r="N28" s="159" t="n">
        <v>88736.6184811751</v>
      </c>
      <c r="O28" s="162" t="n">
        <v>0</v>
      </c>
      <c r="P28" s="163" t="n">
        <v>0</v>
      </c>
      <c r="Q28" s="163" t="n">
        <v>0</v>
      </c>
      <c r="R28" s="164" t="n">
        <v>0</v>
      </c>
      <c r="S28" s="165" t="n">
        <v>0</v>
      </c>
      <c r="T28" s="162" t="n">
        <v>905.248856885689</v>
      </c>
      <c r="U28" s="163" t="n">
        <v>862.922160216022</v>
      </c>
      <c r="V28" s="163" t="n">
        <v>0</v>
      </c>
      <c r="W28" s="164" t="n">
        <v>0</v>
      </c>
      <c r="X28" s="170" t="n">
        <v>1768.17101710171</v>
      </c>
      <c r="Y28" s="162" t="n">
        <v>0</v>
      </c>
      <c r="Z28" s="163" t="n">
        <v>0</v>
      </c>
      <c r="AA28" s="163" t="n">
        <v>0</v>
      </c>
      <c r="AB28" s="164" t="n">
        <v>0</v>
      </c>
      <c r="AC28" s="165" t="n">
        <v>0</v>
      </c>
      <c r="AD28" s="158" t="n">
        <v>0</v>
      </c>
      <c r="AE28" s="159" t="n">
        <v>0</v>
      </c>
      <c r="AF28" s="159" t="n">
        <v>0</v>
      </c>
      <c r="AG28" s="160" t="n">
        <v>0</v>
      </c>
      <c r="AH28" s="165" t="n">
        <v>0</v>
      </c>
      <c r="AI28" s="167" t="n">
        <v>88736.6184811751</v>
      </c>
      <c r="AJ28" s="168" t="n">
        <v>0</v>
      </c>
      <c r="AK28" s="169" t="n">
        <v>0</v>
      </c>
      <c r="AL28" s="168" t="n">
        <v>2662.09855443525</v>
      </c>
    </row>
    <row r="29" customFormat="false" ht="13.5" hidden="false" customHeight="false" outlineLevel="0" collapsed="false">
      <c r="A29" s="156" t="s">
        <v>185</v>
      </c>
      <c r="B29" s="157" t="s">
        <v>191</v>
      </c>
      <c r="C29" s="156" t="s">
        <v>54</v>
      </c>
      <c r="D29" s="158" t="n">
        <v>1590.35700617458</v>
      </c>
      <c r="E29" s="159" t="n">
        <v>1605.52917445498</v>
      </c>
      <c r="F29" s="159" t="n">
        <v>0</v>
      </c>
      <c r="G29" s="160" t="n">
        <v>0</v>
      </c>
      <c r="H29" s="161" t="n">
        <v>57549.7895966726</v>
      </c>
      <c r="I29" s="159" t="n">
        <v>58620.8007488821</v>
      </c>
      <c r="J29" s="159" t="n">
        <v>0</v>
      </c>
      <c r="K29" s="160" t="n">
        <v>0</v>
      </c>
      <c r="L29" s="161" t="n">
        <v>3195.88618062956</v>
      </c>
      <c r="M29" s="159" t="n">
        <v>116170.590345555</v>
      </c>
      <c r="N29" s="159" t="n">
        <v>119366.476526184</v>
      </c>
      <c r="O29" s="162" t="n">
        <v>0</v>
      </c>
      <c r="P29" s="163" t="n">
        <v>0</v>
      </c>
      <c r="Q29" s="163" t="n">
        <v>0</v>
      </c>
      <c r="R29" s="164" t="n">
        <v>0</v>
      </c>
      <c r="S29" s="165" t="n">
        <v>0</v>
      </c>
      <c r="T29" s="162" t="n">
        <v>0</v>
      </c>
      <c r="U29" s="163" t="n">
        <v>0</v>
      </c>
      <c r="V29" s="163" t="n">
        <v>0</v>
      </c>
      <c r="W29" s="164" t="n">
        <v>0</v>
      </c>
      <c r="X29" s="170" t="n">
        <v>0</v>
      </c>
      <c r="Y29" s="162" t="n">
        <v>0</v>
      </c>
      <c r="Z29" s="163" t="n">
        <v>0</v>
      </c>
      <c r="AA29" s="163" t="n">
        <v>0</v>
      </c>
      <c r="AB29" s="164" t="n">
        <v>0</v>
      </c>
      <c r="AC29" s="165" t="n">
        <v>0</v>
      </c>
      <c r="AD29" s="158" t="n">
        <v>0</v>
      </c>
      <c r="AE29" s="159" t="n">
        <v>0</v>
      </c>
      <c r="AF29" s="159" t="n">
        <v>0</v>
      </c>
      <c r="AG29" s="160" t="n">
        <v>0</v>
      </c>
      <c r="AH29" s="165" t="n">
        <v>0</v>
      </c>
      <c r="AI29" s="167" t="n">
        <v>119366.476526184</v>
      </c>
      <c r="AJ29" s="168" t="n">
        <v>0</v>
      </c>
      <c r="AK29" s="169" t="n">
        <v>0</v>
      </c>
      <c r="AL29" s="168" t="n">
        <v>3580.99429578553</v>
      </c>
    </row>
    <row r="30" customFormat="false" ht="13.5" hidden="false" customHeight="false" outlineLevel="0" collapsed="false">
      <c r="A30" s="156" t="s">
        <v>176</v>
      </c>
      <c r="B30" s="157" t="s">
        <v>192</v>
      </c>
      <c r="C30" s="156" t="s">
        <v>55</v>
      </c>
      <c r="D30" s="158" t="n">
        <v>61721.3725526545</v>
      </c>
      <c r="E30" s="159" t="n">
        <v>65965.6544575945</v>
      </c>
      <c r="F30" s="159" t="n">
        <v>0</v>
      </c>
      <c r="G30" s="160" t="n">
        <v>0</v>
      </c>
      <c r="H30" s="161" t="n">
        <v>116297.147372255</v>
      </c>
      <c r="I30" s="159" t="n">
        <v>126806.842311915</v>
      </c>
      <c r="J30" s="159" t="n">
        <v>0</v>
      </c>
      <c r="K30" s="160" t="n">
        <v>0</v>
      </c>
      <c r="L30" s="161" t="n">
        <v>127687.027010249</v>
      </c>
      <c r="M30" s="159" t="n">
        <v>243103.98968417</v>
      </c>
      <c r="N30" s="159" t="n">
        <v>370791.016694419</v>
      </c>
      <c r="O30" s="162" t="n">
        <v>1002.32761938719</v>
      </c>
      <c r="P30" s="163" t="n">
        <v>939.682143175488</v>
      </c>
      <c r="Q30" s="163" t="n">
        <v>0</v>
      </c>
      <c r="R30" s="164" t="n">
        <v>0</v>
      </c>
      <c r="S30" s="165" t="n">
        <v>0</v>
      </c>
      <c r="T30" s="162" t="n">
        <v>19755.513606017</v>
      </c>
      <c r="U30" s="163" t="n">
        <v>17717.4384050536</v>
      </c>
      <c r="V30" s="163" t="n">
        <v>0</v>
      </c>
      <c r="W30" s="164" t="n">
        <v>0</v>
      </c>
      <c r="X30" s="170" t="n">
        <v>37472.9520110706</v>
      </c>
      <c r="Y30" s="162" t="n">
        <v>0</v>
      </c>
      <c r="Z30" s="163" t="n">
        <v>0</v>
      </c>
      <c r="AA30" s="163" t="n">
        <v>0</v>
      </c>
      <c r="AB30" s="164" t="n">
        <v>0</v>
      </c>
      <c r="AC30" s="165" t="n">
        <v>0</v>
      </c>
      <c r="AD30" s="158" t="n">
        <v>0</v>
      </c>
      <c r="AE30" s="159" t="n">
        <v>0</v>
      </c>
      <c r="AF30" s="159" t="n">
        <v>0</v>
      </c>
      <c r="AG30" s="160" t="n">
        <v>0</v>
      </c>
      <c r="AH30" s="165" t="n">
        <v>0</v>
      </c>
      <c r="AI30" s="167" t="n">
        <v>370791.016694419</v>
      </c>
      <c r="AJ30" s="168" t="n">
        <v>0</v>
      </c>
      <c r="AK30" s="169" t="n">
        <v>0</v>
      </c>
      <c r="AL30" s="168" t="n">
        <v>11123.7305008326</v>
      </c>
    </row>
    <row r="31" customFormat="false" ht="13.5" hidden="false" customHeight="false" outlineLevel="0" collapsed="false">
      <c r="A31" s="156" t="s">
        <v>185</v>
      </c>
      <c r="B31" s="157" t="s">
        <v>193</v>
      </c>
      <c r="C31" s="156" t="s">
        <v>56</v>
      </c>
      <c r="D31" s="158" t="n">
        <v>16427.1374879243</v>
      </c>
      <c r="E31" s="159" t="n">
        <v>15106.4366735149</v>
      </c>
      <c r="F31" s="159" t="n">
        <v>0</v>
      </c>
      <c r="G31" s="160" t="n">
        <v>0</v>
      </c>
      <c r="H31" s="161" t="n">
        <v>14305.8794115881</v>
      </c>
      <c r="I31" s="159" t="n">
        <v>14491.1386357535</v>
      </c>
      <c r="J31" s="159" t="n">
        <v>0</v>
      </c>
      <c r="K31" s="160" t="n">
        <v>0</v>
      </c>
      <c r="L31" s="161" t="n">
        <v>31533.5741614392</v>
      </c>
      <c r="M31" s="159" t="n">
        <v>28797.0180473415</v>
      </c>
      <c r="N31" s="159" t="n">
        <v>60330.5922087807</v>
      </c>
      <c r="O31" s="162" t="n">
        <v>98.6076</v>
      </c>
      <c r="P31" s="163" t="n">
        <v>92.444625</v>
      </c>
      <c r="Q31" s="163" t="n">
        <v>0</v>
      </c>
      <c r="R31" s="164" t="n">
        <v>0</v>
      </c>
      <c r="S31" s="165" t="n">
        <v>0</v>
      </c>
      <c r="T31" s="162" t="n">
        <v>96</v>
      </c>
      <c r="U31" s="163" t="n">
        <v>88</v>
      </c>
      <c r="V31" s="163" t="n">
        <v>0</v>
      </c>
      <c r="W31" s="164" t="n">
        <v>0</v>
      </c>
      <c r="X31" s="170" t="n">
        <v>184</v>
      </c>
      <c r="Y31" s="162" t="n">
        <v>0</v>
      </c>
      <c r="Z31" s="163" t="n">
        <v>0</v>
      </c>
      <c r="AA31" s="163" t="n">
        <v>0</v>
      </c>
      <c r="AB31" s="164" t="n">
        <v>0</v>
      </c>
      <c r="AC31" s="165" t="n">
        <v>0</v>
      </c>
      <c r="AD31" s="158" t="n">
        <v>0</v>
      </c>
      <c r="AE31" s="159" t="n">
        <v>0</v>
      </c>
      <c r="AF31" s="159" t="n">
        <v>0</v>
      </c>
      <c r="AG31" s="160" t="n">
        <v>0</v>
      </c>
      <c r="AH31" s="165" t="n">
        <v>0</v>
      </c>
      <c r="AI31" s="167" t="n">
        <v>60330.5922087807</v>
      </c>
      <c r="AJ31" s="168" t="n">
        <v>0</v>
      </c>
      <c r="AK31" s="169" t="n">
        <v>0</v>
      </c>
      <c r="AL31" s="168" t="n">
        <v>1809.91776626342</v>
      </c>
    </row>
    <row r="32" customFormat="false" ht="13.5" hidden="false" customHeight="false" outlineLevel="0" collapsed="false">
      <c r="A32" s="156" t="s">
        <v>173</v>
      </c>
      <c r="B32" s="157" t="s">
        <v>194</v>
      </c>
      <c r="C32" s="156" t="s">
        <v>57</v>
      </c>
      <c r="D32" s="158" t="n">
        <v>62.0066922216054</v>
      </c>
      <c r="E32" s="159" t="n">
        <v>67.6503662084728</v>
      </c>
      <c r="F32" s="159" t="n">
        <v>0</v>
      </c>
      <c r="G32" s="160" t="n">
        <v>0</v>
      </c>
      <c r="H32" s="161" t="n">
        <v>5076.1260833319</v>
      </c>
      <c r="I32" s="159" t="n">
        <v>5548.80111617385</v>
      </c>
      <c r="J32" s="159" t="n">
        <v>0</v>
      </c>
      <c r="K32" s="160" t="n">
        <v>0</v>
      </c>
      <c r="L32" s="161" t="n">
        <v>129.657058430078</v>
      </c>
      <c r="M32" s="159" t="n">
        <v>10624.9271995057</v>
      </c>
      <c r="N32" s="159" t="n">
        <v>10754.5842579358</v>
      </c>
      <c r="O32" s="162" t="n">
        <v>0</v>
      </c>
      <c r="P32" s="163" t="n">
        <v>0</v>
      </c>
      <c r="Q32" s="163" t="n">
        <v>0</v>
      </c>
      <c r="R32" s="164" t="n">
        <v>0</v>
      </c>
      <c r="S32" s="165" t="n">
        <v>0</v>
      </c>
      <c r="T32" s="162" t="n">
        <v>0</v>
      </c>
      <c r="U32" s="163" t="n">
        <v>0</v>
      </c>
      <c r="V32" s="163" t="n">
        <v>0</v>
      </c>
      <c r="W32" s="164" t="n">
        <v>0</v>
      </c>
      <c r="X32" s="170" t="n">
        <v>0</v>
      </c>
      <c r="Y32" s="162" t="n">
        <v>0</v>
      </c>
      <c r="Z32" s="163" t="n">
        <v>0</v>
      </c>
      <c r="AA32" s="163" t="n">
        <v>0</v>
      </c>
      <c r="AB32" s="164" t="n">
        <v>0</v>
      </c>
      <c r="AC32" s="165" t="n">
        <v>0</v>
      </c>
      <c r="AD32" s="162" t="n">
        <v>0</v>
      </c>
      <c r="AE32" s="163" t="n">
        <v>0</v>
      </c>
      <c r="AF32" s="163" t="n">
        <v>0</v>
      </c>
      <c r="AG32" s="164" t="n">
        <v>0</v>
      </c>
      <c r="AH32" s="165" t="n">
        <v>0</v>
      </c>
      <c r="AI32" s="167" t="n">
        <v>10754.5842579358</v>
      </c>
      <c r="AJ32" s="168" t="n">
        <v>0</v>
      </c>
      <c r="AK32" s="169" t="n">
        <v>0</v>
      </c>
      <c r="AL32" s="168" t="n">
        <v>322.637527738075</v>
      </c>
    </row>
    <row r="33" customFormat="false" ht="13.5" hidden="false" customHeight="false" outlineLevel="0" collapsed="false">
      <c r="A33" s="156" t="s">
        <v>173</v>
      </c>
      <c r="B33" s="157" t="s">
        <v>195</v>
      </c>
      <c r="C33" s="156" t="s">
        <v>58</v>
      </c>
      <c r="D33" s="158" t="n">
        <v>2126.18597510993</v>
      </c>
      <c r="E33" s="159" t="n">
        <v>1991.72103266632</v>
      </c>
      <c r="F33" s="159" t="n">
        <v>0</v>
      </c>
      <c r="G33" s="160" t="n">
        <v>0</v>
      </c>
      <c r="H33" s="161" t="n">
        <v>72739.1966056254</v>
      </c>
      <c r="I33" s="159" t="n">
        <v>67235.1323077648</v>
      </c>
      <c r="J33" s="159" t="n">
        <v>0</v>
      </c>
      <c r="K33" s="160" t="n">
        <v>0</v>
      </c>
      <c r="L33" s="161" t="n">
        <v>4117.90700777625</v>
      </c>
      <c r="M33" s="159" t="n">
        <v>139974.32891339</v>
      </c>
      <c r="N33" s="159" t="n">
        <v>144092.235921167</v>
      </c>
      <c r="O33" s="162" t="n">
        <v>53.044992</v>
      </c>
      <c r="P33" s="163" t="n">
        <v>49.72968</v>
      </c>
      <c r="Q33" s="163" t="n">
        <v>0</v>
      </c>
      <c r="R33" s="164" t="n">
        <v>0</v>
      </c>
      <c r="S33" s="165" t="n">
        <v>0</v>
      </c>
      <c r="T33" s="162" t="n">
        <v>312</v>
      </c>
      <c r="U33" s="163" t="n">
        <v>274</v>
      </c>
      <c r="V33" s="163" t="n">
        <v>0</v>
      </c>
      <c r="W33" s="164" t="n">
        <v>0</v>
      </c>
      <c r="X33" s="170" t="n">
        <v>586</v>
      </c>
      <c r="Y33" s="162" t="n">
        <v>0</v>
      </c>
      <c r="Z33" s="163" t="n">
        <v>0</v>
      </c>
      <c r="AA33" s="163" t="n">
        <v>0</v>
      </c>
      <c r="AB33" s="164" t="n">
        <v>0</v>
      </c>
      <c r="AC33" s="165" t="n">
        <v>0</v>
      </c>
      <c r="AD33" s="158" t="n">
        <v>0</v>
      </c>
      <c r="AE33" s="159" t="n">
        <v>0</v>
      </c>
      <c r="AF33" s="159" t="n">
        <v>0</v>
      </c>
      <c r="AG33" s="160" t="n">
        <v>0</v>
      </c>
      <c r="AH33" s="165" t="n">
        <v>0</v>
      </c>
      <c r="AI33" s="167" t="n">
        <v>144092.235921167</v>
      </c>
      <c r="AJ33" s="168" t="n">
        <v>0</v>
      </c>
      <c r="AK33" s="169" t="n">
        <v>0</v>
      </c>
      <c r="AL33" s="168" t="n">
        <v>4322.76707763499</v>
      </c>
    </row>
    <row r="34" customFormat="false" ht="13.5" hidden="false" customHeight="false" outlineLevel="0" collapsed="false">
      <c r="A34" s="156" t="s">
        <v>180</v>
      </c>
      <c r="B34" s="157" t="s">
        <v>196</v>
      </c>
      <c r="C34" s="156" t="s">
        <v>59</v>
      </c>
      <c r="D34" s="158" t="n">
        <v>9595.0175670046</v>
      </c>
      <c r="E34" s="159" t="n">
        <v>9113.73188335655</v>
      </c>
      <c r="F34" s="159" t="n">
        <v>0</v>
      </c>
      <c r="G34" s="160" t="n">
        <v>0</v>
      </c>
      <c r="H34" s="161" t="n">
        <v>46503.3255914836</v>
      </c>
      <c r="I34" s="159" t="n">
        <v>43125.0004884359</v>
      </c>
      <c r="J34" s="159" t="n">
        <v>0</v>
      </c>
      <c r="K34" s="160" t="n">
        <v>0</v>
      </c>
      <c r="L34" s="161" t="n">
        <v>18708.7494503612</v>
      </c>
      <c r="M34" s="159" t="n">
        <v>89628.3260799195</v>
      </c>
      <c r="N34" s="159" t="n">
        <v>108337.075530281</v>
      </c>
      <c r="O34" s="162" t="n">
        <v>32.7946666666667</v>
      </c>
      <c r="P34" s="163" t="n">
        <v>30.745</v>
      </c>
      <c r="Q34" s="163" t="n">
        <v>0</v>
      </c>
      <c r="R34" s="164" t="n">
        <v>0</v>
      </c>
      <c r="S34" s="165" t="n">
        <v>0</v>
      </c>
      <c r="T34" s="162" t="n">
        <v>1435.33959731544</v>
      </c>
      <c r="U34" s="163" t="n">
        <v>1232.52214765101</v>
      </c>
      <c r="V34" s="163" t="n">
        <v>0</v>
      </c>
      <c r="W34" s="164" t="n">
        <v>0</v>
      </c>
      <c r="X34" s="170" t="n">
        <v>2667.86174496644</v>
      </c>
      <c r="Y34" s="162" t="n">
        <v>0</v>
      </c>
      <c r="Z34" s="163" t="n">
        <v>0</v>
      </c>
      <c r="AA34" s="163" t="n">
        <v>0</v>
      </c>
      <c r="AB34" s="164" t="n">
        <v>0</v>
      </c>
      <c r="AC34" s="165" t="n">
        <v>0</v>
      </c>
      <c r="AD34" s="158" t="n">
        <v>0</v>
      </c>
      <c r="AE34" s="159" t="n">
        <v>0</v>
      </c>
      <c r="AF34" s="159" t="n">
        <v>0</v>
      </c>
      <c r="AG34" s="160" t="n">
        <v>0</v>
      </c>
      <c r="AH34" s="165" t="n">
        <v>0</v>
      </c>
      <c r="AI34" s="167" t="n">
        <v>108337.075530281</v>
      </c>
      <c r="AJ34" s="168" t="n">
        <v>0</v>
      </c>
      <c r="AK34" s="169" t="n">
        <v>0</v>
      </c>
      <c r="AL34" s="168" t="n">
        <v>3250.11226590842</v>
      </c>
    </row>
    <row r="35" customFormat="false" ht="13.5" hidden="false" customHeight="false" outlineLevel="0" collapsed="false">
      <c r="A35" s="156" t="s">
        <v>180</v>
      </c>
      <c r="B35" s="157" t="s">
        <v>197</v>
      </c>
      <c r="C35" s="156" t="s">
        <v>60</v>
      </c>
      <c r="D35" s="158" t="n">
        <v>471.525548951524</v>
      </c>
      <c r="E35" s="159" t="n">
        <v>475.380411471711</v>
      </c>
      <c r="F35" s="159" t="n">
        <v>0</v>
      </c>
      <c r="G35" s="160" t="n">
        <v>0</v>
      </c>
      <c r="H35" s="161" t="n">
        <v>7142.76163977134</v>
      </c>
      <c r="I35" s="159" t="n">
        <v>7271.57900333811</v>
      </c>
      <c r="J35" s="159" t="n">
        <v>0</v>
      </c>
      <c r="K35" s="160" t="n">
        <v>0</v>
      </c>
      <c r="L35" s="161" t="n">
        <v>946.905960423236</v>
      </c>
      <c r="M35" s="159" t="n">
        <v>14414.3406431095</v>
      </c>
      <c r="N35" s="159" t="n">
        <v>15361.2466035327</v>
      </c>
      <c r="O35" s="162" t="n">
        <v>396.270439839357</v>
      </c>
      <c r="P35" s="163" t="n">
        <v>371.503537349398</v>
      </c>
      <c r="Q35" s="163" t="n">
        <v>0</v>
      </c>
      <c r="R35" s="164" t="n">
        <v>0</v>
      </c>
      <c r="S35" s="165" t="n">
        <v>0</v>
      </c>
      <c r="T35" s="162" t="n">
        <v>0</v>
      </c>
      <c r="U35" s="163" t="n">
        <v>0</v>
      </c>
      <c r="V35" s="163" t="n">
        <v>0</v>
      </c>
      <c r="W35" s="164" t="n">
        <v>0</v>
      </c>
      <c r="X35" s="170" t="n">
        <v>0</v>
      </c>
      <c r="Y35" s="162" t="n">
        <v>0</v>
      </c>
      <c r="Z35" s="163" t="n">
        <v>0</v>
      </c>
      <c r="AA35" s="163" t="n">
        <v>0</v>
      </c>
      <c r="AB35" s="164" t="n">
        <v>0</v>
      </c>
      <c r="AC35" s="165" t="n">
        <v>0</v>
      </c>
      <c r="AD35" s="158" t="n">
        <v>0</v>
      </c>
      <c r="AE35" s="159" t="n">
        <v>0</v>
      </c>
      <c r="AF35" s="159" t="n">
        <v>0</v>
      </c>
      <c r="AG35" s="160" t="n">
        <v>0</v>
      </c>
      <c r="AH35" s="165" t="n">
        <v>0</v>
      </c>
      <c r="AI35" s="167" t="n">
        <v>15361.2466035327</v>
      </c>
      <c r="AJ35" s="168" t="n">
        <v>0</v>
      </c>
      <c r="AK35" s="169" t="n">
        <v>0</v>
      </c>
      <c r="AL35" s="168" t="n">
        <v>460.837398105981</v>
      </c>
    </row>
    <row r="36" customFormat="false" ht="13.5" hidden="false" customHeight="false" outlineLevel="0" collapsed="false">
      <c r="A36" s="156" t="s">
        <v>166</v>
      </c>
      <c r="B36" s="157" t="s">
        <v>198</v>
      </c>
      <c r="C36" s="156" t="s">
        <v>61</v>
      </c>
      <c r="D36" s="158" t="n">
        <v>10181.0591614675</v>
      </c>
      <c r="E36" s="159" t="n">
        <v>10231.275597055</v>
      </c>
      <c r="F36" s="159" t="n">
        <v>0</v>
      </c>
      <c r="G36" s="160" t="n">
        <v>0</v>
      </c>
      <c r="H36" s="161" t="n">
        <v>46017.0896207552</v>
      </c>
      <c r="I36" s="159" t="n">
        <v>46766.1854562788</v>
      </c>
      <c r="J36" s="159" t="n">
        <v>0</v>
      </c>
      <c r="K36" s="160" t="n">
        <v>0</v>
      </c>
      <c r="L36" s="161" t="n">
        <v>20412.3347585226</v>
      </c>
      <c r="M36" s="159" t="n">
        <v>92783.2750770339</v>
      </c>
      <c r="N36" s="159" t="n">
        <v>113195.609835557</v>
      </c>
      <c r="O36" s="162" t="n">
        <v>835.130442798354</v>
      </c>
      <c r="P36" s="163" t="n">
        <v>782.934790123457</v>
      </c>
      <c r="Q36" s="163" t="n">
        <v>0</v>
      </c>
      <c r="R36" s="164" t="n">
        <v>0</v>
      </c>
      <c r="S36" s="165" t="n">
        <v>0</v>
      </c>
      <c r="T36" s="162" t="n">
        <v>497</v>
      </c>
      <c r="U36" s="163" t="n">
        <v>415</v>
      </c>
      <c r="V36" s="163" t="n">
        <v>0</v>
      </c>
      <c r="W36" s="164" t="n">
        <v>0</v>
      </c>
      <c r="X36" s="170" t="n">
        <v>912</v>
      </c>
      <c r="Y36" s="162" t="n">
        <v>0</v>
      </c>
      <c r="Z36" s="163" t="n">
        <v>0</v>
      </c>
      <c r="AA36" s="163" t="n">
        <v>0</v>
      </c>
      <c r="AB36" s="164" t="n">
        <v>0</v>
      </c>
      <c r="AC36" s="165" t="n">
        <v>0</v>
      </c>
      <c r="AD36" s="158" t="n">
        <v>0</v>
      </c>
      <c r="AE36" s="159" t="n">
        <v>0</v>
      </c>
      <c r="AF36" s="159" t="n">
        <v>0</v>
      </c>
      <c r="AG36" s="160" t="n">
        <v>0</v>
      </c>
      <c r="AH36" s="165" t="n">
        <v>0</v>
      </c>
      <c r="AI36" s="167" t="n">
        <v>113195.609835557</v>
      </c>
      <c r="AJ36" s="168" t="n">
        <v>0</v>
      </c>
      <c r="AK36" s="169" t="n">
        <v>0</v>
      </c>
      <c r="AL36" s="168" t="n">
        <v>3395.8682950667</v>
      </c>
    </row>
    <row r="37" customFormat="false" ht="13.5" hidden="false" customHeight="false" outlineLevel="0" collapsed="false">
      <c r="A37" s="156" t="s">
        <v>166</v>
      </c>
      <c r="B37" s="157" t="s">
        <v>199</v>
      </c>
      <c r="C37" s="156" t="s">
        <v>62</v>
      </c>
      <c r="D37" s="158" t="n">
        <v>6506.82611763991</v>
      </c>
      <c r="E37" s="159" t="n">
        <v>6886.11968903662</v>
      </c>
      <c r="F37" s="159" t="n">
        <v>0</v>
      </c>
      <c r="G37" s="160" t="n">
        <v>0</v>
      </c>
      <c r="H37" s="161" t="n">
        <v>44253.6609255684</v>
      </c>
      <c r="I37" s="159" t="n">
        <v>46916.6104123864</v>
      </c>
      <c r="J37" s="159" t="n">
        <v>0</v>
      </c>
      <c r="K37" s="160" t="n">
        <v>0</v>
      </c>
      <c r="L37" s="161" t="n">
        <v>13392.9458066765</v>
      </c>
      <c r="M37" s="159" t="n">
        <v>91170.2713379549</v>
      </c>
      <c r="N37" s="159" t="n">
        <v>104563.217144631</v>
      </c>
      <c r="O37" s="162" t="n">
        <v>502.622222507463</v>
      </c>
      <c r="P37" s="163" t="n">
        <v>471.208333600746</v>
      </c>
      <c r="Q37" s="163" t="n">
        <v>0</v>
      </c>
      <c r="R37" s="164" t="n">
        <v>0</v>
      </c>
      <c r="S37" s="165" t="n">
        <v>0</v>
      </c>
      <c r="T37" s="162" t="n">
        <v>171</v>
      </c>
      <c r="U37" s="163" t="n">
        <v>134</v>
      </c>
      <c r="V37" s="163" t="n">
        <v>0</v>
      </c>
      <c r="W37" s="164" t="n">
        <v>0</v>
      </c>
      <c r="X37" s="170" t="n">
        <v>305</v>
      </c>
      <c r="Y37" s="162" t="n">
        <v>0</v>
      </c>
      <c r="Z37" s="163" t="n">
        <v>0</v>
      </c>
      <c r="AA37" s="163" t="n">
        <v>0</v>
      </c>
      <c r="AB37" s="164" t="n">
        <v>0</v>
      </c>
      <c r="AC37" s="165" t="n">
        <v>0</v>
      </c>
      <c r="AD37" s="158" t="n">
        <v>0</v>
      </c>
      <c r="AE37" s="159" t="n">
        <v>0</v>
      </c>
      <c r="AF37" s="159" t="n">
        <v>0</v>
      </c>
      <c r="AG37" s="160" t="n">
        <v>0</v>
      </c>
      <c r="AH37" s="165" t="n">
        <v>0</v>
      </c>
      <c r="AI37" s="167" t="n">
        <v>104563.217144631</v>
      </c>
      <c r="AJ37" s="168" t="n">
        <v>0</v>
      </c>
      <c r="AK37" s="169" t="n">
        <v>0</v>
      </c>
      <c r="AL37" s="168" t="n">
        <v>3136.89651433894</v>
      </c>
    </row>
    <row r="38" customFormat="false" ht="13.5" hidden="false" customHeight="false" outlineLevel="0" collapsed="false">
      <c r="A38" s="156" t="s">
        <v>160</v>
      </c>
      <c r="B38" s="157" t="s">
        <v>200</v>
      </c>
      <c r="C38" s="156" t="s">
        <v>63</v>
      </c>
      <c r="D38" s="158" t="n">
        <v>4593.36833692732</v>
      </c>
      <c r="E38" s="159" t="n">
        <v>4865.80638789197</v>
      </c>
      <c r="F38" s="159" t="n">
        <v>0</v>
      </c>
      <c r="G38" s="160" t="n">
        <v>0</v>
      </c>
      <c r="H38" s="161" t="n">
        <v>74119.2513939901</v>
      </c>
      <c r="I38" s="159" t="n">
        <v>78591.7196472539</v>
      </c>
      <c r="J38" s="159" t="n">
        <v>0</v>
      </c>
      <c r="K38" s="160" t="n">
        <v>0</v>
      </c>
      <c r="L38" s="161" t="n">
        <v>9459.17472481928</v>
      </c>
      <c r="M38" s="159" t="n">
        <v>152710.971041244</v>
      </c>
      <c r="N38" s="159" t="n">
        <v>162170.145766063</v>
      </c>
      <c r="O38" s="162" t="n">
        <v>3.598206306766</v>
      </c>
      <c r="P38" s="163" t="n">
        <v>3.37331841259312</v>
      </c>
      <c r="Q38" s="163" t="n">
        <v>0</v>
      </c>
      <c r="R38" s="164" t="n">
        <v>0</v>
      </c>
      <c r="S38" s="165" t="n">
        <v>0</v>
      </c>
      <c r="T38" s="162" t="n">
        <v>682</v>
      </c>
      <c r="U38" s="163" t="n">
        <v>693</v>
      </c>
      <c r="V38" s="163" t="n">
        <v>0</v>
      </c>
      <c r="W38" s="164" t="n">
        <v>0</v>
      </c>
      <c r="X38" s="170" t="n">
        <v>1375</v>
      </c>
      <c r="Y38" s="162" t="n">
        <v>0</v>
      </c>
      <c r="Z38" s="163" t="n">
        <v>0</v>
      </c>
      <c r="AA38" s="163" t="n">
        <v>0</v>
      </c>
      <c r="AB38" s="164" t="n">
        <v>0</v>
      </c>
      <c r="AC38" s="165" t="n">
        <v>0</v>
      </c>
      <c r="AD38" s="158" t="n">
        <v>0</v>
      </c>
      <c r="AE38" s="159" t="n">
        <v>0</v>
      </c>
      <c r="AF38" s="159" t="n">
        <v>0</v>
      </c>
      <c r="AG38" s="160" t="n">
        <v>0</v>
      </c>
      <c r="AH38" s="165" t="n">
        <v>0</v>
      </c>
      <c r="AI38" s="167" t="n">
        <v>162170.145766063</v>
      </c>
      <c r="AJ38" s="168" t="n">
        <v>0</v>
      </c>
      <c r="AK38" s="169" t="n">
        <v>0</v>
      </c>
      <c r="AL38" s="168" t="n">
        <v>4865.1043729819</v>
      </c>
    </row>
    <row r="39" customFormat="false" ht="13.5" hidden="false" customHeight="false" outlineLevel="0" collapsed="false">
      <c r="A39" s="156" t="s">
        <v>176</v>
      </c>
      <c r="B39" s="157" t="s">
        <v>201</v>
      </c>
      <c r="C39" s="156" t="s">
        <v>64</v>
      </c>
      <c r="D39" s="158" t="n">
        <v>33075.5428074639</v>
      </c>
      <c r="E39" s="159" t="n">
        <v>33282.2649186196</v>
      </c>
      <c r="F39" s="159" t="n">
        <v>0</v>
      </c>
      <c r="G39" s="160" t="n">
        <v>0</v>
      </c>
      <c r="H39" s="161" t="n">
        <v>196708.002416647</v>
      </c>
      <c r="I39" s="159" t="n">
        <v>202334.504116929</v>
      </c>
      <c r="J39" s="159" t="n">
        <v>0</v>
      </c>
      <c r="K39" s="160" t="n">
        <v>0</v>
      </c>
      <c r="L39" s="161" t="n">
        <v>66357.8077260835</v>
      </c>
      <c r="M39" s="159" t="n">
        <v>399042.506533576</v>
      </c>
      <c r="N39" s="159" t="n">
        <v>465400.31425966</v>
      </c>
      <c r="O39" s="162" t="n">
        <v>424.350917767092</v>
      </c>
      <c r="P39" s="163" t="n">
        <v>397.828985406649</v>
      </c>
      <c r="Q39" s="163" t="n">
        <v>0</v>
      </c>
      <c r="R39" s="164" t="n">
        <v>0</v>
      </c>
      <c r="S39" s="165" t="n">
        <v>0</v>
      </c>
      <c r="T39" s="162" t="n">
        <v>979</v>
      </c>
      <c r="U39" s="163" t="n">
        <v>898</v>
      </c>
      <c r="V39" s="163" t="n">
        <v>0</v>
      </c>
      <c r="W39" s="164" t="n">
        <v>0</v>
      </c>
      <c r="X39" s="170" t="n">
        <v>1877</v>
      </c>
      <c r="Y39" s="162" t="n">
        <v>0</v>
      </c>
      <c r="Z39" s="163" t="n">
        <v>0</v>
      </c>
      <c r="AA39" s="163" t="n">
        <v>0</v>
      </c>
      <c r="AB39" s="164" t="n">
        <v>0</v>
      </c>
      <c r="AC39" s="165" t="n">
        <v>0</v>
      </c>
      <c r="AD39" s="158" t="n">
        <v>0</v>
      </c>
      <c r="AE39" s="159" t="n">
        <v>0</v>
      </c>
      <c r="AF39" s="159" t="n">
        <v>0</v>
      </c>
      <c r="AG39" s="160" t="n">
        <v>0</v>
      </c>
      <c r="AH39" s="165" t="n">
        <v>0</v>
      </c>
      <c r="AI39" s="167" t="n">
        <v>465400.31425966</v>
      </c>
      <c r="AJ39" s="168" t="n">
        <v>0</v>
      </c>
      <c r="AK39" s="169" t="n">
        <v>0</v>
      </c>
      <c r="AL39" s="168" t="n">
        <v>13962.0094277898</v>
      </c>
    </row>
    <row r="40" customFormat="false" ht="13.5" hidden="false" customHeight="false" outlineLevel="0" collapsed="false">
      <c r="A40" s="156" t="s">
        <v>180</v>
      </c>
      <c r="B40" s="157" t="s">
        <v>190</v>
      </c>
      <c r="C40" s="156" t="s">
        <v>1005</v>
      </c>
      <c r="D40" s="158" t="n">
        <v>8039.73971250002</v>
      </c>
      <c r="E40" s="159" t="n">
        <v>8013.8901286564</v>
      </c>
      <c r="F40" s="159" t="n">
        <v>0</v>
      </c>
      <c r="G40" s="160" t="n">
        <v>0</v>
      </c>
      <c r="H40" s="161" t="n">
        <v>76313.1149427127</v>
      </c>
      <c r="I40" s="159" t="n">
        <v>77891.3207817689</v>
      </c>
      <c r="J40" s="159" t="n">
        <v>0</v>
      </c>
      <c r="K40" s="160" t="n">
        <v>0</v>
      </c>
      <c r="L40" s="161" t="n">
        <v>16053.6298411564</v>
      </c>
      <c r="M40" s="159" t="n">
        <v>154204.435724482</v>
      </c>
      <c r="N40" s="159" t="n">
        <v>170258.065565638</v>
      </c>
      <c r="O40" s="162" t="n">
        <v>555.199931102119</v>
      </c>
      <c r="P40" s="163" t="n">
        <v>520.499935408236</v>
      </c>
      <c r="Q40" s="163" t="n">
        <v>0</v>
      </c>
      <c r="R40" s="164" t="n">
        <v>0</v>
      </c>
      <c r="S40" s="165" t="n">
        <v>0</v>
      </c>
      <c r="T40" s="162" t="n">
        <v>720</v>
      </c>
      <c r="U40" s="163" t="n">
        <v>685</v>
      </c>
      <c r="V40" s="163" t="n">
        <v>0</v>
      </c>
      <c r="W40" s="164" t="n">
        <v>0</v>
      </c>
      <c r="X40" s="170" t="n">
        <v>1405</v>
      </c>
      <c r="Y40" s="162" t="n">
        <v>0</v>
      </c>
      <c r="Z40" s="163" t="n">
        <v>0</v>
      </c>
      <c r="AA40" s="163" t="n">
        <v>0</v>
      </c>
      <c r="AB40" s="164" t="n">
        <v>0</v>
      </c>
      <c r="AC40" s="165" t="n">
        <v>0</v>
      </c>
      <c r="AD40" s="158" t="n">
        <v>0</v>
      </c>
      <c r="AE40" s="159" t="n">
        <v>0</v>
      </c>
      <c r="AF40" s="159" t="n">
        <v>0</v>
      </c>
      <c r="AG40" s="160" t="n">
        <v>0</v>
      </c>
      <c r="AH40" s="165" t="n">
        <v>0</v>
      </c>
      <c r="AI40" s="167" t="n">
        <v>170258.065565638</v>
      </c>
      <c r="AJ40" s="168" t="n">
        <v>0</v>
      </c>
      <c r="AK40" s="169" t="n">
        <v>0</v>
      </c>
      <c r="AL40" s="168" t="n">
        <v>5107.74196696914</v>
      </c>
    </row>
    <row r="41" customFormat="false" ht="13.5" hidden="false" customHeight="false" outlineLevel="0" collapsed="false">
      <c r="A41" s="156" t="s">
        <v>176</v>
      </c>
      <c r="B41" s="157" t="s">
        <v>202</v>
      </c>
      <c r="C41" s="156" t="s">
        <v>65</v>
      </c>
      <c r="D41" s="158" t="n">
        <v>7338.12033048222</v>
      </c>
      <c r="E41" s="159" t="n">
        <v>7053.56613623106</v>
      </c>
      <c r="F41" s="159" t="n">
        <v>0</v>
      </c>
      <c r="G41" s="160" t="n">
        <v>0</v>
      </c>
      <c r="H41" s="161" t="n">
        <v>50619.227550352</v>
      </c>
      <c r="I41" s="159" t="n">
        <v>51746.7202431135</v>
      </c>
      <c r="J41" s="159" t="n">
        <v>0</v>
      </c>
      <c r="K41" s="160" t="n">
        <v>0</v>
      </c>
      <c r="L41" s="161" t="n">
        <v>14391.6864667133</v>
      </c>
      <c r="M41" s="159" t="n">
        <v>102365.947793466</v>
      </c>
      <c r="N41" s="159" t="n">
        <v>116757.634260179</v>
      </c>
      <c r="O41" s="162" t="n">
        <v>20.3084524945218</v>
      </c>
      <c r="P41" s="163" t="n">
        <v>19.0391742136142</v>
      </c>
      <c r="Q41" s="163" t="n">
        <v>0</v>
      </c>
      <c r="R41" s="164" t="n">
        <v>0</v>
      </c>
      <c r="S41" s="165" t="n">
        <v>0</v>
      </c>
      <c r="T41" s="162" t="n">
        <v>1432</v>
      </c>
      <c r="U41" s="163" t="n">
        <v>1263</v>
      </c>
      <c r="V41" s="163" t="n">
        <v>0</v>
      </c>
      <c r="W41" s="164" t="n">
        <v>0</v>
      </c>
      <c r="X41" s="170" t="n">
        <v>2695</v>
      </c>
      <c r="Y41" s="162" t="n">
        <v>0</v>
      </c>
      <c r="Z41" s="163" t="n">
        <v>0</v>
      </c>
      <c r="AA41" s="163" t="n">
        <v>0</v>
      </c>
      <c r="AB41" s="164" t="n">
        <v>0</v>
      </c>
      <c r="AC41" s="165" t="n">
        <v>0</v>
      </c>
      <c r="AD41" s="158" t="n">
        <v>0</v>
      </c>
      <c r="AE41" s="159" t="n">
        <v>0</v>
      </c>
      <c r="AF41" s="159" t="n">
        <v>0</v>
      </c>
      <c r="AG41" s="160" t="n">
        <v>0</v>
      </c>
      <c r="AH41" s="165" t="n">
        <v>0</v>
      </c>
      <c r="AI41" s="167" t="n">
        <v>116757.634260179</v>
      </c>
      <c r="AJ41" s="168" t="n">
        <v>0</v>
      </c>
      <c r="AK41" s="169" t="n">
        <v>0</v>
      </c>
      <c r="AL41" s="168" t="n">
        <v>3502.72902780536</v>
      </c>
    </row>
    <row r="42" customFormat="false" ht="13.5" hidden="false" customHeight="false" outlineLevel="0" collapsed="false">
      <c r="A42" s="171"/>
      <c r="B42" s="172" t="s">
        <v>1006</v>
      </c>
      <c r="C42" s="173" t="s">
        <v>18</v>
      </c>
      <c r="D42" s="174" t="n">
        <v>1176991.28651347</v>
      </c>
      <c r="E42" s="175" t="n">
        <v>1170676.03517365</v>
      </c>
      <c r="F42" s="175" t="n">
        <v>0</v>
      </c>
      <c r="G42" s="176" t="n">
        <v>0</v>
      </c>
      <c r="H42" s="177" t="n">
        <v>2821628.47489234</v>
      </c>
      <c r="I42" s="175" t="n">
        <v>2861074.91221038</v>
      </c>
      <c r="J42" s="175" t="n">
        <v>0</v>
      </c>
      <c r="K42" s="176" t="n">
        <v>0</v>
      </c>
      <c r="L42" s="177" t="n">
        <v>2347667.32168712</v>
      </c>
      <c r="M42" s="175" t="n">
        <v>5682703.38710272</v>
      </c>
      <c r="N42" s="175" t="n">
        <v>8030370.70878984</v>
      </c>
      <c r="O42" s="174" t="n">
        <v>28214.6602508746</v>
      </c>
      <c r="P42" s="175" t="n">
        <v>26451.2439851949</v>
      </c>
      <c r="Q42" s="175" t="n">
        <v>0</v>
      </c>
      <c r="R42" s="176" t="n">
        <v>0</v>
      </c>
      <c r="S42" s="178" t="n">
        <v>0</v>
      </c>
      <c r="T42" s="174" t="n">
        <v>72196.8146888173</v>
      </c>
      <c r="U42" s="175" t="n">
        <v>65219.5804234865</v>
      </c>
      <c r="V42" s="175" t="n">
        <v>0</v>
      </c>
      <c r="W42" s="176" t="n">
        <v>0</v>
      </c>
      <c r="X42" s="179" t="n">
        <v>137416.395112304</v>
      </c>
      <c r="Y42" s="174" t="n">
        <v>0</v>
      </c>
      <c r="Z42" s="175" t="n">
        <v>0</v>
      </c>
      <c r="AA42" s="175" t="n">
        <v>0</v>
      </c>
      <c r="AB42" s="176" t="n">
        <v>0</v>
      </c>
      <c r="AC42" s="178" t="n">
        <v>0</v>
      </c>
      <c r="AD42" s="174" t="n">
        <v>0</v>
      </c>
      <c r="AE42" s="175" t="n">
        <v>0</v>
      </c>
      <c r="AF42" s="175" t="n">
        <v>0</v>
      </c>
      <c r="AG42" s="176" t="n">
        <v>0</v>
      </c>
      <c r="AH42" s="178" t="n">
        <v>0</v>
      </c>
      <c r="AI42" s="175" t="n">
        <v>8030370.70878984</v>
      </c>
      <c r="AJ42" s="175" t="n">
        <v>0</v>
      </c>
      <c r="AK42" s="180" t="n">
        <v>0</v>
      </c>
      <c r="AL42" s="175" t="n">
        <v>240911.121263695</v>
      </c>
    </row>
    <row r="44" customFormat="false" ht="13.5" hidden="false" customHeight="false" outlineLevel="0" collapsed="false">
      <c r="N44" s="91" t="n">
        <f aca="false">N43/N42</f>
        <v>0</v>
      </c>
    </row>
  </sheetData>
  <mergeCells count="21">
    <mergeCell ref="D4:N4"/>
    <mergeCell ref="O4:S4"/>
    <mergeCell ref="T4:X4"/>
    <mergeCell ref="Y4:AC4"/>
    <mergeCell ref="AD4:AH4"/>
    <mergeCell ref="AI4:AL4"/>
    <mergeCell ref="A5:A6"/>
    <mergeCell ref="B5:B6"/>
    <mergeCell ref="C5:C6"/>
    <mergeCell ref="D5:G5"/>
    <mergeCell ref="H5:K5"/>
    <mergeCell ref="L5:N5"/>
    <mergeCell ref="O5:R5"/>
    <mergeCell ref="S5:S6"/>
    <mergeCell ref="T5:W5"/>
    <mergeCell ref="X5:X6"/>
    <mergeCell ref="Y5:AB5"/>
    <mergeCell ref="AC5:AC6"/>
    <mergeCell ref="AD5:AG5"/>
    <mergeCell ref="AH5:AH6"/>
    <mergeCell ref="AI5:AL5"/>
  </mergeCells>
  <conditionalFormatting sqref="A5:A6">
    <cfRule type="expression" priority="2" aboveAverage="0" equalAverage="0" bottom="0" percent="0" rank="0" text="" dxfId="23">
      <formula>CELL("protect",A5)=1</formula>
    </cfRule>
  </conditionalFormatting>
  <conditionalFormatting sqref="A42">
    <cfRule type="expression" priority="3" aboveAverage="0" equalAverage="0" bottom="0" percent="0" rank="0" text="" dxfId="24">
      <formula>CELL("protect",A42)=1</formula>
    </cfRule>
  </conditionalFormatting>
  <conditionalFormatting sqref="A8:A41">
    <cfRule type="expression" priority="4" aboveAverage="0" equalAverage="0" bottom="0" percent="0" rank="0" text="" dxfId="25">
      <formula>CELL("protect",A8)=1</formula>
    </cfRule>
  </conditionalFormatting>
  <conditionalFormatting sqref="AB7">
    <cfRule type="expression" priority="5" aboveAverage="0" equalAverage="0" bottom="0" percent="0" rank="0" text="" dxfId="26">
      <formula>CELL("protect",AB7)=1</formula>
    </cfRule>
  </conditionalFormatting>
  <conditionalFormatting sqref="R7">
    <cfRule type="expression" priority="6" aboveAverage="0" equalAverage="0" bottom="0" percent="0" rank="0" text="" dxfId="27">
      <formula>CELL("protect",R7)=1</formula>
    </cfRule>
  </conditionalFormatting>
  <conditionalFormatting sqref="L7">
    <cfRule type="expression" priority="7" aboveAverage="0" equalAverage="0" bottom="0" percent="0" rank="0" text="" dxfId="28">
      <formula>CELL("protect",L7)=1</formula>
    </cfRule>
  </conditionalFormatting>
  <conditionalFormatting sqref="K7">
    <cfRule type="expression" priority="8" aboveAverage="0" equalAverage="0" bottom="0" percent="0" rank="0" text="" dxfId="29">
      <formula>CELL("protect",K7)=1</formula>
    </cfRule>
  </conditionalFormatting>
  <conditionalFormatting sqref="H7">
    <cfRule type="expression" priority="9" aboveAverage="0" equalAverage="0" bottom="0" percent="0" rank="0" text="" dxfId="30">
      <formula>CELL("protect",H7)=1</formula>
    </cfRule>
  </conditionalFormatting>
  <conditionalFormatting sqref="G7">
    <cfRule type="expression" priority="10" aboveAverage="0" equalAverage="0" bottom="0" percent="0" rank="0" text="" dxfId="31">
      <formula>CELL("protect",G7)=1</formula>
    </cfRule>
  </conditionalFormatting>
  <conditionalFormatting sqref="O8:AL42">
    <cfRule type="expression" priority="11" aboveAverage="0" equalAverage="0" bottom="0" percent="0" rank="0" text="" dxfId="32">
      <formula>O8-#ref!&gt;1</formula>
    </cfRule>
  </conditionalFormatting>
  <conditionalFormatting sqref="A1:A2 M7:Q7 B8:AL44 B3:AL6 C1:AL2">
    <cfRule type="expression" priority="12" aboveAverage="0" equalAverage="0" bottom="0" percent="0" rank="0" text="" dxfId="33">
      <formula>CELL("protect",A1)=1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5B9BD5"/>
    <pageSetUpPr fitToPage="false"/>
  </sheetPr>
  <dimension ref="A1:AL44"/>
  <sheetViews>
    <sheetView showFormulas="false" showGridLines="fals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3" ySplit="0" topLeftCell="D1" activePane="topRight" state="frozen"/>
      <selection pane="topLeft" activeCell="A1" activeCellId="0" sqref="A1"/>
      <selection pane="topRight" activeCell="A1" activeCellId="1" sqref="E6:E7 A1"/>
    </sheetView>
  </sheetViews>
  <sheetFormatPr defaultColWidth="8.7890625" defaultRowHeight="13.5" zeroHeight="false" outlineLevelRow="0" outlineLevelCol="0"/>
  <cols>
    <col collapsed="false" customWidth="true" hidden="false" outlineLevel="0" max="1" min="1" style="90" width="13.53"/>
    <col collapsed="false" customWidth="true" hidden="false" outlineLevel="0" max="2" min="2" style="90" width="7.52"/>
    <col collapsed="false" customWidth="true" hidden="false" outlineLevel="0" max="3" min="3" style="90" width="12.16"/>
    <col collapsed="false" customWidth="true" hidden="false" outlineLevel="0" max="8" min="4" style="91" width="13.79"/>
    <col collapsed="false" customWidth="true" hidden="false" outlineLevel="0" max="9" min="9" style="91" width="13.16"/>
    <col collapsed="false" customWidth="true" hidden="false" outlineLevel="0" max="10" min="10" style="91" width="13.79"/>
    <col collapsed="false" customWidth="true" hidden="false" outlineLevel="0" max="11" min="11" style="91" width="13.16"/>
    <col collapsed="false" customWidth="true" hidden="false" outlineLevel="0" max="12" min="12" style="91" width="13.48"/>
    <col collapsed="false" customWidth="true" hidden="false" outlineLevel="0" max="13" min="13" style="91" width="14.52"/>
    <col collapsed="false" customWidth="true" hidden="false" outlineLevel="0" max="14" min="14" style="91" width="15.16"/>
    <col collapsed="false" customWidth="true" hidden="false" outlineLevel="0" max="15" min="15" style="91" width="10.79"/>
    <col collapsed="false" customWidth="true" hidden="false" outlineLevel="0" max="16" min="16" style="91" width="11"/>
    <col collapsed="false" customWidth="true" hidden="false" outlineLevel="0" max="18" min="17" style="91" width="10.16"/>
    <col collapsed="false" customWidth="true" hidden="false" outlineLevel="0" max="19" min="19" style="91" width="11.78"/>
    <col collapsed="false" customWidth="true" hidden="false" outlineLevel="0" max="20" min="20" style="91" width="10.79"/>
    <col collapsed="false" customWidth="true" hidden="false" outlineLevel="0" max="21" min="21" style="91" width="10.52"/>
    <col collapsed="false" customWidth="true" hidden="false" outlineLevel="0" max="22" min="22" style="91" width="11.78"/>
    <col collapsed="false" customWidth="true" hidden="false" outlineLevel="0" max="23" min="23" style="91" width="9.79"/>
    <col collapsed="false" customWidth="true" hidden="false" outlineLevel="0" max="24" min="24" style="91" width="13"/>
    <col collapsed="false" customWidth="true" hidden="false" outlineLevel="0" max="25" min="25" style="91" width="10.16"/>
    <col collapsed="false" customWidth="true" hidden="false" outlineLevel="0" max="28" min="26" style="91" width="9.79"/>
    <col collapsed="false" customWidth="true" hidden="false" outlineLevel="0" max="29" min="29" style="91" width="12.16"/>
    <col collapsed="false" customWidth="true" hidden="false" outlineLevel="0" max="33" min="30" style="91" width="10.16"/>
    <col collapsed="false" customWidth="true" hidden="false" outlineLevel="0" max="34" min="34" style="91" width="10.52"/>
    <col collapsed="false" customWidth="true" hidden="false" outlineLevel="0" max="35" min="35" style="91" width="15.78"/>
    <col collapsed="false" customWidth="true" hidden="false" outlineLevel="0" max="36" min="36" style="91" width="17.26"/>
    <col collapsed="false" customWidth="true" hidden="false" outlineLevel="0" max="37" min="37" style="91" width="13"/>
    <col collapsed="false" customWidth="true" hidden="false" outlineLevel="0" max="38" min="38" style="91" width="16.16"/>
    <col collapsed="false" customWidth="false" hidden="false" outlineLevel="0" max="16384" min="39" style="90" width="8.79"/>
  </cols>
  <sheetData>
    <row r="1" customFormat="false" ht="21.75" hidden="false" customHeight="false" outlineLevel="0" collapsed="false">
      <c r="A1" s="89" t="s">
        <v>1007</v>
      </c>
    </row>
    <row r="2" customFormat="false" ht="13.5" hidden="false" customHeight="false" outlineLevel="0" collapsed="false">
      <c r="A2" s="92" t="s">
        <v>986</v>
      </c>
    </row>
    <row r="4" customFormat="false" ht="13.5" hidden="false" customHeight="false" outlineLevel="0" collapsed="false">
      <c r="D4" s="93" t="s">
        <v>97</v>
      </c>
      <c r="E4" s="93"/>
      <c r="F4" s="93"/>
      <c r="G4" s="93"/>
      <c r="H4" s="93"/>
      <c r="I4" s="93"/>
      <c r="J4" s="93"/>
      <c r="K4" s="93"/>
      <c r="L4" s="93"/>
      <c r="M4" s="93"/>
      <c r="N4" s="93"/>
      <c r="O4" s="94" t="s">
        <v>987</v>
      </c>
      <c r="P4" s="94"/>
      <c r="Q4" s="94"/>
      <c r="R4" s="94"/>
      <c r="S4" s="94"/>
      <c r="T4" s="95" t="s">
        <v>988</v>
      </c>
      <c r="U4" s="95"/>
      <c r="V4" s="95"/>
      <c r="W4" s="95"/>
      <c r="X4" s="95"/>
      <c r="Y4" s="94" t="s">
        <v>989</v>
      </c>
      <c r="Z4" s="94"/>
      <c r="AA4" s="94"/>
      <c r="AB4" s="94"/>
      <c r="AC4" s="94"/>
      <c r="AD4" s="94" t="s">
        <v>990</v>
      </c>
      <c r="AE4" s="94"/>
      <c r="AF4" s="94"/>
      <c r="AG4" s="94"/>
      <c r="AH4" s="94"/>
      <c r="AI4" s="93" t="s">
        <v>991</v>
      </c>
      <c r="AJ4" s="93"/>
      <c r="AK4" s="93"/>
      <c r="AL4" s="93"/>
    </row>
    <row r="5" customFormat="false" ht="13.5" hidden="false" customHeight="true" outlineLevel="0" collapsed="false">
      <c r="A5" s="151" t="s">
        <v>108</v>
      </c>
      <c r="B5" s="151" t="s">
        <v>110</v>
      </c>
      <c r="C5" s="152" t="s">
        <v>109</v>
      </c>
      <c r="D5" s="99" t="s">
        <v>11</v>
      </c>
      <c r="E5" s="99"/>
      <c r="F5" s="99"/>
      <c r="G5" s="99"/>
      <c r="H5" s="100" t="s">
        <v>12</v>
      </c>
      <c r="I5" s="100"/>
      <c r="J5" s="100"/>
      <c r="K5" s="100"/>
      <c r="L5" s="101" t="s">
        <v>18</v>
      </c>
      <c r="M5" s="101"/>
      <c r="N5" s="101"/>
      <c r="O5" s="99"/>
      <c r="P5" s="99"/>
      <c r="Q5" s="99"/>
      <c r="R5" s="99"/>
      <c r="S5" s="153" t="s">
        <v>18</v>
      </c>
      <c r="T5" s="99"/>
      <c r="U5" s="99"/>
      <c r="V5" s="99"/>
      <c r="W5" s="99"/>
      <c r="X5" s="154" t="s">
        <v>18</v>
      </c>
      <c r="Y5" s="99"/>
      <c r="Z5" s="99"/>
      <c r="AA5" s="99"/>
      <c r="AB5" s="99"/>
      <c r="AC5" s="153" t="s">
        <v>18</v>
      </c>
      <c r="AD5" s="99" t="s">
        <v>18</v>
      </c>
      <c r="AE5" s="99"/>
      <c r="AF5" s="99"/>
      <c r="AG5" s="99"/>
      <c r="AH5" s="153" t="s">
        <v>18</v>
      </c>
      <c r="AI5" s="155" t="s">
        <v>18</v>
      </c>
      <c r="AJ5" s="155"/>
      <c r="AK5" s="155"/>
      <c r="AL5" s="155"/>
    </row>
    <row r="6" customFormat="false" ht="13.5" hidden="false" customHeight="false" outlineLevel="0" collapsed="false">
      <c r="A6" s="151"/>
      <c r="B6" s="151"/>
      <c r="C6" s="152"/>
      <c r="D6" s="106" t="s">
        <v>114</v>
      </c>
      <c r="E6" s="107" t="s">
        <v>115</v>
      </c>
      <c r="F6" s="107" t="s">
        <v>116</v>
      </c>
      <c r="G6" s="108" t="s">
        <v>117</v>
      </c>
      <c r="H6" s="109" t="s">
        <v>114</v>
      </c>
      <c r="I6" s="107" t="s">
        <v>115</v>
      </c>
      <c r="J6" s="107" t="s">
        <v>116</v>
      </c>
      <c r="K6" s="108" t="s">
        <v>117</v>
      </c>
      <c r="L6" s="109" t="s">
        <v>11</v>
      </c>
      <c r="M6" s="107" t="s">
        <v>12</v>
      </c>
      <c r="N6" s="107" t="s">
        <v>18</v>
      </c>
      <c r="O6" s="106" t="s">
        <v>114</v>
      </c>
      <c r="P6" s="107" t="s">
        <v>115</v>
      </c>
      <c r="Q6" s="107" t="s">
        <v>116</v>
      </c>
      <c r="R6" s="108" t="s">
        <v>117</v>
      </c>
      <c r="S6" s="153"/>
      <c r="T6" s="106" t="s">
        <v>114</v>
      </c>
      <c r="U6" s="107" t="s">
        <v>115</v>
      </c>
      <c r="V6" s="107" t="s">
        <v>116</v>
      </c>
      <c r="W6" s="108" t="s">
        <v>117</v>
      </c>
      <c r="X6" s="154"/>
      <c r="Y6" s="106" t="s">
        <v>114</v>
      </c>
      <c r="Z6" s="107" t="s">
        <v>115</v>
      </c>
      <c r="AA6" s="107" t="s">
        <v>116</v>
      </c>
      <c r="AB6" s="108" t="s">
        <v>117</v>
      </c>
      <c r="AC6" s="153"/>
      <c r="AD6" s="106" t="s">
        <v>114</v>
      </c>
      <c r="AE6" s="107" t="s">
        <v>115</v>
      </c>
      <c r="AF6" s="107" t="s">
        <v>116</v>
      </c>
      <c r="AG6" s="108" t="s">
        <v>117</v>
      </c>
      <c r="AH6" s="153"/>
      <c r="AI6" s="106" t="s">
        <v>102</v>
      </c>
      <c r="AJ6" s="107" t="s">
        <v>103</v>
      </c>
      <c r="AK6" s="107" t="s">
        <v>104</v>
      </c>
      <c r="AL6" s="107" t="s">
        <v>105</v>
      </c>
    </row>
    <row r="7" customFormat="false" ht="13.5" hidden="false" customHeight="false" outlineLevel="0" collapsed="false">
      <c r="A7" s="111" t="s">
        <v>118</v>
      </c>
      <c r="B7" s="111" t="s">
        <v>120</v>
      </c>
      <c r="C7" s="111" t="s">
        <v>119</v>
      </c>
      <c r="D7" s="110" t="s">
        <v>124</v>
      </c>
      <c r="E7" s="111" t="s">
        <v>125</v>
      </c>
      <c r="F7" s="111" t="s">
        <v>126</v>
      </c>
      <c r="G7" s="112" t="s">
        <v>127</v>
      </c>
      <c r="H7" s="113" t="s">
        <v>128</v>
      </c>
      <c r="I7" s="111" t="s">
        <v>129</v>
      </c>
      <c r="J7" s="111" t="s">
        <v>130</v>
      </c>
      <c r="K7" s="112" t="s">
        <v>131</v>
      </c>
      <c r="L7" s="113" t="s">
        <v>132</v>
      </c>
      <c r="M7" s="113" t="s">
        <v>133</v>
      </c>
      <c r="N7" s="113" t="s">
        <v>134</v>
      </c>
      <c r="O7" s="114" t="s">
        <v>992</v>
      </c>
      <c r="P7" s="115" t="s">
        <v>993</v>
      </c>
      <c r="Q7" s="115" t="s">
        <v>994</v>
      </c>
      <c r="R7" s="112" t="s">
        <v>995</v>
      </c>
      <c r="S7" s="116" t="s">
        <v>139</v>
      </c>
      <c r="T7" s="110" t="s">
        <v>996</v>
      </c>
      <c r="U7" s="111" t="s">
        <v>997</v>
      </c>
      <c r="V7" s="111" t="s">
        <v>998</v>
      </c>
      <c r="W7" s="111" t="s">
        <v>999</v>
      </c>
      <c r="X7" s="116" t="s">
        <v>144</v>
      </c>
      <c r="Y7" s="110" t="s">
        <v>1000</v>
      </c>
      <c r="Z7" s="111" t="s">
        <v>1001</v>
      </c>
      <c r="AA7" s="111" t="s">
        <v>1002</v>
      </c>
      <c r="AB7" s="112" t="s">
        <v>1003</v>
      </c>
      <c r="AC7" s="111" t="s">
        <v>1004</v>
      </c>
      <c r="AD7" s="110" t="s">
        <v>150</v>
      </c>
      <c r="AE7" s="111" t="s">
        <v>151</v>
      </c>
      <c r="AF7" s="111" t="s">
        <v>152</v>
      </c>
      <c r="AG7" s="111" t="s">
        <v>153</v>
      </c>
      <c r="AH7" s="116" t="s">
        <v>149</v>
      </c>
      <c r="AI7" s="110" t="s">
        <v>154</v>
      </c>
      <c r="AJ7" s="111" t="s">
        <v>155</v>
      </c>
      <c r="AK7" s="111" t="s">
        <v>156</v>
      </c>
      <c r="AL7" s="111" t="s">
        <v>157</v>
      </c>
    </row>
    <row r="8" customFormat="false" ht="13.5" hidden="false" customHeight="false" outlineLevel="0" collapsed="false">
      <c r="A8" s="156" t="s">
        <v>160</v>
      </c>
      <c r="B8" s="157" t="s">
        <v>161</v>
      </c>
      <c r="C8" s="156" t="s">
        <v>32</v>
      </c>
      <c r="D8" s="158" t="n">
        <v>4083.42463343853</v>
      </c>
      <c r="E8" s="159" t="n">
        <v>3894.66097078625</v>
      </c>
      <c r="F8" s="159" t="n">
        <v>5717.92389424463</v>
      </c>
      <c r="G8" s="160" t="n">
        <v>3274.09704545237</v>
      </c>
      <c r="H8" s="161" t="n">
        <v>42949.5140079551</v>
      </c>
      <c r="I8" s="159" t="n">
        <v>40964.0953211775</v>
      </c>
      <c r="J8" s="159" t="n">
        <v>60141.1987333492</v>
      </c>
      <c r="K8" s="160" t="n">
        <v>34436.9957916055</v>
      </c>
      <c r="L8" s="161" t="n">
        <v>16970.1065439218</v>
      </c>
      <c r="M8" s="159" t="n">
        <v>178491.803854087</v>
      </c>
      <c r="N8" s="159" t="n">
        <v>195461.910398009</v>
      </c>
      <c r="O8" s="162" t="n">
        <v>184.81126244839</v>
      </c>
      <c r="P8" s="163" t="n">
        <v>202.337116803488</v>
      </c>
      <c r="Q8" s="163" t="n">
        <v>173.754178370281</v>
      </c>
      <c r="R8" s="164" t="n">
        <v>191.280032725379</v>
      </c>
      <c r="S8" s="165" t="n">
        <v>752.182590347539</v>
      </c>
      <c r="T8" s="162" t="n">
        <v>3614.03504604188</v>
      </c>
      <c r="U8" s="163" t="n">
        <v>1964.67825010235</v>
      </c>
      <c r="V8" s="163" t="n">
        <v>15475.637475091</v>
      </c>
      <c r="W8" s="164" t="n">
        <v>2207.34501832796</v>
      </c>
      <c r="X8" s="166" t="n">
        <v>23261.6957895632</v>
      </c>
      <c r="Y8" s="162" t="n">
        <v>1793.3011</v>
      </c>
      <c r="Z8" s="163" t="n">
        <v>1841.006</v>
      </c>
      <c r="AA8" s="163" t="n">
        <v>1587.6997</v>
      </c>
      <c r="AB8" s="164" t="n">
        <v>1496.9932</v>
      </c>
      <c r="AC8" s="165" t="n">
        <v>6719</v>
      </c>
      <c r="AD8" s="158" t="n">
        <v>0</v>
      </c>
      <c r="AE8" s="159" t="n">
        <v>0</v>
      </c>
      <c r="AF8" s="159" t="n">
        <v>0</v>
      </c>
      <c r="AG8" s="160" t="n">
        <v>0</v>
      </c>
      <c r="AH8" s="165" t="n">
        <v>0</v>
      </c>
      <c r="AI8" s="167" t="n">
        <v>91891.6949333573</v>
      </c>
      <c r="AJ8" s="168" t="n">
        <v>100271.535464652</v>
      </c>
      <c r="AK8" s="169" t="n">
        <v>3298.68</v>
      </c>
      <c r="AL8" s="168" t="n">
        <v>15164.105264</v>
      </c>
    </row>
    <row r="9" customFormat="false" ht="13.5" hidden="false" customHeight="false" outlineLevel="0" collapsed="false">
      <c r="A9" s="156" t="s">
        <v>163</v>
      </c>
      <c r="B9" s="157" t="s">
        <v>164</v>
      </c>
      <c r="C9" s="156" t="s">
        <v>33</v>
      </c>
      <c r="D9" s="158" t="n">
        <v>1488.37880350957</v>
      </c>
      <c r="E9" s="159" t="n">
        <v>1421.08482134827</v>
      </c>
      <c r="F9" s="159" t="n">
        <v>1868.57360398799</v>
      </c>
      <c r="G9" s="160" t="n">
        <v>1474.8822935618</v>
      </c>
      <c r="H9" s="161" t="n">
        <v>23511.3913531481</v>
      </c>
      <c r="I9" s="159" t="n">
        <v>22448.3722167727</v>
      </c>
      <c r="J9" s="159" t="n">
        <v>29517.1935880378</v>
      </c>
      <c r="K9" s="160" t="n">
        <v>23298.1917788627</v>
      </c>
      <c r="L9" s="161" t="n">
        <v>6252.91952240763</v>
      </c>
      <c r="M9" s="159" t="n">
        <v>98775.1489368213</v>
      </c>
      <c r="N9" s="159" t="n">
        <v>105028.068459229</v>
      </c>
      <c r="O9" s="162" t="n">
        <v>313.2675</v>
      </c>
      <c r="P9" s="163" t="n">
        <v>342.975</v>
      </c>
      <c r="Q9" s="163" t="n">
        <v>294.525</v>
      </c>
      <c r="R9" s="164" t="n">
        <v>324.2325</v>
      </c>
      <c r="S9" s="165" t="n">
        <v>1275</v>
      </c>
      <c r="T9" s="162" t="n">
        <v>4099.70261283517</v>
      </c>
      <c r="U9" s="163" t="n">
        <v>2257.13111965628</v>
      </c>
      <c r="V9" s="163" t="n">
        <v>16800.4573018785</v>
      </c>
      <c r="W9" s="164" t="n">
        <v>2469.80599335132</v>
      </c>
      <c r="X9" s="170" t="n">
        <v>25627.0970277213</v>
      </c>
      <c r="Y9" s="162" t="n">
        <v>1535.1066</v>
      </c>
      <c r="Z9" s="163" t="n">
        <v>1492.3074</v>
      </c>
      <c r="AA9" s="163" t="n">
        <v>1718.262</v>
      </c>
      <c r="AB9" s="164" t="n">
        <v>1548.324</v>
      </c>
      <c r="AC9" s="165" t="n">
        <v>6294</v>
      </c>
      <c r="AD9" s="158" t="n">
        <v>0</v>
      </c>
      <c r="AE9" s="159" t="n">
        <v>0</v>
      </c>
      <c r="AF9" s="159" t="n">
        <v>0</v>
      </c>
      <c r="AG9" s="160" t="n">
        <v>0</v>
      </c>
      <c r="AH9" s="165" t="n">
        <v>0</v>
      </c>
      <c r="AI9" s="167" t="n">
        <v>48869.2271947787</v>
      </c>
      <c r="AJ9" s="168" t="n">
        <v>54189.3256644503</v>
      </c>
      <c r="AK9" s="169" t="n">
        <v>1969.5156</v>
      </c>
      <c r="AL9" s="168" t="n">
        <v>9174.849216</v>
      </c>
    </row>
    <row r="10" customFormat="false" ht="13.5" hidden="false" customHeight="false" outlineLevel="0" collapsed="false">
      <c r="A10" s="156" t="s">
        <v>160</v>
      </c>
      <c r="B10" s="157" t="s">
        <v>165</v>
      </c>
      <c r="C10" s="156" t="s">
        <v>34</v>
      </c>
      <c r="D10" s="158" t="n">
        <v>4377.45058322292</v>
      </c>
      <c r="E10" s="159" t="n">
        <v>3941.32979620263</v>
      </c>
      <c r="F10" s="159" t="n">
        <v>7802.66302015893</v>
      </c>
      <c r="G10" s="160" t="n">
        <v>3395.77953947519</v>
      </c>
      <c r="H10" s="161" t="n">
        <v>29600.47564262</v>
      </c>
      <c r="I10" s="159" t="n">
        <v>26651.4114583409</v>
      </c>
      <c r="J10" s="159" t="n">
        <v>52761.88326625</v>
      </c>
      <c r="K10" s="160" t="n">
        <v>22962.3813301706</v>
      </c>
      <c r="L10" s="161" t="n">
        <v>19517.2229390597</v>
      </c>
      <c r="M10" s="159" t="n">
        <v>131976.151697381</v>
      </c>
      <c r="N10" s="159" t="n">
        <v>151493.374636441</v>
      </c>
      <c r="O10" s="162" t="n">
        <v>668.7954</v>
      </c>
      <c r="P10" s="163" t="n">
        <v>732.218</v>
      </c>
      <c r="Q10" s="163" t="n">
        <v>628.782</v>
      </c>
      <c r="R10" s="164" t="n">
        <v>692.2046</v>
      </c>
      <c r="S10" s="165" t="n">
        <v>2722</v>
      </c>
      <c r="T10" s="162" t="n">
        <v>10183.9861098283</v>
      </c>
      <c r="U10" s="163" t="n">
        <v>7238.34198663395</v>
      </c>
      <c r="V10" s="163" t="n">
        <v>26176.5849517698</v>
      </c>
      <c r="W10" s="164" t="n">
        <v>6066.22747840012</v>
      </c>
      <c r="X10" s="170" t="n">
        <v>49665.1405266322</v>
      </c>
      <c r="Y10" s="162" t="n">
        <v>1271.7785</v>
      </c>
      <c r="Z10" s="163" t="n">
        <v>1305.61</v>
      </c>
      <c r="AA10" s="163" t="n">
        <v>1125.9695</v>
      </c>
      <c r="AB10" s="164" t="n">
        <v>1061.642</v>
      </c>
      <c r="AC10" s="165" t="n">
        <v>4765</v>
      </c>
      <c r="AD10" s="158" t="n">
        <v>0</v>
      </c>
      <c r="AE10" s="159" t="n">
        <v>0</v>
      </c>
      <c r="AF10" s="159" t="n">
        <v>0</v>
      </c>
      <c r="AG10" s="160" t="n">
        <v>0</v>
      </c>
      <c r="AH10" s="165" t="n">
        <v>0</v>
      </c>
      <c r="AI10" s="167" t="n">
        <v>64570.6674803864</v>
      </c>
      <c r="AJ10" s="168" t="n">
        <v>84491.2311560547</v>
      </c>
      <c r="AK10" s="169" t="n">
        <v>2431.476</v>
      </c>
      <c r="AL10" s="168" t="n">
        <v>11177.5492048</v>
      </c>
    </row>
    <row r="11" customFormat="false" ht="13.5" hidden="false" customHeight="false" outlineLevel="0" collapsed="false">
      <c r="A11" s="156" t="s">
        <v>166</v>
      </c>
      <c r="B11" s="157" t="s">
        <v>167</v>
      </c>
      <c r="C11" s="156" t="s">
        <v>35</v>
      </c>
      <c r="D11" s="158" t="n">
        <v>43179.777358802</v>
      </c>
      <c r="E11" s="159" t="n">
        <v>43114.820848217</v>
      </c>
      <c r="F11" s="159" t="n">
        <v>56864.2948670389</v>
      </c>
      <c r="G11" s="160" t="n">
        <v>37488.0060293129</v>
      </c>
      <c r="H11" s="161" t="n">
        <v>51774.8177710602</v>
      </c>
      <c r="I11" s="159" t="n">
        <v>51696.9315079923</v>
      </c>
      <c r="J11" s="159" t="n">
        <v>68183.2719968999</v>
      </c>
      <c r="K11" s="160" t="n">
        <v>44950.0854216988</v>
      </c>
      <c r="L11" s="161" t="n">
        <v>180646.899103371</v>
      </c>
      <c r="M11" s="159" t="n">
        <v>216605.106697651</v>
      </c>
      <c r="N11" s="159" t="n">
        <v>397252.005801022</v>
      </c>
      <c r="O11" s="162" t="n">
        <v>2562.651</v>
      </c>
      <c r="P11" s="163" t="n">
        <v>2805.67</v>
      </c>
      <c r="Q11" s="163" t="n">
        <v>2409.33</v>
      </c>
      <c r="R11" s="164" t="n">
        <v>2652.349</v>
      </c>
      <c r="S11" s="165" t="n">
        <v>10430</v>
      </c>
      <c r="T11" s="162" t="n">
        <v>9332.19968208693</v>
      </c>
      <c r="U11" s="163" t="n">
        <v>5749.45250012642</v>
      </c>
      <c r="V11" s="163" t="n">
        <v>33139.7802301959</v>
      </c>
      <c r="W11" s="164" t="n">
        <v>5748.86661633811</v>
      </c>
      <c r="X11" s="170" t="n">
        <v>53970.2990287474</v>
      </c>
      <c r="Y11" s="162" t="n">
        <v>1671.4593</v>
      </c>
      <c r="Z11" s="163" t="n">
        <v>1771.1127</v>
      </c>
      <c r="AA11" s="163" t="n">
        <v>1523.2734</v>
      </c>
      <c r="AB11" s="164" t="n">
        <v>1505.1546</v>
      </c>
      <c r="AC11" s="165" t="n">
        <v>6471</v>
      </c>
      <c r="AD11" s="158" t="n">
        <v>0</v>
      </c>
      <c r="AE11" s="159" t="n">
        <v>0</v>
      </c>
      <c r="AF11" s="159" t="n">
        <v>0</v>
      </c>
      <c r="AG11" s="160" t="n">
        <v>0</v>
      </c>
      <c r="AH11" s="165" t="n">
        <v>0</v>
      </c>
      <c r="AI11" s="167" t="n">
        <v>189766.347486071</v>
      </c>
      <c r="AJ11" s="168" t="n">
        <v>198777.166214951</v>
      </c>
      <c r="AK11" s="169" t="n">
        <v>8708.4921</v>
      </c>
      <c r="AL11" s="168" t="n">
        <v>31543.590952</v>
      </c>
    </row>
    <row r="12" customFormat="false" ht="13.5" hidden="false" customHeight="false" outlineLevel="0" collapsed="false">
      <c r="A12" s="156" t="s">
        <v>168</v>
      </c>
      <c r="B12" s="157" t="s">
        <v>169</v>
      </c>
      <c r="C12" s="156" t="s">
        <v>36</v>
      </c>
      <c r="D12" s="158" t="n">
        <v>419.674914353912</v>
      </c>
      <c r="E12" s="159" t="n">
        <v>359.033416083384</v>
      </c>
      <c r="F12" s="159" t="n">
        <v>1010.44458989328</v>
      </c>
      <c r="G12" s="160" t="n">
        <v>362.064143013012</v>
      </c>
      <c r="H12" s="161" t="n">
        <v>3682.09448461889</v>
      </c>
      <c r="I12" s="159" t="n">
        <v>3150.04522772039</v>
      </c>
      <c r="J12" s="159" t="n">
        <v>8865.32009469</v>
      </c>
      <c r="K12" s="160" t="n">
        <v>3176.63586378247</v>
      </c>
      <c r="L12" s="161" t="n">
        <v>2151.21706334359</v>
      </c>
      <c r="M12" s="159" t="n">
        <v>18874.0956708118</v>
      </c>
      <c r="N12" s="159" t="n">
        <v>21025.3127341553</v>
      </c>
      <c r="O12" s="162" t="n">
        <v>17.6904</v>
      </c>
      <c r="P12" s="163" t="n">
        <v>19.368</v>
      </c>
      <c r="Q12" s="163" t="n">
        <v>16.632</v>
      </c>
      <c r="R12" s="164" t="n">
        <v>18.3096</v>
      </c>
      <c r="S12" s="165" t="n">
        <v>72</v>
      </c>
      <c r="T12" s="162" t="n">
        <v>1422.26700430743</v>
      </c>
      <c r="U12" s="163" t="n">
        <v>821.168485558159</v>
      </c>
      <c r="V12" s="163" t="n">
        <v>5746.3867639514</v>
      </c>
      <c r="W12" s="164" t="n">
        <v>883.911208678996</v>
      </c>
      <c r="X12" s="170" t="n">
        <v>8873.73346249598</v>
      </c>
      <c r="Y12" s="162" t="n">
        <v>1210.564</v>
      </c>
      <c r="Z12" s="163" t="n">
        <v>1310.64</v>
      </c>
      <c r="AA12" s="163" t="n">
        <v>1274.064</v>
      </c>
      <c r="AB12" s="164" t="n">
        <v>1284.732</v>
      </c>
      <c r="AC12" s="165" t="n">
        <v>5080</v>
      </c>
      <c r="AD12" s="158" t="n">
        <v>0</v>
      </c>
      <c r="AE12" s="159" t="n">
        <v>0</v>
      </c>
      <c r="AF12" s="159" t="n">
        <v>0</v>
      </c>
      <c r="AG12" s="160" t="n">
        <v>0</v>
      </c>
      <c r="AH12" s="165" t="n">
        <v>0</v>
      </c>
      <c r="AI12" s="167" t="n">
        <v>7610.84804277658</v>
      </c>
      <c r="AJ12" s="168" t="n">
        <v>13014.6033913788</v>
      </c>
      <c r="AK12" s="169" t="n">
        <v>399.8613</v>
      </c>
      <c r="AL12" s="168" t="n">
        <v>1566.8968488</v>
      </c>
    </row>
    <row r="13" customFormat="false" ht="13.5" hidden="false" customHeight="false" outlineLevel="0" collapsed="false">
      <c r="A13" s="156" t="s">
        <v>168</v>
      </c>
      <c r="B13" s="157" t="s">
        <v>170</v>
      </c>
      <c r="C13" s="156" t="s">
        <v>37</v>
      </c>
      <c r="D13" s="158" t="n">
        <v>645.361165563475</v>
      </c>
      <c r="E13" s="159" t="n">
        <v>530.101207414643</v>
      </c>
      <c r="F13" s="159" t="n">
        <v>1690.84098547669</v>
      </c>
      <c r="G13" s="160" t="n">
        <v>543.474115704326</v>
      </c>
      <c r="H13" s="161" t="n">
        <v>12644.9164076359</v>
      </c>
      <c r="I13" s="159" t="n">
        <v>10386.5646292684</v>
      </c>
      <c r="J13" s="159" t="n">
        <v>33129.5777633129</v>
      </c>
      <c r="K13" s="160" t="n">
        <v>10648.5873794324</v>
      </c>
      <c r="L13" s="161" t="n">
        <v>3409.77747415913</v>
      </c>
      <c r="M13" s="159" t="n">
        <v>66809.6461796496</v>
      </c>
      <c r="N13" s="159" t="n">
        <v>70219.4236538087</v>
      </c>
      <c r="O13" s="162" t="n">
        <v>10.0239388296771</v>
      </c>
      <c r="P13" s="163" t="n">
        <v>10.9745199234153</v>
      </c>
      <c r="Q13" s="163" t="n">
        <v>9.42421599371349</v>
      </c>
      <c r="R13" s="164" t="n">
        <v>10.3747970874517</v>
      </c>
      <c r="S13" s="165" t="n">
        <v>40.7974718342575</v>
      </c>
      <c r="T13" s="162" t="n">
        <v>3296.04306752655</v>
      </c>
      <c r="U13" s="163" t="n">
        <v>1810.10232220228</v>
      </c>
      <c r="V13" s="163" t="n">
        <v>14033.1167646276</v>
      </c>
      <c r="W13" s="164" t="n">
        <v>2020.54810022382</v>
      </c>
      <c r="X13" s="170" t="n">
        <v>21159.8102545802</v>
      </c>
      <c r="Y13" s="162" t="n">
        <v>597.1798</v>
      </c>
      <c r="Z13" s="163" t="n">
        <v>646.548</v>
      </c>
      <c r="AA13" s="163" t="n">
        <v>628.5048</v>
      </c>
      <c r="AB13" s="164" t="n">
        <v>633.7674</v>
      </c>
      <c r="AC13" s="165" t="n">
        <v>2506</v>
      </c>
      <c r="AD13" s="158" t="n">
        <v>0</v>
      </c>
      <c r="AE13" s="159" t="n">
        <v>0</v>
      </c>
      <c r="AF13" s="159" t="n">
        <v>0</v>
      </c>
      <c r="AG13" s="160" t="n">
        <v>0</v>
      </c>
      <c r="AH13" s="165" t="n">
        <v>0</v>
      </c>
      <c r="AI13" s="167" t="n">
        <v>24206.9434098824</v>
      </c>
      <c r="AJ13" s="168" t="n">
        <v>44694.7955439263</v>
      </c>
      <c r="AK13" s="169" t="n">
        <v>1317.6847</v>
      </c>
      <c r="AL13" s="168" t="n">
        <v>5163.4804472</v>
      </c>
    </row>
    <row r="14" customFormat="false" ht="13.5" hidden="false" customHeight="false" outlineLevel="0" collapsed="false">
      <c r="A14" s="156" t="s">
        <v>163</v>
      </c>
      <c r="B14" s="157" t="s">
        <v>171</v>
      </c>
      <c r="C14" s="156" t="s">
        <v>38</v>
      </c>
      <c r="D14" s="158" t="n">
        <v>4622.53222462541</v>
      </c>
      <c r="E14" s="159" t="n">
        <v>4151.05803719912</v>
      </c>
      <c r="F14" s="159" t="n">
        <v>7841.15525214023</v>
      </c>
      <c r="G14" s="160" t="n">
        <v>4314.62906516335</v>
      </c>
      <c r="H14" s="161" t="n">
        <v>22344.9117836694</v>
      </c>
      <c r="I14" s="159" t="n">
        <v>20065.8472765158</v>
      </c>
      <c r="J14" s="159" t="n">
        <v>37903.4507229049</v>
      </c>
      <c r="K14" s="160" t="n">
        <v>20856.5351533366</v>
      </c>
      <c r="L14" s="161" t="n">
        <v>20929.3745791281</v>
      </c>
      <c r="M14" s="159" t="n">
        <v>101170.744936427</v>
      </c>
      <c r="N14" s="159" t="n">
        <v>122100.119515555</v>
      </c>
      <c r="O14" s="162" t="n">
        <v>1165</v>
      </c>
      <c r="P14" s="163" t="n">
        <v>1275.867</v>
      </c>
      <c r="Q14" s="163" t="n">
        <v>1095.633</v>
      </c>
      <c r="R14" s="164" t="n">
        <v>1206.1449</v>
      </c>
      <c r="S14" s="165" t="n">
        <v>4742.6449</v>
      </c>
      <c r="T14" s="162" t="n">
        <v>3347.66553792683</v>
      </c>
      <c r="U14" s="163" t="n">
        <v>2113.67977817684</v>
      </c>
      <c r="V14" s="163" t="n">
        <v>11368.9814809438</v>
      </c>
      <c r="W14" s="164" t="n">
        <v>1982.38722147563</v>
      </c>
      <c r="X14" s="170" t="n">
        <v>18812.714018523</v>
      </c>
      <c r="Y14" s="162" t="n">
        <v>2591.4375</v>
      </c>
      <c r="Z14" s="163" t="n">
        <v>2519.1875</v>
      </c>
      <c r="AA14" s="163" t="n">
        <v>2900.625</v>
      </c>
      <c r="AB14" s="164" t="n">
        <v>2613.75</v>
      </c>
      <c r="AC14" s="165" t="n">
        <v>10625</v>
      </c>
      <c r="AD14" s="158" t="n">
        <v>0</v>
      </c>
      <c r="AE14" s="159" t="n">
        <v>0</v>
      </c>
      <c r="AF14" s="159" t="n">
        <v>0</v>
      </c>
      <c r="AG14" s="160" t="n">
        <v>0</v>
      </c>
      <c r="AH14" s="165" t="n">
        <v>0</v>
      </c>
      <c r="AI14" s="167" t="n">
        <v>51184.3493220096</v>
      </c>
      <c r="AJ14" s="168" t="n">
        <v>68751.2626935451</v>
      </c>
      <c r="AK14" s="169" t="n">
        <v>2164.5075</v>
      </c>
      <c r="AL14" s="168" t="n">
        <v>10083.2052</v>
      </c>
    </row>
    <row r="15" customFormat="false" ht="13.5" hidden="false" customHeight="false" outlineLevel="0" collapsed="false">
      <c r="A15" s="156" t="s">
        <v>166</v>
      </c>
      <c r="B15" s="157" t="s">
        <v>172</v>
      </c>
      <c r="C15" s="156" t="s">
        <v>39</v>
      </c>
      <c r="D15" s="158" t="n">
        <v>3851.42354143392</v>
      </c>
      <c r="E15" s="159" t="n">
        <v>3568.98753568892</v>
      </c>
      <c r="F15" s="159" t="n">
        <v>6883.1154994629</v>
      </c>
      <c r="G15" s="160" t="n">
        <v>3190.54137694186</v>
      </c>
      <c r="H15" s="161" t="n">
        <v>39988.8178440916</v>
      </c>
      <c r="I15" s="159" t="n">
        <v>37056.322400564</v>
      </c>
      <c r="J15" s="159" t="n">
        <v>71466.4717984738</v>
      </c>
      <c r="K15" s="160" t="n">
        <v>33126.9663214094</v>
      </c>
      <c r="L15" s="161" t="n">
        <v>17494.0679535276</v>
      </c>
      <c r="M15" s="159" t="n">
        <v>181638.578364539</v>
      </c>
      <c r="N15" s="159" t="n">
        <v>199132.646318066</v>
      </c>
      <c r="O15" s="162" t="n">
        <v>1320</v>
      </c>
      <c r="P15" s="163" t="n">
        <v>1445.606</v>
      </c>
      <c r="Q15" s="163" t="n">
        <v>1241.394</v>
      </c>
      <c r="R15" s="164" t="n">
        <v>1366.6082</v>
      </c>
      <c r="S15" s="165" t="n">
        <v>5373.6082</v>
      </c>
      <c r="T15" s="162" t="n">
        <v>6862.045695113</v>
      </c>
      <c r="U15" s="163" t="n">
        <v>3923.47024805506</v>
      </c>
      <c r="V15" s="163" t="n">
        <v>26891.894850473</v>
      </c>
      <c r="W15" s="164" t="n">
        <v>4112.82629165162</v>
      </c>
      <c r="X15" s="170" t="n">
        <v>41790.2370852927</v>
      </c>
      <c r="Y15" s="162" t="n">
        <v>2678.16583333847</v>
      </c>
      <c r="Z15" s="163" t="n">
        <v>2837.83967706055</v>
      </c>
      <c r="AA15" s="163" t="n">
        <v>2440.72875403746</v>
      </c>
      <c r="AB15" s="164" t="n">
        <v>2411.69714608799</v>
      </c>
      <c r="AC15" s="165" t="n">
        <v>10368.4314105245</v>
      </c>
      <c r="AD15" s="158" t="n">
        <v>0</v>
      </c>
      <c r="AE15" s="159" t="n">
        <v>0</v>
      </c>
      <c r="AF15" s="159" t="n">
        <v>0</v>
      </c>
      <c r="AG15" s="160" t="n">
        <v>0</v>
      </c>
      <c r="AH15" s="165" t="n">
        <v>0</v>
      </c>
      <c r="AI15" s="167" t="n">
        <v>84465.5513217784</v>
      </c>
      <c r="AJ15" s="168" t="n">
        <v>110524.433396288</v>
      </c>
      <c r="AK15" s="169" t="n">
        <v>4142.6616</v>
      </c>
      <c r="AL15" s="168" t="n">
        <v>15005.401792</v>
      </c>
    </row>
    <row r="16" customFormat="false" ht="13.5" hidden="false" customHeight="false" outlineLevel="0" collapsed="false">
      <c r="A16" s="156" t="s">
        <v>173</v>
      </c>
      <c r="B16" s="157" t="s">
        <v>174</v>
      </c>
      <c r="C16" s="156" t="s">
        <v>40</v>
      </c>
      <c r="D16" s="158" t="n">
        <v>11459.4367599582</v>
      </c>
      <c r="E16" s="159" t="n">
        <v>10374.0799875228</v>
      </c>
      <c r="F16" s="159" t="n">
        <v>11866.2789095174</v>
      </c>
      <c r="G16" s="160" t="n">
        <v>8633.77844325101</v>
      </c>
      <c r="H16" s="161" t="n">
        <v>54366.2220743195</v>
      </c>
      <c r="I16" s="159" t="n">
        <v>49217.0381697256</v>
      </c>
      <c r="J16" s="159" t="n">
        <v>56296.3754592939</v>
      </c>
      <c r="K16" s="160" t="n">
        <v>40960.6445777855</v>
      </c>
      <c r="L16" s="161" t="n">
        <v>42333.5741002494</v>
      </c>
      <c r="M16" s="159" t="n">
        <v>200840.280281124</v>
      </c>
      <c r="N16" s="159" t="n">
        <v>243173.854381374</v>
      </c>
      <c r="O16" s="162" t="n">
        <v>156.5109</v>
      </c>
      <c r="P16" s="163" t="n">
        <v>171.353</v>
      </c>
      <c r="Q16" s="163" t="n">
        <v>147.147</v>
      </c>
      <c r="R16" s="164" t="n">
        <v>161.9891</v>
      </c>
      <c r="S16" s="165" t="n">
        <v>637</v>
      </c>
      <c r="T16" s="162" t="n">
        <v>4182.187110321</v>
      </c>
      <c r="U16" s="163" t="n">
        <v>2649.11075002074</v>
      </c>
      <c r="V16" s="163" t="n">
        <v>13472.1659721814</v>
      </c>
      <c r="W16" s="164" t="n">
        <v>2486.41737988108</v>
      </c>
      <c r="X16" s="170" t="n">
        <v>22789.8812124043</v>
      </c>
      <c r="Y16" s="162" t="n">
        <v>359.4174</v>
      </c>
      <c r="Z16" s="163" t="n">
        <v>333.2112</v>
      </c>
      <c r="AA16" s="163" t="n">
        <v>299.409</v>
      </c>
      <c r="AB16" s="164" t="n">
        <v>273.9624</v>
      </c>
      <c r="AC16" s="165" t="n">
        <v>1266</v>
      </c>
      <c r="AD16" s="158" t="n">
        <v>0</v>
      </c>
      <c r="AE16" s="159" t="n">
        <v>0</v>
      </c>
      <c r="AF16" s="159" t="n">
        <v>0</v>
      </c>
      <c r="AG16" s="160" t="n">
        <v>0</v>
      </c>
      <c r="AH16" s="165" t="n">
        <v>0</v>
      </c>
      <c r="AI16" s="167" t="n">
        <v>125416.776991526</v>
      </c>
      <c r="AJ16" s="168" t="n">
        <v>112796.478389848</v>
      </c>
      <c r="AK16" s="169" t="n">
        <v>4960.599</v>
      </c>
      <c r="AL16" s="168" t="n">
        <v>19393.9578504</v>
      </c>
    </row>
    <row r="17" customFormat="false" ht="13.5" hidden="false" customHeight="false" outlineLevel="0" collapsed="false">
      <c r="A17" s="156" t="s">
        <v>163</v>
      </c>
      <c r="B17" s="157" t="s">
        <v>175</v>
      </c>
      <c r="C17" s="156" t="s">
        <v>41</v>
      </c>
      <c r="D17" s="158" t="n">
        <v>2760.86437264798</v>
      </c>
      <c r="E17" s="159" t="n">
        <v>2499.65890126624</v>
      </c>
      <c r="F17" s="159" t="n">
        <v>4513.63534435143</v>
      </c>
      <c r="G17" s="160" t="n">
        <v>2606.99606783481</v>
      </c>
      <c r="H17" s="161" t="n">
        <v>46942.3479081955</v>
      </c>
      <c r="I17" s="159" t="n">
        <v>42501.1307898892</v>
      </c>
      <c r="J17" s="159" t="n">
        <v>76744.3133985084</v>
      </c>
      <c r="K17" s="160" t="n">
        <v>44326.1601779534</v>
      </c>
      <c r="L17" s="161" t="n">
        <v>12381.1546861005</v>
      </c>
      <c r="M17" s="159" t="n">
        <v>210513.952274546</v>
      </c>
      <c r="N17" s="159" t="n">
        <v>222895.106960647</v>
      </c>
      <c r="O17" s="162" t="n">
        <v>1533.6594</v>
      </c>
      <c r="P17" s="163" t="n">
        <v>1679.098</v>
      </c>
      <c r="Q17" s="163" t="n">
        <v>1441.902</v>
      </c>
      <c r="R17" s="164" t="n">
        <v>1587.3406</v>
      </c>
      <c r="S17" s="165" t="n">
        <v>6242</v>
      </c>
      <c r="T17" s="162" t="n">
        <v>4588.27119673328</v>
      </c>
      <c r="U17" s="163" t="n">
        <v>2485.11452390017</v>
      </c>
      <c r="V17" s="163" t="n">
        <v>19728.950067947</v>
      </c>
      <c r="W17" s="164" t="n">
        <v>2803.65498443815</v>
      </c>
      <c r="X17" s="170" t="n">
        <v>29605.9907730186</v>
      </c>
      <c r="Y17" s="162" t="n">
        <v>261.4608</v>
      </c>
      <c r="Z17" s="163" t="n">
        <v>254.1712</v>
      </c>
      <c r="AA17" s="163" t="n">
        <v>292.656</v>
      </c>
      <c r="AB17" s="164" t="n">
        <v>263.712</v>
      </c>
      <c r="AC17" s="165" t="n">
        <v>1072</v>
      </c>
      <c r="AD17" s="158" t="n">
        <v>0</v>
      </c>
      <c r="AE17" s="159" t="n">
        <v>0</v>
      </c>
      <c r="AF17" s="159" t="n">
        <v>0</v>
      </c>
      <c r="AG17" s="160" t="n">
        <v>0</v>
      </c>
      <c r="AH17" s="165" t="n">
        <v>0</v>
      </c>
      <c r="AI17" s="167" t="n">
        <v>94704.0019719989</v>
      </c>
      <c r="AJ17" s="168" t="n">
        <v>124201.611588648</v>
      </c>
      <c r="AK17" s="169" t="n">
        <v>3989.4934</v>
      </c>
      <c r="AL17" s="168" t="n">
        <v>18584.773024</v>
      </c>
    </row>
    <row r="18" customFormat="false" ht="13.5" hidden="false" customHeight="false" outlineLevel="0" collapsed="false">
      <c r="A18" s="156" t="s">
        <v>176</v>
      </c>
      <c r="B18" s="157" t="s">
        <v>177</v>
      </c>
      <c r="C18" s="156" t="s">
        <v>42</v>
      </c>
      <c r="D18" s="158" t="n">
        <v>12128.9340065664</v>
      </c>
      <c r="E18" s="159" t="n">
        <v>12159.7583097473</v>
      </c>
      <c r="F18" s="159" t="n">
        <v>11297.6492045099</v>
      </c>
      <c r="G18" s="160" t="n">
        <v>9546.27044429911</v>
      </c>
      <c r="H18" s="161" t="n">
        <v>111412.30291398</v>
      </c>
      <c r="I18" s="159" t="n">
        <v>111695.444581767</v>
      </c>
      <c r="J18" s="159" t="n">
        <v>103776.400688412</v>
      </c>
      <c r="K18" s="160" t="n">
        <v>87688.8252391533</v>
      </c>
      <c r="L18" s="161" t="n">
        <v>45132.6119651228</v>
      </c>
      <c r="M18" s="159" t="n">
        <v>414572.973423312</v>
      </c>
      <c r="N18" s="159" t="n">
        <v>459705.585388435</v>
      </c>
      <c r="O18" s="162" t="n">
        <v>919.4094</v>
      </c>
      <c r="P18" s="163" t="n">
        <v>1006.598</v>
      </c>
      <c r="Q18" s="163" t="n">
        <v>864.402</v>
      </c>
      <c r="R18" s="164" t="n">
        <v>951.5906</v>
      </c>
      <c r="S18" s="165" t="n">
        <v>3742</v>
      </c>
      <c r="T18" s="162" t="n">
        <v>4776.39565508391</v>
      </c>
      <c r="U18" s="163" t="n">
        <v>3677.55832491782</v>
      </c>
      <c r="V18" s="163" t="n">
        <v>9851.47162756097</v>
      </c>
      <c r="W18" s="164" t="n">
        <v>2806.84894037205</v>
      </c>
      <c r="X18" s="170" t="n">
        <v>21112.2745479348</v>
      </c>
      <c r="Y18" s="162" t="n">
        <v>1036.07145823998</v>
      </c>
      <c r="Z18" s="163" t="n">
        <v>1049.69401941479</v>
      </c>
      <c r="AA18" s="163" t="n">
        <v>879.790409206704</v>
      </c>
      <c r="AB18" s="164" t="n">
        <v>818.488883920043</v>
      </c>
      <c r="AC18" s="165" t="n">
        <v>3784.04477078152</v>
      </c>
      <c r="AD18" s="158" t="n">
        <v>0</v>
      </c>
      <c r="AE18" s="159" t="n">
        <v>0</v>
      </c>
      <c r="AF18" s="159" t="n">
        <v>0</v>
      </c>
      <c r="AG18" s="160" t="n">
        <v>0</v>
      </c>
      <c r="AH18" s="165" t="n">
        <v>0</v>
      </c>
      <c r="AI18" s="167" t="n">
        <v>247396.439812061</v>
      </c>
      <c r="AJ18" s="168" t="n">
        <v>209811.408576374</v>
      </c>
      <c r="AK18" s="169" t="n">
        <v>2497.737</v>
      </c>
      <c r="AL18" s="168" t="n">
        <v>37091.4852768</v>
      </c>
    </row>
    <row r="19" customFormat="false" ht="14.25" hidden="false" customHeight="true" outlineLevel="0" collapsed="false">
      <c r="A19" s="156" t="s">
        <v>163</v>
      </c>
      <c r="B19" s="157" t="s">
        <v>178</v>
      </c>
      <c r="C19" s="156" t="s">
        <v>43</v>
      </c>
      <c r="D19" s="158" t="n">
        <v>78810.7290067534</v>
      </c>
      <c r="E19" s="159" t="n">
        <v>74553.9956040521</v>
      </c>
      <c r="F19" s="159" t="n">
        <v>87833.4959529513</v>
      </c>
      <c r="G19" s="160" t="n">
        <v>68874.8281500281</v>
      </c>
      <c r="H19" s="161" t="n">
        <v>130853.940850338</v>
      </c>
      <c r="I19" s="159" t="n">
        <v>115721.564532913</v>
      </c>
      <c r="J19" s="159" t="n">
        <v>190337.596721979</v>
      </c>
      <c r="K19" s="160" t="n">
        <v>122459.371174325</v>
      </c>
      <c r="L19" s="161" t="n">
        <v>310073.048713785</v>
      </c>
      <c r="M19" s="159" t="n">
        <v>559372.473279555</v>
      </c>
      <c r="N19" s="159" t="n">
        <v>869445.52199334</v>
      </c>
      <c r="O19" s="162" t="n">
        <v>2966.5818</v>
      </c>
      <c r="P19" s="163" t="n">
        <v>3247.906</v>
      </c>
      <c r="Q19" s="163" t="n">
        <v>2789.094</v>
      </c>
      <c r="R19" s="164" t="n">
        <v>3070.4182</v>
      </c>
      <c r="S19" s="165" t="n">
        <v>12074</v>
      </c>
      <c r="T19" s="162" t="n">
        <v>14695.6492375348</v>
      </c>
      <c r="U19" s="163" t="n">
        <v>8648.30125275421</v>
      </c>
      <c r="V19" s="163" t="n">
        <v>57797.8709844557</v>
      </c>
      <c r="W19" s="164" t="n">
        <v>9084.74367421589</v>
      </c>
      <c r="X19" s="170" t="n">
        <v>90226.5651489606</v>
      </c>
      <c r="Y19" s="162" t="n">
        <v>1578.033</v>
      </c>
      <c r="Z19" s="163" t="n">
        <v>1534.037</v>
      </c>
      <c r="AA19" s="163" t="n">
        <v>1766.31</v>
      </c>
      <c r="AB19" s="164" t="n">
        <v>1591.62</v>
      </c>
      <c r="AC19" s="165" t="n">
        <v>6470</v>
      </c>
      <c r="AD19" s="162" t="n">
        <v>0</v>
      </c>
      <c r="AE19" s="163" t="n">
        <v>0</v>
      </c>
      <c r="AF19" s="163" t="n">
        <v>0</v>
      </c>
      <c r="AG19" s="164" t="n">
        <v>0</v>
      </c>
      <c r="AH19" s="165" t="n">
        <v>0</v>
      </c>
      <c r="AI19" s="167" t="n">
        <v>399940.229994056</v>
      </c>
      <c r="AJ19" s="168" t="n">
        <v>453431.209499283</v>
      </c>
      <c r="AK19" s="169" t="n">
        <v>16074.0825</v>
      </c>
      <c r="AL19" s="168" t="n">
        <v>74879.9772</v>
      </c>
    </row>
    <row r="20" customFormat="false" ht="13.5" hidden="false" customHeight="false" outlineLevel="0" collapsed="false">
      <c r="A20" s="156" t="s">
        <v>166</v>
      </c>
      <c r="B20" s="157" t="s">
        <v>179</v>
      </c>
      <c r="C20" s="156" t="s">
        <v>44</v>
      </c>
      <c r="D20" s="158" t="n">
        <v>10397.7749612484</v>
      </c>
      <c r="E20" s="159" t="n">
        <v>10466.5719346429</v>
      </c>
      <c r="F20" s="159" t="n">
        <v>13046.4032176829</v>
      </c>
      <c r="G20" s="160" t="n">
        <v>9027.349510808</v>
      </c>
      <c r="H20" s="161" t="n">
        <v>28587.6966134081</v>
      </c>
      <c r="I20" s="159" t="n">
        <v>28776.8473702434</v>
      </c>
      <c r="J20" s="159" t="n">
        <v>35869.8489314613</v>
      </c>
      <c r="K20" s="160" t="n">
        <v>24819.8417449874</v>
      </c>
      <c r="L20" s="161" t="n">
        <v>42938.0996243821</v>
      </c>
      <c r="M20" s="159" t="n">
        <v>118054.2346601</v>
      </c>
      <c r="N20" s="159" t="n">
        <v>160992.334284482</v>
      </c>
      <c r="O20" s="162" t="n">
        <v>224.332025396678</v>
      </c>
      <c r="P20" s="163" t="n">
        <v>245.605676970722</v>
      </c>
      <c r="Q20" s="163" t="n">
        <v>210.910451227646</v>
      </c>
      <c r="R20" s="164" t="n">
        <v>232.18410280169</v>
      </c>
      <c r="S20" s="165" t="n">
        <v>913.032256396736</v>
      </c>
      <c r="T20" s="162" t="n">
        <v>2875.53569398616</v>
      </c>
      <c r="U20" s="163" t="n">
        <v>1924.50948474877</v>
      </c>
      <c r="V20" s="163" t="n">
        <v>9298.45878876002</v>
      </c>
      <c r="W20" s="164" t="n">
        <v>1807.46811417016</v>
      </c>
      <c r="X20" s="170" t="n">
        <v>15905.9720816651</v>
      </c>
      <c r="Y20" s="162" t="n">
        <v>1596.5523</v>
      </c>
      <c r="Z20" s="163" t="n">
        <v>1691.7397</v>
      </c>
      <c r="AA20" s="163" t="n">
        <v>1455.0074</v>
      </c>
      <c r="AB20" s="164" t="n">
        <v>1437.7006</v>
      </c>
      <c r="AC20" s="165" t="n">
        <v>6181</v>
      </c>
      <c r="AD20" s="158" t="n">
        <v>0</v>
      </c>
      <c r="AE20" s="159" t="n">
        <v>0</v>
      </c>
      <c r="AF20" s="159" t="n">
        <v>0</v>
      </c>
      <c r="AG20" s="160" t="n">
        <v>0</v>
      </c>
      <c r="AH20" s="165" t="n">
        <v>0</v>
      </c>
      <c r="AI20" s="167" t="n">
        <v>78228.8908795428</v>
      </c>
      <c r="AJ20" s="168" t="n">
        <v>79219.3952049397</v>
      </c>
      <c r="AK20" s="169" t="n">
        <v>3544.0482</v>
      </c>
      <c r="AL20" s="168" t="n">
        <v>12837.125584</v>
      </c>
    </row>
    <row r="21" customFormat="false" ht="13.5" hidden="false" customHeight="false" outlineLevel="0" collapsed="false">
      <c r="A21" s="156" t="s">
        <v>180</v>
      </c>
      <c r="B21" s="157" t="s">
        <v>181</v>
      </c>
      <c r="C21" s="156" t="s">
        <v>45</v>
      </c>
      <c r="D21" s="158" t="n">
        <v>134426.867545033</v>
      </c>
      <c r="E21" s="159" t="n">
        <v>131919.349862623</v>
      </c>
      <c r="F21" s="159" t="n">
        <v>155436.905344097</v>
      </c>
      <c r="G21" s="160" t="n">
        <v>137141.328936726</v>
      </c>
      <c r="H21" s="161" t="n">
        <v>18724.4233790479</v>
      </c>
      <c r="I21" s="159" t="n">
        <v>18375.1492824825</v>
      </c>
      <c r="J21" s="159" t="n">
        <v>21650.9279546877</v>
      </c>
      <c r="K21" s="160" t="n">
        <v>19102.5228265196</v>
      </c>
      <c r="L21" s="161" t="n">
        <v>558924.451688479</v>
      </c>
      <c r="M21" s="159" t="n">
        <v>77853.0234427377</v>
      </c>
      <c r="N21" s="159" t="n">
        <v>636777.475131217</v>
      </c>
      <c r="O21" s="162" t="n">
        <v>3979.6029</v>
      </c>
      <c r="P21" s="163" t="n">
        <v>4356.993</v>
      </c>
      <c r="Q21" s="163" t="n">
        <v>3741.507</v>
      </c>
      <c r="R21" s="164" t="n">
        <v>4118.8971</v>
      </c>
      <c r="S21" s="165" t="n">
        <v>16197</v>
      </c>
      <c r="T21" s="162" t="n">
        <v>18693.4966785527</v>
      </c>
      <c r="U21" s="163" t="n">
        <v>13458.8170334263</v>
      </c>
      <c r="V21" s="163" t="n">
        <v>49651.1855798851</v>
      </c>
      <c r="W21" s="164" t="n">
        <v>13046.5850735818</v>
      </c>
      <c r="X21" s="170" t="n">
        <v>94850.0843654459</v>
      </c>
      <c r="Y21" s="162" t="n">
        <v>795.5111</v>
      </c>
      <c r="Z21" s="163" t="n">
        <v>798.0783</v>
      </c>
      <c r="AA21" s="163" t="n">
        <v>778.8243</v>
      </c>
      <c r="AB21" s="164" t="n">
        <v>836.5863</v>
      </c>
      <c r="AC21" s="165" t="n">
        <v>3209</v>
      </c>
      <c r="AD21" s="162" t="n">
        <v>0</v>
      </c>
      <c r="AE21" s="163" t="n">
        <v>0</v>
      </c>
      <c r="AF21" s="163" t="n">
        <v>0</v>
      </c>
      <c r="AG21" s="164" t="n">
        <v>0</v>
      </c>
      <c r="AH21" s="165" t="n">
        <v>0</v>
      </c>
      <c r="AI21" s="167" t="n">
        <v>303445.790069187</v>
      </c>
      <c r="AJ21" s="168" t="n">
        <v>317358.02786203</v>
      </c>
      <c r="AK21" s="169" t="n">
        <v>15973.6572</v>
      </c>
      <c r="AL21" s="168" t="n">
        <v>54083.5837824</v>
      </c>
    </row>
    <row r="22" customFormat="false" ht="13.5" hidden="false" customHeight="false" outlineLevel="0" collapsed="false">
      <c r="A22" s="156" t="s">
        <v>176</v>
      </c>
      <c r="B22" s="157" t="s">
        <v>182</v>
      </c>
      <c r="C22" s="156" t="s">
        <v>46</v>
      </c>
      <c r="D22" s="158" t="n">
        <v>41481.2452133529</v>
      </c>
      <c r="E22" s="159" t="n">
        <v>41956.7044480948</v>
      </c>
      <c r="F22" s="159" t="n">
        <v>35132.0170990825</v>
      </c>
      <c r="G22" s="160" t="n">
        <v>31570.1439774189</v>
      </c>
      <c r="H22" s="161" t="n">
        <v>86550.257953518</v>
      </c>
      <c r="I22" s="159" t="n">
        <v>87435.5853414656</v>
      </c>
      <c r="J22" s="159" t="n">
        <v>74727.6975084727</v>
      </c>
      <c r="K22" s="160" t="n">
        <v>68095.3227503818</v>
      </c>
      <c r="L22" s="161" t="n">
        <v>150140.110737949</v>
      </c>
      <c r="M22" s="159" t="n">
        <v>316808.863553838</v>
      </c>
      <c r="N22" s="159" t="n">
        <v>466948.974291787</v>
      </c>
      <c r="O22" s="162" t="n">
        <v>1120.1463</v>
      </c>
      <c r="P22" s="163" t="n">
        <v>1226.371</v>
      </c>
      <c r="Q22" s="163" t="n">
        <v>1053.129</v>
      </c>
      <c r="R22" s="164" t="n">
        <v>1159.3537</v>
      </c>
      <c r="S22" s="165" t="n">
        <v>4559</v>
      </c>
      <c r="T22" s="162" t="n">
        <v>16282.4258367698</v>
      </c>
      <c r="U22" s="163" t="n">
        <v>14070.2047849765</v>
      </c>
      <c r="V22" s="163" t="n">
        <v>12084.4967530253</v>
      </c>
      <c r="W22" s="164" t="n">
        <v>9416.94121222746</v>
      </c>
      <c r="X22" s="170" t="n">
        <v>51854.068586999</v>
      </c>
      <c r="Y22" s="162" t="n">
        <v>1544.7796</v>
      </c>
      <c r="Z22" s="163" t="n">
        <v>1565.0908</v>
      </c>
      <c r="AA22" s="163" t="n">
        <v>1311.765</v>
      </c>
      <c r="AB22" s="164" t="n">
        <v>1220.3646</v>
      </c>
      <c r="AC22" s="165" t="n">
        <v>5642</v>
      </c>
      <c r="AD22" s="158" t="n">
        <v>0</v>
      </c>
      <c r="AE22" s="159" t="n">
        <v>0</v>
      </c>
      <c r="AF22" s="159" t="n">
        <v>0</v>
      </c>
      <c r="AG22" s="160" t="n">
        <v>0</v>
      </c>
      <c r="AH22" s="165" t="n">
        <v>0</v>
      </c>
      <c r="AI22" s="167" t="n">
        <v>257423.792956431</v>
      </c>
      <c r="AJ22" s="168" t="n">
        <v>206869.346835356</v>
      </c>
      <c r="AK22" s="169" t="n">
        <v>2655.8345</v>
      </c>
      <c r="AL22" s="168" t="n">
        <v>39439.2389008</v>
      </c>
    </row>
    <row r="23" customFormat="false" ht="13.5" hidden="false" customHeight="false" outlineLevel="0" collapsed="false">
      <c r="A23" s="156" t="s">
        <v>180</v>
      </c>
      <c r="B23" s="157" t="s">
        <v>183</v>
      </c>
      <c r="C23" s="156" t="s">
        <v>47</v>
      </c>
      <c r="D23" s="158" t="n">
        <v>1635.62173781699</v>
      </c>
      <c r="E23" s="159" t="n">
        <v>1587.96878753341</v>
      </c>
      <c r="F23" s="159" t="n">
        <v>1989.68549368728</v>
      </c>
      <c r="G23" s="160" t="n">
        <v>1667.80759291407</v>
      </c>
      <c r="H23" s="161" t="n">
        <v>13331.8881715949</v>
      </c>
      <c r="I23" s="159" t="n">
        <v>12943.4708563083</v>
      </c>
      <c r="J23" s="159" t="n">
        <v>16217.847858813</v>
      </c>
      <c r="K23" s="160" t="n">
        <v>13594.2338050261</v>
      </c>
      <c r="L23" s="161" t="n">
        <v>6881.08361195175</v>
      </c>
      <c r="M23" s="159" t="n">
        <v>56087.4406917423</v>
      </c>
      <c r="N23" s="159" t="n">
        <v>62968.5243036941</v>
      </c>
      <c r="O23" s="162" t="n">
        <v>117.05647284641</v>
      </c>
      <c r="P23" s="163" t="n">
        <v>128.157066323502</v>
      </c>
      <c r="Q23" s="163" t="n">
        <v>110.053094129104</v>
      </c>
      <c r="R23" s="164" t="n">
        <v>121.153687606195</v>
      </c>
      <c r="S23" s="165" t="n">
        <v>476.420320905211</v>
      </c>
      <c r="T23" s="162" t="n">
        <v>2942.04146012448</v>
      </c>
      <c r="U23" s="163" t="n">
        <v>1682.49769561939</v>
      </c>
      <c r="V23" s="163" t="n">
        <v>11816.0740874168</v>
      </c>
      <c r="W23" s="164" t="n">
        <v>1794.57100640927</v>
      </c>
      <c r="X23" s="170" t="n">
        <v>18235.1842495699</v>
      </c>
      <c r="Y23" s="162" t="n">
        <v>455.3923</v>
      </c>
      <c r="Z23" s="163" t="n">
        <v>456.8619</v>
      </c>
      <c r="AA23" s="163" t="n">
        <v>445.8399</v>
      </c>
      <c r="AB23" s="164" t="n">
        <v>478.9059</v>
      </c>
      <c r="AC23" s="165" t="n">
        <v>1837</v>
      </c>
      <c r="AD23" s="158" t="n">
        <v>0</v>
      </c>
      <c r="AE23" s="159" t="n">
        <v>0</v>
      </c>
      <c r="AF23" s="159" t="n">
        <v>0</v>
      </c>
      <c r="AG23" s="160" t="n">
        <v>0</v>
      </c>
      <c r="AH23" s="165" t="n">
        <v>0</v>
      </c>
      <c r="AI23" s="167" t="n">
        <v>29498.9495532536</v>
      </c>
      <c r="AJ23" s="168" t="n">
        <v>31892.8335504405</v>
      </c>
      <c r="AK23" s="169" t="n">
        <v>1576.7412</v>
      </c>
      <c r="AL23" s="168" t="n">
        <v>5338.5279104</v>
      </c>
    </row>
    <row r="24" customFormat="false" ht="13.5" hidden="false" customHeight="false" outlineLevel="0" collapsed="false">
      <c r="A24" s="156" t="s">
        <v>173</v>
      </c>
      <c r="B24" s="157" t="s">
        <v>184</v>
      </c>
      <c r="C24" s="156" t="s">
        <v>48</v>
      </c>
      <c r="D24" s="158" t="n">
        <v>8851.59353410454</v>
      </c>
      <c r="E24" s="159" t="n">
        <v>8338.84807146138</v>
      </c>
      <c r="F24" s="159" t="n">
        <v>7578.43229088675</v>
      </c>
      <c r="G24" s="160" t="n">
        <v>6870.52870937939</v>
      </c>
      <c r="H24" s="161" t="n">
        <v>30864.4022770093</v>
      </c>
      <c r="I24" s="159" t="n">
        <v>29076.5228218858</v>
      </c>
      <c r="J24" s="159" t="n">
        <v>26425.047868928</v>
      </c>
      <c r="K24" s="160" t="n">
        <v>23956.6764023897</v>
      </c>
      <c r="L24" s="161" t="n">
        <v>31639.4026058321</v>
      </c>
      <c r="M24" s="159" t="n">
        <v>110322.649370213</v>
      </c>
      <c r="N24" s="159" t="n">
        <v>141962.051976045</v>
      </c>
      <c r="O24" s="162" t="n">
        <v>6.81765430648563</v>
      </c>
      <c r="P24" s="163" t="n">
        <v>7.46417992854959</v>
      </c>
      <c r="Q24" s="163" t="n">
        <v>6.40976045908906</v>
      </c>
      <c r="R24" s="164" t="n">
        <v>7.05628608115301</v>
      </c>
      <c r="S24" s="165" t="n">
        <v>27.7478807752773</v>
      </c>
      <c r="T24" s="162" t="n">
        <v>1013.28818246815</v>
      </c>
      <c r="U24" s="163" t="n">
        <v>807.684164392944</v>
      </c>
      <c r="V24" s="163" t="n">
        <v>1794.73813782658</v>
      </c>
      <c r="W24" s="164" t="n">
        <v>643.659646499909</v>
      </c>
      <c r="X24" s="170" t="n">
        <v>4259.37013118759</v>
      </c>
      <c r="Y24" s="162" t="n">
        <v>446.5747</v>
      </c>
      <c r="Z24" s="163" t="n">
        <v>414.0136</v>
      </c>
      <c r="AA24" s="163" t="n">
        <v>372.0145</v>
      </c>
      <c r="AB24" s="164" t="n">
        <v>340.3972</v>
      </c>
      <c r="AC24" s="165" t="n">
        <v>1573</v>
      </c>
      <c r="AD24" s="162" t="n">
        <v>4879.44</v>
      </c>
      <c r="AE24" s="163" t="n">
        <v>5240.88</v>
      </c>
      <c r="AF24" s="163" t="n">
        <v>3614.4</v>
      </c>
      <c r="AG24" s="164" t="n">
        <v>4337.28</v>
      </c>
      <c r="AH24" s="165" t="n">
        <v>18072</v>
      </c>
      <c r="AI24" s="167" t="n">
        <v>77131.3667044611</v>
      </c>
      <c r="AJ24" s="168" t="n">
        <v>61868.5722715838</v>
      </c>
      <c r="AK24" s="169" t="n">
        <v>2962.113</v>
      </c>
      <c r="AL24" s="168" t="n">
        <v>11580.6769848</v>
      </c>
    </row>
    <row r="25" customFormat="false" ht="13.5" hidden="false" customHeight="false" outlineLevel="0" collapsed="false">
      <c r="A25" s="156" t="s">
        <v>185</v>
      </c>
      <c r="B25" s="157" t="s">
        <v>186</v>
      </c>
      <c r="C25" s="156" t="s">
        <v>49</v>
      </c>
      <c r="D25" s="158" t="n">
        <v>1605.56782503619</v>
      </c>
      <c r="E25" s="159" t="n">
        <v>1713.53328871277</v>
      </c>
      <c r="F25" s="159" t="n">
        <v>1693.29524552773</v>
      </c>
      <c r="G25" s="160" t="n">
        <v>1347.88588111895</v>
      </c>
      <c r="H25" s="161" t="n">
        <v>21474.1516425646</v>
      </c>
      <c r="I25" s="159" t="n">
        <v>22918.1683343529</v>
      </c>
      <c r="J25" s="159" t="n">
        <v>22647.4885153334</v>
      </c>
      <c r="K25" s="160" t="n">
        <v>18027.7066821314</v>
      </c>
      <c r="L25" s="161" t="n">
        <v>6360.28224039564</v>
      </c>
      <c r="M25" s="159" t="n">
        <v>85067.5151743824</v>
      </c>
      <c r="N25" s="159" t="n">
        <v>91427.797414778</v>
      </c>
      <c r="O25" s="162" t="n">
        <v>257.4936</v>
      </c>
      <c r="P25" s="163" t="n">
        <v>281.912</v>
      </c>
      <c r="Q25" s="163" t="n">
        <v>242.088</v>
      </c>
      <c r="R25" s="164" t="n">
        <v>266.5064</v>
      </c>
      <c r="S25" s="165" t="n">
        <v>1048</v>
      </c>
      <c r="T25" s="162" t="n">
        <v>7780.39568693631</v>
      </c>
      <c r="U25" s="163" t="n">
        <v>6244.31139208764</v>
      </c>
      <c r="V25" s="163" t="n">
        <v>6641.44301499316</v>
      </c>
      <c r="W25" s="164" t="n">
        <v>4619.13754405369</v>
      </c>
      <c r="X25" s="170" t="n">
        <v>25285.2876380708</v>
      </c>
      <c r="Y25" s="162" t="n">
        <v>1250.2064</v>
      </c>
      <c r="Z25" s="163" t="n">
        <v>1362.842</v>
      </c>
      <c r="AA25" s="163" t="n">
        <v>1193.6448</v>
      </c>
      <c r="AB25" s="164" t="n">
        <v>1069.3068</v>
      </c>
      <c r="AC25" s="165" t="n">
        <v>4876</v>
      </c>
      <c r="AD25" s="158" t="n">
        <v>0</v>
      </c>
      <c r="AE25" s="159" t="n">
        <v>0</v>
      </c>
      <c r="AF25" s="159" t="n">
        <v>0</v>
      </c>
      <c r="AG25" s="160" t="n">
        <v>0</v>
      </c>
      <c r="AH25" s="165" t="n">
        <v>0</v>
      </c>
      <c r="AI25" s="167" t="n">
        <v>47711.4210906665</v>
      </c>
      <c r="AJ25" s="168" t="n">
        <v>42869.8693241115</v>
      </c>
      <c r="AK25" s="169" t="n">
        <v>846.507</v>
      </c>
      <c r="AL25" s="168" t="n">
        <v>7419.5358384</v>
      </c>
    </row>
    <row r="26" customFormat="false" ht="13.5" hidden="false" customHeight="false" outlineLevel="0" collapsed="false">
      <c r="A26" s="156" t="s">
        <v>160</v>
      </c>
      <c r="B26" s="157" t="s">
        <v>187</v>
      </c>
      <c r="C26" s="156" t="s">
        <v>50</v>
      </c>
      <c r="D26" s="158" t="n">
        <v>24130.00201193</v>
      </c>
      <c r="E26" s="159" t="n">
        <v>25833.0379396664</v>
      </c>
      <c r="F26" s="159" t="n">
        <v>23168.9529485925</v>
      </c>
      <c r="G26" s="160" t="n">
        <v>21117.4236235703</v>
      </c>
      <c r="H26" s="161" t="n">
        <v>104611.059452331</v>
      </c>
      <c r="I26" s="159" t="n">
        <v>103367.476689075</v>
      </c>
      <c r="J26" s="159" t="n">
        <v>109524.788201353</v>
      </c>
      <c r="K26" s="160" t="n">
        <v>86620.1158822204</v>
      </c>
      <c r="L26" s="161" t="n">
        <v>94249.4165237592</v>
      </c>
      <c r="M26" s="159" t="n">
        <v>404123.440224979</v>
      </c>
      <c r="N26" s="159" t="n">
        <v>498372.856748738</v>
      </c>
      <c r="O26" s="162" t="n">
        <v>239</v>
      </c>
      <c r="P26" s="163" t="n">
        <v>261.737</v>
      </c>
      <c r="Q26" s="163" t="n">
        <v>224.763</v>
      </c>
      <c r="R26" s="164" t="n">
        <v>247.4339</v>
      </c>
      <c r="S26" s="165" t="n">
        <v>972.9339</v>
      </c>
      <c r="T26" s="162" t="n">
        <v>13736.0659728078</v>
      </c>
      <c r="U26" s="163" t="n">
        <v>10442.1321357845</v>
      </c>
      <c r="V26" s="163" t="n">
        <v>29901.2411562682</v>
      </c>
      <c r="W26" s="164" t="n">
        <v>8340.53969712992</v>
      </c>
      <c r="X26" s="170" t="n">
        <v>62419.9789619905</v>
      </c>
      <c r="Y26" s="162" t="n">
        <v>267.9676</v>
      </c>
      <c r="Z26" s="163" t="n">
        <v>275.096</v>
      </c>
      <c r="AA26" s="163" t="n">
        <v>237.2452</v>
      </c>
      <c r="AB26" s="164" t="n">
        <v>223.6912</v>
      </c>
      <c r="AC26" s="165" t="n">
        <v>1004</v>
      </c>
      <c r="AD26" s="158" t="n">
        <v>0</v>
      </c>
      <c r="AE26" s="159" t="n">
        <v>0</v>
      </c>
      <c r="AF26" s="159" t="n">
        <v>0</v>
      </c>
      <c r="AG26" s="160" t="n">
        <v>0</v>
      </c>
      <c r="AH26" s="165" t="n">
        <v>0</v>
      </c>
      <c r="AI26" s="167" t="n">
        <v>257941.576093002</v>
      </c>
      <c r="AJ26" s="168" t="n">
        <v>230800.560655736</v>
      </c>
      <c r="AK26" s="169" t="n">
        <v>9630.72</v>
      </c>
      <c r="AL26" s="168" t="n">
        <v>44272.633856</v>
      </c>
    </row>
    <row r="27" customFormat="false" ht="13.5" hidden="false" customHeight="false" outlineLevel="0" collapsed="false">
      <c r="A27" s="156" t="s">
        <v>185</v>
      </c>
      <c r="B27" s="157" t="s">
        <v>188</v>
      </c>
      <c r="C27" s="156" t="s">
        <v>51</v>
      </c>
      <c r="D27" s="158" t="n">
        <v>6513.23166284135</v>
      </c>
      <c r="E27" s="159" t="n">
        <v>6833.54138119874</v>
      </c>
      <c r="F27" s="159" t="n">
        <v>6768.50985575981</v>
      </c>
      <c r="G27" s="160" t="n">
        <v>5434.91078502895</v>
      </c>
      <c r="H27" s="161" t="n">
        <v>24721.7832239146</v>
      </c>
      <c r="I27" s="159" t="n">
        <v>25937.5587147391</v>
      </c>
      <c r="J27" s="159" t="n">
        <v>29486.3481860488</v>
      </c>
      <c r="K27" s="160" t="n">
        <v>20628.8818245699</v>
      </c>
      <c r="L27" s="161" t="n">
        <v>25550.1936848289</v>
      </c>
      <c r="M27" s="159" t="n">
        <v>100774.571949272</v>
      </c>
      <c r="N27" s="159" t="n">
        <v>126324.765634101</v>
      </c>
      <c r="O27" s="162" t="n">
        <v>0</v>
      </c>
      <c r="P27" s="163" t="n">
        <v>0</v>
      </c>
      <c r="Q27" s="163" t="n">
        <v>0</v>
      </c>
      <c r="R27" s="164" t="n">
        <v>0</v>
      </c>
      <c r="S27" s="165" t="n">
        <v>0</v>
      </c>
      <c r="T27" s="162" t="n">
        <v>7658.88294969201</v>
      </c>
      <c r="U27" s="163" t="n">
        <v>6052.01404061196</v>
      </c>
      <c r="V27" s="163" t="n">
        <v>11369.4571579167</v>
      </c>
      <c r="W27" s="164" t="n">
        <v>4292.25334557053</v>
      </c>
      <c r="X27" s="170" t="n">
        <v>29372.6074937912</v>
      </c>
      <c r="Y27" s="162" t="n">
        <v>861.504</v>
      </c>
      <c r="Z27" s="163" t="n">
        <v>939.12</v>
      </c>
      <c r="AA27" s="163" t="n">
        <v>822.528</v>
      </c>
      <c r="AB27" s="164" t="n">
        <v>736.848</v>
      </c>
      <c r="AC27" s="165" t="n">
        <v>3360</v>
      </c>
      <c r="AD27" s="158" t="n">
        <v>0</v>
      </c>
      <c r="AE27" s="159" t="n">
        <v>0</v>
      </c>
      <c r="AF27" s="159" t="n">
        <v>0</v>
      </c>
      <c r="AG27" s="160" t="n">
        <v>0</v>
      </c>
      <c r="AH27" s="165" t="n">
        <v>0</v>
      </c>
      <c r="AI27" s="167" t="n">
        <v>64006.1149826937</v>
      </c>
      <c r="AJ27" s="168" t="n">
        <v>61152.0031514075</v>
      </c>
      <c r="AK27" s="169" t="n">
        <v>1166.6475</v>
      </c>
      <c r="AL27" s="168" t="n">
        <v>10225.530252</v>
      </c>
    </row>
    <row r="28" customFormat="false" ht="13.5" hidden="false" customHeight="false" outlineLevel="0" collapsed="false">
      <c r="A28" s="156" t="s">
        <v>180</v>
      </c>
      <c r="B28" s="157" t="s">
        <v>189</v>
      </c>
      <c r="C28" s="156" t="s">
        <v>52</v>
      </c>
      <c r="D28" s="158" t="n">
        <v>1903.28447239607</v>
      </c>
      <c r="E28" s="159" t="n">
        <v>1819.72738176941</v>
      </c>
      <c r="F28" s="159" t="n">
        <v>2570.88297700996</v>
      </c>
      <c r="G28" s="160" t="n">
        <v>1851.57957510859</v>
      </c>
      <c r="H28" s="161" t="n">
        <v>15130.2518305912</v>
      </c>
      <c r="I28" s="159" t="n">
        <v>14466.0107033459</v>
      </c>
      <c r="J28" s="159" t="n">
        <v>20437.358384042</v>
      </c>
      <c r="K28" s="160" t="n">
        <v>14719.2212525665</v>
      </c>
      <c r="L28" s="161" t="n">
        <v>8145.47440628404</v>
      </c>
      <c r="M28" s="159" t="n">
        <v>64752.8421705455</v>
      </c>
      <c r="N28" s="159" t="n">
        <v>72898.3165768295</v>
      </c>
      <c r="O28" s="162" t="n">
        <v>38.5749</v>
      </c>
      <c r="P28" s="163" t="n">
        <v>42.233</v>
      </c>
      <c r="Q28" s="163" t="n">
        <v>36.267</v>
      </c>
      <c r="R28" s="164" t="n">
        <v>39.9251</v>
      </c>
      <c r="S28" s="165" t="n">
        <v>157</v>
      </c>
      <c r="T28" s="162" t="n">
        <v>2589.37101874659</v>
      </c>
      <c r="U28" s="163" t="n">
        <v>2115.98818407579</v>
      </c>
      <c r="V28" s="163" t="n">
        <v>5505.64262025205</v>
      </c>
      <c r="W28" s="164" t="n">
        <v>1685.29257523429</v>
      </c>
      <c r="X28" s="170" t="n">
        <v>11896.2943983087</v>
      </c>
      <c r="Y28" s="162" t="n">
        <v>863.1878</v>
      </c>
      <c r="Z28" s="163" t="n">
        <v>865.9734</v>
      </c>
      <c r="AA28" s="163" t="n">
        <v>845.0814</v>
      </c>
      <c r="AB28" s="164" t="n">
        <v>907.7574</v>
      </c>
      <c r="AC28" s="165" t="n">
        <v>3482</v>
      </c>
      <c r="AD28" s="158" t="n">
        <v>0</v>
      </c>
      <c r="AE28" s="159" t="n">
        <v>0</v>
      </c>
      <c r="AF28" s="159" t="n">
        <v>0</v>
      </c>
      <c r="AG28" s="160" t="n">
        <v>0</v>
      </c>
      <c r="AH28" s="165" t="n">
        <v>0</v>
      </c>
      <c r="AI28" s="167" t="n">
        <v>33319.2743881025</v>
      </c>
      <c r="AJ28" s="168" t="n">
        <v>37827.015788727</v>
      </c>
      <c r="AK28" s="169" t="n">
        <v>1752.0264</v>
      </c>
      <c r="AL28" s="168" t="n">
        <v>5932.0082688</v>
      </c>
    </row>
    <row r="29" customFormat="false" ht="13.5" hidden="false" customHeight="false" outlineLevel="0" collapsed="false">
      <c r="A29" s="156" t="s">
        <v>185</v>
      </c>
      <c r="B29" s="157" t="s">
        <v>191</v>
      </c>
      <c r="C29" s="156" t="s">
        <v>54</v>
      </c>
      <c r="D29" s="158" t="n">
        <v>470.976323716402</v>
      </c>
      <c r="E29" s="159" t="n">
        <v>442.152980854914</v>
      </c>
      <c r="F29" s="159" t="n">
        <v>681.972677461773</v>
      </c>
      <c r="G29" s="160" t="n">
        <v>464.53534597377</v>
      </c>
      <c r="H29" s="161" t="n">
        <v>17110.7229840556</v>
      </c>
      <c r="I29" s="159" t="n">
        <v>16063.561565652</v>
      </c>
      <c r="J29" s="159" t="n">
        <v>24776.2891235476</v>
      </c>
      <c r="K29" s="160" t="n">
        <v>16876.7201683069</v>
      </c>
      <c r="L29" s="161" t="n">
        <v>2059.63732800686</v>
      </c>
      <c r="M29" s="159" t="n">
        <v>74827.2938415621</v>
      </c>
      <c r="N29" s="159" t="n">
        <v>76886.9311695689</v>
      </c>
      <c r="O29" s="162" t="n">
        <v>75.6756</v>
      </c>
      <c r="P29" s="163" t="n">
        <v>82.852</v>
      </c>
      <c r="Q29" s="163" t="n">
        <v>71.148</v>
      </c>
      <c r="R29" s="164" t="n">
        <v>78.3244</v>
      </c>
      <c r="S29" s="165" t="n">
        <v>308</v>
      </c>
      <c r="T29" s="162" t="n">
        <v>1404.81523117329</v>
      </c>
      <c r="U29" s="163" t="n">
        <v>816.056137409028</v>
      </c>
      <c r="V29" s="163" t="n">
        <v>5532.54884612698</v>
      </c>
      <c r="W29" s="164" t="n">
        <v>867.401346422883</v>
      </c>
      <c r="X29" s="170" t="n">
        <v>8620.82156113218</v>
      </c>
      <c r="Y29" s="162" t="n">
        <v>445.2284</v>
      </c>
      <c r="Z29" s="163" t="n">
        <v>446.6652</v>
      </c>
      <c r="AA29" s="163" t="n">
        <v>435.8892</v>
      </c>
      <c r="AB29" s="164" t="n">
        <v>468.2172</v>
      </c>
      <c r="AC29" s="165" t="n">
        <v>1796</v>
      </c>
      <c r="AD29" s="158" t="n">
        <v>0</v>
      </c>
      <c r="AE29" s="159" t="n">
        <v>0</v>
      </c>
      <c r="AF29" s="159" t="n">
        <v>0</v>
      </c>
      <c r="AG29" s="160" t="n">
        <v>0</v>
      </c>
      <c r="AH29" s="165" t="n">
        <v>0</v>
      </c>
      <c r="AI29" s="167" t="n">
        <v>34087.413854279</v>
      </c>
      <c r="AJ29" s="168" t="n">
        <v>40930.6685152899</v>
      </c>
      <c r="AK29" s="169" t="n">
        <v>1868.8488</v>
      </c>
      <c r="AL29" s="168" t="n">
        <v>6327.5453696</v>
      </c>
    </row>
    <row r="30" customFormat="false" ht="13.5" hidden="false" customHeight="false" outlineLevel="0" collapsed="false">
      <c r="A30" s="156" t="s">
        <v>176</v>
      </c>
      <c r="B30" s="157" t="s">
        <v>192</v>
      </c>
      <c r="C30" s="156" t="s">
        <v>55</v>
      </c>
      <c r="D30" s="158" t="n">
        <v>17251.325463981</v>
      </c>
      <c r="E30" s="159" t="n">
        <v>15231.6933100481</v>
      </c>
      <c r="F30" s="159" t="n">
        <v>26882.819484449</v>
      </c>
      <c r="G30" s="160" t="n">
        <v>13297.6796643398</v>
      </c>
      <c r="H30" s="161" t="n">
        <v>25847.1504669046</v>
      </c>
      <c r="I30" s="159" t="n">
        <v>25811.3992815653</v>
      </c>
      <c r="J30" s="159" t="n">
        <v>44460.2921643497</v>
      </c>
      <c r="K30" s="160" t="n">
        <v>19289.4586665528</v>
      </c>
      <c r="L30" s="161" t="n">
        <v>72663.5179228178</v>
      </c>
      <c r="M30" s="159" t="n">
        <v>115408.300579372</v>
      </c>
      <c r="N30" s="159" t="n">
        <v>188071.81850219</v>
      </c>
      <c r="O30" s="162" t="n">
        <v>16.1014292990516</v>
      </c>
      <c r="P30" s="163" t="n">
        <v>17.6283454678261</v>
      </c>
      <c r="Q30" s="163" t="n">
        <v>15.1380959221852</v>
      </c>
      <c r="R30" s="164" t="n">
        <v>16.6650120909598</v>
      </c>
      <c r="S30" s="165" t="n">
        <v>65.5328827800227</v>
      </c>
      <c r="T30" s="162" t="n">
        <v>20520.4663291867</v>
      </c>
      <c r="U30" s="163" t="n">
        <v>17737.906808924</v>
      </c>
      <c r="V30" s="163" t="n">
        <v>24261.0335795528</v>
      </c>
      <c r="W30" s="164" t="n">
        <v>13162.4093862832</v>
      </c>
      <c r="X30" s="170" t="n">
        <v>75681.8161039468</v>
      </c>
      <c r="Y30" s="162" t="n">
        <v>1915.308</v>
      </c>
      <c r="Z30" s="163" t="n">
        <v>2087.865</v>
      </c>
      <c r="AA30" s="163" t="n">
        <v>1828.656</v>
      </c>
      <c r="AB30" s="164" t="n">
        <v>1638.171</v>
      </c>
      <c r="AC30" s="165" t="n">
        <v>7470</v>
      </c>
      <c r="AD30" s="158" t="n">
        <v>0</v>
      </c>
      <c r="AE30" s="159" t="n">
        <v>0</v>
      </c>
      <c r="AF30" s="159" t="n">
        <v>0</v>
      </c>
      <c r="AG30" s="160" t="n">
        <v>0</v>
      </c>
      <c r="AH30" s="165" t="n">
        <v>0</v>
      </c>
      <c r="AI30" s="167" t="n">
        <v>84141.5685224988</v>
      </c>
      <c r="AJ30" s="168" t="n">
        <v>102996.114979691</v>
      </c>
      <c r="AK30" s="169" t="n">
        <v>934.135</v>
      </c>
      <c r="AL30" s="168" t="n">
        <v>8187.585112</v>
      </c>
    </row>
    <row r="31" customFormat="false" ht="13.5" hidden="false" customHeight="false" outlineLevel="0" collapsed="false">
      <c r="A31" s="156" t="s">
        <v>185</v>
      </c>
      <c r="B31" s="157" t="s">
        <v>193</v>
      </c>
      <c r="C31" s="156" t="s">
        <v>56</v>
      </c>
      <c r="D31" s="158" t="n">
        <v>6769.73074234766</v>
      </c>
      <c r="E31" s="159" t="n">
        <v>6404.49547272358</v>
      </c>
      <c r="F31" s="159" t="n">
        <v>9223.08282346828</v>
      </c>
      <c r="G31" s="160" t="n">
        <v>5221.45468571237</v>
      </c>
      <c r="H31" s="161" t="n">
        <v>6133.21248205165</v>
      </c>
      <c r="I31" s="159" t="n">
        <v>5802.31815260199</v>
      </c>
      <c r="J31" s="159" t="n">
        <v>8355.89018955207</v>
      </c>
      <c r="K31" s="160" t="n">
        <v>4730.51178425046</v>
      </c>
      <c r="L31" s="161" t="n">
        <v>27618.7637242519</v>
      </c>
      <c r="M31" s="159" t="n">
        <v>25021.9326084562</v>
      </c>
      <c r="N31" s="159" t="n">
        <v>52640.6963327081</v>
      </c>
      <c r="O31" s="162" t="n">
        <v>425.7981</v>
      </c>
      <c r="P31" s="163" t="n">
        <v>466.177</v>
      </c>
      <c r="Q31" s="163" t="n">
        <v>400.323</v>
      </c>
      <c r="R31" s="164" t="n">
        <v>440.7019</v>
      </c>
      <c r="S31" s="165" t="n">
        <v>1733</v>
      </c>
      <c r="T31" s="162" t="n">
        <v>2384.54169520981</v>
      </c>
      <c r="U31" s="163" t="n">
        <v>1412.08672309913</v>
      </c>
      <c r="V31" s="163" t="n">
        <v>8608.95360856925</v>
      </c>
      <c r="W31" s="164" t="n">
        <v>1378.74165800472</v>
      </c>
      <c r="X31" s="170" t="n">
        <v>13784.3236848829</v>
      </c>
      <c r="Y31" s="162" t="n">
        <v>187.2792</v>
      </c>
      <c r="Z31" s="163" t="n">
        <v>189.7416</v>
      </c>
      <c r="AA31" s="163" t="n">
        <v>159.03</v>
      </c>
      <c r="AB31" s="164" t="n">
        <v>147.9492</v>
      </c>
      <c r="AC31" s="165" t="n">
        <v>684</v>
      </c>
      <c r="AD31" s="158" t="n">
        <v>0</v>
      </c>
      <c r="AE31" s="159" t="n">
        <v>0</v>
      </c>
      <c r="AF31" s="159" t="n">
        <v>0</v>
      </c>
      <c r="AG31" s="160" t="n">
        <v>0</v>
      </c>
      <c r="AH31" s="165" t="n">
        <v>0</v>
      </c>
      <c r="AI31" s="167" t="n">
        <v>25109.7568497249</v>
      </c>
      <c r="AJ31" s="168" t="n">
        <v>27259.6079829832</v>
      </c>
      <c r="AK31" s="169" t="n">
        <v>271.3315</v>
      </c>
      <c r="AL31" s="168" t="n">
        <v>4029.2826416</v>
      </c>
    </row>
    <row r="32" customFormat="false" ht="13.5" hidden="false" customHeight="false" outlineLevel="0" collapsed="false">
      <c r="A32" s="156" t="s">
        <v>173</v>
      </c>
      <c r="B32" s="157" t="s">
        <v>194</v>
      </c>
      <c r="C32" s="156" t="s">
        <v>57</v>
      </c>
      <c r="D32" s="158" t="n">
        <v>104.826032871207</v>
      </c>
      <c r="E32" s="159" t="n">
        <v>113.361361090658</v>
      </c>
      <c r="F32" s="159" t="n">
        <v>105.50227675564</v>
      </c>
      <c r="G32" s="160" t="n">
        <v>89.2395451259449</v>
      </c>
      <c r="H32" s="161" t="n">
        <v>8552.52591603598</v>
      </c>
      <c r="I32" s="159" t="n">
        <v>9248.90460937466</v>
      </c>
      <c r="J32" s="159" t="n">
        <v>8607.69917012909</v>
      </c>
      <c r="K32" s="160" t="n">
        <v>7280.85859514142</v>
      </c>
      <c r="L32" s="161" t="n">
        <v>412.929215843451</v>
      </c>
      <c r="M32" s="159" t="n">
        <v>33689.9882906812</v>
      </c>
      <c r="N32" s="159" t="n">
        <v>34102.9175065246</v>
      </c>
      <c r="O32" s="162" t="n">
        <v>3.79489034774734</v>
      </c>
      <c r="P32" s="163" t="n">
        <v>4.15476395418817</v>
      </c>
      <c r="Q32" s="163" t="n">
        <v>3.56784562608724</v>
      </c>
      <c r="R32" s="164" t="n">
        <v>3.92771923252807</v>
      </c>
      <c r="S32" s="165" t="n">
        <v>15.4452191605508</v>
      </c>
      <c r="T32" s="162" t="n">
        <v>195.197931011836</v>
      </c>
      <c r="U32" s="163" t="n">
        <v>139.484814604727</v>
      </c>
      <c r="V32" s="163" t="n">
        <v>364.402177317025</v>
      </c>
      <c r="W32" s="164" t="n">
        <v>113.822767373557</v>
      </c>
      <c r="X32" s="170" t="n">
        <v>812.907690307145</v>
      </c>
      <c r="Y32" s="162" t="n">
        <v>439.4696</v>
      </c>
      <c r="Z32" s="163" t="n">
        <v>479.063</v>
      </c>
      <c r="AA32" s="163" t="n">
        <v>419.5872</v>
      </c>
      <c r="AB32" s="164" t="n">
        <v>375.8802</v>
      </c>
      <c r="AC32" s="165" t="n">
        <v>1714</v>
      </c>
      <c r="AD32" s="162" t="n">
        <v>0</v>
      </c>
      <c r="AE32" s="163" t="n">
        <v>0</v>
      </c>
      <c r="AF32" s="163" t="n">
        <v>0</v>
      </c>
      <c r="AG32" s="164" t="n">
        <v>0</v>
      </c>
      <c r="AH32" s="165" t="n">
        <v>0</v>
      </c>
      <c r="AI32" s="167" t="n">
        <v>18019.6179193725</v>
      </c>
      <c r="AJ32" s="168" t="n">
        <v>15761.5915871521</v>
      </c>
      <c r="AK32" s="169" t="n">
        <v>321.708</v>
      </c>
      <c r="AL32" s="168" t="n">
        <v>2819.7333696</v>
      </c>
    </row>
    <row r="33" customFormat="false" ht="13.5" hidden="false" customHeight="false" outlineLevel="0" collapsed="false">
      <c r="A33" s="156" t="s">
        <v>173</v>
      </c>
      <c r="B33" s="157" t="s">
        <v>195</v>
      </c>
      <c r="C33" s="156" t="s">
        <v>58</v>
      </c>
      <c r="D33" s="158" t="n">
        <v>269.588125447978</v>
      </c>
      <c r="E33" s="159" t="n">
        <v>258.132678739665</v>
      </c>
      <c r="F33" s="159" t="n">
        <v>228.792810758602</v>
      </c>
      <c r="G33" s="160" t="n">
        <v>212.935076069418</v>
      </c>
      <c r="H33" s="161" t="n">
        <v>8841.67225379068</v>
      </c>
      <c r="I33" s="159" t="n">
        <v>8465.96837162833</v>
      </c>
      <c r="J33" s="159" t="n">
        <v>7503.70975498129</v>
      </c>
      <c r="K33" s="160" t="n">
        <v>6983.62418898557</v>
      </c>
      <c r="L33" s="161" t="n">
        <v>969.448691015664</v>
      </c>
      <c r="M33" s="159" t="n">
        <v>31794.9745693859</v>
      </c>
      <c r="N33" s="159" t="n">
        <v>32764.4232604015</v>
      </c>
      <c r="O33" s="162" t="n">
        <v>26.2899</v>
      </c>
      <c r="P33" s="163" t="n">
        <v>28.783</v>
      </c>
      <c r="Q33" s="163" t="n">
        <v>24.717</v>
      </c>
      <c r="R33" s="164" t="n">
        <v>27.2101</v>
      </c>
      <c r="S33" s="165" t="n">
        <v>107</v>
      </c>
      <c r="T33" s="162" t="n">
        <v>952.153207981155</v>
      </c>
      <c r="U33" s="163" t="n">
        <v>760.981601972423</v>
      </c>
      <c r="V33" s="163" t="n">
        <v>1541.32086116986</v>
      </c>
      <c r="W33" s="164" t="n">
        <v>565.42181221967</v>
      </c>
      <c r="X33" s="170" t="n">
        <v>3819.87748334311</v>
      </c>
      <c r="Y33" s="162" t="n">
        <v>139.111</v>
      </c>
      <c r="Z33" s="163" t="n">
        <v>128.968</v>
      </c>
      <c r="AA33" s="163" t="n">
        <v>115.885</v>
      </c>
      <c r="AB33" s="164" t="n">
        <v>106.036</v>
      </c>
      <c r="AC33" s="165" t="n">
        <v>490</v>
      </c>
      <c r="AD33" s="158" t="n">
        <v>2086.02</v>
      </c>
      <c r="AE33" s="159" t="n">
        <v>2240.54</v>
      </c>
      <c r="AF33" s="159" t="n">
        <v>1545.2</v>
      </c>
      <c r="AG33" s="160" t="n">
        <v>1854.24</v>
      </c>
      <c r="AH33" s="165" t="n">
        <v>7726</v>
      </c>
      <c r="AI33" s="167" t="n">
        <v>17835.3614296067</v>
      </c>
      <c r="AJ33" s="168" t="n">
        <v>14245.4908307949</v>
      </c>
      <c r="AK33" s="169" t="n">
        <v>683.571</v>
      </c>
      <c r="AL33" s="168" t="n">
        <v>2672.4891816</v>
      </c>
    </row>
    <row r="34" customFormat="false" ht="13.5" hidden="false" customHeight="false" outlineLevel="0" collapsed="false">
      <c r="A34" s="156" t="s">
        <v>180</v>
      </c>
      <c r="B34" s="157" t="s">
        <v>196</v>
      </c>
      <c r="C34" s="156" t="s">
        <v>59</v>
      </c>
      <c r="D34" s="158" t="n">
        <v>3998.27543579599</v>
      </c>
      <c r="E34" s="159" t="n">
        <v>3690.61053698375</v>
      </c>
      <c r="F34" s="159" t="n">
        <v>3635.7366544859</v>
      </c>
      <c r="G34" s="160" t="n">
        <v>3037.03230420419</v>
      </c>
      <c r="H34" s="161" t="n">
        <v>17988.9867945484</v>
      </c>
      <c r="I34" s="159" t="n">
        <v>16604.7450406339</v>
      </c>
      <c r="J34" s="159" t="n">
        <v>16357.8572102504</v>
      </c>
      <c r="K34" s="160" t="n">
        <v>13664.1746903736</v>
      </c>
      <c r="L34" s="161" t="n">
        <v>14361.6549314698</v>
      </c>
      <c r="M34" s="159" t="n">
        <v>64615.7637358062</v>
      </c>
      <c r="N34" s="159" t="n">
        <v>78977.418667276</v>
      </c>
      <c r="O34" s="162" t="n">
        <v>67.3218</v>
      </c>
      <c r="P34" s="163" t="n">
        <v>73.706</v>
      </c>
      <c r="Q34" s="163" t="n">
        <v>63.294</v>
      </c>
      <c r="R34" s="164" t="n">
        <v>69.6782</v>
      </c>
      <c r="S34" s="165" t="n">
        <v>274</v>
      </c>
      <c r="T34" s="162" t="n">
        <v>2362.02767660176</v>
      </c>
      <c r="U34" s="163" t="n">
        <v>1984.34050646763</v>
      </c>
      <c r="V34" s="163" t="n">
        <v>3023.26606948768</v>
      </c>
      <c r="W34" s="164" t="n">
        <v>1497.33624027941</v>
      </c>
      <c r="X34" s="170" t="n">
        <v>8866.97049283648</v>
      </c>
      <c r="Y34" s="162" t="n">
        <v>665.1777</v>
      </c>
      <c r="Z34" s="163" t="n">
        <v>616.6776</v>
      </c>
      <c r="AA34" s="163" t="n">
        <v>554.1195</v>
      </c>
      <c r="AB34" s="164" t="n">
        <v>507.0252</v>
      </c>
      <c r="AC34" s="165" t="n">
        <v>2343</v>
      </c>
      <c r="AD34" s="158" t="n">
        <v>0</v>
      </c>
      <c r="AE34" s="159" t="n">
        <v>0</v>
      </c>
      <c r="AF34" s="159" t="n">
        <v>0</v>
      </c>
      <c r="AG34" s="160" t="n">
        <v>0</v>
      </c>
      <c r="AH34" s="165" t="n">
        <v>0</v>
      </c>
      <c r="AI34" s="167" t="n">
        <v>42282.617807962</v>
      </c>
      <c r="AJ34" s="168" t="n">
        <v>35066.439859314</v>
      </c>
      <c r="AK34" s="169" t="n">
        <v>1628.361</v>
      </c>
      <c r="AL34" s="168" t="n">
        <v>6366.2401656</v>
      </c>
    </row>
    <row r="35" customFormat="false" ht="13.5" hidden="false" customHeight="false" outlineLevel="0" collapsed="false">
      <c r="A35" s="156" t="s">
        <v>180</v>
      </c>
      <c r="B35" s="157" t="s">
        <v>197</v>
      </c>
      <c r="C35" s="156" t="s">
        <v>60</v>
      </c>
      <c r="D35" s="158" t="n">
        <v>187.947459519451</v>
      </c>
      <c r="E35" s="159" t="n">
        <v>172.564047284296</v>
      </c>
      <c r="F35" s="159" t="n">
        <v>299.318714854974</v>
      </c>
      <c r="G35" s="160" t="n">
        <v>182.164625778344</v>
      </c>
      <c r="H35" s="161" t="n">
        <v>2859.35479811347</v>
      </c>
      <c r="I35" s="159" t="n">
        <v>2625.31793643727</v>
      </c>
      <c r="J35" s="159" t="n">
        <v>4553.71094493115</v>
      </c>
      <c r="K35" s="160" t="n">
        <v>2771.37716092378</v>
      </c>
      <c r="L35" s="161" t="n">
        <v>841.994847437065</v>
      </c>
      <c r="M35" s="159" t="n">
        <v>12809.7608404057</v>
      </c>
      <c r="N35" s="159" t="n">
        <v>13651.7556878427</v>
      </c>
      <c r="O35" s="162" t="n">
        <v>3.65555085744385</v>
      </c>
      <c r="P35" s="163" t="n">
        <v>4.002210747466</v>
      </c>
      <c r="Q35" s="163" t="n">
        <v>3.43684268648567</v>
      </c>
      <c r="R35" s="164" t="n">
        <v>3.78350257650782</v>
      </c>
      <c r="S35" s="165" t="n">
        <v>14.8781068679034</v>
      </c>
      <c r="T35" s="162" t="n">
        <v>438.256233732122</v>
      </c>
      <c r="U35" s="163" t="n">
        <v>242.201916335452</v>
      </c>
      <c r="V35" s="163" t="n">
        <v>1857.92951535829</v>
      </c>
      <c r="W35" s="164" t="n">
        <v>267.81992579315</v>
      </c>
      <c r="X35" s="170" t="n">
        <v>2806.20759121901</v>
      </c>
      <c r="Y35" s="162" t="n">
        <v>722.8764</v>
      </c>
      <c r="Z35" s="163" t="n">
        <v>725.2092</v>
      </c>
      <c r="AA35" s="163" t="n">
        <v>707.7132</v>
      </c>
      <c r="AB35" s="164" t="n">
        <v>760.2012</v>
      </c>
      <c r="AC35" s="165" t="n">
        <v>2916</v>
      </c>
      <c r="AD35" s="158" t="n">
        <v>0</v>
      </c>
      <c r="AE35" s="159" t="n">
        <v>0</v>
      </c>
      <c r="AF35" s="159" t="n">
        <v>0</v>
      </c>
      <c r="AG35" s="160" t="n">
        <v>0</v>
      </c>
      <c r="AH35" s="165" t="n">
        <v>0</v>
      </c>
      <c r="AI35" s="167" t="n">
        <v>5845.18424135449</v>
      </c>
      <c r="AJ35" s="168" t="n">
        <v>7479.60804648825</v>
      </c>
      <c r="AK35" s="169" t="n">
        <v>326.9634</v>
      </c>
      <c r="AL35" s="168" t="n">
        <v>1107.0321728</v>
      </c>
    </row>
    <row r="36" customFormat="false" ht="13.5" hidden="false" customHeight="false" outlineLevel="0" collapsed="false">
      <c r="A36" s="156" t="s">
        <v>166</v>
      </c>
      <c r="B36" s="157" t="s">
        <v>198</v>
      </c>
      <c r="C36" s="156" t="s">
        <v>61</v>
      </c>
      <c r="D36" s="158" t="n">
        <v>3127.20214775028</v>
      </c>
      <c r="E36" s="159" t="n">
        <v>2921.38722280464</v>
      </c>
      <c r="F36" s="159" t="n">
        <v>4621.08322840765</v>
      </c>
      <c r="G36" s="160" t="n">
        <v>3071.07629748595</v>
      </c>
      <c r="H36" s="161" t="n">
        <v>14204.8704831359</v>
      </c>
      <c r="I36" s="159" t="n">
        <v>13269.9854919459</v>
      </c>
      <c r="J36" s="159" t="n">
        <v>20990.6125827348</v>
      </c>
      <c r="K36" s="160" t="n">
        <v>13949.9267999032</v>
      </c>
      <c r="L36" s="161" t="n">
        <v>13740.7488964485</v>
      </c>
      <c r="M36" s="159" t="n">
        <v>62415.3953577198</v>
      </c>
      <c r="N36" s="159" t="n">
        <v>76156.1442541683</v>
      </c>
      <c r="O36" s="162" t="n">
        <v>51.3513</v>
      </c>
      <c r="P36" s="163" t="n">
        <v>56.221</v>
      </c>
      <c r="Q36" s="163" t="n">
        <v>48.279</v>
      </c>
      <c r="R36" s="164" t="n">
        <v>53.1487</v>
      </c>
      <c r="S36" s="165" t="n">
        <v>209</v>
      </c>
      <c r="T36" s="162" t="n">
        <v>4213.54007365365</v>
      </c>
      <c r="U36" s="163" t="n">
        <v>2538.40427640037</v>
      </c>
      <c r="V36" s="163" t="n">
        <v>15299.484211819</v>
      </c>
      <c r="W36" s="164" t="n">
        <v>2535.5435580793</v>
      </c>
      <c r="X36" s="170" t="n">
        <v>24586.9721199523</v>
      </c>
      <c r="Y36" s="162" t="n">
        <v>492.3294</v>
      </c>
      <c r="Z36" s="163" t="n">
        <v>493.9182</v>
      </c>
      <c r="AA36" s="163" t="n">
        <v>482.0022</v>
      </c>
      <c r="AB36" s="164" t="n">
        <v>517.7502</v>
      </c>
      <c r="AC36" s="165" t="n">
        <v>1986</v>
      </c>
      <c r="AD36" s="158" t="n">
        <v>0</v>
      </c>
      <c r="AE36" s="159" t="n">
        <v>0</v>
      </c>
      <c r="AF36" s="159" t="n">
        <v>0</v>
      </c>
      <c r="AG36" s="160" t="n">
        <v>0</v>
      </c>
      <c r="AH36" s="165" t="n">
        <v>0</v>
      </c>
      <c r="AI36" s="167" t="n">
        <v>33523.4453456367</v>
      </c>
      <c r="AJ36" s="168" t="n">
        <v>40787.7409085316</v>
      </c>
      <c r="AK36" s="169" t="n">
        <v>1844.958</v>
      </c>
      <c r="AL36" s="168" t="n">
        <v>6246.655936</v>
      </c>
    </row>
    <row r="37" customFormat="false" ht="13.5" hidden="false" customHeight="false" outlineLevel="0" collapsed="false">
      <c r="A37" s="156" t="s">
        <v>166</v>
      </c>
      <c r="B37" s="157" t="s">
        <v>199</v>
      </c>
      <c r="C37" s="156" t="s">
        <v>62</v>
      </c>
      <c r="D37" s="158" t="n">
        <v>723.941066059799</v>
      </c>
      <c r="E37" s="159" t="n">
        <v>754.470756121024</v>
      </c>
      <c r="F37" s="159" t="n">
        <v>754.799695431051</v>
      </c>
      <c r="G37" s="160" t="n">
        <v>650.279920514688</v>
      </c>
      <c r="H37" s="161" t="n">
        <v>4713.35943057053</v>
      </c>
      <c r="I37" s="159" t="n">
        <v>4912.12892895755</v>
      </c>
      <c r="J37" s="159" t="n">
        <v>4914.2705524566</v>
      </c>
      <c r="K37" s="160" t="n">
        <v>4233.77418351259</v>
      </c>
      <c r="L37" s="161" t="n">
        <v>2883.49143812656</v>
      </c>
      <c r="M37" s="159" t="n">
        <v>18773.5330954973</v>
      </c>
      <c r="N37" s="159" t="n">
        <v>21657.0245336238</v>
      </c>
      <c r="O37" s="162" t="n">
        <v>368.55</v>
      </c>
      <c r="P37" s="163" t="n">
        <v>403.5</v>
      </c>
      <c r="Q37" s="163" t="n">
        <v>346.5</v>
      </c>
      <c r="R37" s="164" t="n">
        <v>381.45</v>
      </c>
      <c r="S37" s="165" t="n">
        <v>1500</v>
      </c>
      <c r="T37" s="162" t="n">
        <v>1352.08058357718</v>
      </c>
      <c r="U37" s="163" t="n">
        <v>866.666673612898</v>
      </c>
      <c r="V37" s="163" t="n">
        <v>3578.83724173408</v>
      </c>
      <c r="W37" s="164" t="n">
        <v>878.312709174126</v>
      </c>
      <c r="X37" s="170" t="n">
        <v>6675.89720809829</v>
      </c>
      <c r="Y37" s="162" t="n">
        <v>832.2426</v>
      </c>
      <c r="Z37" s="163" t="n">
        <v>881.8614</v>
      </c>
      <c r="AA37" s="163" t="n">
        <v>758.4588</v>
      </c>
      <c r="AB37" s="164" t="n">
        <v>749.4372</v>
      </c>
      <c r="AC37" s="165" t="n">
        <v>3222</v>
      </c>
      <c r="AD37" s="158" t="n">
        <v>0</v>
      </c>
      <c r="AE37" s="159" t="n">
        <v>0</v>
      </c>
      <c r="AF37" s="159" t="n">
        <v>0</v>
      </c>
      <c r="AG37" s="160" t="n">
        <v>0</v>
      </c>
      <c r="AH37" s="165" t="n">
        <v>0</v>
      </c>
      <c r="AI37" s="167" t="n">
        <v>11103.9001817089</v>
      </c>
      <c r="AJ37" s="168" t="n">
        <v>10061.3022519149</v>
      </c>
      <c r="AK37" s="169" t="n">
        <v>491.8221</v>
      </c>
      <c r="AL37" s="168" t="n">
        <v>1781.460552</v>
      </c>
    </row>
    <row r="38" customFormat="false" ht="13.5" hidden="false" customHeight="false" outlineLevel="0" collapsed="false">
      <c r="A38" s="156" t="s">
        <v>160</v>
      </c>
      <c r="B38" s="157" t="s">
        <v>200</v>
      </c>
      <c r="C38" s="156" t="s">
        <v>63</v>
      </c>
      <c r="D38" s="158" t="n">
        <v>2932.21747304778</v>
      </c>
      <c r="E38" s="159" t="n">
        <v>2980.30104673496</v>
      </c>
      <c r="F38" s="159" t="n">
        <v>3515.79757128264</v>
      </c>
      <c r="G38" s="160" t="n">
        <v>2565.33553380424</v>
      </c>
      <c r="H38" s="161" t="n">
        <v>46182.9967122083</v>
      </c>
      <c r="I38" s="159" t="n">
        <v>46940.3223696392</v>
      </c>
      <c r="J38" s="159" t="n">
        <v>55374.4970036507</v>
      </c>
      <c r="K38" s="160" t="n">
        <v>40404.5346610149</v>
      </c>
      <c r="L38" s="161" t="n">
        <v>11993.6516248696</v>
      </c>
      <c r="M38" s="159" t="n">
        <v>188902.350746513</v>
      </c>
      <c r="N38" s="159" t="n">
        <v>200896.002371383</v>
      </c>
      <c r="O38" s="162" t="n">
        <v>884.52</v>
      </c>
      <c r="P38" s="163" t="n">
        <v>968.4</v>
      </c>
      <c r="Q38" s="163" t="n">
        <v>831.6</v>
      </c>
      <c r="R38" s="164" t="n">
        <v>915.48</v>
      </c>
      <c r="S38" s="165" t="n">
        <v>3600</v>
      </c>
      <c r="T38" s="162" t="n">
        <v>4461.28062527012</v>
      </c>
      <c r="U38" s="163" t="n">
        <v>3096.40956613054</v>
      </c>
      <c r="V38" s="163" t="n">
        <v>14713.4816977455</v>
      </c>
      <c r="W38" s="164" t="n">
        <v>2907.0496954796</v>
      </c>
      <c r="X38" s="170" t="n">
        <v>25178.2215846257</v>
      </c>
      <c r="Y38" s="162" t="n">
        <v>777.9996</v>
      </c>
      <c r="Z38" s="163" t="n">
        <v>824.3844</v>
      </c>
      <c r="AA38" s="163" t="n">
        <v>709.0248</v>
      </c>
      <c r="AB38" s="164" t="n">
        <v>700.5912</v>
      </c>
      <c r="AC38" s="165" t="n">
        <v>3012</v>
      </c>
      <c r="AD38" s="158" t="n">
        <v>0</v>
      </c>
      <c r="AE38" s="159" t="n">
        <v>0</v>
      </c>
      <c r="AF38" s="159" t="n">
        <v>0</v>
      </c>
      <c r="AG38" s="160" t="n">
        <v>0</v>
      </c>
      <c r="AH38" s="165" t="n">
        <v>0</v>
      </c>
      <c r="AI38" s="167" t="n">
        <v>99035.8376016303</v>
      </c>
      <c r="AJ38" s="168" t="n">
        <v>97413.6919697525</v>
      </c>
      <c r="AK38" s="169" t="n">
        <v>4446.4728</v>
      </c>
      <c r="AL38" s="168" t="n">
        <v>16105.855936</v>
      </c>
    </row>
    <row r="39" customFormat="false" ht="13.5" hidden="false" customHeight="false" outlineLevel="0" collapsed="false">
      <c r="A39" s="156" t="s">
        <v>176</v>
      </c>
      <c r="B39" s="157" t="s">
        <v>201</v>
      </c>
      <c r="C39" s="156" t="s">
        <v>64</v>
      </c>
      <c r="D39" s="158" t="n">
        <v>8667.55493320788</v>
      </c>
      <c r="E39" s="159" t="n">
        <v>8154.8820997032</v>
      </c>
      <c r="F39" s="159" t="n">
        <v>12920.3663578781</v>
      </c>
      <c r="G39" s="160" t="n">
        <v>6892.48892035869</v>
      </c>
      <c r="H39" s="161" t="n">
        <v>51609.1420278791</v>
      </c>
      <c r="I39" s="159" t="n">
        <v>48556.5389256123</v>
      </c>
      <c r="J39" s="159" t="n">
        <v>76931.6176885396</v>
      </c>
      <c r="K39" s="160" t="n">
        <v>41039.8829147915</v>
      </c>
      <c r="L39" s="161" t="n">
        <v>36635.2923111479</v>
      </c>
      <c r="M39" s="159" t="n">
        <v>218137.181556822</v>
      </c>
      <c r="N39" s="159" t="n">
        <v>254772.47386797</v>
      </c>
      <c r="O39" s="162" t="n">
        <v>273.2184</v>
      </c>
      <c r="P39" s="163" t="n">
        <v>299.128</v>
      </c>
      <c r="Q39" s="163" t="n">
        <v>256.872</v>
      </c>
      <c r="R39" s="164" t="n">
        <v>282.7816</v>
      </c>
      <c r="S39" s="165" t="n">
        <v>1112</v>
      </c>
      <c r="T39" s="162" t="n">
        <v>8129.00990800056</v>
      </c>
      <c r="U39" s="163" t="n">
        <v>4916.03314511899</v>
      </c>
      <c r="V39" s="163" t="n">
        <v>30047.2686779975</v>
      </c>
      <c r="W39" s="164" t="n">
        <v>4890.80768409274</v>
      </c>
      <c r="X39" s="170" t="n">
        <v>47983.1194152098</v>
      </c>
      <c r="Y39" s="162" t="n">
        <v>620.0087</v>
      </c>
      <c r="Z39" s="163" t="n">
        <v>636.502</v>
      </c>
      <c r="AA39" s="163" t="n">
        <v>548.9249</v>
      </c>
      <c r="AB39" s="164" t="n">
        <v>517.5644</v>
      </c>
      <c r="AC39" s="165" t="n">
        <v>2323</v>
      </c>
      <c r="AD39" s="158" t="n">
        <v>0</v>
      </c>
      <c r="AE39" s="159" t="n">
        <v>0</v>
      </c>
      <c r="AF39" s="159" t="n">
        <v>0</v>
      </c>
      <c r="AG39" s="160" t="n">
        <v>0</v>
      </c>
      <c r="AH39" s="165" t="n">
        <v>0</v>
      </c>
      <c r="AI39" s="167" t="n">
        <v>116988.117986402</v>
      </c>
      <c r="AJ39" s="168" t="n">
        <v>133534.933881568</v>
      </c>
      <c r="AK39" s="169" t="n">
        <v>4249.422</v>
      </c>
      <c r="AL39" s="168" t="n">
        <v>19534.6873656</v>
      </c>
    </row>
    <row r="40" customFormat="false" ht="13.5" hidden="false" customHeight="false" outlineLevel="0" collapsed="false">
      <c r="A40" s="156" t="s">
        <v>180</v>
      </c>
      <c r="B40" s="157" t="s">
        <v>190</v>
      </c>
      <c r="C40" s="156" t="s">
        <v>1005</v>
      </c>
      <c r="D40" s="158" t="n">
        <v>5933.0936626792</v>
      </c>
      <c r="E40" s="159" t="n">
        <v>5978.14902998407</v>
      </c>
      <c r="F40" s="159" t="n">
        <v>5282.39171464382</v>
      </c>
      <c r="G40" s="160" t="n">
        <v>4676.04613410038</v>
      </c>
      <c r="H40" s="161" t="n">
        <v>56879.2780738628</v>
      </c>
      <c r="I40" s="159" t="n">
        <v>57311.2140774647</v>
      </c>
      <c r="J40" s="159" t="n">
        <v>50641.1400720441</v>
      </c>
      <c r="K40" s="160" t="n">
        <v>44828.2369147031</v>
      </c>
      <c r="L40" s="161" t="n">
        <v>21869.6805414075</v>
      </c>
      <c r="M40" s="159" t="n">
        <v>209659.869138075</v>
      </c>
      <c r="N40" s="159" t="n">
        <v>231529.549679482</v>
      </c>
      <c r="O40" s="162" t="n">
        <v>272.4813</v>
      </c>
      <c r="P40" s="163" t="n">
        <v>298.321</v>
      </c>
      <c r="Q40" s="163" t="n">
        <v>256.179</v>
      </c>
      <c r="R40" s="164" t="n">
        <v>282.0187</v>
      </c>
      <c r="S40" s="165" t="n">
        <v>1109</v>
      </c>
      <c r="T40" s="162" t="n">
        <v>1267.91184596636</v>
      </c>
      <c r="U40" s="163" t="n">
        <v>1047.56344547229</v>
      </c>
      <c r="V40" s="163" t="n">
        <v>2230.31681994237</v>
      </c>
      <c r="W40" s="164" t="n">
        <v>738.060045975937</v>
      </c>
      <c r="X40" s="170" t="n">
        <v>5283.85215735696</v>
      </c>
      <c r="Y40" s="162" t="n">
        <v>1950.5512</v>
      </c>
      <c r="Z40" s="163" t="n">
        <v>1976.1976</v>
      </c>
      <c r="AA40" s="163" t="n">
        <v>1656.33</v>
      </c>
      <c r="AB40" s="164" t="n">
        <v>1540.9212</v>
      </c>
      <c r="AC40" s="165" t="n">
        <v>7124</v>
      </c>
      <c r="AD40" s="158" t="n">
        <v>0</v>
      </c>
      <c r="AE40" s="159" t="n">
        <v>0</v>
      </c>
      <c r="AF40" s="159" t="n">
        <v>0</v>
      </c>
      <c r="AG40" s="160" t="n">
        <v>0</v>
      </c>
      <c r="AH40" s="165" t="n">
        <v>0</v>
      </c>
      <c r="AI40" s="167" t="n">
        <v>126101.734843991</v>
      </c>
      <c r="AJ40" s="168" t="n">
        <v>104162.765335491</v>
      </c>
      <c r="AK40" s="169" t="n">
        <v>1265.0495</v>
      </c>
      <c r="AL40" s="168" t="n">
        <v>18786.0310768</v>
      </c>
    </row>
    <row r="41" customFormat="false" ht="13.5" hidden="false" customHeight="false" outlineLevel="0" collapsed="false">
      <c r="A41" s="156" t="s">
        <v>176</v>
      </c>
      <c r="B41" s="157" t="s">
        <v>202</v>
      </c>
      <c r="C41" s="156" t="s">
        <v>65</v>
      </c>
      <c r="D41" s="158" t="n">
        <v>1008.30431860529</v>
      </c>
      <c r="E41" s="159" t="n">
        <v>978.23958222107</v>
      </c>
      <c r="F41" s="159" t="n">
        <v>1178.65267428662</v>
      </c>
      <c r="G41" s="160" t="n">
        <v>781.525050200678</v>
      </c>
      <c r="H41" s="161" t="n">
        <v>7135.54864730167</v>
      </c>
      <c r="I41" s="159" t="n">
        <v>6922.78709795647</v>
      </c>
      <c r="J41" s="159" t="n">
        <v>8341.06662091636</v>
      </c>
      <c r="K41" s="160" t="n">
        <v>5530.68147372958</v>
      </c>
      <c r="L41" s="161" t="n">
        <v>3946.72162531367</v>
      </c>
      <c r="M41" s="159" t="n">
        <v>27930.0838399041</v>
      </c>
      <c r="N41" s="159" t="n">
        <v>31876.8054652177</v>
      </c>
      <c r="O41" s="162" t="n">
        <v>351.568275997196</v>
      </c>
      <c r="P41" s="163" t="n">
        <v>384.90788051789</v>
      </c>
      <c r="Q41" s="163" t="n">
        <v>330.53427657856</v>
      </c>
      <c r="R41" s="164" t="n">
        <v>363.873881099255</v>
      </c>
      <c r="S41" s="165" t="n">
        <v>1430.8843141929</v>
      </c>
      <c r="T41" s="162" t="n">
        <v>2121.98632248468</v>
      </c>
      <c r="U41" s="163" t="n">
        <v>1723.57556787127</v>
      </c>
      <c r="V41" s="163" t="n">
        <v>3013.43830673844</v>
      </c>
      <c r="W41" s="164" t="n">
        <v>1219.71973601783</v>
      </c>
      <c r="X41" s="170" t="n">
        <v>8078.71993311221</v>
      </c>
      <c r="Y41" s="162" t="n">
        <v>1468.937</v>
      </c>
      <c r="Z41" s="163" t="n">
        <v>1488.251</v>
      </c>
      <c r="AA41" s="163" t="n">
        <v>1247.3625</v>
      </c>
      <c r="AB41" s="164" t="n">
        <v>1160.4495</v>
      </c>
      <c r="AC41" s="165" t="n">
        <v>5365</v>
      </c>
      <c r="AD41" s="158" t="n">
        <v>0</v>
      </c>
      <c r="AE41" s="159" t="n">
        <v>0</v>
      </c>
      <c r="AF41" s="159" t="n">
        <v>0</v>
      </c>
      <c r="AG41" s="160" t="n">
        <v>0</v>
      </c>
      <c r="AH41" s="165" t="n">
        <v>0</v>
      </c>
      <c r="AI41" s="167" t="n">
        <v>16044.8796460845</v>
      </c>
      <c r="AJ41" s="168" t="n">
        <v>15665.8698191332</v>
      </c>
      <c r="AK41" s="169" t="n">
        <v>166.056</v>
      </c>
      <c r="AL41" s="168" t="n">
        <v>2465.9376384</v>
      </c>
    </row>
    <row r="42" customFormat="false" ht="13.5" hidden="false" customHeight="false" outlineLevel="0" collapsed="false">
      <c r="A42" s="171"/>
      <c r="B42" s="172" t="s">
        <v>1006</v>
      </c>
      <c r="C42" s="173" t="s">
        <v>18</v>
      </c>
      <c r="D42" s="174" t="n">
        <v>450218.159519665</v>
      </c>
      <c r="E42" s="175" t="n">
        <v>439118.292656525</v>
      </c>
      <c r="F42" s="175" t="n">
        <v>521905.472280224</v>
      </c>
      <c r="G42" s="176" t="n">
        <v>400876.098409779</v>
      </c>
      <c r="H42" s="177" t="n">
        <v>1182126.48865607</v>
      </c>
      <c r="I42" s="175" t="n">
        <v>1137386.75007601</v>
      </c>
      <c r="J42" s="175" t="n">
        <v>1477919.06071933</v>
      </c>
      <c r="K42" s="176" t="n">
        <v>1000039.6655825</v>
      </c>
      <c r="L42" s="177" t="n">
        <v>1812118.02286619</v>
      </c>
      <c r="M42" s="175" t="n">
        <v>4797471.96503392</v>
      </c>
      <c r="N42" s="175" t="n">
        <v>6609589.98790011</v>
      </c>
      <c r="O42" s="174" t="n">
        <v>20621.7514003291</v>
      </c>
      <c r="P42" s="175" t="n">
        <v>22578.224760637</v>
      </c>
      <c r="Q42" s="175" t="n">
        <v>19388.7357609932</v>
      </c>
      <c r="R42" s="176" t="n">
        <v>21344.3961213011</v>
      </c>
      <c r="S42" s="178" t="n">
        <v>83933.1080432604</v>
      </c>
      <c r="T42" s="174" t="n">
        <v>193775.219099272</v>
      </c>
      <c r="U42" s="175" t="n">
        <v>137417.979641247</v>
      </c>
      <c r="V42" s="175" t="n">
        <v>502618.317380979</v>
      </c>
      <c r="W42" s="176" t="n">
        <v>119342.477687428</v>
      </c>
      <c r="X42" s="179" t="n">
        <v>953153.993808926</v>
      </c>
      <c r="Y42" s="174" t="n">
        <v>35322.1698915785</v>
      </c>
      <c r="Z42" s="175" t="n">
        <v>36239.4845964753</v>
      </c>
      <c r="AA42" s="175" t="n">
        <v>33522.2263632442</v>
      </c>
      <c r="AB42" s="176" t="n">
        <v>31945.595330008</v>
      </c>
      <c r="AC42" s="178" t="n">
        <v>137029.476181306</v>
      </c>
      <c r="AD42" s="174" t="n">
        <v>6965.46</v>
      </c>
      <c r="AE42" s="175" t="n">
        <v>7481.42</v>
      </c>
      <c r="AF42" s="175" t="n">
        <v>5159.6</v>
      </c>
      <c r="AG42" s="176" t="n">
        <v>6191.52</v>
      </c>
      <c r="AH42" s="178" t="n">
        <v>25798</v>
      </c>
      <c r="AI42" s="175" t="n">
        <v>3208849.69090828</v>
      </c>
      <c r="AJ42" s="175" t="n">
        <v>3290178.51219184</v>
      </c>
      <c r="AK42" s="180" t="n">
        <v>110561.7848</v>
      </c>
      <c r="AL42" s="175" t="n">
        <v>536388.6701712</v>
      </c>
    </row>
    <row r="44" customFormat="false" ht="13.5" hidden="false" customHeight="false" outlineLevel="0" collapsed="false">
      <c r="N44" s="91" t="n">
        <f aca="false">N43/N42</f>
        <v>0</v>
      </c>
    </row>
  </sheetData>
  <mergeCells count="21">
    <mergeCell ref="D4:N4"/>
    <mergeCell ref="O4:S4"/>
    <mergeCell ref="T4:X4"/>
    <mergeCell ref="Y4:AC4"/>
    <mergeCell ref="AD4:AH4"/>
    <mergeCell ref="AI4:AL4"/>
    <mergeCell ref="A5:A6"/>
    <mergeCell ref="B5:B6"/>
    <mergeCell ref="C5:C6"/>
    <mergeCell ref="D5:G5"/>
    <mergeCell ref="H5:K5"/>
    <mergeCell ref="L5:N5"/>
    <mergeCell ref="O5:R5"/>
    <mergeCell ref="S5:S6"/>
    <mergeCell ref="T5:W5"/>
    <mergeCell ref="X5:X6"/>
    <mergeCell ref="Y5:AB5"/>
    <mergeCell ref="AC5:AC6"/>
    <mergeCell ref="AD5:AG5"/>
    <mergeCell ref="AH5:AH6"/>
    <mergeCell ref="AI5:AL5"/>
  </mergeCells>
  <conditionalFormatting sqref="A5:A6">
    <cfRule type="expression" priority="2" aboveAverage="0" equalAverage="0" bottom="0" percent="0" rank="0" text="" dxfId="34">
      <formula>CELL("protect",A5)=1</formula>
    </cfRule>
  </conditionalFormatting>
  <conditionalFormatting sqref="A42">
    <cfRule type="expression" priority="3" aboveAverage="0" equalAverage="0" bottom="0" percent="0" rank="0" text="" dxfId="35">
      <formula>CELL("protect",A42)=1</formula>
    </cfRule>
  </conditionalFormatting>
  <conditionalFormatting sqref="A8:A41">
    <cfRule type="expression" priority="4" aboveAverage="0" equalAverage="0" bottom="0" percent="0" rank="0" text="" dxfId="36">
      <formula>CELL("protect",A8)=1</formula>
    </cfRule>
  </conditionalFormatting>
  <conditionalFormatting sqref="AB7">
    <cfRule type="expression" priority="5" aboveAverage="0" equalAverage="0" bottom="0" percent="0" rank="0" text="" dxfId="37">
      <formula>CELL("protect",AB7)=1</formula>
    </cfRule>
  </conditionalFormatting>
  <conditionalFormatting sqref="R7">
    <cfRule type="expression" priority="6" aboveAverage="0" equalAverage="0" bottom="0" percent="0" rank="0" text="" dxfId="38">
      <formula>CELL("protect",R7)=1</formula>
    </cfRule>
  </conditionalFormatting>
  <conditionalFormatting sqref="L7">
    <cfRule type="expression" priority="7" aboveAverage="0" equalAverage="0" bottom="0" percent="0" rank="0" text="" dxfId="39">
      <formula>CELL("protect",L7)=1</formula>
    </cfRule>
  </conditionalFormatting>
  <conditionalFormatting sqref="K7">
    <cfRule type="expression" priority="8" aboveAverage="0" equalAverage="0" bottom="0" percent="0" rank="0" text="" dxfId="40">
      <formula>CELL("protect",K7)=1</formula>
    </cfRule>
  </conditionalFormatting>
  <conditionalFormatting sqref="H7">
    <cfRule type="expression" priority="9" aboveAverage="0" equalAverage="0" bottom="0" percent="0" rank="0" text="" dxfId="41">
      <formula>CELL("protect",H7)=1</formula>
    </cfRule>
  </conditionalFormatting>
  <conditionalFormatting sqref="G7">
    <cfRule type="expression" priority="10" aboveAverage="0" equalAverage="0" bottom="0" percent="0" rank="0" text="" dxfId="42">
      <formula>CELL("protect",G7)=1</formula>
    </cfRule>
  </conditionalFormatting>
  <conditionalFormatting sqref="O8:AL42">
    <cfRule type="expression" priority="11" aboveAverage="0" equalAverage="0" bottom="0" percent="0" rank="0" text="" dxfId="43">
      <formula>O8-#ref!&gt;1</formula>
    </cfRule>
  </conditionalFormatting>
  <conditionalFormatting sqref="A1:A2 M7:Q7 B8:AL44 B3:AL6 C1:AL2">
    <cfRule type="expression" priority="12" aboveAverage="0" equalAverage="0" bottom="0" percent="0" rank="0" text="" dxfId="44">
      <formula>CELL("protect",A1)=1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5B9BD5"/>
    <pageSetUpPr fitToPage="false"/>
  </sheetPr>
  <dimension ref="A1:AL44"/>
  <sheetViews>
    <sheetView showFormulas="false" showGridLines="fals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3" ySplit="0" topLeftCell="D1" activePane="topRight" state="frozen"/>
      <selection pane="topLeft" activeCell="A1" activeCellId="0" sqref="A1"/>
      <selection pane="topRight" activeCell="AI42" activeCellId="1" sqref="E6:E7 AI42"/>
    </sheetView>
  </sheetViews>
  <sheetFormatPr defaultColWidth="8.7890625" defaultRowHeight="13.5" zeroHeight="false" outlineLevelRow="0" outlineLevelCol="0"/>
  <cols>
    <col collapsed="false" customWidth="true" hidden="false" outlineLevel="0" max="1" min="1" style="90" width="13.53"/>
    <col collapsed="false" customWidth="true" hidden="false" outlineLevel="0" max="2" min="2" style="90" width="7.52"/>
    <col collapsed="false" customWidth="true" hidden="false" outlineLevel="0" max="3" min="3" style="90" width="12.16"/>
    <col collapsed="false" customWidth="true" hidden="false" outlineLevel="0" max="8" min="4" style="91" width="13.79"/>
    <col collapsed="false" customWidth="true" hidden="false" outlineLevel="0" max="9" min="9" style="91" width="13.16"/>
    <col collapsed="false" customWidth="true" hidden="false" outlineLevel="0" max="10" min="10" style="91" width="13.79"/>
    <col collapsed="false" customWidth="true" hidden="false" outlineLevel="0" max="11" min="11" style="91" width="13.16"/>
    <col collapsed="false" customWidth="true" hidden="false" outlineLevel="0" max="12" min="12" style="91" width="13.48"/>
    <col collapsed="false" customWidth="true" hidden="false" outlineLevel="0" max="13" min="13" style="91" width="14.52"/>
    <col collapsed="false" customWidth="true" hidden="false" outlineLevel="0" max="14" min="14" style="91" width="15.16"/>
    <col collapsed="false" customWidth="true" hidden="false" outlineLevel="0" max="15" min="15" style="91" width="10.79"/>
    <col collapsed="false" customWidth="true" hidden="false" outlineLevel="0" max="16" min="16" style="91" width="11"/>
    <col collapsed="false" customWidth="true" hidden="false" outlineLevel="0" max="18" min="17" style="91" width="10.16"/>
    <col collapsed="false" customWidth="true" hidden="false" outlineLevel="0" max="19" min="19" style="91" width="11.78"/>
    <col collapsed="false" customWidth="true" hidden="false" outlineLevel="0" max="20" min="20" style="91" width="10.79"/>
    <col collapsed="false" customWidth="true" hidden="false" outlineLevel="0" max="21" min="21" style="91" width="10.52"/>
    <col collapsed="false" customWidth="true" hidden="false" outlineLevel="0" max="22" min="22" style="91" width="11.78"/>
    <col collapsed="false" customWidth="true" hidden="false" outlineLevel="0" max="23" min="23" style="91" width="9.79"/>
    <col collapsed="false" customWidth="true" hidden="false" outlineLevel="0" max="24" min="24" style="91" width="13"/>
    <col collapsed="false" customWidth="true" hidden="false" outlineLevel="0" max="25" min="25" style="91" width="10.16"/>
    <col collapsed="false" customWidth="true" hidden="false" outlineLevel="0" max="28" min="26" style="91" width="9.79"/>
    <col collapsed="false" customWidth="true" hidden="false" outlineLevel="0" max="29" min="29" style="91" width="12.16"/>
    <col collapsed="false" customWidth="true" hidden="false" outlineLevel="0" max="33" min="30" style="91" width="10.16"/>
    <col collapsed="false" customWidth="true" hidden="false" outlineLevel="0" max="34" min="34" style="91" width="10.52"/>
    <col collapsed="false" customWidth="true" hidden="false" outlineLevel="0" max="35" min="35" style="91" width="15.78"/>
    <col collapsed="false" customWidth="true" hidden="false" outlineLevel="0" max="36" min="36" style="91" width="17.26"/>
    <col collapsed="false" customWidth="true" hidden="false" outlineLevel="0" max="37" min="37" style="91" width="13"/>
    <col collapsed="false" customWidth="true" hidden="false" outlineLevel="0" max="38" min="38" style="91" width="16.16"/>
    <col collapsed="false" customWidth="false" hidden="false" outlineLevel="0" max="16384" min="39" style="90" width="8.79"/>
  </cols>
  <sheetData>
    <row r="1" customFormat="false" ht="21.75" hidden="false" customHeight="false" outlineLevel="0" collapsed="false">
      <c r="A1" s="89" t="s">
        <v>1008</v>
      </c>
    </row>
    <row r="2" customFormat="false" ht="13.5" hidden="false" customHeight="false" outlineLevel="0" collapsed="false">
      <c r="A2" s="92" t="s">
        <v>986</v>
      </c>
    </row>
    <row r="4" customFormat="false" ht="13.5" hidden="false" customHeight="false" outlineLevel="0" collapsed="false">
      <c r="D4" s="93" t="s">
        <v>97</v>
      </c>
      <c r="E4" s="93"/>
      <c r="F4" s="93"/>
      <c r="G4" s="93"/>
      <c r="H4" s="93"/>
      <c r="I4" s="93"/>
      <c r="J4" s="93"/>
      <c r="K4" s="93"/>
      <c r="L4" s="93"/>
      <c r="M4" s="93"/>
      <c r="N4" s="93"/>
      <c r="O4" s="94" t="s">
        <v>987</v>
      </c>
      <c r="P4" s="94"/>
      <c r="Q4" s="94"/>
      <c r="R4" s="94"/>
      <c r="S4" s="94"/>
      <c r="T4" s="95" t="s">
        <v>988</v>
      </c>
      <c r="U4" s="95"/>
      <c r="V4" s="95"/>
      <c r="W4" s="95"/>
      <c r="X4" s="95"/>
      <c r="Y4" s="94" t="s">
        <v>989</v>
      </c>
      <c r="Z4" s="94"/>
      <c r="AA4" s="94"/>
      <c r="AB4" s="94"/>
      <c r="AC4" s="94"/>
      <c r="AD4" s="94" t="s">
        <v>990</v>
      </c>
      <c r="AE4" s="94"/>
      <c r="AF4" s="94"/>
      <c r="AG4" s="94"/>
      <c r="AH4" s="94"/>
      <c r="AI4" s="93" t="s">
        <v>991</v>
      </c>
      <c r="AJ4" s="93"/>
      <c r="AK4" s="93"/>
      <c r="AL4" s="93"/>
    </row>
    <row r="5" customFormat="false" ht="13.5" hidden="false" customHeight="true" outlineLevel="0" collapsed="false">
      <c r="A5" s="151" t="s">
        <v>108</v>
      </c>
      <c r="B5" s="151" t="s">
        <v>110</v>
      </c>
      <c r="C5" s="152" t="s">
        <v>109</v>
      </c>
      <c r="D5" s="99" t="s">
        <v>11</v>
      </c>
      <c r="E5" s="99"/>
      <c r="F5" s="99"/>
      <c r="G5" s="99"/>
      <c r="H5" s="100" t="s">
        <v>12</v>
      </c>
      <c r="I5" s="100"/>
      <c r="J5" s="100"/>
      <c r="K5" s="100"/>
      <c r="L5" s="101" t="s">
        <v>18</v>
      </c>
      <c r="M5" s="101"/>
      <c r="N5" s="101"/>
      <c r="O5" s="99"/>
      <c r="P5" s="99"/>
      <c r="Q5" s="99"/>
      <c r="R5" s="99"/>
      <c r="S5" s="153" t="s">
        <v>18</v>
      </c>
      <c r="T5" s="99"/>
      <c r="U5" s="99"/>
      <c r="V5" s="99"/>
      <c r="W5" s="99"/>
      <c r="X5" s="154" t="s">
        <v>18</v>
      </c>
      <c r="Y5" s="99"/>
      <c r="Z5" s="99"/>
      <c r="AA5" s="99"/>
      <c r="AB5" s="99"/>
      <c r="AC5" s="153" t="s">
        <v>18</v>
      </c>
      <c r="AD5" s="99" t="s">
        <v>18</v>
      </c>
      <c r="AE5" s="99"/>
      <c r="AF5" s="99"/>
      <c r="AG5" s="99"/>
      <c r="AH5" s="153" t="s">
        <v>18</v>
      </c>
      <c r="AI5" s="155" t="s">
        <v>18</v>
      </c>
      <c r="AJ5" s="155"/>
      <c r="AK5" s="155"/>
      <c r="AL5" s="155"/>
    </row>
    <row r="6" customFormat="false" ht="13.5" hidden="false" customHeight="false" outlineLevel="0" collapsed="false">
      <c r="A6" s="151"/>
      <c r="B6" s="151"/>
      <c r="C6" s="152"/>
      <c r="D6" s="106" t="s">
        <v>114</v>
      </c>
      <c r="E6" s="107" t="s">
        <v>115</v>
      </c>
      <c r="F6" s="107" t="s">
        <v>116</v>
      </c>
      <c r="G6" s="108" t="s">
        <v>117</v>
      </c>
      <c r="H6" s="109" t="s">
        <v>114</v>
      </c>
      <c r="I6" s="107" t="s">
        <v>115</v>
      </c>
      <c r="J6" s="107" t="s">
        <v>116</v>
      </c>
      <c r="K6" s="108" t="s">
        <v>117</v>
      </c>
      <c r="L6" s="109" t="s">
        <v>11</v>
      </c>
      <c r="M6" s="107" t="s">
        <v>12</v>
      </c>
      <c r="N6" s="107" t="s">
        <v>18</v>
      </c>
      <c r="O6" s="106" t="s">
        <v>114</v>
      </c>
      <c r="P6" s="107" t="s">
        <v>115</v>
      </c>
      <c r="Q6" s="107" t="s">
        <v>116</v>
      </c>
      <c r="R6" s="108" t="s">
        <v>117</v>
      </c>
      <c r="S6" s="153"/>
      <c r="T6" s="106" t="s">
        <v>114</v>
      </c>
      <c r="U6" s="107" t="s">
        <v>115</v>
      </c>
      <c r="V6" s="107" t="s">
        <v>116</v>
      </c>
      <c r="W6" s="108" t="s">
        <v>117</v>
      </c>
      <c r="X6" s="154"/>
      <c r="Y6" s="106" t="s">
        <v>114</v>
      </c>
      <c r="Z6" s="107" t="s">
        <v>115</v>
      </c>
      <c r="AA6" s="107" t="s">
        <v>116</v>
      </c>
      <c r="AB6" s="108" t="s">
        <v>117</v>
      </c>
      <c r="AC6" s="153"/>
      <c r="AD6" s="106" t="s">
        <v>114</v>
      </c>
      <c r="AE6" s="107" t="s">
        <v>115</v>
      </c>
      <c r="AF6" s="107" t="s">
        <v>116</v>
      </c>
      <c r="AG6" s="108" t="s">
        <v>117</v>
      </c>
      <c r="AH6" s="153"/>
      <c r="AI6" s="106" t="s">
        <v>102</v>
      </c>
      <c r="AJ6" s="107" t="s">
        <v>103</v>
      </c>
      <c r="AK6" s="107" t="s">
        <v>104</v>
      </c>
      <c r="AL6" s="107" t="s">
        <v>105</v>
      </c>
    </row>
    <row r="7" customFormat="false" ht="13.5" hidden="false" customHeight="false" outlineLevel="0" collapsed="false">
      <c r="A7" s="111" t="s">
        <v>118</v>
      </c>
      <c r="B7" s="111" t="s">
        <v>120</v>
      </c>
      <c r="C7" s="111" t="s">
        <v>119</v>
      </c>
      <c r="D7" s="110" t="s">
        <v>124</v>
      </c>
      <c r="E7" s="111" t="s">
        <v>125</v>
      </c>
      <c r="F7" s="111" t="s">
        <v>126</v>
      </c>
      <c r="G7" s="112" t="s">
        <v>127</v>
      </c>
      <c r="H7" s="113" t="s">
        <v>128</v>
      </c>
      <c r="I7" s="111" t="s">
        <v>129</v>
      </c>
      <c r="J7" s="111" t="s">
        <v>130</v>
      </c>
      <c r="K7" s="112" t="s">
        <v>131</v>
      </c>
      <c r="L7" s="113" t="s">
        <v>132</v>
      </c>
      <c r="M7" s="113" t="s">
        <v>133</v>
      </c>
      <c r="N7" s="113" t="s">
        <v>134</v>
      </c>
      <c r="O7" s="114" t="s">
        <v>992</v>
      </c>
      <c r="P7" s="115" t="s">
        <v>993</v>
      </c>
      <c r="Q7" s="115" t="s">
        <v>994</v>
      </c>
      <c r="R7" s="112" t="s">
        <v>995</v>
      </c>
      <c r="S7" s="116" t="s">
        <v>139</v>
      </c>
      <c r="T7" s="110" t="s">
        <v>996</v>
      </c>
      <c r="U7" s="111" t="s">
        <v>997</v>
      </c>
      <c r="V7" s="111" t="s">
        <v>998</v>
      </c>
      <c r="W7" s="111" t="s">
        <v>999</v>
      </c>
      <c r="X7" s="116" t="s">
        <v>144</v>
      </c>
      <c r="Y7" s="110" t="s">
        <v>1000</v>
      </c>
      <c r="Z7" s="111" t="s">
        <v>1001</v>
      </c>
      <c r="AA7" s="111" t="s">
        <v>1002</v>
      </c>
      <c r="AB7" s="112" t="s">
        <v>1003</v>
      </c>
      <c r="AC7" s="111" t="s">
        <v>1004</v>
      </c>
      <c r="AD7" s="110" t="s">
        <v>150</v>
      </c>
      <c r="AE7" s="111" t="s">
        <v>151</v>
      </c>
      <c r="AF7" s="111" t="s">
        <v>152</v>
      </c>
      <c r="AG7" s="111" t="s">
        <v>153</v>
      </c>
      <c r="AH7" s="116" t="s">
        <v>149</v>
      </c>
      <c r="AI7" s="110" t="s">
        <v>154</v>
      </c>
      <c r="AJ7" s="111" t="s">
        <v>155</v>
      </c>
      <c r="AK7" s="111" t="s">
        <v>156</v>
      </c>
      <c r="AL7" s="111" t="s">
        <v>157</v>
      </c>
    </row>
    <row r="8" customFormat="false" ht="13.5" hidden="false" customHeight="false" outlineLevel="0" collapsed="false">
      <c r="A8" s="156" t="s">
        <v>160</v>
      </c>
      <c r="B8" s="157" t="s">
        <v>161</v>
      </c>
      <c r="C8" s="156" t="s">
        <v>32</v>
      </c>
      <c r="D8" s="158" t="n">
        <v>9806.42760948574</v>
      </c>
      <c r="E8" s="159" t="n">
        <v>9700.07517841802</v>
      </c>
      <c r="F8" s="159" t="n">
        <v>8654.88749378697</v>
      </c>
      <c r="G8" s="160" t="n">
        <v>8511.86181062693</v>
      </c>
      <c r="H8" s="161" t="n">
        <v>102912.69674177</v>
      </c>
      <c r="I8" s="159" t="n">
        <v>106152.826624194</v>
      </c>
      <c r="J8" s="159" t="n">
        <v>91147.9394305854</v>
      </c>
      <c r="K8" s="160" t="n">
        <v>85516.2851111332</v>
      </c>
      <c r="L8" s="161" t="n">
        <v>36673.2520923177</v>
      </c>
      <c r="M8" s="159" t="n">
        <v>385729.747907682</v>
      </c>
      <c r="N8" s="159" t="n">
        <v>422403</v>
      </c>
      <c r="O8" s="162" t="n">
        <v>157.349077106563</v>
      </c>
      <c r="P8" s="163" t="n">
        <v>172.270662359241</v>
      </c>
      <c r="Q8" s="163" t="n">
        <v>147.935029758307</v>
      </c>
      <c r="R8" s="164" t="n">
        <v>162.856615010985</v>
      </c>
      <c r="S8" s="165" t="n">
        <v>640.411384235095</v>
      </c>
      <c r="T8" s="162" t="n">
        <v>1232.75928080886</v>
      </c>
      <c r="U8" s="163" t="n">
        <v>683.688308947187</v>
      </c>
      <c r="V8" s="163" t="n">
        <v>5166.72962090825</v>
      </c>
      <c r="W8" s="164" t="n">
        <v>754.580269957489</v>
      </c>
      <c r="X8" s="166" t="n">
        <v>7837.75748062178</v>
      </c>
      <c r="Y8" s="162" t="n">
        <v>1984.1346</v>
      </c>
      <c r="Z8" s="163" t="n">
        <v>2036.916</v>
      </c>
      <c r="AA8" s="163" t="n">
        <v>1756.6542</v>
      </c>
      <c r="AB8" s="164" t="n">
        <v>1656.2952</v>
      </c>
      <c r="AC8" s="165" t="n">
        <v>7434</v>
      </c>
      <c r="AD8" s="158" t="n">
        <v>0</v>
      </c>
      <c r="AE8" s="159" t="n">
        <v>0</v>
      </c>
      <c r="AF8" s="159" t="n">
        <v>0</v>
      </c>
      <c r="AG8" s="160" t="n">
        <v>0</v>
      </c>
      <c r="AH8" s="165" t="n">
        <v>0</v>
      </c>
      <c r="AI8" s="167" t="n">
        <v>228572.026153868</v>
      </c>
      <c r="AJ8" s="168" t="n">
        <v>186100.998946133</v>
      </c>
      <c r="AK8" s="169" t="n">
        <v>7729.9749</v>
      </c>
      <c r="AL8" s="168" t="n">
        <v>34942.5262799978</v>
      </c>
    </row>
    <row r="9" customFormat="false" ht="13.5" hidden="false" customHeight="false" outlineLevel="0" collapsed="false">
      <c r="A9" s="156" t="s">
        <v>163</v>
      </c>
      <c r="B9" s="157" t="s">
        <v>164</v>
      </c>
      <c r="C9" s="156" t="s">
        <v>33</v>
      </c>
      <c r="D9" s="158" t="n">
        <v>4996.3926294122</v>
      </c>
      <c r="E9" s="159" t="n">
        <v>5052.04252310541</v>
      </c>
      <c r="F9" s="159" t="n">
        <v>7282.87739202456</v>
      </c>
      <c r="G9" s="160" t="n">
        <v>6864.2934090278</v>
      </c>
      <c r="H9" s="161" t="n">
        <v>95323.0228751797</v>
      </c>
      <c r="I9" s="159" t="n">
        <v>92227.1267834036</v>
      </c>
      <c r="J9" s="159" t="n">
        <v>102776.106059085</v>
      </c>
      <c r="K9" s="160" t="n">
        <v>91883.1383287618</v>
      </c>
      <c r="L9" s="161" t="n">
        <v>24195.60595357</v>
      </c>
      <c r="M9" s="159" t="n">
        <v>382209.39404643</v>
      </c>
      <c r="N9" s="159" t="n">
        <v>406405</v>
      </c>
      <c r="O9" s="162" t="n">
        <v>313.168801482734</v>
      </c>
      <c r="P9" s="163" t="n">
        <v>342.866941794284</v>
      </c>
      <c r="Q9" s="163" t="n">
        <v>294.432206522229</v>
      </c>
      <c r="R9" s="164" t="n">
        <v>324.130346833778</v>
      </c>
      <c r="S9" s="165" t="n">
        <v>1274.59829663302</v>
      </c>
      <c r="T9" s="162" t="n">
        <v>1607.38185213203</v>
      </c>
      <c r="U9" s="163" t="n">
        <v>928.656658869963</v>
      </c>
      <c r="V9" s="163" t="n">
        <v>5692.78123076723</v>
      </c>
      <c r="W9" s="164" t="n">
        <v>935.091893952068</v>
      </c>
      <c r="X9" s="170" t="n">
        <v>9163.9116357213</v>
      </c>
      <c r="Y9" s="162" t="n">
        <v>3155.5782</v>
      </c>
      <c r="Z9" s="163" t="n">
        <v>3067.5998</v>
      </c>
      <c r="AA9" s="163" t="n">
        <v>3532.074</v>
      </c>
      <c r="AB9" s="164" t="n">
        <v>3182.748</v>
      </c>
      <c r="AC9" s="165" t="n">
        <v>12938</v>
      </c>
      <c r="AD9" s="158" t="n">
        <v>0</v>
      </c>
      <c r="AE9" s="159" t="n">
        <v>0</v>
      </c>
      <c r="AF9" s="159" t="n">
        <v>0</v>
      </c>
      <c r="AG9" s="160" t="n">
        <v>0</v>
      </c>
      <c r="AH9" s="165" t="n">
        <v>0</v>
      </c>
      <c r="AI9" s="167" t="n">
        <v>197598.584811101</v>
      </c>
      <c r="AJ9" s="168" t="n">
        <v>200718.955688899</v>
      </c>
      <c r="AK9" s="169" t="n">
        <v>8087.4595</v>
      </c>
      <c r="AL9" s="168" t="n">
        <v>35940.0421796455</v>
      </c>
    </row>
    <row r="10" customFormat="false" ht="13.5" hidden="false" customHeight="false" outlineLevel="0" collapsed="false">
      <c r="A10" s="156" t="s">
        <v>160</v>
      </c>
      <c r="B10" s="157" t="s">
        <v>165</v>
      </c>
      <c r="C10" s="156" t="s">
        <v>34</v>
      </c>
      <c r="D10" s="158" t="n">
        <v>15140.3105638204</v>
      </c>
      <c r="E10" s="159" t="n">
        <v>14976.1112345943</v>
      </c>
      <c r="F10" s="159" t="n">
        <v>13362.4281715094</v>
      </c>
      <c r="G10" s="160" t="n">
        <v>13141.6083839294</v>
      </c>
      <c r="H10" s="161" t="n">
        <v>102149.593711192</v>
      </c>
      <c r="I10" s="159" t="n">
        <v>105365.69786102</v>
      </c>
      <c r="J10" s="159" t="n">
        <v>90472.0726909844</v>
      </c>
      <c r="K10" s="160" t="n">
        <v>84882.1773829507</v>
      </c>
      <c r="L10" s="161" t="n">
        <v>56620.4583538535</v>
      </c>
      <c r="M10" s="159" t="n">
        <v>382869.541646147</v>
      </c>
      <c r="N10" s="159" t="n">
        <v>439490</v>
      </c>
      <c r="O10" s="162" t="n">
        <v>334.457655891827</v>
      </c>
      <c r="P10" s="163" t="n">
        <v>366.174641574691</v>
      </c>
      <c r="Q10" s="163" t="n">
        <v>314.447368787188</v>
      </c>
      <c r="R10" s="164" t="n">
        <v>346.164354470051</v>
      </c>
      <c r="S10" s="165" t="n">
        <v>1361.24402072376</v>
      </c>
      <c r="T10" s="162" t="n">
        <v>8519.61790375295</v>
      </c>
      <c r="U10" s="163" t="n">
        <v>7070.05124585357</v>
      </c>
      <c r="V10" s="163" t="n">
        <v>11572.0228683319</v>
      </c>
      <c r="W10" s="164" t="n">
        <v>4990.09487299589</v>
      </c>
      <c r="X10" s="170" t="n">
        <v>32151.7868909343</v>
      </c>
      <c r="Y10" s="162" t="n">
        <v>1589.6564</v>
      </c>
      <c r="Z10" s="163" t="n">
        <v>1631.944</v>
      </c>
      <c r="AA10" s="163" t="n">
        <v>1407.4028</v>
      </c>
      <c r="AB10" s="164" t="n">
        <v>1326.9968</v>
      </c>
      <c r="AC10" s="165" t="n">
        <v>5956</v>
      </c>
      <c r="AD10" s="158" t="n">
        <v>0</v>
      </c>
      <c r="AE10" s="159" t="n">
        <v>0</v>
      </c>
      <c r="AF10" s="159" t="n">
        <v>0</v>
      </c>
      <c r="AG10" s="160" t="n">
        <v>0</v>
      </c>
      <c r="AH10" s="165" t="n">
        <v>0</v>
      </c>
      <c r="AI10" s="167" t="n">
        <v>237631.713370626</v>
      </c>
      <c r="AJ10" s="168" t="n">
        <v>193815.619629374</v>
      </c>
      <c r="AK10" s="169" t="n">
        <v>8042.667</v>
      </c>
      <c r="AL10" s="168" t="n">
        <v>36375.4118094549</v>
      </c>
    </row>
    <row r="11" customFormat="false" ht="13.5" hidden="false" customHeight="false" outlineLevel="0" collapsed="false">
      <c r="A11" s="156" t="s">
        <v>166</v>
      </c>
      <c r="B11" s="157" t="s">
        <v>167</v>
      </c>
      <c r="C11" s="156" t="s">
        <v>35</v>
      </c>
      <c r="D11" s="158" t="n">
        <v>94403.4067647554</v>
      </c>
      <c r="E11" s="159" t="n">
        <v>99627.9460918811</v>
      </c>
      <c r="F11" s="159" t="n">
        <v>104289.842722239</v>
      </c>
      <c r="G11" s="160" t="n">
        <v>103566.444969253</v>
      </c>
      <c r="H11" s="161" t="n">
        <v>127313.847767184</v>
      </c>
      <c r="I11" s="159" t="n">
        <v>135023.997518414</v>
      </c>
      <c r="J11" s="159" t="n">
        <v>110496.083622314</v>
      </c>
      <c r="K11" s="160" t="n">
        <v>109050.430543959</v>
      </c>
      <c r="L11" s="161" t="n">
        <v>401887.640548129</v>
      </c>
      <c r="M11" s="159" t="n">
        <v>481884.359451871</v>
      </c>
      <c r="N11" s="159" t="n">
        <v>883772</v>
      </c>
      <c r="O11" s="162" t="n">
        <v>1941.42083440874</v>
      </c>
      <c r="P11" s="163" t="n">
        <v>2125.52789766362</v>
      </c>
      <c r="Q11" s="163" t="n">
        <v>1825.26745115352</v>
      </c>
      <c r="R11" s="164" t="n">
        <v>2009.3745144084</v>
      </c>
      <c r="S11" s="165" t="n">
        <v>7901.59069763428</v>
      </c>
      <c r="T11" s="162" t="n">
        <v>5195.01921774866</v>
      </c>
      <c r="U11" s="163" t="n">
        <v>3815.87319181896</v>
      </c>
      <c r="V11" s="163" t="n">
        <v>12312.9268625462</v>
      </c>
      <c r="W11" s="164" t="n">
        <v>3247.60842188262</v>
      </c>
      <c r="X11" s="170" t="n">
        <v>24571.4276939964</v>
      </c>
      <c r="Y11" s="162" t="n">
        <v>1894.3722</v>
      </c>
      <c r="Z11" s="163" t="n">
        <v>2007.3158</v>
      </c>
      <c r="AA11" s="163" t="n">
        <v>1726.4236</v>
      </c>
      <c r="AB11" s="164" t="n">
        <v>1705.8884</v>
      </c>
      <c r="AC11" s="165" t="n">
        <v>7334</v>
      </c>
      <c r="AD11" s="158" t="n">
        <v>0</v>
      </c>
      <c r="AE11" s="159" t="n">
        <v>0</v>
      </c>
      <c r="AF11" s="159" t="n">
        <v>0</v>
      </c>
      <c r="AG11" s="160" t="n">
        <v>0</v>
      </c>
      <c r="AH11" s="165" t="n">
        <v>0</v>
      </c>
      <c r="AI11" s="167" t="n">
        <v>456369.198142235</v>
      </c>
      <c r="AJ11" s="168" t="n">
        <v>404071.221057765</v>
      </c>
      <c r="AK11" s="169" t="n">
        <v>23331.5808</v>
      </c>
      <c r="AL11" s="168" t="n">
        <v>75381.9113932075</v>
      </c>
    </row>
    <row r="12" customFormat="false" ht="13.5" hidden="false" customHeight="false" outlineLevel="0" collapsed="false">
      <c r="A12" s="156" t="s">
        <v>168</v>
      </c>
      <c r="B12" s="157" t="s">
        <v>169</v>
      </c>
      <c r="C12" s="156" t="s">
        <v>36</v>
      </c>
      <c r="D12" s="158" t="n">
        <v>3632.69927333312</v>
      </c>
      <c r="E12" s="159" t="n">
        <v>3805.82468296693</v>
      </c>
      <c r="F12" s="159" t="n">
        <v>3418.4932580235</v>
      </c>
      <c r="G12" s="160" t="n">
        <v>3814.62766989746</v>
      </c>
      <c r="H12" s="161" t="n">
        <v>30623.5240820438</v>
      </c>
      <c r="I12" s="159" t="n">
        <v>33198.0111843594</v>
      </c>
      <c r="J12" s="159" t="n">
        <v>32387.04774713</v>
      </c>
      <c r="K12" s="160" t="n">
        <v>32515.7721022458</v>
      </c>
      <c r="L12" s="161" t="n">
        <v>14671.644884221</v>
      </c>
      <c r="M12" s="159" t="n">
        <v>128724.355115779</v>
      </c>
      <c r="N12" s="159" t="n">
        <v>143396</v>
      </c>
      <c r="O12" s="162" t="n">
        <v>13.3055363212296</v>
      </c>
      <c r="P12" s="163" t="n">
        <v>14.5673148978867</v>
      </c>
      <c r="Q12" s="163" t="n">
        <v>12.509478592609</v>
      </c>
      <c r="R12" s="164" t="n">
        <v>13.7712571692661</v>
      </c>
      <c r="S12" s="165" t="n">
        <v>54.1535869809914</v>
      </c>
      <c r="T12" s="162" t="n">
        <v>590.144835549274</v>
      </c>
      <c r="U12" s="163" t="n">
        <v>395.302099864542</v>
      </c>
      <c r="V12" s="163" t="n">
        <v>1988.92261597508</v>
      </c>
      <c r="W12" s="164" t="n">
        <v>383.103340208942</v>
      </c>
      <c r="X12" s="170" t="n">
        <v>3357.47289159784</v>
      </c>
      <c r="Y12" s="162" t="n">
        <v>1271.0922</v>
      </c>
      <c r="Z12" s="163" t="n">
        <v>1376.172</v>
      </c>
      <c r="AA12" s="163" t="n">
        <v>1337.7672</v>
      </c>
      <c r="AB12" s="164" t="n">
        <v>1348.9686</v>
      </c>
      <c r="AC12" s="165" t="n">
        <v>5334</v>
      </c>
      <c r="AD12" s="158" t="n">
        <v>0</v>
      </c>
      <c r="AE12" s="159" t="n">
        <v>0</v>
      </c>
      <c r="AF12" s="159" t="n">
        <v>0</v>
      </c>
      <c r="AG12" s="160" t="n">
        <v>0</v>
      </c>
      <c r="AH12" s="165" t="n">
        <v>0</v>
      </c>
      <c r="AI12" s="167" t="n">
        <v>71260.0592227033</v>
      </c>
      <c r="AJ12" s="168" t="n">
        <v>68938.2099772967</v>
      </c>
      <c r="AK12" s="169" t="n">
        <v>3197.7308</v>
      </c>
      <c r="AL12" s="168" t="n">
        <v>12520.9978408389</v>
      </c>
    </row>
    <row r="13" customFormat="false" ht="13.5" hidden="false" customHeight="false" outlineLevel="0" collapsed="false">
      <c r="A13" s="156" t="s">
        <v>168</v>
      </c>
      <c r="B13" s="157" t="s">
        <v>170</v>
      </c>
      <c r="C13" s="156" t="s">
        <v>37</v>
      </c>
      <c r="D13" s="158" t="n">
        <v>2352.85253304543</v>
      </c>
      <c r="E13" s="159" t="n">
        <v>2464.98363114695</v>
      </c>
      <c r="F13" s="159" t="n">
        <v>2214.11405573338</v>
      </c>
      <c r="G13" s="160" t="n">
        <v>2470.68521240635</v>
      </c>
      <c r="H13" s="161" t="n">
        <v>44294.6877306482</v>
      </c>
      <c r="I13" s="159" t="n">
        <v>48018.4950220015</v>
      </c>
      <c r="J13" s="159" t="n">
        <v>46845.4957252252</v>
      </c>
      <c r="K13" s="160" t="n">
        <v>47031.6860897929</v>
      </c>
      <c r="L13" s="161" t="n">
        <v>9502.63543233212</v>
      </c>
      <c r="M13" s="159" t="n">
        <v>186190.364567668</v>
      </c>
      <c r="N13" s="159" t="n">
        <v>195693</v>
      </c>
      <c r="O13" s="162" t="n">
        <v>8.53442318896981</v>
      </c>
      <c r="P13" s="163" t="n">
        <v>9.3437518837317</v>
      </c>
      <c r="Q13" s="163" t="n">
        <v>8.02381667339042</v>
      </c>
      <c r="R13" s="164" t="n">
        <v>8.83314536815231</v>
      </c>
      <c r="S13" s="165" t="n">
        <v>34.7351371142442</v>
      </c>
      <c r="T13" s="162" t="n">
        <v>1148.46088083678</v>
      </c>
      <c r="U13" s="163" t="n">
        <v>663.168558126454</v>
      </c>
      <c r="V13" s="163" t="n">
        <v>4697.5045493768</v>
      </c>
      <c r="W13" s="164" t="n">
        <v>713.660792385971</v>
      </c>
      <c r="X13" s="170" t="n">
        <v>7222.794780726</v>
      </c>
      <c r="Y13" s="162" t="n">
        <v>780.9091</v>
      </c>
      <c r="Z13" s="163" t="n">
        <v>845.466</v>
      </c>
      <c r="AA13" s="163" t="n">
        <v>821.8716</v>
      </c>
      <c r="AB13" s="164" t="n">
        <v>828.7533</v>
      </c>
      <c r="AC13" s="165" t="n">
        <v>3277</v>
      </c>
      <c r="AD13" s="158" t="n">
        <v>0</v>
      </c>
      <c r="AE13" s="159" t="n">
        <v>0</v>
      </c>
      <c r="AF13" s="159" t="n">
        <v>0</v>
      </c>
      <c r="AG13" s="160" t="n">
        <v>0</v>
      </c>
      <c r="AH13" s="165" t="n">
        <v>0</v>
      </c>
      <c r="AI13" s="167" t="n">
        <v>97131.0189168421</v>
      </c>
      <c r="AJ13" s="168" t="n">
        <v>94198.0271831579</v>
      </c>
      <c r="AK13" s="169" t="n">
        <v>4363.9539</v>
      </c>
      <c r="AL13" s="168" t="n">
        <v>17099.7010326484</v>
      </c>
    </row>
    <row r="14" customFormat="false" ht="13.5" hidden="false" customHeight="false" outlineLevel="0" collapsed="false">
      <c r="A14" s="156" t="s">
        <v>163</v>
      </c>
      <c r="B14" s="157" t="s">
        <v>171</v>
      </c>
      <c r="C14" s="156" t="s">
        <v>38</v>
      </c>
      <c r="D14" s="158" t="n">
        <v>11333.5318414034</v>
      </c>
      <c r="E14" s="159" t="n">
        <v>11459.7648837047</v>
      </c>
      <c r="F14" s="159" t="n">
        <v>16520.0633620456</v>
      </c>
      <c r="G14" s="160" t="n">
        <v>15570.5713482137</v>
      </c>
      <c r="H14" s="161" t="n">
        <v>66166.8347000194</v>
      </c>
      <c r="I14" s="159" t="n">
        <v>64017.8717446458</v>
      </c>
      <c r="J14" s="159" t="n">
        <v>71340.2640370297</v>
      </c>
      <c r="K14" s="160" t="n">
        <v>63779.0980829377</v>
      </c>
      <c r="L14" s="161" t="n">
        <v>54883.9314353674</v>
      </c>
      <c r="M14" s="159" t="n">
        <v>265304.068564633</v>
      </c>
      <c r="N14" s="159" t="n">
        <v>320188</v>
      </c>
      <c r="O14" s="162" t="n">
        <v>582.65705744438</v>
      </c>
      <c r="P14" s="163" t="n">
        <v>637.911064112894</v>
      </c>
      <c r="Q14" s="163" t="n">
        <v>547.797233494716</v>
      </c>
      <c r="R14" s="164" t="n">
        <v>603.05124016323</v>
      </c>
      <c r="S14" s="165" t="n">
        <v>2371.41659521522</v>
      </c>
      <c r="T14" s="162" t="n">
        <v>2005.68016278103</v>
      </c>
      <c r="U14" s="163" t="n">
        <v>1516.72973387905</v>
      </c>
      <c r="V14" s="163" t="n">
        <v>4303.50866038225</v>
      </c>
      <c r="W14" s="164" t="n">
        <v>1138.14001367431</v>
      </c>
      <c r="X14" s="170" t="n">
        <v>8964.05857071664</v>
      </c>
      <c r="Y14" s="162" t="n">
        <v>2591.4375</v>
      </c>
      <c r="Z14" s="163" t="n">
        <v>2519.1875</v>
      </c>
      <c r="AA14" s="163" t="n">
        <v>2900.625</v>
      </c>
      <c r="AB14" s="164" t="n">
        <v>2613.75</v>
      </c>
      <c r="AC14" s="165" t="n">
        <v>10625</v>
      </c>
      <c r="AD14" s="158" t="n">
        <v>0</v>
      </c>
      <c r="AE14" s="159" t="n">
        <v>0</v>
      </c>
      <c r="AF14" s="159" t="n">
        <v>0</v>
      </c>
      <c r="AG14" s="160" t="n">
        <v>0</v>
      </c>
      <c r="AH14" s="165" t="n">
        <v>0</v>
      </c>
      <c r="AI14" s="167" t="n">
        <v>152978.003169773</v>
      </c>
      <c r="AJ14" s="168" t="n">
        <v>160838.255630227</v>
      </c>
      <c r="AK14" s="169" t="n">
        <v>6371.7412</v>
      </c>
      <c r="AL14" s="168" t="n">
        <v>28596.4196703436</v>
      </c>
    </row>
    <row r="15" customFormat="false" ht="13.5" hidden="false" customHeight="false" outlineLevel="0" collapsed="false">
      <c r="A15" s="156" t="s">
        <v>166</v>
      </c>
      <c r="B15" s="157" t="s">
        <v>172</v>
      </c>
      <c r="C15" s="156" t="s">
        <v>39</v>
      </c>
      <c r="D15" s="158" t="n">
        <v>10839.5143367915</v>
      </c>
      <c r="E15" s="159" t="n">
        <v>11439.4023162649</v>
      </c>
      <c r="F15" s="159" t="n">
        <v>11974.6869748718</v>
      </c>
      <c r="G15" s="160" t="n">
        <v>11891.6255623294</v>
      </c>
      <c r="H15" s="161" t="n">
        <v>126583.443447934</v>
      </c>
      <c r="I15" s="159" t="n">
        <v>134249.35978089</v>
      </c>
      <c r="J15" s="159" t="n">
        <v>109862.163446674</v>
      </c>
      <c r="K15" s="160" t="n">
        <v>108424.804134245</v>
      </c>
      <c r="L15" s="161" t="n">
        <v>46145.2291902576</v>
      </c>
      <c r="M15" s="159" t="n">
        <v>479119.770809743</v>
      </c>
      <c r="N15" s="159" t="n">
        <v>525265</v>
      </c>
      <c r="O15" s="162" t="n">
        <v>660.162560889479</v>
      </c>
      <c r="P15" s="163" t="n">
        <v>722.766499305127</v>
      </c>
      <c r="Q15" s="163" t="n">
        <v>620.665655537117</v>
      </c>
      <c r="R15" s="164" t="n">
        <v>683.269593952765</v>
      </c>
      <c r="S15" s="165" t="n">
        <v>2686.86430968449</v>
      </c>
      <c r="T15" s="162" t="n">
        <v>3046.89286245291</v>
      </c>
      <c r="U15" s="163" t="n">
        <v>1954.9857821344</v>
      </c>
      <c r="V15" s="163" t="n">
        <v>9312.38073926334</v>
      </c>
      <c r="W15" s="164" t="n">
        <v>1753.40002937697</v>
      </c>
      <c r="X15" s="170" t="n">
        <v>16067.6594132276</v>
      </c>
      <c r="Y15" s="162" t="n">
        <v>3961.2888</v>
      </c>
      <c r="Z15" s="163" t="n">
        <v>4197.4632</v>
      </c>
      <c r="AA15" s="163" t="n">
        <v>3610.0944</v>
      </c>
      <c r="AB15" s="164" t="n">
        <v>3567.1536</v>
      </c>
      <c r="AC15" s="165" t="n">
        <v>15336</v>
      </c>
      <c r="AD15" s="158" t="n">
        <v>0</v>
      </c>
      <c r="AE15" s="159" t="n">
        <v>0</v>
      </c>
      <c r="AF15" s="159" t="n">
        <v>0</v>
      </c>
      <c r="AG15" s="160" t="n">
        <v>0</v>
      </c>
      <c r="AH15" s="165" t="n">
        <v>0</v>
      </c>
      <c r="AI15" s="167" t="n">
        <v>283111.71988188</v>
      </c>
      <c r="AJ15" s="168" t="n">
        <v>228286.28411812</v>
      </c>
      <c r="AK15" s="169" t="n">
        <v>13866.996</v>
      </c>
      <c r="AL15" s="168" t="n">
        <v>43568.2161322845</v>
      </c>
    </row>
    <row r="16" customFormat="false" ht="13.5" hidden="false" customHeight="false" outlineLevel="0" collapsed="false">
      <c r="A16" s="156" t="s">
        <v>173</v>
      </c>
      <c r="B16" s="157" t="s">
        <v>174</v>
      </c>
      <c r="C16" s="156" t="s">
        <v>40</v>
      </c>
      <c r="D16" s="158" t="n">
        <v>32345.7191516325</v>
      </c>
      <c r="E16" s="159" t="n">
        <v>31438.0922213915</v>
      </c>
      <c r="F16" s="159" t="n">
        <v>33647.9664863261</v>
      </c>
      <c r="G16" s="160" t="n">
        <v>34108.3569581875</v>
      </c>
      <c r="H16" s="161" t="n">
        <v>179353.94305344</v>
      </c>
      <c r="I16" s="159" t="n">
        <v>165624.692019426</v>
      </c>
      <c r="J16" s="159" t="n">
        <v>146466.146258324</v>
      </c>
      <c r="K16" s="160" t="n">
        <v>132612.083851273</v>
      </c>
      <c r="L16" s="161" t="n">
        <v>131540.134817538</v>
      </c>
      <c r="M16" s="159" t="n">
        <v>624056.865182462</v>
      </c>
      <c r="N16" s="159" t="n">
        <v>755597</v>
      </c>
      <c r="O16" s="162" t="n">
        <v>234.773385666251</v>
      </c>
      <c r="P16" s="163" t="n">
        <v>257.037202866184</v>
      </c>
      <c r="Q16" s="163" t="n">
        <v>220.727114728954</v>
      </c>
      <c r="R16" s="164" t="n">
        <v>242.990931928887</v>
      </c>
      <c r="S16" s="165" t="n">
        <v>955.528635190277</v>
      </c>
      <c r="T16" s="162" t="n">
        <v>2732.34049947875</v>
      </c>
      <c r="U16" s="163" t="n">
        <v>2030.11797333195</v>
      </c>
      <c r="V16" s="163" t="n">
        <v>5312.9420864004</v>
      </c>
      <c r="W16" s="164" t="n">
        <v>1574.40919214047</v>
      </c>
      <c r="X16" s="170" t="n">
        <v>11649.8097513516</v>
      </c>
      <c r="Y16" s="162" t="n">
        <v>1322.6901</v>
      </c>
      <c r="Z16" s="163" t="n">
        <v>1226.2488</v>
      </c>
      <c r="AA16" s="163" t="n">
        <v>1101.8535</v>
      </c>
      <c r="AB16" s="164" t="n">
        <v>1008.2076</v>
      </c>
      <c r="AC16" s="165" t="n">
        <v>4659</v>
      </c>
      <c r="AD16" s="158" t="n">
        <v>0</v>
      </c>
      <c r="AE16" s="159" t="n">
        <v>0</v>
      </c>
      <c r="AF16" s="159" t="n">
        <v>0</v>
      </c>
      <c r="AG16" s="160" t="n">
        <v>0</v>
      </c>
      <c r="AH16" s="165" t="n">
        <v>0</v>
      </c>
      <c r="AI16" s="167" t="n">
        <v>408762.446445889</v>
      </c>
      <c r="AJ16" s="168" t="n">
        <v>330286.979254111</v>
      </c>
      <c r="AK16" s="169" t="n">
        <v>16547.5743</v>
      </c>
      <c r="AL16" s="168" t="n">
        <v>62516.6885696275</v>
      </c>
    </row>
    <row r="17" customFormat="false" ht="13.5" hidden="false" customHeight="false" outlineLevel="0" collapsed="false">
      <c r="A17" s="156" t="s">
        <v>163</v>
      </c>
      <c r="B17" s="157" t="s">
        <v>175</v>
      </c>
      <c r="C17" s="156" t="s">
        <v>41</v>
      </c>
      <c r="D17" s="158" t="n">
        <v>3955.42605022537</v>
      </c>
      <c r="E17" s="159" t="n">
        <v>3999.48164303659</v>
      </c>
      <c r="F17" s="159" t="n">
        <v>5765.53627659969</v>
      </c>
      <c r="G17" s="160" t="n">
        <v>5434.16160023698</v>
      </c>
      <c r="H17" s="161" t="n">
        <v>81224.9397708174</v>
      </c>
      <c r="I17" s="159" t="n">
        <v>78586.9204759352</v>
      </c>
      <c r="J17" s="159" t="n">
        <v>87575.7269622005</v>
      </c>
      <c r="K17" s="160" t="n">
        <v>78293.8072209483</v>
      </c>
      <c r="L17" s="161" t="n">
        <v>19154.6055700986</v>
      </c>
      <c r="M17" s="159" t="n">
        <v>325681.394429901</v>
      </c>
      <c r="N17" s="159" t="n">
        <v>344836</v>
      </c>
      <c r="O17" s="162" t="n">
        <v>886.589832838969</v>
      </c>
      <c r="P17" s="163" t="n">
        <v>970.666117353205</v>
      </c>
      <c r="Q17" s="163" t="n">
        <v>833.54599668621</v>
      </c>
      <c r="R17" s="164" t="n">
        <v>917.622281200446</v>
      </c>
      <c r="S17" s="165" t="n">
        <v>3608.42422807883</v>
      </c>
      <c r="T17" s="162" t="n">
        <v>1539.45578503226</v>
      </c>
      <c r="U17" s="163" t="n">
        <v>841.201249851552</v>
      </c>
      <c r="V17" s="163" t="n">
        <v>6564.23978131294</v>
      </c>
      <c r="W17" s="164" t="n">
        <v>944.181472642865</v>
      </c>
      <c r="X17" s="170" t="n">
        <v>9889.07828883962</v>
      </c>
      <c r="Y17" s="162" t="n">
        <v>285.1191</v>
      </c>
      <c r="Z17" s="163" t="n">
        <v>277.1699</v>
      </c>
      <c r="AA17" s="163" t="n">
        <v>319.137</v>
      </c>
      <c r="AB17" s="164" t="n">
        <v>287.574</v>
      </c>
      <c r="AC17" s="165" t="n">
        <v>1169</v>
      </c>
      <c r="AD17" s="158" t="n">
        <v>0</v>
      </c>
      <c r="AE17" s="159" t="n">
        <v>0</v>
      </c>
      <c r="AF17" s="159" t="n">
        <v>0</v>
      </c>
      <c r="AG17" s="160" t="n">
        <v>0</v>
      </c>
      <c r="AH17" s="165" t="n">
        <v>0</v>
      </c>
      <c r="AI17" s="167" t="n">
        <v>167766.767940015</v>
      </c>
      <c r="AJ17" s="168" t="n">
        <v>170206.995659986</v>
      </c>
      <c r="AK17" s="169" t="n">
        <v>6862.2364</v>
      </c>
      <c r="AL17" s="168" t="n">
        <v>30484.4601342385</v>
      </c>
    </row>
    <row r="18" customFormat="false" ht="13.5" hidden="false" customHeight="false" outlineLevel="0" collapsed="false">
      <c r="A18" s="156" t="s">
        <v>176</v>
      </c>
      <c r="B18" s="157" t="s">
        <v>177</v>
      </c>
      <c r="C18" s="156" t="s">
        <v>42</v>
      </c>
      <c r="D18" s="158" t="n">
        <v>15239.3997875082</v>
      </c>
      <c r="E18" s="159" t="n">
        <v>13788.2814959178</v>
      </c>
      <c r="F18" s="159" t="n">
        <v>12273.3777849168</v>
      </c>
      <c r="G18" s="160" t="n">
        <v>11853.4571071305</v>
      </c>
      <c r="H18" s="161" t="n">
        <v>132708.927703506</v>
      </c>
      <c r="I18" s="159" t="n">
        <v>136810.307367632</v>
      </c>
      <c r="J18" s="159" t="n">
        <v>113666.80783435</v>
      </c>
      <c r="K18" s="160" t="n">
        <v>105073.440919038</v>
      </c>
      <c r="L18" s="161" t="n">
        <v>53154.5161754733</v>
      </c>
      <c r="M18" s="159" t="n">
        <v>488259.483824527</v>
      </c>
      <c r="N18" s="159" t="n">
        <v>541414</v>
      </c>
      <c r="O18" s="162" t="n">
        <v>574.555712363381</v>
      </c>
      <c r="P18" s="163" t="n">
        <v>629.04145960826</v>
      </c>
      <c r="Q18" s="163" t="n">
        <v>540.180584273264</v>
      </c>
      <c r="R18" s="164" t="n">
        <v>594.666331518143</v>
      </c>
      <c r="S18" s="165" t="n">
        <v>2338.44408776305</v>
      </c>
      <c r="T18" s="162" t="n">
        <v>4741.56892081771</v>
      </c>
      <c r="U18" s="163" t="n">
        <v>4119.00819389817</v>
      </c>
      <c r="V18" s="163" t="n">
        <v>5207.57492710968</v>
      </c>
      <c r="W18" s="164" t="n">
        <v>2741.27998025944</v>
      </c>
      <c r="X18" s="170" t="n">
        <v>16809.432022085</v>
      </c>
      <c r="Y18" s="162" t="n">
        <v>1532.4586</v>
      </c>
      <c r="Z18" s="163" t="n">
        <v>1552.6078</v>
      </c>
      <c r="AA18" s="163" t="n">
        <v>1301.3025</v>
      </c>
      <c r="AB18" s="164" t="n">
        <v>1210.6311</v>
      </c>
      <c r="AC18" s="165" t="n">
        <v>5597</v>
      </c>
      <c r="AD18" s="158" t="n">
        <v>0</v>
      </c>
      <c r="AE18" s="159" t="n">
        <v>0</v>
      </c>
      <c r="AF18" s="159" t="n">
        <v>0</v>
      </c>
      <c r="AG18" s="160" t="n">
        <v>0</v>
      </c>
      <c r="AH18" s="165" t="n">
        <v>0</v>
      </c>
      <c r="AI18" s="167" t="n">
        <v>298546.916354565</v>
      </c>
      <c r="AJ18" s="168" t="n">
        <v>239618.599645435</v>
      </c>
      <c r="AK18" s="169" t="n">
        <v>3248.484</v>
      </c>
      <c r="AL18" s="168" t="n">
        <v>44207.6666991253</v>
      </c>
    </row>
    <row r="19" customFormat="false" ht="14.25" hidden="false" customHeight="true" outlineLevel="0" collapsed="false">
      <c r="A19" s="156" t="s">
        <v>163</v>
      </c>
      <c r="B19" s="157" t="s">
        <v>178</v>
      </c>
      <c r="C19" s="156" t="s">
        <v>43</v>
      </c>
      <c r="D19" s="158" t="n">
        <v>94531.4881967625</v>
      </c>
      <c r="E19" s="159" t="n">
        <v>95584.3812856369</v>
      </c>
      <c r="F19" s="159" t="n">
        <v>137791.660761383</v>
      </c>
      <c r="G19" s="160" t="n">
        <v>129872.073614632</v>
      </c>
      <c r="H19" s="161" t="n">
        <v>289714.112397712</v>
      </c>
      <c r="I19" s="159" t="n">
        <v>280304.792788965</v>
      </c>
      <c r="J19" s="159" t="n">
        <v>312366.178122473</v>
      </c>
      <c r="K19" s="160" t="n">
        <v>279259.312832437</v>
      </c>
      <c r="L19" s="161" t="n">
        <v>457779.603858414</v>
      </c>
      <c r="M19" s="159" t="n">
        <v>1161644.39614159</v>
      </c>
      <c r="N19" s="159" t="n">
        <v>1619424</v>
      </c>
      <c r="O19" s="162" t="n">
        <v>1890.46127591633</v>
      </c>
      <c r="P19" s="163" t="n">
        <v>2069.73578844727</v>
      </c>
      <c r="Q19" s="163" t="n">
        <v>1777.35675513501</v>
      </c>
      <c r="R19" s="164" t="n">
        <v>1956.63126766595</v>
      </c>
      <c r="S19" s="165" t="n">
        <v>7694.18508716456</v>
      </c>
      <c r="T19" s="162" t="n">
        <v>6535.20784893706</v>
      </c>
      <c r="U19" s="163" t="n">
        <v>4548.50461936269</v>
      </c>
      <c r="V19" s="163" t="n">
        <v>20227.9938874201</v>
      </c>
      <c r="W19" s="164" t="n">
        <v>4155.78135449584</v>
      </c>
      <c r="X19" s="170" t="n">
        <v>35467.4877102157</v>
      </c>
      <c r="Y19" s="162" t="n">
        <v>1578.033</v>
      </c>
      <c r="Z19" s="163" t="n">
        <v>1534.037</v>
      </c>
      <c r="AA19" s="163" t="n">
        <v>1766.31</v>
      </c>
      <c r="AB19" s="164" t="n">
        <v>1591.62</v>
      </c>
      <c r="AC19" s="165" t="n">
        <v>6470</v>
      </c>
      <c r="AD19" s="162" t="n">
        <v>6.75</v>
      </c>
      <c r="AE19" s="163" t="n">
        <v>7.25</v>
      </c>
      <c r="AF19" s="163" t="n">
        <v>5</v>
      </c>
      <c r="AG19" s="164" t="n">
        <v>6</v>
      </c>
      <c r="AH19" s="165" t="n">
        <v>25</v>
      </c>
      <c r="AI19" s="167" t="n">
        <v>760134.774669076</v>
      </c>
      <c r="AJ19" s="168" t="n">
        <v>827062.687730924</v>
      </c>
      <c r="AK19" s="169" t="n">
        <v>32226.5376</v>
      </c>
      <c r="AL19" s="168" t="n">
        <v>146045.919434416</v>
      </c>
    </row>
    <row r="20" customFormat="false" ht="13.5" hidden="false" customHeight="false" outlineLevel="0" collapsed="false">
      <c r="A20" s="156" t="s">
        <v>166</v>
      </c>
      <c r="B20" s="157" t="s">
        <v>179</v>
      </c>
      <c r="C20" s="156" t="s">
        <v>44</v>
      </c>
      <c r="D20" s="158" t="n">
        <v>18215.281235398</v>
      </c>
      <c r="E20" s="159" t="n">
        <v>19223.364062389</v>
      </c>
      <c r="F20" s="159" t="n">
        <v>20122.8841233963</v>
      </c>
      <c r="G20" s="160" t="n">
        <v>19983.3034242744</v>
      </c>
      <c r="H20" s="161" t="n">
        <v>56328.0125622301</v>
      </c>
      <c r="I20" s="159" t="n">
        <v>59739.2472367028</v>
      </c>
      <c r="J20" s="159" t="n">
        <v>48887.2569285366</v>
      </c>
      <c r="K20" s="160" t="n">
        <v>48247.6504270729</v>
      </c>
      <c r="L20" s="161" t="n">
        <v>77544.8328454577</v>
      </c>
      <c r="M20" s="159" t="n">
        <v>213202.167154542</v>
      </c>
      <c r="N20" s="159" t="n">
        <v>290747</v>
      </c>
      <c r="O20" s="162" t="n">
        <v>190.99721896803</v>
      </c>
      <c r="P20" s="163" t="n">
        <v>209.109694352463</v>
      </c>
      <c r="Q20" s="163" t="n">
        <v>179.570034927208</v>
      </c>
      <c r="R20" s="164" t="n">
        <v>197.682510311641</v>
      </c>
      <c r="S20" s="165" t="n">
        <v>777.359458559342</v>
      </c>
      <c r="T20" s="162" t="n">
        <v>1882.47399880758</v>
      </c>
      <c r="U20" s="163" t="n">
        <v>1547.14047536506</v>
      </c>
      <c r="V20" s="163" t="n">
        <v>3698.99277449278</v>
      </c>
      <c r="W20" s="164" t="n">
        <v>1224.51647200937</v>
      </c>
      <c r="X20" s="170" t="n">
        <v>8353.12372067479</v>
      </c>
      <c r="Y20" s="162" t="n">
        <v>1922.5269</v>
      </c>
      <c r="Z20" s="163" t="n">
        <v>2037.1491</v>
      </c>
      <c r="AA20" s="163" t="n">
        <v>1752.0822</v>
      </c>
      <c r="AB20" s="164" t="n">
        <v>1731.2418</v>
      </c>
      <c r="AC20" s="165" t="n">
        <v>7443</v>
      </c>
      <c r="AD20" s="158" t="n">
        <v>0</v>
      </c>
      <c r="AE20" s="159" t="n">
        <v>0</v>
      </c>
      <c r="AF20" s="159" t="n">
        <v>0</v>
      </c>
      <c r="AG20" s="160" t="n">
        <v>0</v>
      </c>
      <c r="AH20" s="165" t="n">
        <v>0</v>
      </c>
      <c r="AI20" s="167" t="n">
        <v>153505.90509672</v>
      </c>
      <c r="AJ20" s="168" t="n">
        <v>129565.37410328</v>
      </c>
      <c r="AK20" s="169" t="n">
        <v>7675.7208</v>
      </c>
      <c r="AL20" s="168" t="n">
        <v>24449.2188699411</v>
      </c>
    </row>
    <row r="21" customFormat="false" ht="13.5" hidden="false" customHeight="false" outlineLevel="0" collapsed="false">
      <c r="A21" s="156" t="s">
        <v>180</v>
      </c>
      <c r="B21" s="157" t="s">
        <v>181</v>
      </c>
      <c r="C21" s="156" t="s">
        <v>45</v>
      </c>
      <c r="D21" s="158" t="n">
        <v>472440.677776561</v>
      </c>
      <c r="E21" s="159" t="n">
        <v>468837.155946873</v>
      </c>
      <c r="F21" s="159" t="n">
        <v>451957.501060436</v>
      </c>
      <c r="G21" s="160" t="n">
        <v>503355.101894417</v>
      </c>
      <c r="H21" s="161" t="n">
        <v>65040.5160898057</v>
      </c>
      <c r="I21" s="159" t="n">
        <v>66282.1506374178</v>
      </c>
      <c r="J21" s="159" t="n">
        <v>65885.8842924352</v>
      </c>
      <c r="K21" s="160" t="n">
        <v>66969.0123020542</v>
      </c>
      <c r="L21" s="161" t="n">
        <v>1896590.43667829</v>
      </c>
      <c r="M21" s="159" t="n">
        <v>264177.563321713</v>
      </c>
      <c r="N21" s="159" t="n">
        <v>2160768</v>
      </c>
      <c r="O21" s="162" t="n">
        <v>4409.20973145518</v>
      </c>
      <c r="P21" s="163" t="n">
        <v>4827.33991762899</v>
      </c>
      <c r="Q21" s="163" t="n">
        <v>4145.41085863307</v>
      </c>
      <c r="R21" s="164" t="n">
        <v>4563.54104480688</v>
      </c>
      <c r="S21" s="165" t="n">
        <v>17945.5015525241</v>
      </c>
      <c r="T21" s="162" t="n">
        <v>18602.5144512093</v>
      </c>
      <c r="U21" s="163" t="n">
        <v>16196.3760987513</v>
      </c>
      <c r="V21" s="163" t="n">
        <v>23783.7030278165</v>
      </c>
      <c r="W21" s="164" t="n">
        <v>12006.7062710427</v>
      </c>
      <c r="X21" s="170" t="n">
        <v>70589.2998488198</v>
      </c>
      <c r="Y21" s="162" t="n">
        <v>1166.8653</v>
      </c>
      <c r="Z21" s="163" t="n">
        <v>1170.6309</v>
      </c>
      <c r="AA21" s="163" t="n">
        <v>1142.3889</v>
      </c>
      <c r="AB21" s="164" t="n">
        <v>1227.1149</v>
      </c>
      <c r="AC21" s="165" t="n">
        <v>4707</v>
      </c>
      <c r="AD21" s="162" t="n">
        <v>110.43</v>
      </c>
      <c r="AE21" s="163" t="n">
        <v>118.61</v>
      </c>
      <c r="AF21" s="163" t="n">
        <v>81.8</v>
      </c>
      <c r="AG21" s="164" t="n">
        <v>98.16</v>
      </c>
      <c r="AH21" s="165" t="n">
        <v>409</v>
      </c>
      <c r="AI21" s="167" t="n">
        <v>1072600.50045066</v>
      </c>
      <c r="AJ21" s="168" t="n">
        <v>1025289.15074934</v>
      </c>
      <c r="AK21" s="169" t="n">
        <v>62878.3488</v>
      </c>
      <c r="AL21" s="168" t="n">
        <v>188796.299953132</v>
      </c>
    </row>
    <row r="22" customFormat="false" ht="13.5" hidden="false" customHeight="false" outlineLevel="0" collapsed="false">
      <c r="A22" s="156" t="s">
        <v>176</v>
      </c>
      <c r="B22" s="157" t="s">
        <v>182</v>
      </c>
      <c r="C22" s="156" t="s">
        <v>46</v>
      </c>
      <c r="D22" s="158" t="n">
        <v>121785.299843591</v>
      </c>
      <c r="E22" s="159" t="n">
        <v>110188.722634906</v>
      </c>
      <c r="F22" s="159" t="n">
        <v>98082.4057686958</v>
      </c>
      <c r="G22" s="160" t="n">
        <v>94726.6196899921</v>
      </c>
      <c r="H22" s="161" t="n">
        <v>214984.545770673</v>
      </c>
      <c r="I22" s="159" t="n">
        <v>221628.659768001</v>
      </c>
      <c r="J22" s="159" t="n">
        <v>184136.873640224</v>
      </c>
      <c r="K22" s="160" t="n">
        <v>170215.872883918</v>
      </c>
      <c r="L22" s="161" t="n">
        <v>424783.047937184</v>
      </c>
      <c r="M22" s="159" t="n">
        <v>790965.952062816</v>
      </c>
      <c r="N22" s="159" t="n">
        <v>1215749</v>
      </c>
      <c r="O22" s="162" t="n">
        <v>1087.15518854891</v>
      </c>
      <c r="P22" s="163" t="n">
        <v>1190.25130533031</v>
      </c>
      <c r="Q22" s="163" t="n">
        <v>1022.11171572974</v>
      </c>
      <c r="R22" s="164" t="n">
        <v>1125.20783251114</v>
      </c>
      <c r="S22" s="165" t="n">
        <v>4424.7260421201</v>
      </c>
      <c r="T22" s="162" t="n">
        <v>20615.1518435178</v>
      </c>
      <c r="U22" s="163" t="n">
        <v>18805.7309164689</v>
      </c>
      <c r="V22" s="163" t="n">
        <v>13554.2782329643</v>
      </c>
      <c r="W22" s="164" t="n">
        <v>12302.3520537653</v>
      </c>
      <c r="X22" s="170" t="n">
        <v>65277.5130467163</v>
      </c>
      <c r="Y22" s="162" t="n">
        <v>2076.4992</v>
      </c>
      <c r="Z22" s="163" t="n">
        <v>2103.8016</v>
      </c>
      <c r="AA22" s="163" t="n">
        <v>1763.28</v>
      </c>
      <c r="AB22" s="164" t="n">
        <v>1640.4192</v>
      </c>
      <c r="AC22" s="165" t="n">
        <v>7584</v>
      </c>
      <c r="AD22" s="158" t="n">
        <v>0</v>
      </c>
      <c r="AE22" s="159" t="n">
        <v>0</v>
      </c>
      <c r="AF22" s="159" t="n">
        <v>0</v>
      </c>
      <c r="AG22" s="160" t="n">
        <v>0</v>
      </c>
      <c r="AH22" s="165" t="n">
        <v>0</v>
      </c>
      <c r="AI22" s="167" t="n">
        <v>668587.228017171</v>
      </c>
      <c r="AJ22" s="168" t="n">
        <v>539867.27798283</v>
      </c>
      <c r="AK22" s="169" t="n">
        <v>7294.494</v>
      </c>
      <c r="AL22" s="168" t="n">
        <v>99456.0392862143</v>
      </c>
    </row>
    <row r="23" customFormat="false" ht="13.5" hidden="false" customHeight="false" outlineLevel="0" collapsed="false">
      <c r="A23" s="156" t="s">
        <v>180</v>
      </c>
      <c r="B23" s="157" t="s">
        <v>183</v>
      </c>
      <c r="C23" s="156" t="s">
        <v>47</v>
      </c>
      <c r="D23" s="158" t="n">
        <v>4205.2921784745</v>
      </c>
      <c r="E23" s="159" t="n">
        <v>4173.21648542311</v>
      </c>
      <c r="F23" s="159" t="n">
        <v>4022.96718639291</v>
      </c>
      <c r="G23" s="160" t="n">
        <v>4480.46786096801</v>
      </c>
      <c r="H23" s="161" t="n">
        <v>33878.1186582882</v>
      </c>
      <c r="I23" s="159" t="n">
        <v>34524.8577228452</v>
      </c>
      <c r="J23" s="159" t="n">
        <v>34318.4516384121</v>
      </c>
      <c r="K23" s="160" t="n">
        <v>34882.628269196</v>
      </c>
      <c r="L23" s="161" t="n">
        <v>16881.9437112585</v>
      </c>
      <c r="M23" s="159" t="n">
        <v>137604.056288742</v>
      </c>
      <c r="N23" s="159" t="n">
        <v>154486</v>
      </c>
      <c r="O23" s="162" t="n">
        <v>99.6623675836621</v>
      </c>
      <c r="P23" s="163" t="n">
        <v>109.11345901508</v>
      </c>
      <c r="Q23" s="163" t="n">
        <v>93.6996618307934</v>
      </c>
      <c r="R23" s="164" t="n">
        <v>103.150753262211</v>
      </c>
      <c r="S23" s="165" t="n">
        <v>405.626241691746</v>
      </c>
      <c r="T23" s="162" t="n">
        <v>1227.35924642142</v>
      </c>
      <c r="U23" s="163" t="n">
        <v>795.370255856174</v>
      </c>
      <c r="V23" s="163" t="n">
        <v>4062.08932236859</v>
      </c>
      <c r="W23" s="164" t="n">
        <v>747.606541700577</v>
      </c>
      <c r="X23" s="170" t="n">
        <v>6832.42536634676</v>
      </c>
      <c r="Y23" s="162" t="n">
        <v>613.8004</v>
      </c>
      <c r="Z23" s="163" t="n">
        <v>615.7812</v>
      </c>
      <c r="AA23" s="163" t="n">
        <v>600.9252</v>
      </c>
      <c r="AB23" s="164" t="n">
        <v>645.4932</v>
      </c>
      <c r="AC23" s="165" t="n">
        <v>2476</v>
      </c>
      <c r="AD23" s="158" t="n">
        <v>0</v>
      </c>
      <c r="AE23" s="159" t="n">
        <v>0</v>
      </c>
      <c r="AF23" s="159" t="n">
        <v>0</v>
      </c>
      <c r="AG23" s="160" t="n">
        <v>0</v>
      </c>
      <c r="AH23" s="165" t="n">
        <v>0</v>
      </c>
      <c r="AI23" s="167" t="n">
        <v>76781.485045031</v>
      </c>
      <c r="AJ23" s="168" t="n">
        <v>73208.972354969</v>
      </c>
      <c r="AK23" s="169" t="n">
        <v>4495.5426</v>
      </c>
      <c r="AL23" s="168" t="n">
        <v>13488.2795553168</v>
      </c>
    </row>
    <row r="24" customFormat="false" ht="13.5" hidden="false" customHeight="false" outlineLevel="0" collapsed="false">
      <c r="A24" s="156" t="s">
        <v>173</v>
      </c>
      <c r="B24" s="157" t="s">
        <v>184</v>
      </c>
      <c r="C24" s="156" t="s">
        <v>48</v>
      </c>
      <c r="D24" s="158" t="n">
        <v>13126.120078285</v>
      </c>
      <c r="E24" s="159" t="n">
        <v>12757.7986934125</v>
      </c>
      <c r="F24" s="159" t="n">
        <v>13654.5811957109</v>
      </c>
      <c r="G24" s="160" t="n">
        <v>13841.4108836897</v>
      </c>
      <c r="H24" s="161" t="n">
        <v>53493.5002213944</v>
      </c>
      <c r="I24" s="159" t="n">
        <v>49398.6602601186</v>
      </c>
      <c r="J24" s="159" t="n">
        <v>43684.4972232473</v>
      </c>
      <c r="K24" s="160" t="n">
        <v>39552.4314441417</v>
      </c>
      <c r="L24" s="161" t="n">
        <v>53379.9108510981</v>
      </c>
      <c r="M24" s="159" t="n">
        <v>186129.089148902</v>
      </c>
      <c r="N24" s="159" t="n">
        <v>239509</v>
      </c>
      <c r="O24" s="162" t="n">
        <v>5.80457921744174</v>
      </c>
      <c r="P24" s="163" t="n">
        <v>6.35503381966556</v>
      </c>
      <c r="Q24" s="163" t="n">
        <v>5.4572967001589</v>
      </c>
      <c r="R24" s="164" t="n">
        <v>6.00775130238272</v>
      </c>
      <c r="S24" s="165" t="n">
        <v>23.6246610396489</v>
      </c>
      <c r="T24" s="162" t="n">
        <v>1104.70909986922</v>
      </c>
      <c r="U24" s="163" t="n">
        <v>967.809912289911</v>
      </c>
      <c r="V24" s="163" t="n">
        <v>1101.99073342585</v>
      </c>
      <c r="W24" s="164" t="n">
        <v>710.652792130732</v>
      </c>
      <c r="X24" s="170" t="n">
        <v>3885.16253771571</v>
      </c>
      <c r="Y24" s="162" t="n">
        <v>617.7664</v>
      </c>
      <c r="Z24" s="163" t="n">
        <v>572.7232</v>
      </c>
      <c r="AA24" s="163" t="n">
        <v>514.624</v>
      </c>
      <c r="AB24" s="164" t="n">
        <v>470.8864</v>
      </c>
      <c r="AC24" s="165" t="n">
        <v>2176</v>
      </c>
      <c r="AD24" s="162" t="n">
        <v>5324.67</v>
      </c>
      <c r="AE24" s="163" t="n">
        <v>5719.09</v>
      </c>
      <c r="AF24" s="163" t="n">
        <v>3944.2</v>
      </c>
      <c r="AG24" s="164" t="n">
        <v>4733.04</v>
      </c>
      <c r="AH24" s="165" t="n">
        <v>19721</v>
      </c>
      <c r="AI24" s="167" t="n">
        <v>128776.07925321</v>
      </c>
      <c r="AJ24" s="168" t="n">
        <v>105487.67364679</v>
      </c>
      <c r="AK24" s="169" t="n">
        <v>5245.2471</v>
      </c>
      <c r="AL24" s="168" t="n">
        <v>19899.0387576661</v>
      </c>
    </row>
    <row r="25" customFormat="false" ht="13.5" hidden="false" customHeight="false" outlineLevel="0" collapsed="false">
      <c r="A25" s="156" t="s">
        <v>185</v>
      </c>
      <c r="B25" s="157" t="s">
        <v>186</v>
      </c>
      <c r="C25" s="156" t="s">
        <v>49</v>
      </c>
      <c r="D25" s="158" t="n">
        <v>3643.84530379529</v>
      </c>
      <c r="E25" s="159" t="n">
        <v>3872.23446813573</v>
      </c>
      <c r="F25" s="159" t="n">
        <v>3858.88704944051</v>
      </c>
      <c r="G25" s="160" t="n">
        <v>3455.4983955405</v>
      </c>
      <c r="H25" s="161" t="n">
        <v>51155.6345205584</v>
      </c>
      <c r="I25" s="159" t="n">
        <v>55935.9788088308</v>
      </c>
      <c r="J25" s="159" t="n">
        <v>48140.6455918554</v>
      </c>
      <c r="K25" s="160" t="n">
        <v>43122.2758618433</v>
      </c>
      <c r="L25" s="161" t="n">
        <v>14830.465216912</v>
      </c>
      <c r="M25" s="159" t="n">
        <v>198354.534783088</v>
      </c>
      <c r="N25" s="159" t="n">
        <v>213185</v>
      </c>
      <c r="O25" s="162" t="n">
        <v>171.6195158921</v>
      </c>
      <c r="P25" s="163" t="n">
        <v>187.894382478531</v>
      </c>
      <c r="Q25" s="163" t="n">
        <v>161.351681607958</v>
      </c>
      <c r="R25" s="164" t="n">
        <v>177.626548194388</v>
      </c>
      <c r="S25" s="165" t="n">
        <v>698.492128172976</v>
      </c>
      <c r="T25" s="162" t="n">
        <v>12271.1241316899</v>
      </c>
      <c r="U25" s="163" t="n">
        <v>10493.2853738836</v>
      </c>
      <c r="V25" s="163" t="n">
        <v>7945.44714788599</v>
      </c>
      <c r="W25" s="164" t="n">
        <v>7040.59637823043</v>
      </c>
      <c r="X25" s="170" t="n">
        <v>37750.45303169</v>
      </c>
      <c r="Y25" s="162" t="n">
        <v>1525.3236</v>
      </c>
      <c r="Z25" s="163" t="n">
        <v>1662.7455</v>
      </c>
      <c r="AA25" s="163" t="n">
        <v>1456.3152</v>
      </c>
      <c r="AB25" s="164" t="n">
        <v>1304.6157</v>
      </c>
      <c r="AC25" s="165" t="n">
        <v>5949</v>
      </c>
      <c r="AD25" s="158" t="n">
        <v>0</v>
      </c>
      <c r="AE25" s="159" t="n">
        <v>0</v>
      </c>
      <c r="AF25" s="159" t="n">
        <v>0</v>
      </c>
      <c r="AG25" s="160" t="n">
        <v>0</v>
      </c>
      <c r="AH25" s="165" t="n">
        <v>0</v>
      </c>
      <c r="AI25" s="167" t="n">
        <v>114607.69310132</v>
      </c>
      <c r="AJ25" s="168" t="n">
        <v>96509.4123986798</v>
      </c>
      <c r="AK25" s="169" t="n">
        <v>2067.8945</v>
      </c>
      <c r="AL25" s="168" t="n">
        <v>17713.5149174627</v>
      </c>
    </row>
    <row r="26" customFormat="false" ht="13.5" hidden="false" customHeight="false" outlineLevel="0" collapsed="false">
      <c r="A26" s="156" t="s">
        <v>160</v>
      </c>
      <c r="B26" s="157" t="s">
        <v>187</v>
      </c>
      <c r="C26" s="156" t="s">
        <v>50</v>
      </c>
      <c r="D26" s="158" t="n">
        <v>36155.3247490917</v>
      </c>
      <c r="E26" s="159" t="n">
        <v>35763.2138972878</v>
      </c>
      <c r="F26" s="159" t="n">
        <v>31909.7106985252</v>
      </c>
      <c r="G26" s="160" t="n">
        <v>31382.3892081682</v>
      </c>
      <c r="H26" s="161" t="n">
        <v>151066.25843404</v>
      </c>
      <c r="I26" s="159" t="n">
        <v>155822.467470194</v>
      </c>
      <c r="J26" s="159" t="n">
        <v>133796.689909909</v>
      </c>
      <c r="K26" s="160" t="n">
        <v>125529.945632784</v>
      </c>
      <c r="L26" s="161" t="n">
        <v>135210.638553073</v>
      </c>
      <c r="M26" s="159" t="n">
        <v>566215.361446927</v>
      </c>
      <c r="N26" s="159" t="n">
        <v>701426</v>
      </c>
      <c r="O26" s="162" t="n">
        <v>119.492950318533</v>
      </c>
      <c r="P26" s="163" t="n">
        <v>130.824597621837</v>
      </c>
      <c r="Q26" s="163" t="n">
        <v>112.343799444775</v>
      </c>
      <c r="R26" s="164" t="n">
        <v>123.675446748079</v>
      </c>
      <c r="S26" s="165" t="n">
        <v>486.336794133225</v>
      </c>
      <c r="T26" s="162" t="n">
        <v>13176.5993182738</v>
      </c>
      <c r="U26" s="163" t="n">
        <v>11413.4137624871</v>
      </c>
      <c r="V26" s="163" t="n">
        <v>15184.4379169499</v>
      </c>
      <c r="W26" s="164" t="n">
        <v>7985.2998233691</v>
      </c>
      <c r="X26" s="170" t="n">
        <v>47759.7508210799</v>
      </c>
      <c r="Y26" s="162" t="n">
        <v>283.7147</v>
      </c>
      <c r="Z26" s="163" t="n">
        <v>291.262</v>
      </c>
      <c r="AA26" s="163" t="n">
        <v>251.1869</v>
      </c>
      <c r="AB26" s="164" t="n">
        <v>236.8364</v>
      </c>
      <c r="AC26" s="165" t="n">
        <v>1063</v>
      </c>
      <c r="AD26" s="158" t="n">
        <v>0</v>
      </c>
      <c r="AE26" s="159" t="n">
        <v>0</v>
      </c>
      <c r="AF26" s="159" t="n">
        <v>0</v>
      </c>
      <c r="AG26" s="160" t="n">
        <v>0</v>
      </c>
      <c r="AH26" s="165" t="n">
        <v>0</v>
      </c>
      <c r="AI26" s="167" t="n">
        <v>378807.264550614</v>
      </c>
      <c r="AJ26" s="168" t="n">
        <v>309782.639649386</v>
      </c>
      <c r="AK26" s="169" t="n">
        <v>12836.0958</v>
      </c>
      <c r="AL26" s="168" t="n">
        <v>58102.2584867361</v>
      </c>
    </row>
    <row r="27" customFormat="false" ht="13.5" hidden="false" customHeight="false" outlineLevel="0" collapsed="false">
      <c r="A27" s="156" t="s">
        <v>185</v>
      </c>
      <c r="B27" s="157" t="s">
        <v>188</v>
      </c>
      <c r="C27" s="156" t="s">
        <v>51</v>
      </c>
      <c r="D27" s="158" t="n">
        <v>8675.07732</v>
      </c>
      <c r="E27" s="159" t="n">
        <v>9218.81436</v>
      </c>
      <c r="F27" s="159" t="n">
        <v>9187.03752</v>
      </c>
      <c r="G27" s="160" t="n">
        <v>8226.6708</v>
      </c>
      <c r="H27" s="161" t="n">
        <v>34562.31376</v>
      </c>
      <c r="I27" s="159" t="n">
        <v>37792.0608</v>
      </c>
      <c r="J27" s="159" t="n">
        <v>32525.29488</v>
      </c>
      <c r="K27" s="160" t="n">
        <v>29134.73056</v>
      </c>
      <c r="L27" s="161" t="n">
        <v>35307.6</v>
      </c>
      <c r="M27" s="159" t="n">
        <v>134014.4</v>
      </c>
      <c r="N27" s="159" t="n">
        <v>169322</v>
      </c>
      <c r="O27" s="162" t="n">
        <v>0</v>
      </c>
      <c r="P27" s="163" t="n">
        <v>0</v>
      </c>
      <c r="Q27" s="163" t="n">
        <v>0</v>
      </c>
      <c r="R27" s="164" t="n">
        <v>0</v>
      </c>
      <c r="S27" s="165" t="n">
        <v>0</v>
      </c>
      <c r="T27" s="162" t="n">
        <v>8808.02270427449</v>
      </c>
      <c r="U27" s="163" t="n">
        <v>7476.4631785162</v>
      </c>
      <c r="V27" s="163" t="n">
        <v>7265.53768241989</v>
      </c>
      <c r="W27" s="164" t="n">
        <v>4836.0150939629</v>
      </c>
      <c r="X27" s="170" t="n">
        <v>28386.0386591735</v>
      </c>
      <c r="Y27" s="162" t="n">
        <v>926.6296</v>
      </c>
      <c r="Z27" s="163" t="n">
        <v>1010.113</v>
      </c>
      <c r="AA27" s="163" t="n">
        <v>884.7072</v>
      </c>
      <c r="AB27" s="164" t="n">
        <v>792.5502</v>
      </c>
      <c r="AC27" s="165" t="n">
        <v>3614</v>
      </c>
      <c r="AD27" s="158" t="n">
        <v>0</v>
      </c>
      <c r="AE27" s="159" t="n">
        <v>0</v>
      </c>
      <c r="AF27" s="159" t="n">
        <v>0</v>
      </c>
      <c r="AG27" s="160" t="n">
        <v>0</v>
      </c>
      <c r="AH27" s="165" t="n">
        <v>0</v>
      </c>
      <c r="AI27" s="167" t="n">
        <v>90248.26624</v>
      </c>
      <c r="AJ27" s="168" t="n">
        <v>77431.31036</v>
      </c>
      <c r="AK27" s="169" t="n">
        <v>1642.4234</v>
      </c>
      <c r="AL27" s="168" t="n">
        <v>14149.93831104</v>
      </c>
    </row>
    <row r="28" customFormat="false" ht="13.5" hidden="false" customHeight="false" outlineLevel="0" collapsed="false">
      <c r="A28" s="156" t="s">
        <v>180</v>
      </c>
      <c r="B28" s="157" t="s">
        <v>189</v>
      </c>
      <c r="C28" s="156" t="s">
        <v>52</v>
      </c>
      <c r="D28" s="158" t="n">
        <v>5094.1433580965</v>
      </c>
      <c r="E28" s="159" t="n">
        <v>5055.28798924711</v>
      </c>
      <c r="F28" s="159" t="n">
        <v>4873.2812614789</v>
      </c>
      <c r="G28" s="160" t="n">
        <v>5427.48152243601</v>
      </c>
      <c r="H28" s="161" t="n">
        <v>40024.6862048842</v>
      </c>
      <c r="I28" s="159" t="n">
        <v>40788.7642924672</v>
      </c>
      <c r="J28" s="159" t="n">
        <v>40544.9095836641</v>
      </c>
      <c r="K28" s="160" t="n">
        <v>41211.445787726</v>
      </c>
      <c r="L28" s="161" t="n">
        <v>20450.1941312585</v>
      </c>
      <c r="M28" s="159" t="n">
        <v>162569.805868741</v>
      </c>
      <c r="N28" s="159" t="n">
        <v>183020</v>
      </c>
      <c r="O28" s="162" t="n">
        <v>19.2845624070846</v>
      </c>
      <c r="P28" s="163" t="n">
        <v>21.113338573487</v>
      </c>
      <c r="Q28" s="163" t="n">
        <v>18.1307851690539</v>
      </c>
      <c r="R28" s="164" t="n">
        <v>19.9595613354563</v>
      </c>
      <c r="S28" s="165" t="n">
        <v>78.488247485082</v>
      </c>
      <c r="T28" s="162" t="n">
        <v>2563.15517151979</v>
      </c>
      <c r="U28" s="163" t="n">
        <v>2412.58030511229</v>
      </c>
      <c r="V28" s="163" t="n">
        <v>2959.51964014702</v>
      </c>
      <c r="W28" s="164" t="n">
        <v>1716.64593551142</v>
      </c>
      <c r="X28" s="170" t="n">
        <v>9651.90105229052</v>
      </c>
      <c r="Y28" s="162" t="n">
        <v>1294.7817</v>
      </c>
      <c r="Z28" s="163" t="n">
        <v>1298.9601</v>
      </c>
      <c r="AA28" s="163" t="n">
        <v>1267.6221</v>
      </c>
      <c r="AB28" s="164" t="n">
        <v>1361.6361</v>
      </c>
      <c r="AC28" s="165" t="n">
        <v>5223</v>
      </c>
      <c r="AD28" s="158" t="n">
        <v>0</v>
      </c>
      <c r="AE28" s="159" t="n">
        <v>0</v>
      </c>
      <c r="AF28" s="159" t="n">
        <v>0</v>
      </c>
      <c r="AG28" s="160" t="n">
        <v>0</v>
      </c>
      <c r="AH28" s="165" t="n">
        <v>0</v>
      </c>
      <c r="AI28" s="167" t="n">
        <v>90962.881844695</v>
      </c>
      <c r="AJ28" s="168" t="n">
        <v>86731.236155305</v>
      </c>
      <c r="AK28" s="169" t="n">
        <v>5325.882</v>
      </c>
      <c r="AL28" s="168" t="n">
        <v>15979.6402881517</v>
      </c>
    </row>
    <row r="29" customFormat="false" ht="13.5" hidden="false" customHeight="false" outlineLevel="0" collapsed="false">
      <c r="A29" s="156" t="s">
        <v>185</v>
      </c>
      <c r="B29" s="157" t="s">
        <v>191</v>
      </c>
      <c r="C29" s="156" t="s">
        <v>54</v>
      </c>
      <c r="D29" s="158" t="n">
        <v>1338.725675</v>
      </c>
      <c r="E29" s="159" t="n">
        <v>1328.5146</v>
      </c>
      <c r="F29" s="159" t="n">
        <v>1280.683775</v>
      </c>
      <c r="G29" s="160" t="n">
        <v>1426.32595</v>
      </c>
      <c r="H29" s="161" t="n">
        <v>48070.11915</v>
      </c>
      <c r="I29" s="159" t="n">
        <v>48987.785925</v>
      </c>
      <c r="J29" s="159" t="n">
        <v>48694.91355</v>
      </c>
      <c r="K29" s="160" t="n">
        <v>49495.431375</v>
      </c>
      <c r="L29" s="161" t="n">
        <v>5374.25</v>
      </c>
      <c r="M29" s="159" t="n">
        <v>195248.25</v>
      </c>
      <c r="N29" s="159" t="n">
        <v>200622.5</v>
      </c>
      <c r="O29" s="162" t="n">
        <v>37.8351067012276</v>
      </c>
      <c r="P29" s="163" t="n">
        <v>41.4230512927563</v>
      </c>
      <c r="Q29" s="163" t="n">
        <v>35.571467838761</v>
      </c>
      <c r="R29" s="164" t="n">
        <v>39.1594124302897</v>
      </c>
      <c r="S29" s="165" t="n">
        <v>153.989038263035</v>
      </c>
      <c r="T29" s="162" t="n">
        <v>622.045351508676</v>
      </c>
      <c r="U29" s="163" t="n">
        <v>418.28392624619</v>
      </c>
      <c r="V29" s="163" t="n">
        <v>1932.38589894897</v>
      </c>
      <c r="W29" s="164" t="n">
        <v>394.162221555906</v>
      </c>
      <c r="X29" s="170" t="n">
        <v>3366.87739825975</v>
      </c>
      <c r="Y29" s="162" t="n">
        <v>800.717</v>
      </c>
      <c r="Z29" s="163" t="n">
        <v>803.301</v>
      </c>
      <c r="AA29" s="163" t="n">
        <v>783.921</v>
      </c>
      <c r="AB29" s="164" t="n">
        <v>842.061</v>
      </c>
      <c r="AC29" s="165" t="n">
        <v>3230</v>
      </c>
      <c r="AD29" s="158" t="n">
        <v>0</v>
      </c>
      <c r="AE29" s="159" t="n">
        <v>0</v>
      </c>
      <c r="AF29" s="159" t="n">
        <v>0</v>
      </c>
      <c r="AG29" s="160" t="n">
        <v>0</v>
      </c>
      <c r="AH29" s="165" t="n">
        <v>0</v>
      </c>
      <c r="AI29" s="167" t="n">
        <v>99725.14535</v>
      </c>
      <c r="AJ29" s="168" t="n">
        <v>95059.2399</v>
      </c>
      <c r="AK29" s="169" t="n">
        <v>5838.11475</v>
      </c>
      <c r="AL29" s="168" t="n">
        <v>17515.1123836</v>
      </c>
    </row>
    <row r="30" customFormat="false" ht="13.5" hidden="false" customHeight="false" outlineLevel="0" collapsed="false">
      <c r="A30" s="156" t="s">
        <v>176</v>
      </c>
      <c r="B30" s="157" t="s">
        <v>192</v>
      </c>
      <c r="C30" s="156" t="s">
        <v>55</v>
      </c>
      <c r="D30" s="158" t="n">
        <v>87008.7512486368</v>
      </c>
      <c r="E30" s="159" t="n">
        <v>92462.2912129389</v>
      </c>
      <c r="F30" s="159" t="n">
        <v>92143.5778384017</v>
      </c>
      <c r="G30" s="160" t="n">
        <v>82511.3514079462</v>
      </c>
      <c r="H30" s="161" t="n">
        <v>166315.075096527</v>
      </c>
      <c r="I30" s="159" t="n">
        <v>181856.731978366</v>
      </c>
      <c r="J30" s="159" t="n">
        <v>156512.868266487</v>
      </c>
      <c r="K30" s="160" t="n">
        <v>140197.352950697</v>
      </c>
      <c r="L30" s="161" t="n">
        <v>354125.971707924</v>
      </c>
      <c r="M30" s="159" t="n">
        <v>644882.028292076</v>
      </c>
      <c r="N30" s="159" t="n">
        <v>999008</v>
      </c>
      <c r="O30" s="162" t="n">
        <v>13.7088238386437</v>
      </c>
      <c r="P30" s="163" t="n">
        <v>15.0088466121089</v>
      </c>
      <c r="Q30" s="163" t="n">
        <v>12.8886377970155</v>
      </c>
      <c r="R30" s="164" t="n">
        <v>14.1886605704807</v>
      </c>
      <c r="S30" s="165" t="n">
        <v>55.7949688182488</v>
      </c>
      <c r="T30" s="162" t="n">
        <v>47819.2999791534</v>
      </c>
      <c r="U30" s="163" t="n">
        <v>41780.9518960935</v>
      </c>
      <c r="V30" s="163" t="n">
        <v>32030.3941033931</v>
      </c>
      <c r="W30" s="164" t="n">
        <v>27437.4648343303</v>
      </c>
      <c r="X30" s="170" t="n">
        <v>149068.11081297</v>
      </c>
      <c r="Y30" s="162" t="n">
        <v>2371.4436</v>
      </c>
      <c r="Z30" s="163" t="n">
        <v>2585.0955</v>
      </c>
      <c r="AA30" s="163" t="n">
        <v>2264.1552</v>
      </c>
      <c r="AB30" s="164" t="n">
        <v>2028.3057</v>
      </c>
      <c r="AC30" s="165" t="n">
        <v>9249</v>
      </c>
      <c r="AD30" s="158" t="n">
        <v>0</v>
      </c>
      <c r="AE30" s="159" t="n">
        <v>0</v>
      </c>
      <c r="AF30" s="159" t="n">
        <v>0</v>
      </c>
      <c r="AG30" s="160" t="n">
        <v>0</v>
      </c>
      <c r="AH30" s="165" t="n">
        <v>0</v>
      </c>
      <c r="AI30" s="167" t="n">
        <v>527642.849536468</v>
      </c>
      <c r="AJ30" s="168" t="n">
        <v>461674.772863532</v>
      </c>
      <c r="AK30" s="169" t="n">
        <v>9690.3776</v>
      </c>
      <c r="AL30" s="168" t="n">
        <v>83987.2556482074</v>
      </c>
    </row>
    <row r="31" customFormat="false" ht="13.5" hidden="false" customHeight="false" outlineLevel="0" collapsed="false">
      <c r="A31" s="156" t="s">
        <v>185</v>
      </c>
      <c r="B31" s="157" t="s">
        <v>193</v>
      </c>
      <c r="C31" s="156" t="s">
        <v>56</v>
      </c>
      <c r="D31" s="158" t="n">
        <v>21633.6394086536</v>
      </c>
      <c r="E31" s="159" t="n">
        <v>19573.652119305</v>
      </c>
      <c r="F31" s="159" t="n">
        <v>17423.1159381169</v>
      </c>
      <c r="G31" s="160" t="n">
        <v>16827.0024001736</v>
      </c>
      <c r="H31" s="161" t="n">
        <v>18580.9519983535</v>
      </c>
      <c r="I31" s="159" t="n">
        <v>19155.197755477</v>
      </c>
      <c r="J31" s="159" t="n">
        <v>15914.8109831372</v>
      </c>
      <c r="K31" s="160" t="n">
        <v>14711.6293967832</v>
      </c>
      <c r="L31" s="161" t="n">
        <v>75457.4098662491</v>
      </c>
      <c r="M31" s="159" t="n">
        <v>68362.5901337509</v>
      </c>
      <c r="N31" s="159" t="n">
        <v>143820</v>
      </c>
      <c r="O31" s="162" t="n">
        <v>532.177026635598</v>
      </c>
      <c r="P31" s="163" t="n">
        <v>582.643956715409</v>
      </c>
      <c r="Q31" s="163" t="n">
        <v>500.337375469366</v>
      </c>
      <c r="R31" s="164" t="n">
        <v>550.804305549176</v>
      </c>
      <c r="S31" s="165" t="n">
        <v>2165.96266436955</v>
      </c>
      <c r="T31" s="162" t="n">
        <v>1043.82585625746</v>
      </c>
      <c r="U31" s="163" t="n">
        <v>657.580620039981</v>
      </c>
      <c r="V31" s="163" t="n">
        <v>3602.22965266094</v>
      </c>
      <c r="W31" s="164" t="n">
        <v>638.95562827708</v>
      </c>
      <c r="X31" s="170" t="n">
        <v>5942.59175723545</v>
      </c>
      <c r="Y31" s="162" t="n">
        <v>468.4718</v>
      </c>
      <c r="Z31" s="163" t="n">
        <v>474.6314</v>
      </c>
      <c r="AA31" s="163" t="n">
        <v>397.8075</v>
      </c>
      <c r="AB31" s="164" t="n">
        <v>370.0893</v>
      </c>
      <c r="AC31" s="165" t="n">
        <v>1711</v>
      </c>
      <c r="AD31" s="158" t="n">
        <v>0</v>
      </c>
      <c r="AE31" s="159" t="n">
        <v>0</v>
      </c>
      <c r="AF31" s="159" t="n">
        <v>0</v>
      </c>
      <c r="AG31" s="160" t="n">
        <v>0</v>
      </c>
      <c r="AH31" s="165" t="n">
        <v>0</v>
      </c>
      <c r="AI31" s="167" t="n">
        <v>78943.4412817891</v>
      </c>
      <c r="AJ31" s="168" t="n">
        <v>64013.6387182109</v>
      </c>
      <c r="AK31" s="169" t="n">
        <v>862.92</v>
      </c>
      <c r="AL31" s="168" t="n">
        <v>11780.8621066939</v>
      </c>
    </row>
    <row r="32" customFormat="false" ht="13.5" hidden="false" customHeight="false" outlineLevel="0" collapsed="false">
      <c r="A32" s="156" t="s">
        <v>173</v>
      </c>
      <c r="B32" s="157" t="s">
        <v>194</v>
      </c>
      <c r="C32" s="156" t="s">
        <v>57</v>
      </c>
      <c r="D32" s="158" t="n">
        <v>60.4404149906973</v>
      </c>
      <c r="E32" s="159" t="n">
        <v>64.2287031097723</v>
      </c>
      <c r="F32" s="159" t="n">
        <v>64.0073096482679</v>
      </c>
      <c r="G32" s="160" t="n">
        <v>57.3163072561354</v>
      </c>
      <c r="H32" s="161" t="n">
        <v>5176.05487364224</v>
      </c>
      <c r="I32" s="159" t="n">
        <v>5659.74204872863</v>
      </c>
      <c r="J32" s="159" t="n">
        <v>4870.99076321432</v>
      </c>
      <c r="K32" s="160" t="n">
        <v>4363.21957940994</v>
      </c>
      <c r="L32" s="161" t="n">
        <v>245.992735004873</v>
      </c>
      <c r="M32" s="159" t="n">
        <v>20070.0072649951</v>
      </c>
      <c r="N32" s="159" t="n">
        <v>20316</v>
      </c>
      <c r="O32" s="162" t="n">
        <v>3.23098541738168</v>
      </c>
      <c r="P32" s="163" t="n">
        <v>3.53738330189528</v>
      </c>
      <c r="Q32" s="163" t="n">
        <v>3.03767859753833</v>
      </c>
      <c r="R32" s="164" t="n">
        <v>3.34407648205193</v>
      </c>
      <c r="S32" s="165" t="n">
        <v>13.1501237988672</v>
      </c>
      <c r="T32" s="162" t="n">
        <v>202.584586415933</v>
      </c>
      <c r="U32" s="163" t="n">
        <v>157.664597033314</v>
      </c>
      <c r="V32" s="163" t="n">
        <v>197.418933860697</v>
      </c>
      <c r="W32" s="164" t="n">
        <v>116.115487253073</v>
      </c>
      <c r="X32" s="170" t="n">
        <v>673.783604563016</v>
      </c>
      <c r="Y32" s="162" t="n">
        <v>489.724</v>
      </c>
      <c r="Z32" s="163" t="n">
        <v>533.845</v>
      </c>
      <c r="AA32" s="163" t="n">
        <v>467.568</v>
      </c>
      <c r="AB32" s="164" t="n">
        <v>418.863</v>
      </c>
      <c r="AC32" s="165" t="n">
        <v>1910</v>
      </c>
      <c r="AD32" s="162" t="n">
        <v>0</v>
      </c>
      <c r="AE32" s="163" t="n">
        <v>0</v>
      </c>
      <c r="AF32" s="163" t="n">
        <v>0</v>
      </c>
      <c r="AG32" s="164" t="n">
        <v>0</v>
      </c>
      <c r="AH32" s="165" t="n">
        <v>0</v>
      </c>
      <c r="AI32" s="167" t="n">
        <v>10960.4660404713</v>
      </c>
      <c r="AJ32" s="168" t="n">
        <v>9158.46875952866</v>
      </c>
      <c r="AK32" s="169" t="n">
        <v>197.0652</v>
      </c>
      <c r="AL32" s="168" t="n">
        <v>1684.03553179098</v>
      </c>
    </row>
    <row r="33" customFormat="false" ht="13.5" hidden="false" customHeight="false" outlineLevel="0" collapsed="false">
      <c r="A33" s="156" t="s">
        <v>173</v>
      </c>
      <c r="B33" s="157" t="s">
        <v>195</v>
      </c>
      <c r="C33" s="156" t="s">
        <v>58</v>
      </c>
      <c r="D33" s="158" t="n">
        <v>2482.30695451922</v>
      </c>
      <c r="E33" s="159" t="n">
        <v>2412.65295701543</v>
      </c>
      <c r="F33" s="159" t="n">
        <v>2582.2452987638</v>
      </c>
      <c r="G33" s="160" t="n">
        <v>2617.57703662804</v>
      </c>
      <c r="H33" s="161" t="n">
        <v>95151.8797822333</v>
      </c>
      <c r="I33" s="159" t="n">
        <v>87868.1589916657</v>
      </c>
      <c r="J33" s="159" t="n">
        <v>77704.0577066464</v>
      </c>
      <c r="K33" s="160" t="n">
        <v>70354.1212725281</v>
      </c>
      <c r="L33" s="161" t="n">
        <v>10094.7822469265</v>
      </c>
      <c r="M33" s="159" t="n">
        <v>331078.217753074</v>
      </c>
      <c r="N33" s="159" t="n">
        <v>341173</v>
      </c>
      <c r="O33" s="162" t="n">
        <v>13.1641943877553</v>
      </c>
      <c r="P33" s="163" t="n">
        <v>14.4125693541155</v>
      </c>
      <c r="Q33" s="163" t="n">
        <v>12.3765930141289</v>
      </c>
      <c r="R33" s="164" t="n">
        <v>13.6249679804891</v>
      </c>
      <c r="S33" s="165" t="n">
        <v>53.5783247364888</v>
      </c>
      <c r="T33" s="162" t="n">
        <v>1098.88490671412</v>
      </c>
      <c r="U33" s="163" t="n">
        <v>953.638743403863</v>
      </c>
      <c r="V33" s="163" t="n">
        <v>1032.77395799393</v>
      </c>
      <c r="W33" s="164" t="n">
        <v>652.710343930592</v>
      </c>
      <c r="X33" s="170" t="n">
        <v>3738.00795204251</v>
      </c>
      <c r="Y33" s="162" t="n">
        <v>452.8205</v>
      </c>
      <c r="Z33" s="163" t="n">
        <v>419.804</v>
      </c>
      <c r="AA33" s="163" t="n">
        <v>377.2175</v>
      </c>
      <c r="AB33" s="164" t="n">
        <v>345.158</v>
      </c>
      <c r="AC33" s="165" t="n">
        <v>1595</v>
      </c>
      <c r="AD33" s="158" t="n">
        <v>8175.33</v>
      </c>
      <c r="AE33" s="159" t="n">
        <v>8780.91</v>
      </c>
      <c r="AF33" s="159" t="n">
        <v>6055.8</v>
      </c>
      <c r="AG33" s="160" t="n">
        <v>7266.96</v>
      </c>
      <c r="AH33" s="165" t="n">
        <v>30279</v>
      </c>
      <c r="AI33" s="167" t="n">
        <v>187914.998685434</v>
      </c>
      <c r="AJ33" s="168" t="n">
        <v>145786.312614566</v>
      </c>
      <c r="AK33" s="169" t="n">
        <v>7471.6887</v>
      </c>
      <c r="AL33" s="168" t="n">
        <v>27879.8871367149</v>
      </c>
    </row>
    <row r="34" customFormat="false" ht="13.5" hidden="false" customHeight="false" outlineLevel="0" collapsed="false">
      <c r="A34" s="156" t="s">
        <v>180</v>
      </c>
      <c r="B34" s="157" t="s">
        <v>196</v>
      </c>
      <c r="C34" s="156" t="s">
        <v>59</v>
      </c>
      <c r="D34" s="158" t="n">
        <v>8047.88785392623</v>
      </c>
      <c r="E34" s="159" t="n">
        <v>7822.06261524347</v>
      </c>
      <c r="F34" s="159" t="n">
        <v>8371.8979789928</v>
      </c>
      <c r="G34" s="160" t="n">
        <v>8486.44701310724</v>
      </c>
      <c r="H34" s="161" t="n">
        <v>42319.8524844311</v>
      </c>
      <c r="I34" s="159" t="n">
        <v>39080.336984579</v>
      </c>
      <c r="J34" s="159" t="n">
        <v>34559.74035524</v>
      </c>
      <c r="K34" s="160" t="n">
        <v>31290.7747144802</v>
      </c>
      <c r="L34" s="161" t="n">
        <v>32728.2954612697</v>
      </c>
      <c r="M34" s="159" t="n">
        <v>147250.70453873</v>
      </c>
      <c r="N34" s="159" t="n">
        <v>179979</v>
      </c>
      <c r="O34" s="162" t="n">
        <v>43.6839071598723</v>
      </c>
      <c r="P34" s="163" t="n">
        <v>47.8264999023429</v>
      </c>
      <c r="Q34" s="163" t="n">
        <v>41.0703400648372</v>
      </c>
      <c r="R34" s="164" t="n">
        <v>45.2129328073078</v>
      </c>
      <c r="S34" s="165" t="n">
        <v>177.79367993436</v>
      </c>
      <c r="T34" s="162" t="n">
        <v>2985.22238416284</v>
      </c>
      <c r="U34" s="163" t="n">
        <v>2620.00612015794</v>
      </c>
      <c r="V34" s="163" t="n">
        <v>2455.2762732416</v>
      </c>
      <c r="W34" s="164" t="n">
        <v>1893.74744588897</v>
      </c>
      <c r="X34" s="170" t="n">
        <v>9954.25222345135</v>
      </c>
      <c r="Y34" s="162" t="n">
        <v>938.5734</v>
      </c>
      <c r="Z34" s="163" t="n">
        <v>870.1392</v>
      </c>
      <c r="AA34" s="163" t="n">
        <v>781.869</v>
      </c>
      <c r="AB34" s="164" t="n">
        <v>715.4184</v>
      </c>
      <c r="AC34" s="165" t="n">
        <v>3306</v>
      </c>
      <c r="AD34" s="158" t="n">
        <v>0</v>
      </c>
      <c r="AE34" s="159" t="n">
        <v>0</v>
      </c>
      <c r="AF34" s="159" t="n">
        <v>0</v>
      </c>
      <c r="AG34" s="160" t="n">
        <v>0</v>
      </c>
      <c r="AH34" s="165" t="n">
        <v>0</v>
      </c>
      <c r="AI34" s="167" t="n">
        <v>97270.1399381798</v>
      </c>
      <c r="AJ34" s="168" t="n">
        <v>78767.3199618202</v>
      </c>
      <c r="AK34" s="169" t="n">
        <v>3941.5401</v>
      </c>
      <c r="AL34" s="168" t="n">
        <v>14900.9864464293</v>
      </c>
    </row>
    <row r="35" customFormat="false" ht="13.5" hidden="false" customHeight="false" outlineLevel="0" collapsed="false">
      <c r="A35" s="156" t="s">
        <v>180</v>
      </c>
      <c r="B35" s="157" t="s">
        <v>197</v>
      </c>
      <c r="C35" s="156" t="s">
        <v>60</v>
      </c>
      <c r="D35" s="158" t="n">
        <v>449.955475463523</v>
      </c>
      <c r="E35" s="159" t="n">
        <v>446.523458589252</v>
      </c>
      <c r="F35" s="159" t="n">
        <v>430.447169020303</v>
      </c>
      <c r="G35" s="160" t="n">
        <v>479.398567595419</v>
      </c>
      <c r="H35" s="161" t="n">
        <v>6765.74226608142</v>
      </c>
      <c r="I35" s="159" t="n">
        <v>6894.90144012928</v>
      </c>
      <c r="J35" s="159" t="n">
        <v>6853.68042713528</v>
      </c>
      <c r="K35" s="160" t="n">
        <v>6966.35119598554</v>
      </c>
      <c r="L35" s="161" t="n">
        <v>1806.3246706685</v>
      </c>
      <c r="M35" s="159" t="n">
        <v>27480.6753293315</v>
      </c>
      <c r="N35" s="159" t="n">
        <v>29287</v>
      </c>
      <c r="O35" s="162" t="n">
        <v>3.11235119610485</v>
      </c>
      <c r="P35" s="163" t="n">
        <v>3.40749886753034</v>
      </c>
      <c r="Q35" s="163" t="n">
        <v>2.92614215018405</v>
      </c>
      <c r="R35" s="164" t="n">
        <v>3.22128982160954</v>
      </c>
      <c r="S35" s="165" t="n">
        <v>12.6672820354288</v>
      </c>
      <c r="T35" s="162" t="n">
        <v>155.016191917031</v>
      </c>
      <c r="U35" s="163" t="n">
        <v>91.587476680996</v>
      </c>
      <c r="V35" s="163" t="n">
        <v>623.246122960149</v>
      </c>
      <c r="W35" s="164" t="n">
        <v>95.1121125389341</v>
      </c>
      <c r="X35" s="170" t="n">
        <v>964.96190409711</v>
      </c>
      <c r="Y35" s="162" t="n">
        <v>811.1288</v>
      </c>
      <c r="Z35" s="163" t="n">
        <v>813.7464</v>
      </c>
      <c r="AA35" s="163" t="n">
        <v>794.1144</v>
      </c>
      <c r="AB35" s="164" t="n">
        <v>853.0104</v>
      </c>
      <c r="AC35" s="165" t="n">
        <v>3272</v>
      </c>
      <c r="AD35" s="158" t="n">
        <v>0</v>
      </c>
      <c r="AE35" s="159" t="n">
        <v>0</v>
      </c>
      <c r="AF35" s="159" t="n">
        <v>0</v>
      </c>
      <c r="AG35" s="160" t="n">
        <v>0</v>
      </c>
      <c r="AH35" s="165" t="n">
        <v>0</v>
      </c>
      <c r="AI35" s="167" t="n">
        <v>14557.1226402635</v>
      </c>
      <c r="AJ35" s="168" t="n">
        <v>13877.6256597365</v>
      </c>
      <c r="AK35" s="169" t="n">
        <v>852.2517</v>
      </c>
      <c r="AL35" s="168" t="n">
        <v>2556.9522454126</v>
      </c>
    </row>
    <row r="36" customFormat="false" ht="13.5" hidden="false" customHeight="false" outlineLevel="0" collapsed="false">
      <c r="A36" s="156" t="s">
        <v>166</v>
      </c>
      <c r="B36" s="157" t="s">
        <v>198</v>
      </c>
      <c r="C36" s="156" t="s">
        <v>61</v>
      </c>
      <c r="D36" s="158" t="n">
        <v>14227.0428951475</v>
      </c>
      <c r="E36" s="159" t="n">
        <v>14118.526710881</v>
      </c>
      <c r="F36" s="159" t="n">
        <v>13610.2140582643</v>
      </c>
      <c r="G36" s="160" t="n">
        <v>15157.9975285915</v>
      </c>
      <c r="H36" s="161" t="n">
        <v>63871.9660703119</v>
      </c>
      <c r="I36" s="159" t="n">
        <v>65091.2927987054</v>
      </c>
      <c r="J36" s="159" t="n">
        <v>64702.1459704947</v>
      </c>
      <c r="K36" s="160" t="n">
        <v>65765.8139676039</v>
      </c>
      <c r="L36" s="161" t="n">
        <v>57113.7811928842</v>
      </c>
      <c r="M36" s="159" t="n">
        <v>259431.218807116</v>
      </c>
      <c r="N36" s="159" t="n">
        <v>316545</v>
      </c>
      <c r="O36" s="162" t="n">
        <v>38.4317721541798</v>
      </c>
      <c r="P36" s="163" t="n">
        <v>42.0762991838598</v>
      </c>
      <c r="Q36" s="163" t="n">
        <v>36.1324353586306</v>
      </c>
      <c r="R36" s="164" t="n">
        <v>39.7769623883106</v>
      </c>
      <c r="S36" s="165" t="n">
        <v>156.417469084981</v>
      </c>
      <c r="T36" s="162" t="n">
        <v>2238.57095438506</v>
      </c>
      <c r="U36" s="163" t="n">
        <v>1583.15865592007</v>
      </c>
      <c r="V36" s="163" t="n">
        <v>5577.98506325836</v>
      </c>
      <c r="W36" s="164" t="n">
        <v>1315.70901487813</v>
      </c>
      <c r="X36" s="170" t="n">
        <v>10715.4236884416</v>
      </c>
      <c r="Y36" s="162" t="n">
        <v>919.709</v>
      </c>
      <c r="Z36" s="163" t="n">
        <v>922.677</v>
      </c>
      <c r="AA36" s="163" t="n">
        <v>900.417</v>
      </c>
      <c r="AB36" s="164" t="n">
        <v>967.197</v>
      </c>
      <c r="AC36" s="165" t="n">
        <v>3710</v>
      </c>
      <c r="AD36" s="158" t="n">
        <v>0</v>
      </c>
      <c r="AE36" s="159" t="n">
        <v>0</v>
      </c>
      <c r="AF36" s="159" t="n">
        <v>0</v>
      </c>
      <c r="AG36" s="160" t="n">
        <v>0</v>
      </c>
      <c r="AH36" s="165" t="n">
        <v>0</v>
      </c>
      <c r="AI36" s="167" t="n">
        <v>157308.828475046</v>
      </c>
      <c r="AJ36" s="168" t="n">
        <v>150024.712024954</v>
      </c>
      <c r="AK36" s="169" t="n">
        <v>9211.4595</v>
      </c>
      <c r="AL36" s="168" t="n">
        <v>27639.6368385952</v>
      </c>
    </row>
    <row r="37" customFormat="false" ht="13.5" hidden="false" customHeight="false" outlineLevel="0" collapsed="false">
      <c r="A37" s="156" t="s">
        <v>166</v>
      </c>
      <c r="B37" s="157" t="s">
        <v>199</v>
      </c>
      <c r="C37" s="156" t="s">
        <v>62</v>
      </c>
      <c r="D37" s="158" t="n">
        <v>5930.19144</v>
      </c>
      <c r="E37" s="159" t="n">
        <v>6258.38424</v>
      </c>
      <c r="F37" s="159" t="n">
        <v>6551.2332</v>
      </c>
      <c r="G37" s="160" t="n">
        <v>6505.79112</v>
      </c>
      <c r="H37" s="161" t="n">
        <v>43425.60288</v>
      </c>
      <c r="I37" s="159" t="n">
        <v>46055.46528</v>
      </c>
      <c r="J37" s="159" t="n">
        <v>37689.21552</v>
      </c>
      <c r="K37" s="160" t="n">
        <v>37196.11632</v>
      </c>
      <c r="L37" s="161" t="n">
        <v>25245.6</v>
      </c>
      <c r="M37" s="159" t="n">
        <v>164366.4</v>
      </c>
      <c r="N37" s="159" t="n">
        <v>189612</v>
      </c>
      <c r="O37" s="162" t="n">
        <v>1228.58186382682</v>
      </c>
      <c r="P37" s="163" t="n">
        <v>1345.08962706314</v>
      </c>
      <c r="Q37" s="163" t="n">
        <v>1155.07696599103</v>
      </c>
      <c r="R37" s="164" t="n">
        <v>1271.58472922735</v>
      </c>
      <c r="S37" s="165" t="n">
        <v>5000.33318610833</v>
      </c>
      <c r="T37" s="162" t="n">
        <v>802.372860217595</v>
      </c>
      <c r="U37" s="163" t="n">
        <v>550.561145580127</v>
      </c>
      <c r="V37" s="163" t="n">
        <v>1924.17881041665</v>
      </c>
      <c r="W37" s="164" t="n">
        <v>478.608255462451</v>
      </c>
      <c r="X37" s="170" t="n">
        <v>3755.72107167682</v>
      </c>
      <c r="Y37" s="162" t="n">
        <v>1222.5339</v>
      </c>
      <c r="Z37" s="163" t="n">
        <v>1295.4221</v>
      </c>
      <c r="AA37" s="163" t="n">
        <v>1114.1482</v>
      </c>
      <c r="AB37" s="164" t="n">
        <v>1100.8958</v>
      </c>
      <c r="AC37" s="165" t="n">
        <v>4733</v>
      </c>
      <c r="AD37" s="158" t="n">
        <v>0</v>
      </c>
      <c r="AE37" s="159" t="n">
        <v>0</v>
      </c>
      <c r="AF37" s="159" t="n">
        <v>0</v>
      </c>
      <c r="AG37" s="160" t="n">
        <v>0</v>
      </c>
      <c r="AH37" s="165" t="n">
        <v>0</v>
      </c>
      <c r="AI37" s="167" t="n">
        <v>101669.64384</v>
      </c>
      <c r="AJ37" s="168" t="n">
        <v>82936.59936</v>
      </c>
      <c r="AK37" s="169" t="n">
        <v>5005.7568</v>
      </c>
      <c r="AL37" s="168" t="n">
        <v>15782.42504064</v>
      </c>
    </row>
    <row r="38" customFormat="false" ht="13.5" hidden="false" customHeight="false" outlineLevel="0" collapsed="false">
      <c r="A38" s="156" t="s">
        <v>160</v>
      </c>
      <c r="B38" s="157" t="s">
        <v>200</v>
      </c>
      <c r="C38" s="156" t="s">
        <v>63</v>
      </c>
      <c r="D38" s="158" t="n">
        <v>4941.27085423045</v>
      </c>
      <c r="E38" s="159" t="n">
        <v>5214.73411989667</v>
      </c>
      <c r="F38" s="159" t="n">
        <v>5458.74749541422</v>
      </c>
      <c r="G38" s="160" t="n">
        <v>5420.88335093736</v>
      </c>
      <c r="H38" s="161" t="n">
        <v>87533.5192162295</v>
      </c>
      <c r="I38" s="159" t="n">
        <v>92834.5650431019</v>
      </c>
      <c r="J38" s="159" t="n">
        <v>75970.6130063642</v>
      </c>
      <c r="K38" s="160" t="n">
        <v>74976.6669138257</v>
      </c>
      <c r="L38" s="161" t="n">
        <v>21035.6358204787</v>
      </c>
      <c r="M38" s="159" t="n">
        <v>331315.364179521</v>
      </c>
      <c r="N38" s="159" t="n">
        <v>352351</v>
      </c>
      <c r="O38" s="162" t="n">
        <v>589.654485981495</v>
      </c>
      <c r="P38" s="163" t="n">
        <v>645.572066459186</v>
      </c>
      <c r="Q38" s="163" t="n">
        <v>554.376012461235</v>
      </c>
      <c r="R38" s="164" t="n">
        <v>610.293592938926</v>
      </c>
      <c r="S38" s="165" t="n">
        <v>2399.89615784084</v>
      </c>
      <c r="T38" s="162" t="n">
        <v>2852.43385687659</v>
      </c>
      <c r="U38" s="163" t="n">
        <v>2527.22283352156</v>
      </c>
      <c r="V38" s="163" t="n">
        <v>5807.23353757573</v>
      </c>
      <c r="W38" s="164" t="n">
        <v>2006.05060600966</v>
      </c>
      <c r="X38" s="170" t="n">
        <v>13192.9408339835</v>
      </c>
      <c r="Y38" s="162" t="n">
        <v>1215.5598</v>
      </c>
      <c r="Z38" s="163" t="n">
        <v>1288.0322</v>
      </c>
      <c r="AA38" s="163" t="n">
        <v>1107.7924</v>
      </c>
      <c r="AB38" s="164" t="n">
        <v>1094.6156</v>
      </c>
      <c r="AC38" s="165" t="n">
        <v>4706</v>
      </c>
      <c r="AD38" s="158" t="n">
        <v>0</v>
      </c>
      <c r="AE38" s="159" t="n">
        <v>0</v>
      </c>
      <c r="AF38" s="159" t="n">
        <v>0</v>
      </c>
      <c r="AG38" s="160" t="n">
        <v>0</v>
      </c>
      <c r="AH38" s="165" t="n">
        <v>0</v>
      </c>
      <c r="AI38" s="167" t="n">
        <v>190524.089233459</v>
      </c>
      <c r="AJ38" s="168" t="n">
        <v>152524.844366541</v>
      </c>
      <c r="AK38" s="169" t="n">
        <v>9302.0664</v>
      </c>
      <c r="AL38" s="168" t="n">
        <v>29162.2837197203</v>
      </c>
    </row>
    <row r="39" customFormat="false" ht="13.5" hidden="false" customHeight="false" outlineLevel="0" collapsed="false">
      <c r="A39" s="156" t="s">
        <v>176</v>
      </c>
      <c r="B39" s="157" t="s">
        <v>201</v>
      </c>
      <c r="C39" s="156" t="s">
        <v>64</v>
      </c>
      <c r="D39" s="158" t="n">
        <v>27637.7914791348</v>
      </c>
      <c r="E39" s="159" t="n">
        <v>27338.0547727418</v>
      </c>
      <c r="F39" s="159" t="n">
        <v>24392.3664512932</v>
      </c>
      <c r="G39" s="160" t="n">
        <v>23989.2722599371</v>
      </c>
      <c r="H39" s="161" t="n">
        <v>164194.193411843</v>
      </c>
      <c r="I39" s="159" t="n">
        <v>169363.725738153</v>
      </c>
      <c r="J39" s="159" t="n">
        <v>145423.867703218</v>
      </c>
      <c r="K39" s="160" t="n">
        <v>136438.728183679</v>
      </c>
      <c r="L39" s="161" t="n">
        <v>103357.484963107</v>
      </c>
      <c r="M39" s="159" t="n">
        <v>615420.515036893</v>
      </c>
      <c r="N39" s="159" t="n">
        <v>718778</v>
      </c>
      <c r="O39" s="162" t="n">
        <v>136.651110613003</v>
      </c>
      <c r="P39" s="163" t="n">
        <v>149.609885042319</v>
      </c>
      <c r="Q39" s="163" t="n">
        <v>128.47540314043</v>
      </c>
      <c r="R39" s="164" t="n">
        <v>141.434177569746</v>
      </c>
      <c r="S39" s="165" t="n">
        <v>556.170576365497</v>
      </c>
      <c r="T39" s="162" t="n">
        <v>4150.59369836712</v>
      </c>
      <c r="U39" s="163" t="n">
        <v>2987.7244358688</v>
      </c>
      <c r="V39" s="163" t="n">
        <v>10803.3071302224</v>
      </c>
      <c r="W39" s="164" t="n">
        <v>2433.66118170331</v>
      </c>
      <c r="X39" s="170" t="n">
        <v>20375.2864461616</v>
      </c>
      <c r="Y39" s="162" t="n">
        <v>760.9319</v>
      </c>
      <c r="Z39" s="163" t="n">
        <v>781.174</v>
      </c>
      <c r="AA39" s="163" t="n">
        <v>673.6913</v>
      </c>
      <c r="AB39" s="164" t="n">
        <v>635.2028</v>
      </c>
      <c r="AC39" s="165" t="n">
        <v>2851</v>
      </c>
      <c r="AD39" s="158" t="n">
        <v>0</v>
      </c>
      <c r="AE39" s="159" t="n">
        <v>0</v>
      </c>
      <c r="AF39" s="159" t="n">
        <v>0</v>
      </c>
      <c r="AG39" s="160" t="n">
        <v>0</v>
      </c>
      <c r="AH39" s="165" t="n">
        <v>0</v>
      </c>
      <c r="AI39" s="167" t="n">
        <v>388533.765401873</v>
      </c>
      <c r="AJ39" s="168" t="n">
        <v>317090.597198127</v>
      </c>
      <c r="AK39" s="169" t="n">
        <v>13153.6374</v>
      </c>
      <c r="AL39" s="168" t="n">
        <v>59502.6303982053</v>
      </c>
    </row>
    <row r="40" customFormat="false" ht="13.5" hidden="false" customHeight="false" outlineLevel="0" collapsed="false">
      <c r="A40" s="156" t="s">
        <v>180</v>
      </c>
      <c r="B40" s="157" t="s">
        <v>190</v>
      </c>
      <c r="C40" s="156" t="s">
        <v>1005</v>
      </c>
      <c r="D40" s="158" t="n">
        <v>6402.90868881237</v>
      </c>
      <c r="E40" s="159" t="n">
        <v>5793.21420954981</v>
      </c>
      <c r="F40" s="159" t="n">
        <v>5156.71997295702</v>
      </c>
      <c r="G40" s="160" t="n">
        <v>4980.28823719972</v>
      </c>
      <c r="H40" s="161" t="n">
        <v>58193.1597647046</v>
      </c>
      <c r="I40" s="159" t="n">
        <v>59991.623863393</v>
      </c>
      <c r="J40" s="159" t="n">
        <v>49843.1478779368</v>
      </c>
      <c r="K40" s="160" t="n">
        <v>46074.9373854467</v>
      </c>
      <c r="L40" s="161" t="n">
        <v>22333.1311085189</v>
      </c>
      <c r="M40" s="159" t="n">
        <v>214102.868891481</v>
      </c>
      <c r="N40" s="159" t="n">
        <v>236436</v>
      </c>
      <c r="O40" s="162" t="n">
        <v>136.189952534796</v>
      </c>
      <c r="P40" s="163" t="n">
        <v>149.104994838665</v>
      </c>
      <c r="Q40" s="163" t="n">
        <v>128.041835716475</v>
      </c>
      <c r="R40" s="164" t="n">
        <v>140.956878020344</v>
      </c>
      <c r="S40" s="165" t="n">
        <v>554.293661110279</v>
      </c>
      <c r="T40" s="162" t="n">
        <v>1376.71723359253</v>
      </c>
      <c r="U40" s="163" t="n">
        <v>1257.67214641558</v>
      </c>
      <c r="V40" s="163" t="n">
        <v>1349.78451484156</v>
      </c>
      <c r="W40" s="164" t="n">
        <v>789.599579813093</v>
      </c>
      <c r="X40" s="170" t="n">
        <v>4773.77347466277</v>
      </c>
      <c r="Y40" s="162" t="n">
        <v>2043.3694</v>
      </c>
      <c r="Z40" s="163" t="n">
        <v>2070.2362</v>
      </c>
      <c r="AA40" s="163" t="n">
        <v>1735.1475</v>
      </c>
      <c r="AB40" s="164" t="n">
        <v>1614.2469</v>
      </c>
      <c r="AC40" s="165" t="n">
        <v>7463</v>
      </c>
      <c r="AD40" s="158" t="n">
        <v>0</v>
      </c>
      <c r="AE40" s="159" t="n">
        <v>0</v>
      </c>
      <c r="AF40" s="159" t="n">
        <v>0</v>
      </c>
      <c r="AG40" s="160" t="n">
        <v>0</v>
      </c>
      <c r="AH40" s="165" t="n">
        <v>0</v>
      </c>
      <c r="AI40" s="167" t="n">
        <v>130380.90652646</v>
      </c>
      <c r="AJ40" s="168" t="n">
        <v>104636.47747354</v>
      </c>
      <c r="AK40" s="169" t="n">
        <v>1418.616</v>
      </c>
      <c r="AL40" s="168" t="n">
        <v>19304.9897212482</v>
      </c>
    </row>
    <row r="41" customFormat="false" ht="13.5" hidden="false" customHeight="false" outlineLevel="0" collapsed="false">
      <c r="A41" s="156" t="s">
        <v>176</v>
      </c>
      <c r="B41" s="157" t="s">
        <v>202</v>
      </c>
      <c r="C41" s="156" t="s">
        <v>65</v>
      </c>
      <c r="D41" s="158" t="n">
        <v>6022.205175</v>
      </c>
      <c r="E41" s="159" t="n">
        <v>5448.76185</v>
      </c>
      <c r="F41" s="159" t="n">
        <v>4850.112225</v>
      </c>
      <c r="G41" s="160" t="n">
        <v>4684.17075</v>
      </c>
      <c r="H41" s="161" t="n">
        <v>40402.94769</v>
      </c>
      <c r="I41" s="159" t="n">
        <v>41651.60391</v>
      </c>
      <c r="J41" s="159" t="n">
        <v>34605.61524</v>
      </c>
      <c r="K41" s="160" t="n">
        <v>31989.38316</v>
      </c>
      <c r="L41" s="161" t="n">
        <v>21005.25</v>
      </c>
      <c r="M41" s="159" t="n">
        <v>148649.55</v>
      </c>
      <c r="N41" s="159" t="n">
        <v>169654.8</v>
      </c>
      <c r="O41" s="162" t="n">
        <v>299.326691648742</v>
      </c>
      <c r="P41" s="163" t="n">
        <v>327.712169529962</v>
      </c>
      <c r="Q41" s="163" t="n">
        <v>281.418257105655</v>
      </c>
      <c r="R41" s="164" t="n">
        <v>309.803734986875</v>
      </c>
      <c r="S41" s="165" t="n">
        <v>1218.26085327123</v>
      </c>
      <c r="T41" s="162" t="n">
        <v>2507.46323905726</v>
      </c>
      <c r="U41" s="163" t="n">
        <v>2173.19538901565</v>
      </c>
      <c r="V41" s="163" t="n">
        <v>2113.71482363745</v>
      </c>
      <c r="W41" s="164" t="n">
        <v>1423.79492776451</v>
      </c>
      <c r="X41" s="170" t="n">
        <v>8218.16837947488</v>
      </c>
      <c r="Y41" s="162" t="n">
        <v>2094.0224</v>
      </c>
      <c r="Z41" s="163" t="n">
        <v>2121.5552</v>
      </c>
      <c r="AA41" s="163" t="n">
        <v>1778.16</v>
      </c>
      <c r="AB41" s="164" t="n">
        <v>1654.2624</v>
      </c>
      <c r="AC41" s="165" t="n">
        <v>7648</v>
      </c>
      <c r="AD41" s="158" t="n">
        <v>0</v>
      </c>
      <c r="AE41" s="159" t="n">
        <v>0</v>
      </c>
      <c r="AF41" s="159" t="n">
        <v>0</v>
      </c>
      <c r="AG41" s="160" t="n">
        <v>0</v>
      </c>
      <c r="AH41" s="165" t="n">
        <v>0</v>
      </c>
      <c r="AI41" s="167" t="n">
        <v>93525.518625</v>
      </c>
      <c r="AJ41" s="168" t="n">
        <v>75111.352575</v>
      </c>
      <c r="AK41" s="169" t="n">
        <v>1017.9288</v>
      </c>
      <c r="AL41" s="168" t="n">
        <v>13855.363263</v>
      </c>
    </row>
    <row r="42" customFormat="false" ht="13.5" hidden="false" customHeight="false" outlineLevel="0" collapsed="false">
      <c r="A42" s="171"/>
      <c r="B42" s="172" t="s">
        <v>1006</v>
      </c>
      <c r="C42" s="173" t="s">
        <v>18</v>
      </c>
      <c r="D42" s="174" t="n">
        <v>1168101.34814498</v>
      </c>
      <c r="E42" s="175" t="n">
        <v>1160707.79729501</v>
      </c>
      <c r="F42" s="175" t="n">
        <v>1177180.55931441</v>
      </c>
      <c r="G42" s="176" t="n">
        <v>1205122.53325473</v>
      </c>
      <c r="H42" s="177" t="n">
        <v>2918904.22488768</v>
      </c>
      <c r="I42" s="175" t="n">
        <v>2965984.07792476</v>
      </c>
      <c r="J42" s="175" t="n">
        <v>2700668.20299453</v>
      </c>
      <c r="K42" s="176" t="n">
        <v>2527008.5561839</v>
      </c>
      <c r="L42" s="177" t="n">
        <v>4711112.23800913</v>
      </c>
      <c r="M42" s="175" t="n">
        <v>11112565.0619909</v>
      </c>
      <c r="N42" s="175" t="n">
        <v>15823677.3</v>
      </c>
      <c r="O42" s="174" t="n">
        <v>16776.4105400054</v>
      </c>
      <c r="P42" s="175" t="n">
        <v>18367.33591885</v>
      </c>
      <c r="Q42" s="175" t="n">
        <v>15772.6936700906</v>
      </c>
      <c r="R42" s="176" t="n">
        <v>17363.6190489352</v>
      </c>
      <c r="S42" s="178" t="n">
        <v>68280.0591778812</v>
      </c>
      <c r="T42" s="174" t="n">
        <v>187000.671114537</v>
      </c>
      <c r="U42" s="175" t="n">
        <v>156434.705880647</v>
      </c>
      <c r="V42" s="175" t="n">
        <v>241365.453131276</v>
      </c>
      <c r="W42" s="176" t="n">
        <v>111577.414635101</v>
      </c>
      <c r="X42" s="179" t="n">
        <v>696378.244761562</v>
      </c>
      <c r="Y42" s="174" t="n">
        <v>46963.6831</v>
      </c>
      <c r="Z42" s="175" t="n">
        <v>48014.9536</v>
      </c>
      <c r="AA42" s="175" t="n">
        <v>44390.6565</v>
      </c>
      <c r="AB42" s="176" t="n">
        <v>42378.7068</v>
      </c>
      <c r="AC42" s="178" t="n">
        <v>181748</v>
      </c>
      <c r="AD42" s="174" t="n">
        <v>13617.18</v>
      </c>
      <c r="AE42" s="175" t="n">
        <v>14625.86</v>
      </c>
      <c r="AF42" s="175" t="n">
        <v>10086.8</v>
      </c>
      <c r="AG42" s="176" t="n">
        <v>12104.16</v>
      </c>
      <c r="AH42" s="178" t="n">
        <v>50434</v>
      </c>
      <c r="AI42" s="175" t="n">
        <v>8213697.44825243</v>
      </c>
      <c r="AJ42" s="175" t="n">
        <v>7298677.84339757</v>
      </c>
      <c r="AK42" s="180" t="n">
        <v>311302.00835</v>
      </c>
      <c r="AL42" s="175" t="n">
        <v>1345266.61008175</v>
      </c>
    </row>
    <row r="44" customFormat="false" ht="13.5" hidden="false" customHeight="false" outlineLevel="0" collapsed="false">
      <c r="N44" s="91" t="n">
        <f aca="false">N43/N42</f>
        <v>0</v>
      </c>
    </row>
  </sheetData>
  <mergeCells count="21">
    <mergeCell ref="D4:N4"/>
    <mergeCell ref="O4:S4"/>
    <mergeCell ref="T4:X4"/>
    <mergeCell ref="Y4:AC4"/>
    <mergeCell ref="AD4:AH4"/>
    <mergeCell ref="AI4:AL4"/>
    <mergeCell ref="A5:A6"/>
    <mergeCell ref="B5:B6"/>
    <mergeCell ref="C5:C6"/>
    <mergeCell ref="D5:G5"/>
    <mergeCell ref="H5:K5"/>
    <mergeCell ref="L5:N5"/>
    <mergeCell ref="O5:R5"/>
    <mergeCell ref="S5:S6"/>
    <mergeCell ref="T5:W5"/>
    <mergeCell ref="X5:X6"/>
    <mergeCell ref="Y5:AB5"/>
    <mergeCell ref="AC5:AC6"/>
    <mergeCell ref="AD5:AG5"/>
    <mergeCell ref="AH5:AH6"/>
    <mergeCell ref="AI5:AL5"/>
  </mergeCells>
  <conditionalFormatting sqref="A5:A6">
    <cfRule type="expression" priority="2" aboveAverage="0" equalAverage="0" bottom="0" percent="0" rank="0" text="" dxfId="45">
      <formula>CELL("protect",A5)=1</formula>
    </cfRule>
  </conditionalFormatting>
  <conditionalFormatting sqref="A42">
    <cfRule type="expression" priority="3" aboveAverage="0" equalAverage="0" bottom="0" percent="0" rank="0" text="" dxfId="46">
      <formula>CELL("protect",A42)=1</formula>
    </cfRule>
  </conditionalFormatting>
  <conditionalFormatting sqref="A8:A41">
    <cfRule type="expression" priority="4" aboveAverage="0" equalAverage="0" bottom="0" percent="0" rank="0" text="" dxfId="47">
      <formula>CELL("protect",A8)=1</formula>
    </cfRule>
  </conditionalFormatting>
  <conditionalFormatting sqref="AB7">
    <cfRule type="expression" priority="5" aboveAverage="0" equalAverage="0" bottom="0" percent="0" rank="0" text="" dxfId="48">
      <formula>CELL("protect",AB7)=1</formula>
    </cfRule>
  </conditionalFormatting>
  <conditionalFormatting sqref="R7">
    <cfRule type="expression" priority="6" aboveAverage="0" equalAverage="0" bottom="0" percent="0" rank="0" text="" dxfId="49">
      <formula>CELL("protect",R7)=1</formula>
    </cfRule>
  </conditionalFormatting>
  <conditionalFormatting sqref="L7">
    <cfRule type="expression" priority="7" aboveAverage="0" equalAverage="0" bottom="0" percent="0" rank="0" text="" dxfId="50">
      <formula>CELL("protect",L7)=1</formula>
    </cfRule>
  </conditionalFormatting>
  <conditionalFormatting sqref="K7">
    <cfRule type="expression" priority="8" aboveAverage="0" equalAverage="0" bottom="0" percent="0" rank="0" text="" dxfId="51">
      <formula>CELL("protect",K7)=1</formula>
    </cfRule>
  </conditionalFormatting>
  <conditionalFormatting sqref="H7">
    <cfRule type="expression" priority="9" aboveAverage="0" equalAverage="0" bottom="0" percent="0" rank="0" text="" dxfId="52">
      <formula>CELL("protect",H7)=1</formula>
    </cfRule>
  </conditionalFormatting>
  <conditionalFormatting sqref="G7">
    <cfRule type="expression" priority="10" aboveAverage="0" equalAverage="0" bottom="0" percent="0" rank="0" text="" dxfId="53">
      <formula>CELL("protect",G7)=1</formula>
    </cfRule>
  </conditionalFormatting>
  <conditionalFormatting sqref="O8:AL42">
    <cfRule type="expression" priority="11" aboveAverage="0" equalAverage="0" bottom="0" percent="0" rank="0" text="" dxfId="54">
      <formula>O8-#ref!&gt;1</formula>
    </cfRule>
  </conditionalFormatting>
  <conditionalFormatting sqref="A1:A2 M7:Q7 B8:AL44 B3:AL6 C1:AL2">
    <cfRule type="expression" priority="12" aboveAverage="0" equalAverage="0" bottom="0" percent="0" rank="0" text="" dxfId="55">
      <formula>CELL("protect",A1)=1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5B9BD5"/>
    <pageSetUpPr fitToPage="false"/>
  </sheetPr>
  <dimension ref="A1:AL44"/>
  <sheetViews>
    <sheetView showFormulas="false" showGridLines="fals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3" ySplit="0" topLeftCell="D1" activePane="topRight" state="frozen"/>
      <selection pane="topLeft" activeCell="A1" activeCellId="0" sqref="A1"/>
      <selection pane="topRight" activeCell="A1" activeCellId="1" sqref="E6:E7 A1"/>
    </sheetView>
  </sheetViews>
  <sheetFormatPr defaultColWidth="8.7890625" defaultRowHeight="13.5" zeroHeight="false" outlineLevelRow="0" outlineLevelCol="0"/>
  <cols>
    <col collapsed="false" customWidth="true" hidden="false" outlineLevel="0" max="1" min="1" style="90" width="13.53"/>
    <col collapsed="false" customWidth="true" hidden="false" outlineLevel="0" max="2" min="2" style="90" width="7.52"/>
    <col collapsed="false" customWidth="true" hidden="false" outlineLevel="0" max="3" min="3" style="90" width="12.16"/>
    <col collapsed="false" customWidth="true" hidden="false" outlineLevel="0" max="8" min="4" style="91" width="13.79"/>
    <col collapsed="false" customWidth="true" hidden="false" outlineLevel="0" max="9" min="9" style="91" width="13.16"/>
    <col collapsed="false" customWidth="true" hidden="false" outlineLevel="0" max="10" min="10" style="91" width="13.79"/>
    <col collapsed="false" customWidth="true" hidden="false" outlineLevel="0" max="11" min="11" style="91" width="13.16"/>
    <col collapsed="false" customWidth="true" hidden="false" outlineLevel="0" max="12" min="12" style="91" width="13.48"/>
    <col collapsed="false" customWidth="true" hidden="false" outlineLevel="0" max="13" min="13" style="91" width="14.52"/>
    <col collapsed="false" customWidth="true" hidden="false" outlineLevel="0" max="14" min="14" style="91" width="15.16"/>
    <col collapsed="false" customWidth="true" hidden="false" outlineLevel="0" max="15" min="15" style="91" width="10.79"/>
    <col collapsed="false" customWidth="true" hidden="false" outlineLevel="0" max="16" min="16" style="91" width="11"/>
    <col collapsed="false" customWidth="true" hidden="false" outlineLevel="0" max="18" min="17" style="91" width="10.16"/>
    <col collapsed="false" customWidth="true" hidden="false" outlineLevel="0" max="19" min="19" style="91" width="11.78"/>
    <col collapsed="false" customWidth="true" hidden="false" outlineLevel="0" max="20" min="20" style="91" width="10.79"/>
    <col collapsed="false" customWidth="true" hidden="false" outlineLevel="0" max="21" min="21" style="91" width="10.52"/>
    <col collapsed="false" customWidth="true" hidden="false" outlineLevel="0" max="22" min="22" style="91" width="11.78"/>
    <col collapsed="false" customWidth="true" hidden="false" outlineLevel="0" max="23" min="23" style="91" width="9.79"/>
    <col collapsed="false" customWidth="true" hidden="false" outlineLevel="0" max="24" min="24" style="91" width="13"/>
    <col collapsed="false" customWidth="true" hidden="false" outlineLevel="0" max="25" min="25" style="91" width="10.16"/>
    <col collapsed="false" customWidth="true" hidden="false" outlineLevel="0" max="28" min="26" style="91" width="9.79"/>
    <col collapsed="false" customWidth="true" hidden="false" outlineLevel="0" max="29" min="29" style="91" width="12.16"/>
    <col collapsed="false" customWidth="true" hidden="false" outlineLevel="0" max="33" min="30" style="91" width="10.16"/>
    <col collapsed="false" customWidth="true" hidden="false" outlineLevel="0" max="34" min="34" style="91" width="10.52"/>
    <col collapsed="false" customWidth="true" hidden="false" outlineLevel="0" max="35" min="35" style="91" width="15.78"/>
    <col collapsed="false" customWidth="true" hidden="false" outlineLevel="0" max="36" min="36" style="91" width="17.26"/>
    <col collapsed="false" customWidth="true" hidden="false" outlineLevel="0" max="37" min="37" style="91" width="13"/>
    <col collapsed="false" customWidth="true" hidden="false" outlineLevel="0" max="38" min="38" style="91" width="16.16"/>
    <col collapsed="false" customWidth="false" hidden="false" outlineLevel="0" max="16384" min="39" style="90" width="8.79"/>
  </cols>
  <sheetData>
    <row r="1" customFormat="false" ht="21.75" hidden="false" customHeight="false" outlineLevel="0" collapsed="false">
      <c r="A1" s="89" t="s">
        <v>1009</v>
      </c>
    </row>
    <row r="2" customFormat="false" ht="13.5" hidden="false" customHeight="false" outlineLevel="0" collapsed="false">
      <c r="A2" s="92" t="s">
        <v>986</v>
      </c>
    </row>
    <row r="4" customFormat="false" ht="13.5" hidden="false" customHeight="false" outlineLevel="0" collapsed="false">
      <c r="D4" s="93" t="s">
        <v>97</v>
      </c>
      <c r="E4" s="93"/>
      <c r="F4" s="93"/>
      <c r="G4" s="93"/>
      <c r="H4" s="93"/>
      <c r="I4" s="93"/>
      <c r="J4" s="93"/>
      <c r="K4" s="93"/>
      <c r="L4" s="93"/>
      <c r="M4" s="93"/>
      <c r="N4" s="93"/>
      <c r="O4" s="94" t="s">
        <v>987</v>
      </c>
      <c r="P4" s="94"/>
      <c r="Q4" s="94"/>
      <c r="R4" s="94"/>
      <c r="S4" s="94"/>
      <c r="T4" s="95" t="s">
        <v>988</v>
      </c>
      <c r="U4" s="95"/>
      <c r="V4" s="95"/>
      <c r="W4" s="95"/>
      <c r="X4" s="95"/>
      <c r="Y4" s="94" t="s">
        <v>989</v>
      </c>
      <c r="Z4" s="94"/>
      <c r="AA4" s="94"/>
      <c r="AB4" s="94"/>
      <c r="AC4" s="94"/>
      <c r="AD4" s="94" t="s">
        <v>990</v>
      </c>
      <c r="AE4" s="94"/>
      <c r="AF4" s="94"/>
      <c r="AG4" s="94"/>
      <c r="AH4" s="94"/>
      <c r="AI4" s="93" t="s">
        <v>991</v>
      </c>
      <c r="AJ4" s="93"/>
      <c r="AK4" s="93"/>
      <c r="AL4" s="93"/>
    </row>
    <row r="5" customFormat="false" ht="13.5" hidden="false" customHeight="true" outlineLevel="0" collapsed="false">
      <c r="A5" s="151" t="s">
        <v>108</v>
      </c>
      <c r="B5" s="151" t="s">
        <v>110</v>
      </c>
      <c r="C5" s="152" t="s">
        <v>109</v>
      </c>
      <c r="D5" s="99" t="s">
        <v>11</v>
      </c>
      <c r="E5" s="99"/>
      <c r="F5" s="99"/>
      <c r="G5" s="99"/>
      <c r="H5" s="100" t="s">
        <v>12</v>
      </c>
      <c r="I5" s="100"/>
      <c r="J5" s="100"/>
      <c r="K5" s="100"/>
      <c r="L5" s="101" t="s">
        <v>18</v>
      </c>
      <c r="M5" s="101"/>
      <c r="N5" s="101"/>
      <c r="O5" s="99"/>
      <c r="P5" s="99"/>
      <c r="Q5" s="99"/>
      <c r="R5" s="99"/>
      <c r="S5" s="153" t="s">
        <v>18</v>
      </c>
      <c r="T5" s="99"/>
      <c r="U5" s="99"/>
      <c r="V5" s="99"/>
      <c r="W5" s="99"/>
      <c r="X5" s="154" t="s">
        <v>18</v>
      </c>
      <c r="Y5" s="99"/>
      <c r="Z5" s="99"/>
      <c r="AA5" s="99"/>
      <c r="AB5" s="99"/>
      <c r="AC5" s="153" t="s">
        <v>18</v>
      </c>
      <c r="AD5" s="99" t="s">
        <v>18</v>
      </c>
      <c r="AE5" s="99"/>
      <c r="AF5" s="99"/>
      <c r="AG5" s="99"/>
      <c r="AH5" s="153" t="s">
        <v>18</v>
      </c>
      <c r="AI5" s="155" t="s">
        <v>18</v>
      </c>
      <c r="AJ5" s="155"/>
      <c r="AK5" s="155"/>
      <c r="AL5" s="155"/>
    </row>
    <row r="6" customFormat="false" ht="13.5" hidden="false" customHeight="false" outlineLevel="0" collapsed="false">
      <c r="A6" s="151"/>
      <c r="B6" s="151"/>
      <c r="C6" s="152"/>
      <c r="D6" s="106" t="s">
        <v>114</v>
      </c>
      <c r="E6" s="107" t="s">
        <v>115</v>
      </c>
      <c r="F6" s="107" t="s">
        <v>116</v>
      </c>
      <c r="G6" s="108" t="s">
        <v>117</v>
      </c>
      <c r="H6" s="109" t="s">
        <v>114</v>
      </c>
      <c r="I6" s="107" t="s">
        <v>115</v>
      </c>
      <c r="J6" s="107" t="s">
        <v>116</v>
      </c>
      <c r="K6" s="108" t="s">
        <v>117</v>
      </c>
      <c r="L6" s="109" t="s">
        <v>11</v>
      </c>
      <c r="M6" s="107" t="s">
        <v>12</v>
      </c>
      <c r="N6" s="107" t="s">
        <v>18</v>
      </c>
      <c r="O6" s="106" t="s">
        <v>114</v>
      </c>
      <c r="P6" s="107" t="s">
        <v>115</v>
      </c>
      <c r="Q6" s="107" t="s">
        <v>116</v>
      </c>
      <c r="R6" s="108" t="s">
        <v>117</v>
      </c>
      <c r="S6" s="153"/>
      <c r="T6" s="106" t="s">
        <v>114</v>
      </c>
      <c r="U6" s="107" t="s">
        <v>115</v>
      </c>
      <c r="V6" s="107" t="s">
        <v>116</v>
      </c>
      <c r="W6" s="108" t="s">
        <v>117</v>
      </c>
      <c r="X6" s="154"/>
      <c r="Y6" s="106" t="s">
        <v>114</v>
      </c>
      <c r="Z6" s="107" t="s">
        <v>115</v>
      </c>
      <c r="AA6" s="107" t="s">
        <v>116</v>
      </c>
      <c r="AB6" s="108" t="s">
        <v>117</v>
      </c>
      <c r="AC6" s="153"/>
      <c r="AD6" s="106" t="s">
        <v>114</v>
      </c>
      <c r="AE6" s="107" t="s">
        <v>115</v>
      </c>
      <c r="AF6" s="107" t="s">
        <v>116</v>
      </c>
      <c r="AG6" s="108" t="s">
        <v>117</v>
      </c>
      <c r="AH6" s="153"/>
      <c r="AI6" s="106" t="s">
        <v>102</v>
      </c>
      <c r="AJ6" s="107" t="s">
        <v>103</v>
      </c>
      <c r="AK6" s="107" t="s">
        <v>104</v>
      </c>
      <c r="AL6" s="107" t="s">
        <v>105</v>
      </c>
    </row>
    <row r="7" customFormat="false" ht="13.5" hidden="false" customHeight="false" outlineLevel="0" collapsed="false">
      <c r="A7" s="111" t="s">
        <v>118</v>
      </c>
      <c r="B7" s="111" t="s">
        <v>120</v>
      </c>
      <c r="C7" s="111" t="s">
        <v>119</v>
      </c>
      <c r="D7" s="110" t="s">
        <v>124</v>
      </c>
      <c r="E7" s="111" t="s">
        <v>125</v>
      </c>
      <c r="F7" s="111" t="s">
        <v>126</v>
      </c>
      <c r="G7" s="112" t="s">
        <v>127</v>
      </c>
      <c r="H7" s="113" t="s">
        <v>128</v>
      </c>
      <c r="I7" s="111" t="s">
        <v>129</v>
      </c>
      <c r="J7" s="111" t="s">
        <v>130</v>
      </c>
      <c r="K7" s="112" t="s">
        <v>131</v>
      </c>
      <c r="L7" s="113" t="s">
        <v>132</v>
      </c>
      <c r="M7" s="113" t="s">
        <v>133</v>
      </c>
      <c r="N7" s="113" t="s">
        <v>134</v>
      </c>
      <c r="O7" s="114" t="s">
        <v>992</v>
      </c>
      <c r="P7" s="115" t="s">
        <v>993</v>
      </c>
      <c r="Q7" s="115" t="s">
        <v>994</v>
      </c>
      <c r="R7" s="112" t="s">
        <v>995</v>
      </c>
      <c r="S7" s="116" t="s">
        <v>139</v>
      </c>
      <c r="T7" s="110" t="s">
        <v>996</v>
      </c>
      <c r="U7" s="111" t="s">
        <v>997</v>
      </c>
      <c r="V7" s="111" t="s">
        <v>998</v>
      </c>
      <c r="W7" s="111" t="s">
        <v>999</v>
      </c>
      <c r="X7" s="116" t="s">
        <v>144</v>
      </c>
      <c r="Y7" s="110" t="s">
        <v>1000</v>
      </c>
      <c r="Z7" s="111" t="s">
        <v>1001</v>
      </c>
      <c r="AA7" s="111" t="s">
        <v>1002</v>
      </c>
      <c r="AB7" s="112" t="s">
        <v>1003</v>
      </c>
      <c r="AC7" s="111" t="s">
        <v>1004</v>
      </c>
      <c r="AD7" s="110" t="s">
        <v>150</v>
      </c>
      <c r="AE7" s="111" t="s">
        <v>151</v>
      </c>
      <c r="AF7" s="111" t="s">
        <v>152</v>
      </c>
      <c r="AG7" s="111" t="s">
        <v>153</v>
      </c>
      <c r="AH7" s="116" t="s">
        <v>149</v>
      </c>
      <c r="AI7" s="110" t="s">
        <v>154</v>
      </c>
      <c r="AJ7" s="111" t="s">
        <v>155</v>
      </c>
      <c r="AK7" s="111" t="s">
        <v>156</v>
      </c>
      <c r="AL7" s="111" t="s">
        <v>157</v>
      </c>
    </row>
    <row r="8" customFormat="false" ht="13.5" hidden="false" customHeight="false" outlineLevel="0" collapsed="false">
      <c r="A8" s="156" t="s">
        <v>160</v>
      </c>
      <c r="B8" s="157" t="s">
        <v>161</v>
      </c>
      <c r="C8" s="156" t="s">
        <v>32</v>
      </c>
      <c r="D8" s="158" t="n">
        <v>2402.3216</v>
      </c>
      <c r="E8" s="159" t="n">
        <v>2376.268</v>
      </c>
      <c r="F8" s="159" t="n">
        <v>2120.224</v>
      </c>
      <c r="G8" s="160" t="n">
        <v>2085.1864</v>
      </c>
      <c r="H8" s="161" t="n">
        <v>94270.3116</v>
      </c>
      <c r="I8" s="159" t="n">
        <v>97238.3424</v>
      </c>
      <c r="J8" s="159" t="n">
        <v>83493.5331</v>
      </c>
      <c r="K8" s="160" t="n">
        <v>78334.8129</v>
      </c>
      <c r="L8" s="161" t="n">
        <v>8984</v>
      </c>
      <c r="M8" s="159" t="n">
        <v>353337</v>
      </c>
      <c r="N8" s="159" t="n">
        <v>362321</v>
      </c>
      <c r="O8" s="162" t="n">
        <v>0</v>
      </c>
      <c r="P8" s="163" t="n">
        <v>0</v>
      </c>
      <c r="Q8" s="163" t="n">
        <v>0</v>
      </c>
      <c r="R8" s="164" t="n">
        <v>0</v>
      </c>
      <c r="S8" s="165" t="n">
        <v>0</v>
      </c>
      <c r="T8" s="162" t="n">
        <v>4545.73091953228</v>
      </c>
      <c r="U8" s="163" t="n">
        <v>2468.25720606869</v>
      </c>
      <c r="V8" s="163" t="n">
        <v>19485.1655783488</v>
      </c>
      <c r="W8" s="164" t="n">
        <v>2775.62106066184</v>
      </c>
      <c r="X8" s="166" t="n">
        <v>29274.7747646116</v>
      </c>
      <c r="Y8" s="162" t="n">
        <v>0</v>
      </c>
      <c r="Z8" s="163" t="n">
        <v>0</v>
      </c>
      <c r="AA8" s="163" t="n">
        <v>0</v>
      </c>
      <c r="AB8" s="164" t="n">
        <v>0</v>
      </c>
      <c r="AC8" s="165" t="n">
        <v>0</v>
      </c>
      <c r="AD8" s="158" t="n">
        <v>0</v>
      </c>
      <c r="AE8" s="159" t="n">
        <v>0</v>
      </c>
      <c r="AF8" s="159" t="n">
        <v>0</v>
      </c>
      <c r="AG8" s="160" t="n">
        <v>0</v>
      </c>
      <c r="AH8" s="165" t="n">
        <v>0</v>
      </c>
      <c r="AI8" s="167" t="n">
        <v>196287.2436</v>
      </c>
      <c r="AJ8" s="168" t="n">
        <v>159403.2821</v>
      </c>
      <c r="AK8" s="169" t="n">
        <v>6630.4743</v>
      </c>
      <c r="AL8" s="168" t="n">
        <v>29980.7583944</v>
      </c>
    </row>
    <row r="9" customFormat="false" ht="13.5" hidden="false" customHeight="false" outlineLevel="0" collapsed="false">
      <c r="A9" s="156" t="s">
        <v>163</v>
      </c>
      <c r="B9" s="157" t="s">
        <v>164</v>
      </c>
      <c r="C9" s="156" t="s">
        <v>33</v>
      </c>
      <c r="D9" s="158" t="n">
        <v>3633.7805</v>
      </c>
      <c r="E9" s="159" t="n">
        <v>3674.2536</v>
      </c>
      <c r="F9" s="159" t="n">
        <v>5296.697</v>
      </c>
      <c r="G9" s="160" t="n">
        <v>4992.2689</v>
      </c>
      <c r="H9" s="161" t="n">
        <v>57694.4502</v>
      </c>
      <c r="I9" s="159" t="n">
        <v>55820.6529</v>
      </c>
      <c r="J9" s="159" t="n">
        <v>62205.4437</v>
      </c>
      <c r="K9" s="160" t="n">
        <v>55612.4532</v>
      </c>
      <c r="L9" s="161" t="n">
        <v>17597</v>
      </c>
      <c r="M9" s="159" t="n">
        <v>231333</v>
      </c>
      <c r="N9" s="159" t="n">
        <v>248930</v>
      </c>
      <c r="O9" s="162" t="n">
        <v>0</v>
      </c>
      <c r="P9" s="163" t="n">
        <v>0</v>
      </c>
      <c r="Q9" s="163" t="n">
        <v>0</v>
      </c>
      <c r="R9" s="164" t="n">
        <v>0</v>
      </c>
      <c r="S9" s="165" t="n">
        <v>0</v>
      </c>
      <c r="T9" s="162" t="n">
        <v>5183.67367556955</v>
      </c>
      <c r="U9" s="163" t="n">
        <v>2857.03984632392</v>
      </c>
      <c r="V9" s="163" t="n">
        <v>21178.7323007679</v>
      </c>
      <c r="W9" s="164" t="n">
        <v>3120.45590788718</v>
      </c>
      <c r="X9" s="170" t="n">
        <v>32339.9017305486</v>
      </c>
      <c r="Y9" s="162" t="n">
        <v>0</v>
      </c>
      <c r="Z9" s="163" t="n">
        <v>0</v>
      </c>
      <c r="AA9" s="163" t="n">
        <v>0</v>
      </c>
      <c r="AB9" s="164" t="n">
        <v>0</v>
      </c>
      <c r="AC9" s="165" t="n">
        <v>0</v>
      </c>
      <c r="AD9" s="158" t="n">
        <v>0</v>
      </c>
      <c r="AE9" s="159" t="n">
        <v>0</v>
      </c>
      <c r="AF9" s="159" t="n">
        <v>0</v>
      </c>
      <c r="AG9" s="160" t="n">
        <v>0</v>
      </c>
      <c r="AH9" s="165" t="n">
        <v>0</v>
      </c>
      <c r="AI9" s="167" t="n">
        <v>120823.1372</v>
      </c>
      <c r="AJ9" s="168" t="n">
        <v>123153.1558</v>
      </c>
      <c r="AK9" s="169" t="n">
        <v>4953.707</v>
      </c>
      <c r="AL9" s="168" t="n">
        <v>22148.79568</v>
      </c>
    </row>
    <row r="10" customFormat="false" ht="13.5" hidden="false" customHeight="false" outlineLevel="0" collapsed="false">
      <c r="A10" s="156" t="s">
        <v>160</v>
      </c>
      <c r="B10" s="157" t="s">
        <v>165</v>
      </c>
      <c r="C10" s="156" t="s">
        <v>34</v>
      </c>
      <c r="D10" s="158" t="n">
        <v>17627.5428</v>
      </c>
      <c r="E10" s="159" t="n">
        <v>17436.369</v>
      </c>
      <c r="F10" s="159" t="n">
        <v>15557.592</v>
      </c>
      <c r="G10" s="160" t="n">
        <v>15300.4962</v>
      </c>
      <c r="H10" s="161" t="n">
        <v>126094.2156</v>
      </c>
      <c r="I10" s="159" t="n">
        <v>130064.1984</v>
      </c>
      <c r="J10" s="159" t="n">
        <v>111679.3971</v>
      </c>
      <c r="K10" s="160" t="n">
        <v>104779.1889</v>
      </c>
      <c r="L10" s="161" t="n">
        <v>65922</v>
      </c>
      <c r="M10" s="159" t="n">
        <v>472617</v>
      </c>
      <c r="N10" s="159" t="n">
        <v>538539</v>
      </c>
      <c r="O10" s="162" t="n">
        <v>0</v>
      </c>
      <c r="P10" s="163" t="n">
        <v>0</v>
      </c>
      <c r="Q10" s="163" t="n">
        <v>0</v>
      </c>
      <c r="R10" s="164" t="n">
        <v>0</v>
      </c>
      <c r="S10" s="165" t="n">
        <v>0</v>
      </c>
      <c r="T10" s="162" t="n">
        <v>14722.828295009</v>
      </c>
      <c r="U10" s="163" t="n">
        <v>10464.3569875767</v>
      </c>
      <c r="V10" s="163" t="n">
        <v>37843.0765162463</v>
      </c>
      <c r="W10" s="164" t="n">
        <v>8769.84950684067</v>
      </c>
      <c r="X10" s="170" t="n">
        <v>71800.1113056725</v>
      </c>
      <c r="Y10" s="162" t="n">
        <v>0</v>
      </c>
      <c r="Z10" s="163" t="n">
        <v>0</v>
      </c>
      <c r="AA10" s="163" t="n">
        <v>0</v>
      </c>
      <c r="AB10" s="164" t="n">
        <v>0</v>
      </c>
      <c r="AC10" s="165" t="n">
        <v>0</v>
      </c>
      <c r="AD10" s="158" t="n">
        <v>0</v>
      </c>
      <c r="AE10" s="159" t="n">
        <v>0</v>
      </c>
      <c r="AF10" s="159" t="n">
        <v>0</v>
      </c>
      <c r="AG10" s="160" t="n">
        <v>0</v>
      </c>
      <c r="AH10" s="165" t="n">
        <v>0</v>
      </c>
      <c r="AI10" s="167" t="n">
        <v>291222.3258</v>
      </c>
      <c r="AJ10" s="168" t="n">
        <v>237461.4105</v>
      </c>
      <c r="AK10" s="169" t="n">
        <v>9855.2637</v>
      </c>
      <c r="AL10" s="168" t="n">
        <v>44562.1635096</v>
      </c>
    </row>
    <row r="11" customFormat="false" ht="13.5" hidden="false" customHeight="false" outlineLevel="0" collapsed="false">
      <c r="A11" s="156" t="s">
        <v>166</v>
      </c>
      <c r="B11" s="157" t="s">
        <v>167</v>
      </c>
      <c r="C11" s="156" t="s">
        <v>35</v>
      </c>
      <c r="D11" s="158" t="n">
        <v>105078.7566</v>
      </c>
      <c r="E11" s="159" t="n">
        <v>110894.0986</v>
      </c>
      <c r="F11" s="159" t="n">
        <v>116083.173</v>
      </c>
      <c r="G11" s="160" t="n">
        <v>115277.9718</v>
      </c>
      <c r="H11" s="161" t="n">
        <v>145864.2916</v>
      </c>
      <c r="I11" s="159" t="n">
        <v>154697.8596</v>
      </c>
      <c r="J11" s="159" t="n">
        <v>126596.0714</v>
      </c>
      <c r="K11" s="160" t="n">
        <v>124939.7774</v>
      </c>
      <c r="L11" s="161" t="n">
        <v>447334</v>
      </c>
      <c r="M11" s="159" t="n">
        <v>552098</v>
      </c>
      <c r="N11" s="159" t="n">
        <v>999432</v>
      </c>
      <c r="O11" s="162" t="n">
        <v>0</v>
      </c>
      <c r="P11" s="163" t="n">
        <v>0</v>
      </c>
      <c r="Q11" s="163" t="n">
        <v>0</v>
      </c>
      <c r="R11" s="164" t="n">
        <v>0</v>
      </c>
      <c r="S11" s="165" t="n">
        <v>0</v>
      </c>
      <c r="T11" s="162" t="n">
        <v>13491.4140742499</v>
      </c>
      <c r="U11" s="163" t="n">
        <v>8311.89291077089</v>
      </c>
      <c r="V11" s="163" t="n">
        <v>47909.6582420351</v>
      </c>
      <c r="W11" s="164" t="n">
        <v>8311.04590780731</v>
      </c>
      <c r="X11" s="170" t="n">
        <v>78024.0111348632</v>
      </c>
      <c r="Y11" s="162" t="n">
        <v>0</v>
      </c>
      <c r="Z11" s="163" t="n">
        <v>0</v>
      </c>
      <c r="AA11" s="163" t="n">
        <v>0</v>
      </c>
      <c r="AB11" s="164" t="n">
        <v>0</v>
      </c>
      <c r="AC11" s="165" t="n">
        <v>0</v>
      </c>
      <c r="AD11" s="158" t="n">
        <v>0</v>
      </c>
      <c r="AE11" s="159" t="n">
        <v>0</v>
      </c>
      <c r="AF11" s="159" t="n">
        <v>0</v>
      </c>
      <c r="AG11" s="160" t="n">
        <v>0</v>
      </c>
      <c r="AH11" s="165" t="n">
        <v>0</v>
      </c>
      <c r="AI11" s="167" t="n">
        <v>516535.0064</v>
      </c>
      <c r="AJ11" s="168" t="n">
        <v>456511.9888</v>
      </c>
      <c r="AK11" s="169" t="n">
        <v>26385.0048</v>
      </c>
      <c r="AL11" s="168" t="n">
        <v>83624.474304</v>
      </c>
    </row>
    <row r="12" customFormat="false" ht="13.5" hidden="false" customHeight="false" outlineLevel="0" collapsed="false">
      <c r="A12" s="156" t="s">
        <v>168</v>
      </c>
      <c r="B12" s="157" t="s">
        <v>169</v>
      </c>
      <c r="C12" s="156" t="s">
        <v>36</v>
      </c>
      <c r="D12" s="158" t="n">
        <v>4151.7568</v>
      </c>
      <c r="E12" s="159" t="n">
        <v>4349.6192</v>
      </c>
      <c r="F12" s="159" t="n">
        <v>3906.944</v>
      </c>
      <c r="G12" s="160" t="n">
        <v>4359.68</v>
      </c>
      <c r="H12" s="161" t="n">
        <v>34997.9448</v>
      </c>
      <c r="I12" s="159" t="n">
        <v>37940.1848</v>
      </c>
      <c r="J12" s="159" t="n">
        <v>37013.3792</v>
      </c>
      <c r="K12" s="160" t="n">
        <v>37160.4912</v>
      </c>
      <c r="L12" s="161" t="n">
        <v>16768</v>
      </c>
      <c r="M12" s="159" t="n">
        <v>147112</v>
      </c>
      <c r="N12" s="159" t="n">
        <v>163880</v>
      </c>
      <c r="O12" s="162" t="n">
        <v>0</v>
      </c>
      <c r="P12" s="163" t="n">
        <v>0</v>
      </c>
      <c r="Q12" s="163" t="n">
        <v>0</v>
      </c>
      <c r="R12" s="164" t="n">
        <v>0</v>
      </c>
      <c r="S12" s="165" t="n">
        <v>0</v>
      </c>
      <c r="T12" s="162" t="n">
        <v>2056.14900376451</v>
      </c>
      <c r="U12" s="163" t="n">
        <v>1187.15034405611</v>
      </c>
      <c r="V12" s="163" t="n">
        <v>8307.46082427589</v>
      </c>
      <c r="W12" s="164" t="n">
        <v>1277.85651051267</v>
      </c>
      <c r="X12" s="170" t="n">
        <v>12828.6166826092</v>
      </c>
      <c r="Y12" s="162" t="n">
        <v>0</v>
      </c>
      <c r="Z12" s="163" t="n">
        <v>0</v>
      </c>
      <c r="AA12" s="163" t="n">
        <v>0</v>
      </c>
      <c r="AB12" s="164" t="n">
        <v>0</v>
      </c>
      <c r="AC12" s="165" t="n">
        <v>0</v>
      </c>
      <c r="AD12" s="158" t="n">
        <v>0</v>
      </c>
      <c r="AE12" s="159" t="n">
        <v>0</v>
      </c>
      <c r="AF12" s="159" t="n">
        <v>0</v>
      </c>
      <c r="AG12" s="160" t="n">
        <v>0</v>
      </c>
      <c r="AH12" s="165" t="n">
        <v>0</v>
      </c>
      <c r="AI12" s="167" t="n">
        <v>81439.5056</v>
      </c>
      <c r="AJ12" s="168" t="n">
        <v>78785.9704</v>
      </c>
      <c r="AK12" s="169" t="n">
        <v>3654.524</v>
      </c>
      <c r="AL12" s="168" t="n">
        <v>14320.621024</v>
      </c>
    </row>
    <row r="13" customFormat="false" ht="13.5" hidden="false" customHeight="false" outlineLevel="0" collapsed="false">
      <c r="A13" s="156" t="s">
        <v>168</v>
      </c>
      <c r="B13" s="157" t="s">
        <v>170</v>
      </c>
      <c r="C13" s="156" t="s">
        <v>37</v>
      </c>
      <c r="D13" s="158" t="n">
        <v>2091.4772</v>
      </c>
      <c r="E13" s="159" t="n">
        <v>2191.1518</v>
      </c>
      <c r="F13" s="159" t="n">
        <v>1968.151</v>
      </c>
      <c r="G13" s="160" t="n">
        <v>2196.22</v>
      </c>
      <c r="H13" s="161" t="n">
        <v>19879.8756</v>
      </c>
      <c r="I13" s="159" t="n">
        <v>21551.1556</v>
      </c>
      <c r="J13" s="159" t="n">
        <v>21024.7024</v>
      </c>
      <c r="K13" s="160" t="n">
        <v>21108.2664</v>
      </c>
      <c r="L13" s="161" t="n">
        <v>8447</v>
      </c>
      <c r="M13" s="159" t="n">
        <v>83564</v>
      </c>
      <c r="N13" s="159" t="n">
        <v>92011</v>
      </c>
      <c r="O13" s="162" t="n">
        <v>0</v>
      </c>
      <c r="P13" s="163" t="n">
        <v>0</v>
      </c>
      <c r="Q13" s="163" t="n">
        <v>0</v>
      </c>
      <c r="R13" s="164" t="n">
        <v>0</v>
      </c>
      <c r="S13" s="165" t="n">
        <v>0</v>
      </c>
      <c r="T13" s="162" t="n">
        <v>2516.01003921635</v>
      </c>
      <c r="U13" s="163" t="n">
        <v>1383.97074314123</v>
      </c>
      <c r="V13" s="163" t="n">
        <v>10689.6956705352</v>
      </c>
      <c r="W13" s="164" t="n">
        <v>1543.27263800092</v>
      </c>
      <c r="X13" s="170" t="n">
        <v>16132.9490908937</v>
      </c>
      <c r="Y13" s="162" t="n">
        <v>0</v>
      </c>
      <c r="Z13" s="163" t="n">
        <v>0</v>
      </c>
      <c r="AA13" s="163" t="n">
        <v>0</v>
      </c>
      <c r="AB13" s="164" t="n">
        <v>0</v>
      </c>
      <c r="AC13" s="165" t="n">
        <v>0</v>
      </c>
      <c r="AD13" s="158" t="n">
        <v>0</v>
      </c>
      <c r="AE13" s="159" t="n">
        <v>0</v>
      </c>
      <c r="AF13" s="159" t="n">
        <v>0</v>
      </c>
      <c r="AG13" s="160" t="n">
        <v>0</v>
      </c>
      <c r="AH13" s="165" t="n">
        <v>0</v>
      </c>
      <c r="AI13" s="167" t="n">
        <v>45713.6602</v>
      </c>
      <c r="AJ13" s="168" t="n">
        <v>44245.4945</v>
      </c>
      <c r="AK13" s="169" t="n">
        <v>2051.8453</v>
      </c>
      <c r="AL13" s="168" t="n">
        <v>8040.3628328</v>
      </c>
    </row>
    <row r="14" customFormat="false" ht="13.5" hidden="false" customHeight="false" outlineLevel="0" collapsed="false">
      <c r="A14" s="156" t="s">
        <v>163</v>
      </c>
      <c r="B14" s="157" t="s">
        <v>171</v>
      </c>
      <c r="C14" s="156" t="s">
        <v>38</v>
      </c>
      <c r="D14" s="158" t="n">
        <v>11333.546</v>
      </c>
      <c r="E14" s="159" t="n">
        <v>11459.7792</v>
      </c>
      <c r="F14" s="159" t="n">
        <v>16520.084</v>
      </c>
      <c r="G14" s="160" t="n">
        <v>15570.5908</v>
      </c>
      <c r="H14" s="161" t="n">
        <v>76586.0014</v>
      </c>
      <c r="I14" s="159" t="n">
        <v>74098.6453</v>
      </c>
      <c r="J14" s="159" t="n">
        <v>82574.0809</v>
      </c>
      <c r="K14" s="160" t="n">
        <v>73822.2724</v>
      </c>
      <c r="L14" s="161" t="n">
        <v>54884</v>
      </c>
      <c r="M14" s="159" t="n">
        <v>307081</v>
      </c>
      <c r="N14" s="159" t="n">
        <v>361965</v>
      </c>
      <c r="O14" s="162" t="n">
        <v>0</v>
      </c>
      <c r="P14" s="163" t="n">
        <v>0</v>
      </c>
      <c r="Q14" s="163" t="n">
        <v>0</v>
      </c>
      <c r="R14" s="164" t="n">
        <v>0</v>
      </c>
      <c r="S14" s="165" t="n">
        <v>0</v>
      </c>
      <c r="T14" s="162" t="n">
        <v>4839.66733383991</v>
      </c>
      <c r="U14" s="163" t="n">
        <v>3055.71355941832</v>
      </c>
      <c r="V14" s="163" t="n">
        <v>16435.9574363062</v>
      </c>
      <c r="W14" s="164" t="n">
        <v>2865.90597839077</v>
      </c>
      <c r="X14" s="170" t="n">
        <v>27197.2443079552</v>
      </c>
      <c r="Y14" s="162" t="n">
        <v>0</v>
      </c>
      <c r="Z14" s="163" t="n">
        <v>0</v>
      </c>
      <c r="AA14" s="163" t="n">
        <v>0</v>
      </c>
      <c r="AB14" s="164" t="n">
        <v>0</v>
      </c>
      <c r="AC14" s="165" t="n">
        <v>0</v>
      </c>
      <c r="AD14" s="158" t="n">
        <v>0</v>
      </c>
      <c r="AE14" s="159" t="n">
        <v>0</v>
      </c>
      <c r="AF14" s="159" t="n">
        <v>0</v>
      </c>
      <c r="AG14" s="160" t="n">
        <v>0</v>
      </c>
      <c r="AH14" s="165" t="n">
        <v>0</v>
      </c>
      <c r="AI14" s="167" t="n">
        <v>173477.9719</v>
      </c>
      <c r="AJ14" s="168" t="n">
        <v>181283.9246</v>
      </c>
      <c r="AK14" s="169" t="n">
        <v>7203.1035</v>
      </c>
      <c r="AL14" s="168" t="n">
        <v>32206.19784</v>
      </c>
    </row>
    <row r="15" customFormat="false" ht="13.5" hidden="false" customHeight="false" outlineLevel="0" collapsed="false">
      <c r="A15" s="156" t="s">
        <v>166</v>
      </c>
      <c r="B15" s="157" t="s">
        <v>172</v>
      </c>
      <c r="C15" s="156" t="s">
        <v>39</v>
      </c>
      <c r="D15" s="158" t="n">
        <v>763.8948</v>
      </c>
      <c r="E15" s="159" t="n">
        <v>806.1708</v>
      </c>
      <c r="F15" s="159" t="n">
        <v>843.894</v>
      </c>
      <c r="G15" s="160" t="n">
        <v>838.0404</v>
      </c>
      <c r="H15" s="161" t="n">
        <v>145166.2752</v>
      </c>
      <c r="I15" s="159" t="n">
        <v>153957.5712</v>
      </c>
      <c r="J15" s="159" t="n">
        <v>125990.2608</v>
      </c>
      <c r="K15" s="160" t="n">
        <v>124341.8928</v>
      </c>
      <c r="L15" s="161" t="n">
        <v>3252</v>
      </c>
      <c r="M15" s="159" t="n">
        <v>549456</v>
      </c>
      <c r="N15" s="159" t="n">
        <v>552708</v>
      </c>
      <c r="O15" s="162" t="n">
        <v>0</v>
      </c>
      <c r="P15" s="163" t="n">
        <v>0</v>
      </c>
      <c r="Q15" s="163" t="n">
        <v>0</v>
      </c>
      <c r="R15" s="164" t="n">
        <v>0</v>
      </c>
      <c r="S15" s="165" t="n">
        <v>0</v>
      </c>
      <c r="T15" s="162" t="n">
        <v>8511.87713283577</v>
      </c>
      <c r="U15" s="163" t="n">
        <v>4840.24387850207</v>
      </c>
      <c r="V15" s="163" t="n">
        <v>33438.0565372118</v>
      </c>
      <c r="W15" s="164" t="n">
        <v>5083.65217563007</v>
      </c>
      <c r="X15" s="170" t="n">
        <v>51873.8297241797</v>
      </c>
      <c r="Y15" s="162" t="n">
        <v>0</v>
      </c>
      <c r="Z15" s="163" t="n">
        <v>0</v>
      </c>
      <c r="AA15" s="163" t="n">
        <v>0</v>
      </c>
      <c r="AB15" s="164" t="n">
        <v>0</v>
      </c>
      <c r="AC15" s="165" t="n">
        <v>0</v>
      </c>
      <c r="AD15" s="158" t="n">
        <v>0</v>
      </c>
      <c r="AE15" s="159" t="n">
        <v>0</v>
      </c>
      <c r="AF15" s="159" t="n">
        <v>0</v>
      </c>
      <c r="AG15" s="160" t="n">
        <v>0</v>
      </c>
      <c r="AH15" s="165" t="n">
        <v>0</v>
      </c>
      <c r="AI15" s="167" t="n">
        <v>300693.912</v>
      </c>
      <c r="AJ15" s="168" t="n">
        <v>237422.5968</v>
      </c>
      <c r="AK15" s="169" t="n">
        <v>14591.4912</v>
      </c>
      <c r="AL15" s="168" t="n">
        <v>46246.183776</v>
      </c>
    </row>
    <row r="16" customFormat="false" ht="13.5" hidden="false" customHeight="false" outlineLevel="0" collapsed="false">
      <c r="A16" s="156" t="s">
        <v>173</v>
      </c>
      <c r="B16" s="157" t="s">
        <v>174</v>
      </c>
      <c r="C16" s="156" t="s">
        <v>40</v>
      </c>
      <c r="D16" s="158" t="n">
        <v>43127.6633</v>
      </c>
      <c r="E16" s="159" t="n">
        <v>41917.493</v>
      </c>
      <c r="F16" s="159" t="n">
        <v>44863.9946</v>
      </c>
      <c r="G16" s="160" t="n">
        <v>45477.8491</v>
      </c>
      <c r="H16" s="161" t="n">
        <v>234223.5276</v>
      </c>
      <c r="I16" s="159" t="n">
        <v>216294.0996</v>
      </c>
      <c r="J16" s="159" t="n">
        <v>191274.3978</v>
      </c>
      <c r="K16" s="160" t="n">
        <v>173181.975</v>
      </c>
      <c r="L16" s="161" t="n">
        <v>175387</v>
      </c>
      <c r="M16" s="159" t="n">
        <v>814974</v>
      </c>
      <c r="N16" s="159" t="n">
        <v>990361</v>
      </c>
      <c r="O16" s="162" t="n">
        <v>0</v>
      </c>
      <c r="P16" s="163" t="n">
        <v>0</v>
      </c>
      <c r="Q16" s="163" t="n">
        <v>0</v>
      </c>
      <c r="R16" s="164" t="n">
        <v>0</v>
      </c>
      <c r="S16" s="165" t="n">
        <v>0</v>
      </c>
      <c r="T16" s="162" t="n">
        <v>5668.13148029376</v>
      </c>
      <c r="U16" s="163" t="n">
        <v>3519.3900878695</v>
      </c>
      <c r="V16" s="163" t="n">
        <v>19179.3303280565</v>
      </c>
      <c r="W16" s="164" t="n">
        <v>3390.20348774642</v>
      </c>
      <c r="X16" s="170" t="n">
        <v>31757.0553839661</v>
      </c>
      <c r="Y16" s="162" t="n">
        <v>0</v>
      </c>
      <c r="Z16" s="163" t="n">
        <v>0</v>
      </c>
      <c r="AA16" s="163" t="n">
        <v>0</v>
      </c>
      <c r="AB16" s="164" t="n">
        <v>0</v>
      </c>
      <c r="AC16" s="165" t="n">
        <v>0</v>
      </c>
      <c r="AD16" s="158" t="n">
        <v>0</v>
      </c>
      <c r="AE16" s="159" t="n">
        <v>0</v>
      </c>
      <c r="AF16" s="159" t="n">
        <v>0</v>
      </c>
      <c r="AG16" s="160" t="n">
        <v>0</v>
      </c>
      <c r="AH16" s="165" t="n">
        <v>0</v>
      </c>
      <c r="AI16" s="167" t="n">
        <v>535562.7835</v>
      </c>
      <c r="AJ16" s="168" t="n">
        <v>433109.3106</v>
      </c>
      <c r="AK16" s="169" t="n">
        <v>21688.9059</v>
      </c>
      <c r="AL16" s="168" t="n">
        <v>81310.2226776</v>
      </c>
    </row>
    <row r="17" customFormat="false" ht="13.5" hidden="false" customHeight="false" outlineLevel="0" collapsed="false">
      <c r="A17" s="156" t="s">
        <v>163</v>
      </c>
      <c r="B17" s="157" t="s">
        <v>175</v>
      </c>
      <c r="C17" s="156" t="s">
        <v>41</v>
      </c>
      <c r="D17" s="158" t="n">
        <v>4394.9395</v>
      </c>
      <c r="E17" s="159" t="n">
        <v>4443.8904</v>
      </c>
      <c r="F17" s="159" t="n">
        <v>6406.183</v>
      </c>
      <c r="G17" s="160" t="n">
        <v>6037.9871</v>
      </c>
      <c r="H17" s="161" t="n">
        <v>65981.0146</v>
      </c>
      <c r="I17" s="159" t="n">
        <v>63838.0867</v>
      </c>
      <c r="J17" s="159" t="n">
        <v>71139.9151</v>
      </c>
      <c r="K17" s="160" t="n">
        <v>63599.9836</v>
      </c>
      <c r="L17" s="161" t="n">
        <v>21283</v>
      </c>
      <c r="M17" s="159" t="n">
        <v>264559</v>
      </c>
      <c r="N17" s="159" t="n">
        <v>285842</v>
      </c>
      <c r="O17" s="162" t="n">
        <v>0</v>
      </c>
      <c r="P17" s="163" t="n">
        <v>0</v>
      </c>
      <c r="Q17" s="163" t="n">
        <v>0</v>
      </c>
      <c r="R17" s="164" t="n">
        <v>0</v>
      </c>
      <c r="S17" s="165" t="n">
        <v>0</v>
      </c>
      <c r="T17" s="162" t="n">
        <v>5229.82567154412</v>
      </c>
      <c r="U17" s="163" t="n">
        <v>2834.65162967299</v>
      </c>
      <c r="V17" s="163" t="n">
        <v>22472.1598061158</v>
      </c>
      <c r="W17" s="164" t="n">
        <v>3196.65458930885</v>
      </c>
      <c r="X17" s="170" t="n">
        <v>33733.2916966418</v>
      </c>
      <c r="Y17" s="162" t="n">
        <v>0</v>
      </c>
      <c r="Z17" s="163" t="n">
        <v>0</v>
      </c>
      <c r="AA17" s="163" t="n">
        <v>0</v>
      </c>
      <c r="AB17" s="164" t="n">
        <v>0</v>
      </c>
      <c r="AC17" s="165" t="n">
        <v>0</v>
      </c>
      <c r="AD17" s="158" t="n">
        <v>0</v>
      </c>
      <c r="AE17" s="159" t="n">
        <v>0</v>
      </c>
      <c r="AF17" s="159" t="n">
        <v>0</v>
      </c>
      <c r="AG17" s="160" t="n">
        <v>0</v>
      </c>
      <c r="AH17" s="165" t="n">
        <v>0</v>
      </c>
      <c r="AI17" s="167" t="n">
        <v>138657.9312</v>
      </c>
      <c r="AJ17" s="168" t="n">
        <v>141495.813</v>
      </c>
      <c r="AK17" s="169" t="n">
        <v>5688.2558</v>
      </c>
      <c r="AL17" s="168" t="n">
        <v>25433.077792</v>
      </c>
    </row>
    <row r="18" customFormat="false" ht="13.5" hidden="false" customHeight="false" outlineLevel="0" collapsed="false">
      <c r="A18" s="156" t="s">
        <v>176</v>
      </c>
      <c r="B18" s="157" t="s">
        <v>177</v>
      </c>
      <c r="C18" s="156" t="s">
        <v>42</v>
      </c>
      <c r="D18" s="158" t="n">
        <v>28591.1575</v>
      </c>
      <c r="E18" s="159" t="n">
        <v>25868.665</v>
      </c>
      <c r="F18" s="159" t="n">
        <v>23026.5025</v>
      </c>
      <c r="G18" s="160" t="n">
        <v>22238.675</v>
      </c>
      <c r="H18" s="161" t="n">
        <v>296438.67</v>
      </c>
      <c r="I18" s="159" t="n">
        <v>305600.13</v>
      </c>
      <c r="J18" s="159" t="n">
        <v>253903.32</v>
      </c>
      <c r="K18" s="160" t="n">
        <v>234707.88</v>
      </c>
      <c r="L18" s="161" t="n">
        <v>99725</v>
      </c>
      <c r="M18" s="159" t="n">
        <v>1090650</v>
      </c>
      <c r="N18" s="159" t="n">
        <v>1190375</v>
      </c>
      <c r="O18" s="162" t="n">
        <v>0</v>
      </c>
      <c r="P18" s="163" t="n">
        <v>0</v>
      </c>
      <c r="Q18" s="163" t="n">
        <v>0</v>
      </c>
      <c r="R18" s="164" t="n">
        <v>0</v>
      </c>
      <c r="S18" s="165" t="n">
        <v>0</v>
      </c>
      <c r="T18" s="162" t="n">
        <v>6905.15995804051</v>
      </c>
      <c r="U18" s="163" t="n">
        <v>5316.58813933306</v>
      </c>
      <c r="V18" s="163" t="n">
        <v>14242.1173459532</v>
      </c>
      <c r="W18" s="164" t="n">
        <v>4057.81729800712</v>
      </c>
      <c r="X18" s="170" t="n">
        <v>30521.6827413339</v>
      </c>
      <c r="Y18" s="162" t="n">
        <v>0</v>
      </c>
      <c r="Z18" s="163" t="n">
        <v>0</v>
      </c>
      <c r="AA18" s="163" t="n">
        <v>0</v>
      </c>
      <c r="AB18" s="164" t="n">
        <v>0</v>
      </c>
      <c r="AC18" s="165" t="n">
        <v>0</v>
      </c>
      <c r="AD18" s="158" t="n">
        <v>0</v>
      </c>
      <c r="AE18" s="159" t="n">
        <v>0</v>
      </c>
      <c r="AF18" s="159" t="n">
        <v>0</v>
      </c>
      <c r="AG18" s="160" t="n">
        <v>0</v>
      </c>
      <c r="AH18" s="165" t="n">
        <v>0</v>
      </c>
      <c r="AI18" s="167" t="n">
        <v>656498.6225</v>
      </c>
      <c r="AJ18" s="168" t="n">
        <v>526734.1275</v>
      </c>
      <c r="AK18" s="169" t="n">
        <v>7142.25</v>
      </c>
      <c r="AL18" s="168" t="n">
        <v>97224.1162</v>
      </c>
    </row>
    <row r="19" customFormat="false" ht="14.25" hidden="false" customHeight="true" outlineLevel="0" collapsed="false">
      <c r="A19" s="156" t="s">
        <v>163</v>
      </c>
      <c r="B19" s="157" t="s">
        <v>178</v>
      </c>
      <c r="C19" s="156" t="s">
        <v>43</v>
      </c>
      <c r="D19" s="158" t="n">
        <v>13416.305</v>
      </c>
      <c r="E19" s="159" t="n">
        <v>13565.736</v>
      </c>
      <c r="F19" s="159" t="n">
        <v>19555.97</v>
      </c>
      <c r="G19" s="160" t="n">
        <v>18431.989</v>
      </c>
      <c r="H19" s="161" t="n">
        <v>262548.368</v>
      </c>
      <c r="I19" s="159" t="n">
        <v>254021.336</v>
      </c>
      <c r="J19" s="159" t="n">
        <v>283076.408</v>
      </c>
      <c r="K19" s="160" t="n">
        <v>253073.888</v>
      </c>
      <c r="L19" s="161" t="n">
        <v>64970</v>
      </c>
      <c r="M19" s="159" t="n">
        <v>1052720</v>
      </c>
      <c r="N19" s="159" t="n">
        <v>1117690</v>
      </c>
      <c r="O19" s="162" t="n">
        <v>0</v>
      </c>
      <c r="P19" s="163" t="n">
        <v>0</v>
      </c>
      <c r="Q19" s="163" t="n">
        <v>0</v>
      </c>
      <c r="R19" s="164" t="n">
        <v>0</v>
      </c>
      <c r="S19" s="165" t="n">
        <v>0</v>
      </c>
      <c r="T19" s="162" t="n">
        <v>15264.8018280169</v>
      </c>
      <c r="U19" s="163" t="n">
        <v>8411.05835612399</v>
      </c>
      <c r="V19" s="163" t="n">
        <v>64192.2446390554</v>
      </c>
      <c r="W19" s="164" t="n">
        <v>9310.72994331999</v>
      </c>
      <c r="X19" s="170" t="n">
        <v>97178.8347665163</v>
      </c>
      <c r="Y19" s="162" t="n">
        <v>0</v>
      </c>
      <c r="Z19" s="163" t="n">
        <v>0</v>
      </c>
      <c r="AA19" s="163" t="n">
        <v>0</v>
      </c>
      <c r="AB19" s="164" t="n">
        <v>0</v>
      </c>
      <c r="AC19" s="165" t="n">
        <v>0</v>
      </c>
      <c r="AD19" s="162" t="n">
        <v>0</v>
      </c>
      <c r="AE19" s="163" t="n">
        <v>0</v>
      </c>
      <c r="AF19" s="163" t="n">
        <v>0</v>
      </c>
      <c r="AG19" s="164" t="n">
        <v>0</v>
      </c>
      <c r="AH19" s="165" t="n">
        <v>0</v>
      </c>
      <c r="AI19" s="167" t="n">
        <v>543551.745</v>
      </c>
      <c r="AJ19" s="168" t="n">
        <v>551896.224</v>
      </c>
      <c r="AK19" s="169" t="n">
        <v>22242.031</v>
      </c>
      <c r="AL19" s="168" t="n">
        <v>99447.58544</v>
      </c>
    </row>
    <row r="20" customFormat="false" ht="13.5" hidden="false" customHeight="false" outlineLevel="0" collapsed="false">
      <c r="A20" s="156" t="s">
        <v>166</v>
      </c>
      <c r="B20" s="157" t="s">
        <v>179</v>
      </c>
      <c r="C20" s="156" t="s">
        <v>44</v>
      </c>
      <c r="D20" s="158" t="n">
        <v>27052.4934</v>
      </c>
      <c r="E20" s="159" t="n">
        <v>28549.6514</v>
      </c>
      <c r="F20" s="159" t="n">
        <v>29885.577</v>
      </c>
      <c r="G20" s="160" t="n">
        <v>29678.2782</v>
      </c>
      <c r="H20" s="161" t="n">
        <v>73524.7464</v>
      </c>
      <c r="I20" s="159" t="n">
        <v>77977.4184</v>
      </c>
      <c r="J20" s="159" t="n">
        <v>63812.3556</v>
      </c>
      <c r="K20" s="160" t="n">
        <v>62977.4796</v>
      </c>
      <c r="L20" s="161" t="n">
        <v>115166</v>
      </c>
      <c r="M20" s="159" t="n">
        <v>278292</v>
      </c>
      <c r="N20" s="159" t="n">
        <v>393458</v>
      </c>
      <c r="O20" s="162" t="n">
        <v>0</v>
      </c>
      <c r="P20" s="163" t="n">
        <v>0</v>
      </c>
      <c r="Q20" s="163" t="n">
        <v>0</v>
      </c>
      <c r="R20" s="164" t="n">
        <v>0</v>
      </c>
      <c r="S20" s="165" t="n">
        <v>0</v>
      </c>
      <c r="T20" s="162" t="n">
        <v>4157.11665571403</v>
      </c>
      <c r="U20" s="163" t="n">
        <v>2782.23304612794</v>
      </c>
      <c r="V20" s="163" t="n">
        <v>13442.635396273</v>
      </c>
      <c r="W20" s="164" t="n">
        <v>2613.02818038501</v>
      </c>
      <c r="X20" s="170" t="n">
        <v>22995.0132785</v>
      </c>
      <c r="Y20" s="162" t="n">
        <v>0</v>
      </c>
      <c r="Z20" s="163" t="n">
        <v>0</v>
      </c>
      <c r="AA20" s="163" t="n">
        <v>0</v>
      </c>
      <c r="AB20" s="164" t="n">
        <v>0</v>
      </c>
      <c r="AC20" s="165" t="n">
        <v>0</v>
      </c>
      <c r="AD20" s="158" t="n">
        <v>0</v>
      </c>
      <c r="AE20" s="159" t="n">
        <v>0</v>
      </c>
      <c r="AF20" s="159" t="n">
        <v>0</v>
      </c>
      <c r="AG20" s="160" t="n">
        <v>0</v>
      </c>
      <c r="AH20" s="165" t="n">
        <v>0</v>
      </c>
      <c r="AI20" s="167" t="n">
        <v>207104.3096</v>
      </c>
      <c r="AJ20" s="168" t="n">
        <v>175966.3992</v>
      </c>
      <c r="AK20" s="169" t="n">
        <v>10387.2912</v>
      </c>
      <c r="AL20" s="168" t="n">
        <v>32921.417776</v>
      </c>
    </row>
    <row r="21" customFormat="false" ht="13.5" hidden="false" customHeight="false" outlineLevel="0" collapsed="false">
      <c r="A21" s="156" t="s">
        <v>180</v>
      </c>
      <c r="B21" s="157" t="s">
        <v>181</v>
      </c>
      <c r="C21" s="156" t="s">
        <v>45</v>
      </c>
      <c r="D21" s="158" t="n">
        <v>644809.0505</v>
      </c>
      <c r="E21" s="159" t="n">
        <v>639890.796</v>
      </c>
      <c r="F21" s="159" t="n">
        <v>616852.6565</v>
      </c>
      <c r="G21" s="160" t="n">
        <v>687002.497</v>
      </c>
      <c r="H21" s="161" t="n">
        <v>97177.8482</v>
      </c>
      <c r="I21" s="159" t="n">
        <v>99032.9899</v>
      </c>
      <c r="J21" s="159" t="n">
        <v>98440.9234</v>
      </c>
      <c r="K21" s="160" t="n">
        <v>100059.2385</v>
      </c>
      <c r="L21" s="161" t="n">
        <v>2588555</v>
      </c>
      <c r="M21" s="159" t="n">
        <v>394711</v>
      </c>
      <c r="N21" s="159" t="n">
        <v>2983266</v>
      </c>
      <c r="O21" s="162" t="n">
        <v>0</v>
      </c>
      <c r="P21" s="163" t="n">
        <v>0</v>
      </c>
      <c r="Q21" s="163" t="n">
        <v>0</v>
      </c>
      <c r="R21" s="164" t="n">
        <v>0</v>
      </c>
      <c r="S21" s="165" t="n">
        <v>0</v>
      </c>
      <c r="T21" s="162" t="n">
        <v>29930.719014871</v>
      </c>
      <c r="U21" s="163" t="n">
        <v>22391.938796526</v>
      </c>
      <c r="V21" s="163" t="n">
        <v>71779.9368589865</v>
      </c>
      <c r="W21" s="164" t="n">
        <v>18919.0698935095</v>
      </c>
      <c r="X21" s="170" t="n">
        <v>143021.664563893</v>
      </c>
      <c r="Y21" s="162" t="n">
        <v>0</v>
      </c>
      <c r="Z21" s="163" t="n">
        <v>0</v>
      </c>
      <c r="AA21" s="163" t="n">
        <v>0</v>
      </c>
      <c r="AB21" s="164" t="n">
        <v>0</v>
      </c>
      <c r="AC21" s="165" t="n">
        <v>0</v>
      </c>
      <c r="AD21" s="162" t="n">
        <v>0</v>
      </c>
      <c r="AE21" s="163" t="n">
        <v>0</v>
      </c>
      <c r="AF21" s="163" t="n">
        <v>0</v>
      </c>
      <c r="AG21" s="164" t="n">
        <v>0</v>
      </c>
      <c r="AH21" s="165" t="n">
        <v>0</v>
      </c>
      <c r="AI21" s="167" t="n">
        <v>1480910.6846</v>
      </c>
      <c r="AJ21" s="168" t="n">
        <v>1415542.2748</v>
      </c>
      <c r="AK21" s="169" t="n">
        <v>86813.0406</v>
      </c>
      <c r="AL21" s="168" t="n">
        <v>260599.0248576</v>
      </c>
    </row>
    <row r="22" customFormat="false" ht="13.5" hidden="false" customHeight="false" outlineLevel="0" collapsed="false">
      <c r="A22" s="156" t="s">
        <v>176</v>
      </c>
      <c r="B22" s="157" t="s">
        <v>182</v>
      </c>
      <c r="C22" s="156" t="s">
        <v>46</v>
      </c>
      <c r="D22" s="158" t="n">
        <v>127371.0622</v>
      </c>
      <c r="E22" s="159" t="n">
        <v>115242.6004</v>
      </c>
      <c r="F22" s="159" t="n">
        <v>102581.0194</v>
      </c>
      <c r="G22" s="160" t="n">
        <v>99071.318</v>
      </c>
      <c r="H22" s="161" t="n">
        <v>237150.1206</v>
      </c>
      <c r="I22" s="159" t="n">
        <v>244479.2634</v>
      </c>
      <c r="J22" s="159" t="n">
        <v>203121.9576</v>
      </c>
      <c r="K22" s="160" t="n">
        <v>187765.6584</v>
      </c>
      <c r="L22" s="161" t="n">
        <v>444266</v>
      </c>
      <c r="M22" s="159" t="n">
        <v>872517</v>
      </c>
      <c r="N22" s="159" t="n">
        <v>1316783</v>
      </c>
      <c r="O22" s="162" t="n">
        <v>0</v>
      </c>
      <c r="P22" s="163" t="n">
        <v>0</v>
      </c>
      <c r="Q22" s="163" t="n">
        <v>0</v>
      </c>
      <c r="R22" s="164" t="n">
        <v>0</v>
      </c>
      <c r="S22" s="165" t="n">
        <v>0</v>
      </c>
      <c r="T22" s="162" t="n">
        <v>21544.2022806888</v>
      </c>
      <c r="U22" s="163" t="n">
        <v>19459.2060248016</v>
      </c>
      <c r="V22" s="163" t="n">
        <v>16053.596031469</v>
      </c>
      <c r="W22" s="164" t="n">
        <v>12862.1677608142</v>
      </c>
      <c r="X22" s="170" t="n">
        <v>69919.1720977736</v>
      </c>
      <c r="Y22" s="162" t="n">
        <v>0</v>
      </c>
      <c r="Z22" s="163" t="n">
        <v>0</v>
      </c>
      <c r="AA22" s="163" t="n">
        <v>0</v>
      </c>
      <c r="AB22" s="164" t="n">
        <v>0</v>
      </c>
      <c r="AC22" s="165" t="n">
        <v>0</v>
      </c>
      <c r="AD22" s="158" t="n">
        <v>0</v>
      </c>
      <c r="AE22" s="159" t="n">
        <v>0</v>
      </c>
      <c r="AF22" s="159" t="n">
        <v>0</v>
      </c>
      <c r="AG22" s="160" t="n">
        <v>0</v>
      </c>
      <c r="AH22" s="165" t="n">
        <v>0</v>
      </c>
      <c r="AI22" s="167" t="n">
        <v>724243.0466</v>
      </c>
      <c r="AJ22" s="168" t="n">
        <v>584639.2554</v>
      </c>
      <c r="AK22" s="169" t="n">
        <v>7900.698</v>
      </c>
      <c r="AL22" s="168" t="n">
        <v>107548.5148816</v>
      </c>
    </row>
    <row r="23" customFormat="false" ht="13.5" hidden="false" customHeight="false" outlineLevel="0" collapsed="false">
      <c r="A23" s="156" t="s">
        <v>180</v>
      </c>
      <c r="B23" s="157" t="s">
        <v>183</v>
      </c>
      <c r="C23" s="156" t="s">
        <v>47</v>
      </c>
      <c r="D23" s="158" t="n">
        <v>5606.9919</v>
      </c>
      <c r="E23" s="159" t="n">
        <v>5564.2248</v>
      </c>
      <c r="F23" s="159" t="n">
        <v>5363.8947</v>
      </c>
      <c r="G23" s="160" t="n">
        <v>5973.8886</v>
      </c>
      <c r="H23" s="161" t="n">
        <v>45170.8064</v>
      </c>
      <c r="I23" s="159" t="n">
        <v>46033.1248</v>
      </c>
      <c r="J23" s="159" t="n">
        <v>45757.9168</v>
      </c>
      <c r="K23" s="160" t="n">
        <v>46510.152</v>
      </c>
      <c r="L23" s="161" t="n">
        <v>22509</v>
      </c>
      <c r="M23" s="159" t="n">
        <v>183472</v>
      </c>
      <c r="N23" s="159" t="n">
        <v>205981</v>
      </c>
      <c r="O23" s="162" t="n">
        <v>0</v>
      </c>
      <c r="P23" s="163" t="n">
        <v>0</v>
      </c>
      <c r="Q23" s="163" t="n">
        <v>0</v>
      </c>
      <c r="R23" s="164" t="n">
        <v>0</v>
      </c>
      <c r="S23" s="165" t="n">
        <v>0</v>
      </c>
      <c r="T23" s="162" t="n">
        <v>4253.26299418337</v>
      </c>
      <c r="U23" s="163" t="n">
        <v>2432.36041489163</v>
      </c>
      <c r="V23" s="163" t="n">
        <v>17082.312174626</v>
      </c>
      <c r="W23" s="164" t="n">
        <v>2594.38303485771</v>
      </c>
      <c r="X23" s="170" t="n">
        <v>26362.3186185587</v>
      </c>
      <c r="Y23" s="162" t="n">
        <v>0</v>
      </c>
      <c r="Z23" s="163" t="n">
        <v>0</v>
      </c>
      <c r="AA23" s="163" t="n">
        <v>0</v>
      </c>
      <c r="AB23" s="164" t="n">
        <v>0</v>
      </c>
      <c r="AC23" s="165" t="n">
        <v>0</v>
      </c>
      <c r="AD23" s="158" t="n">
        <v>0</v>
      </c>
      <c r="AE23" s="159" t="n">
        <v>0</v>
      </c>
      <c r="AF23" s="159" t="n">
        <v>0</v>
      </c>
      <c r="AG23" s="160" t="n">
        <v>0</v>
      </c>
      <c r="AH23" s="165" t="n">
        <v>0</v>
      </c>
      <c r="AI23" s="167" t="n">
        <v>102375.1479</v>
      </c>
      <c r="AJ23" s="168" t="n">
        <v>97611.805</v>
      </c>
      <c r="AK23" s="169" t="n">
        <v>5994.0471</v>
      </c>
      <c r="AL23" s="168" t="n">
        <v>17993.1818816</v>
      </c>
    </row>
    <row r="24" customFormat="false" ht="13.5" hidden="false" customHeight="false" outlineLevel="0" collapsed="false">
      <c r="A24" s="156" t="s">
        <v>173</v>
      </c>
      <c r="B24" s="157" t="s">
        <v>184</v>
      </c>
      <c r="C24" s="156" t="s">
        <v>48</v>
      </c>
      <c r="D24" s="158" t="n">
        <v>26252.284</v>
      </c>
      <c r="E24" s="159" t="n">
        <v>25515.64</v>
      </c>
      <c r="F24" s="159" t="n">
        <v>27309.208</v>
      </c>
      <c r="G24" s="160" t="n">
        <v>27682.868</v>
      </c>
      <c r="H24" s="161" t="n">
        <v>110698.1454</v>
      </c>
      <c r="I24" s="159" t="n">
        <v>102224.3834</v>
      </c>
      <c r="J24" s="159" t="n">
        <v>90399.6337</v>
      </c>
      <c r="K24" s="160" t="n">
        <v>81848.8375</v>
      </c>
      <c r="L24" s="161" t="n">
        <v>106760</v>
      </c>
      <c r="M24" s="159" t="n">
        <v>385171</v>
      </c>
      <c r="N24" s="159" t="n">
        <v>491931</v>
      </c>
      <c r="O24" s="162" t="n">
        <v>0</v>
      </c>
      <c r="P24" s="163" t="n">
        <v>0</v>
      </c>
      <c r="Q24" s="163" t="n">
        <v>0</v>
      </c>
      <c r="R24" s="164" t="n">
        <v>0</v>
      </c>
      <c r="S24" s="165" t="n">
        <v>0</v>
      </c>
      <c r="T24" s="162" t="n">
        <v>1464.89476349961</v>
      </c>
      <c r="U24" s="163" t="n">
        <v>1167.65627336029</v>
      </c>
      <c r="V24" s="163" t="n">
        <v>2594.62465411497</v>
      </c>
      <c r="W24" s="164" t="n">
        <v>930.528611650285</v>
      </c>
      <c r="X24" s="170" t="n">
        <v>6157.70430262515</v>
      </c>
      <c r="Y24" s="162" t="n">
        <v>0</v>
      </c>
      <c r="Z24" s="163" t="n">
        <v>0</v>
      </c>
      <c r="AA24" s="163" t="n">
        <v>0</v>
      </c>
      <c r="AB24" s="164" t="n">
        <v>0</v>
      </c>
      <c r="AC24" s="165" t="n">
        <v>0</v>
      </c>
      <c r="AD24" s="162" t="n">
        <v>0</v>
      </c>
      <c r="AE24" s="163" t="n">
        <v>0</v>
      </c>
      <c r="AF24" s="163" t="n">
        <v>0</v>
      </c>
      <c r="AG24" s="164" t="n">
        <v>0</v>
      </c>
      <c r="AH24" s="165" t="n">
        <v>0</v>
      </c>
      <c r="AI24" s="167" t="n">
        <v>264690.4528</v>
      </c>
      <c r="AJ24" s="168" t="n">
        <v>216467.2583</v>
      </c>
      <c r="AK24" s="169" t="n">
        <v>10773.2889</v>
      </c>
      <c r="AL24" s="168" t="n">
        <v>40388.3221896</v>
      </c>
    </row>
    <row r="25" customFormat="false" ht="13.5" hidden="false" customHeight="false" outlineLevel="0" collapsed="false">
      <c r="A25" s="156" t="s">
        <v>185</v>
      </c>
      <c r="B25" s="157" t="s">
        <v>186</v>
      </c>
      <c r="C25" s="156" t="s">
        <v>49</v>
      </c>
      <c r="D25" s="158" t="n">
        <v>3607.3674</v>
      </c>
      <c r="E25" s="159" t="n">
        <v>3833.4702</v>
      </c>
      <c r="F25" s="159" t="n">
        <v>3820.2564</v>
      </c>
      <c r="G25" s="160" t="n">
        <v>3420.906</v>
      </c>
      <c r="H25" s="161" t="n">
        <v>42026.8682</v>
      </c>
      <c r="I25" s="159" t="n">
        <v>45954.156</v>
      </c>
      <c r="J25" s="159" t="n">
        <v>39549.9066</v>
      </c>
      <c r="K25" s="160" t="n">
        <v>35427.0692</v>
      </c>
      <c r="L25" s="161" t="n">
        <v>14682</v>
      </c>
      <c r="M25" s="159" t="n">
        <v>162958</v>
      </c>
      <c r="N25" s="159" t="n">
        <v>177640</v>
      </c>
      <c r="O25" s="162" t="n">
        <v>0</v>
      </c>
      <c r="P25" s="163" t="n">
        <v>0</v>
      </c>
      <c r="Q25" s="163" t="n">
        <v>0</v>
      </c>
      <c r="R25" s="164" t="n">
        <v>0</v>
      </c>
      <c r="S25" s="165" t="n">
        <v>0</v>
      </c>
      <c r="T25" s="162" t="n">
        <v>12949.2406928769</v>
      </c>
      <c r="U25" s="163" t="n">
        <v>10904.3044284127</v>
      </c>
      <c r="V25" s="163" t="n">
        <v>10336.5549552577</v>
      </c>
      <c r="W25" s="164" t="n">
        <v>7448.31936842531</v>
      </c>
      <c r="X25" s="170" t="n">
        <v>41638.4194449726</v>
      </c>
      <c r="Y25" s="162" t="n">
        <v>0</v>
      </c>
      <c r="Z25" s="163" t="n">
        <v>0</v>
      </c>
      <c r="AA25" s="163" t="n">
        <v>0</v>
      </c>
      <c r="AB25" s="164" t="n">
        <v>0</v>
      </c>
      <c r="AC25" s="165" t="n">
        <v>0</v>
      </c>
      <c r="AD25" s="158" t="n">
        <v>0</v>
      </c>
      <c r="AE25" s="159" t="n">
        <v>0</v>
      </c>
      <c r="AF25" s="159" t="n">
        <v>0</v>
      </c>
      <c r="AG25" s="160" t="n">
        <v>0</v>
      </c>
      <c r="AH25" s="165" t="n">
        <v>0</v>
      </c>
      <c r="AI25" s="167" t="n">
        <v>95421.8618</v>
      </c>
      <c r="AJ25" s="168" t="n">
        <v>80495.0302</v>
      </c>
      <c r="AK25" s="169" t="n">
        <v>1723.108</v>
      </c>
      <c r="AL25" s="168" t="n">
        <v>14791.443296</v>
      </c>
    </row>
    <row r="26" customFormat="false" ht="13.5" hidden="false" customHeight="false" outlineLevel="0" collapsed="false">
      <c r="A26" s="156" t="s">
        <v>160</v>
      </c>
      <c r="B26" s="157" t="s">
        <v>187</v>
      </c>
      <c r="C26" s="156" t="s">
        <v>50</v>
      </c>
      <c r="D26" s="158" t="n">
        <v>32138.0038</v>
      </c>
      <c r="E26" s="159" t="n">
        <v>31789.4615</v>
      </c>
      <c r="F26" s="159" t="n">
        <v>28364.132</v>
      </c>
      <c r="G26" s="160" t="n">
        <v>27895.4027</v>
      </c>
      <c r="H26" s="161" t="n">
        <v>134280.9736</v>
      </c>
      <c r="I26" s="159" t="n">
        <v>138508.7104</v>
      </c>
      <c r="J26" s="159" t="n">
        <v>118930.2626</v>
      </c>
      <c r="K26" s="160" t="n">
        <v>111582.0534</v>
      </c>
      <c r="L26" s="161" t="n">
        <v>120187</v>
      </c>
      <c r="M26" s="159" t="n">
        <v>503302</v>
      </c>
      <c r="N26" s="159" t="n">
        <v>623489</v>
      </c>
      <c r="O26" s="162" t="n">
        <v>0</v>
      </c>
      <c r="P26" s="163" t="n">
        <v>0</v>
      </c>
      <c r="Q26" s="163" t="n">
        <v>0</v>
      </c>
      <c r="R26" s="164" t="n">
        <v>0</v>
      </c>
      <c r="S26" s="165" t="n">
        <v>0</v>
      </c>
      <c r="T26" s="162" t="n">
        <v>19858.0141985263</v>
      </c>
      <c r="U26" s="163" t="n">
        <v>15096.02593827</v>
      </c>
      <c r="V26" s="163" t="n">
        <v>43227.7533181763</v>
      </c>
      <c r="W26" s="164" t="n">
        <v>12057.7868551924</v>
      </c>
      <c r="X26" s="170" t="n">
        <v>90239.580310165</v>
      </c>
      <c r="Y26" s="162" t="n">
        <v>0</v>
      </c>
      <c r="Z26" s="163" t="n">
        <v>0</v>
      </c>
      <c r="AA26" s="163" t="n">
        <v>0</v>
      </c>
      <c r="AB26" s="164" t="n">
        <v>0</v>
      </c>
      <c r="AC26" s="165" t="n">
        <v>0</v>
      </c>
      <c r="AD26" s="158" t="n">
        <v>0</v>
      </c>
      <c r="AE26" s="159" t="n">
        <v>0</v>
      </c>
      <c r="AF26" s="159" t="n">
        <v>0</v>
      </c>
      <c r="AG26" s="160" t="n">
        <v>0</v>
      </c>
      <c r="AH26" s="165" t="n">
        <v>0</v>
      </c>
      <c r="AI26" s="167" t="n">
        <v>336717.1493</v>
      </c>
      <c r="AJ26" s="168" t="n">
        <v>275362.002</v>
      </c>
      <c r="AK26" s="169" t="n">
        <v>11409.8487</v>
      </c>
      <c r="AL26" s="168" t="n">
        <v>51591.4701896</v>
      </c>
    </row>
    <row r="27" customFormat="false" ht="13.5" hidden="false" customHeight="false" outlineLevel="0" collapsed="false">
      <c r="A27" s="156" t="s">
        <v>185</v>
      </c>
      <c r="B27" s="157" t="s">
        <v>188</v>
      </c>
      <c r="C27" s="156" t="s">
        <v>51</v>
      </c>
      <c r="D27" s="158" t="n">
        <v>10843.9695</v>
      </c>
      <c r="E27" s="159" t="n">
        <v>11523.6485</v>
      </c>
      <c r="F27" s="159" t="n">
        <v>11483.927</v>
      </c>
      <c r="G27" s="160" t="n">
        <v>10283.455</v>
      </c>
      <c r="H27" s="161" t="n">
        <v>36173.3119</v>
      </c>
      <c r="I27" s="159" t="n">
        <v>39553.602</v>
      </c>
      <c r="J27" s="159" t="n">
        <v>34041.3447</v>
      </c>
      <c r="K27" s="160" t="n">
        <v>30492.7414</v>
      </c>
      <c r="L27" s="161" t="n">
        <v>44135</v>
      </c>
      <c r="M27" s="159" t="n">
        <v>140261</v>
      </c>
      <c r="N27" s="159" t="n">
        <v>184396</v>
      </c>
      <c r="O27" s="162" t="n">
        <v>0</v>
      </c>
      <c r="P27" s="163" t="n">
        <v>0</v>
      </c>
      <c r="Q27" s="163" t="n">
        <v>0</v>
      </c>
      <c r="R27" s="164" t="n">
        <v>0</v>
      </c>
      <c r="S27" s="165" t="n">
        <v>0</v>
      </c>
      <c r="T27" s="162" t="n">
        <v>11072.3264332681</v>
      </c>
      <c r="U27" s="163" t="n">
        <v>8749.30136372852</v>
      </c>
      <c r="V27" s="163" t="n">
        <v>16436.6451150128</v>
      </c>
      <c r="W27" s="164" t="n">
        <v>6205.24304766338</v>
      </c>
      <c r="X27" s="170" t="n">
        <v>42463.5159596728</v>
      </c>
      <c r="Y27" s="162" t="n">
        <v>0</v>
      </c>
      <c r="Z27" s="163" t="n">
        <v>0</v>
      </c>
      <c r="AA27" s="163" t="n">
        <v>0</v>
      </c>
      <c r="AB27" s="164" t="n">
        <v>0</v>
      </c>
      <c r="AC27" s="165" t="n">
        <v>0</v>
      </c>
      <c r="AD27" s="158" t="n">
        <v>0</v>
      </c>
      <c r="AE27" s="159" t="n">
        <v>0</v>
      </c>
      <c r="AF27" s="159" t="n">
        <v>0</v>
      </c>
      <c r="AG27" s="160" t="n">
        <v>0</v>
      </c>
      <c r="AH27" s="165" t="n">
        <v>0</v>
      </c>
      <c r="AI27" s="167" t="n">
        <v>98094.5319</v>
      </c>
      <c r="AJ27" s="168" t="n">
        <v>84512.8269</v>
      </c>
      <c r="AK27" s="169" t="n">
        <v>1788.6412</v>
      </c>
      <c r="AL27" s="168" t="n">
        <v>15353.9910944</v>
      </c>
    </row>
    <row r="28" customFormat="false" ht="13.5" hidden="false" customHeight="false" outlineLevel="0" collapsed="false">
      <c r="A28" s="156" t="s">
        <v>180</v>
      </c>
      <c r="B28" s="157" t="s">
        <v>189</v>
      </c>
      <c r="C28" s="156" t="s">
        <v>52</v>
      </c>
      <c r="D28" s="158" t="n">
        <v>8150.8011</v>
      </c>
      <c r="E28" s="159" t="n">
        <v>8088.6312</v>
      </c>
      <c r="F28" s="159" t="n">
        <v>7797.4143</v>
      </c>
      <c r="G28" s="160" t="n">
        <v>8684.1534</v>
      </c>
      <c r="H28" s="161" t="n">
        <v>64621.0988</v>
      </c>
      <c r="I28" s="159" t="n">
        <v>65854.7266</v>
      </c>
      <c r="J28" s="159" t="n">
        <v>65461.0156</v>
      </c>
      <c r="K28" s="160" t="n">
        <v>66537.159</v>
      </c>
      <c r="L28" s="161" t="n">
        <v>32721</v>
      </c>
      <c r="M28" s="159" t="n">
        <v>262474</v>
      </c>
      <c r="N28" s="159" t="n">
        <v>295195</v>
      </c>
      <c r="O28" s="162" t="n">
        <v>0</v>
      </c>
      <c r="P28" s="163" t="n">
        <v>0</v>
      </c>
      <c r="Q28" s="163" t="n">
        <v>0</v>
      </c>
      <c r="R28" s="164" t="n">
        <v>0</v>
      </c>
      <c r="S28" s="165" t="n">
        <v>0</v>
      </c>
      <c r="T28" s="162" t="n">
        <v>3743.4128925497</v>
      </c>
      <c r="U28" s="163" t="n">
        <v>3059.0507854631</v>
      </c>
      <c r="V28" s="163" t="n">
        <v>7959.4208080691</v>
      </c>
      <c r="W28" s="164" t="n">
        <v>2436.40092832435</v>
      </c>
      <c r="X28" s="170" t="n">
        <v>17198.2854144063</v>
      </c>
      <c r="Y28" s="162" t="n">
        <v>0</v>
      </c>
      <c r="Z28" s="163" t="n">
        <v>0</v>
      </c>
      <c r="AA28" s="163" t="n">
        <v>0</v>
      </c>
      <c r="AB28" s="164" t="n">
        <v>0</v>
      </c>
      <c r="AC28" s="165" t="n">
        <v>0</v>
      </c>
      <c r="AD28" s="158" t="n">
        <v>0</v>
      </c>
      <c r="AE28" s="159" t="n">
        <v>0</v>
      </c>
      <c r="AF28" s="159" t="n">
        <v>0</v>
      </c>
      <c r="AG28" s="160" t="n">
        <v>0</v>
      </c>
      <c r="AH28" s="165" t="n">
        <v>0</v>
      </c>
      <c r="AI28" s="167" t="n">
        <v>146715.2577</v>
      </c>
      <c r="AJ28" s="168" t="n">
        <v>139889.5678</v>
      </c>
      <c r="AK28" s="169" t="n">
        <v>8590.1745</v>
      </c>
      <c r="AL28" s="168" t="n">
        <v>25786.345952</v>
      </c>
    </row>
    <row r="29" customFormat="false" ht="13.5" hidden="false" customHeight="false" outlineLevel="0" collapsed="false">
      <c r="A29" s="156" t="s">
        <v>185</v>
      </c>
      <c r="B29" s="157" t="s">
        <v>191</v>
      </c>
      <c r="C29" s="156" t="s">
        <v>54</v>
      </c>
      <c r="D29" s="158" t="n">
        <v>2142.0109</v>
      </c>
      <c r="E29" s="159" t="n">
        <v>2125.6728</v>
      </c>
      <c r="F29" s="159" t="n">
        <v>2049.1417</v>
      </c>
      <c r="G29" s="160" t="n">
        <v>2282.1746</v>
      </c>
      <c r="H29" s="161" t="n">
        <v>79051.127</v>
      </c>
      <c r="I29" s="159" t="n">
        <v>80560.2265</v>
      </c>
      <c r="J29" s="159" t="n">
        <v>80078.599</v>
      </c>
      <c r="K29" s="160" t="n">
        <v>81395.0475</v>
      </c>
      <c r="L29" s="161" t="n">
        <v>8599</v>
      </c>
      <c r="M29" s="159" t="n">
        <v>321085</v>
      </c>
      <c r="N29" s="159" t="n">
        <v>329684</v>
      </c>
      <c r="O29" s="162" t="n">
        <v>0</v>
      </c>
      <c r="P29" s="163" t="n">
        <v>0</v>
      </c>
      <c r="Q29" s="163" t="n">
        <v>0</v>
      </c>
      <c r="R29" s="164" t="n">
        <v>0</v>
      </c>
      <c r="S29" s="165" t="n">
        <v>0</v>
      </c>
      <c r="T29" s="162" t="n">
        <v>2030.91925025479</v>
      </c>
      <c r="U29" s="163" t="n">
        <v>1179.75950286954</v>
      </c>
      <c r="V29" s="163" t="n">
        <v>7998.31871497423</v>
      </c>
      <c r="W29" s="164" t="n">
        <v>1253.98846272179</v>
      </c>
      <c r="X29" s="170" t="n">
        <v>12462.9859308203</v>
      </c>
      <c r="Y29" s="162" t="n">
        <v>0</v>
      </c>
      <c r="Z29" s="163" t="n">
        <v>0</v>
      </c>
      <c r="AA29" s="163" t="n">
        <v>0</v>
      </c>
      <c r="AB29" s="164" t="n">
        <v>0</v>
      </c>
      <c r="AC29" s="165" t="n">
        <v>0</v>
      </c>
      <c r="AD29" s="158" t="n">
        <v>0</v>
      </c>
      <c r="AE29" s="159" t="n">
        <v>0</v>
      </c>
      <c r="AF29" s="159" t="n">
        <v>0</v>
      </c>
      <c r="AG29" s="160" t="n">
        <v>0</v>
      </c>
      <c r="AH29" s="165" t="n">
        <v>0</v>
      </c>
      <c r="AI29" s="167" t="n">
        <v>163879.0372</v>
      </c>
      <c r="AJ29" s="168" t="n">
        <v>156211.1584</v>
      </c>
      <c r="AK29" s="169" t="n">
        <v>9593.8044</v>
      </c>
      <c r="AL29" s="168" t="n">
        <v>28799.0842624</v>
      </c>
    </row>
    <row r="30" customFormat="false" ht="13.5" hidden="false" customHeight="false" outlineLevel="0" collapsed="false">
      <c r="A30" s="156" t="s">
        <v>176</v>
      </c>
      <c r="B30" s="157" t="s">
        <v>192</v>
      </c>
      <c r="C30" s="156" t="s">
        <v>55</v>
      </c>
      <c r="D30" s="158" t="n">
        <v>83316.87</v>
      </c>
      <c r="E30" s="159" t="n">
        <v>88539.01</v>
      </c>
      <c r="F30" s="159" t="n">
        <v>88233.82</v>
      </c>
      <c r="G30" s="160" t="n">
        <v>79010.3</v>
      </c>
      <c r="H30" s="161" t="n">
        <v>159258.408</v>
      </c>
      <c r="I30" s="159" t="n">
        <v>174140.64</v>
      </c>
      <c r="J30" s="159" t="n">
        <v>149872.104</v>
      </c>
      <c r="K30" s="160" t="n">
        <v>134248.848</v>
      </c>
      <c r="L30" s="161" t="n">
        <v>339100</v>
      </c>
      <c r="M30" s="159" t="n">
        <v>617520</v>
      </c>
      <c r="N30" s="159" t="n">
        <v>956620</v>
      </c>
      <c r="O30" s="162" t="n">
        <v>0</v>
      </c>
      <c r="P30" s="163" t="n">
        <v>0</v>
      </c>
      <c r="Q30" s="163" t="n">
        <v>0</v>
      </c>
      <c r="R30" s="164" t="n">
        <v>0</v>
      </c>
      <c r="S30" s="165" t="n">
        <v>0</v>
      </c>
      <c r="T30" s="162" t="n">
        <v>52652.4944561036</v>
      </c>
      <c r="U30" s="163" t="n">
        <v>44683.073994648</v>
      </c>
      <c r="V30" s="163" t="n">
        <v>49530.6365465767</v>
      </c>
      <c r="W30" s="164" t="n">
        <v>30341.1671440817</v>
      </c>
      <c r="X30" s="170" t="n">
        <v>177207.37214141</v>
      </c>
      <c r="Y30" s="162" t="n">
        <v>0</v>
      </c>
      <c r="Z30" s="163" t="n">
        <v>0</v>
      </c>
      <c r="AA30" s="163" t="n">
        <v>0</v>
      </c>
      <c r="AB30" s="164" t="n">
        <v>0</v>
      </c>
      <c r="AC30" s="165" t="n">
        <v>0</v>
      </c>
      <c r="AD30" s="158" t="n">
        <v>0</v>
      </c>
      <c r="AE30" s="159" t="n">
        <v>0</v>
      </c>
      <c r="AF30" s="159" t="n">
        <v>0</v>
      </c>
      <c r="AG30" s="160" t="n">
        <v>0</v>
      </c>
      <c r="AH30" s="165" t="n">
        <v>0</v>
      </c>
      <c r="AI30" s="167" t="n">
        <v>505254.928</v>
      </c>
      <c r="AJ30" s="168" t="n">
        <v>442085.858</v>
      </c>
      <c r="AK30" s="169" t="n">
        <v>9279.214</v>
      </c>
      <c r="AL30" s="168" t="n">
        <v>79654.303568</v>
      </c>
    </row>
    <row r="31" customFormat="false" ht="13.5" hidden="false" customHeight="false" outlineLevel="0" collapsed="false">
      <c r="A31" s="156" t="s">
        <v>185</v>
      </c>
      <c r="B31" s="157" t="s">
        <v>193</v>
      </c>
      <c r="C31" s="156" t="s">
        <v>56</v>
      </c>
      <c r="D31" s="158" t="n">
        <v>21633.5219</v>
      </c>
      <c r="E31" s="159" t="n">
        <v>19573.5458</v>
      </c>
      <c r="F31" s="159" t="n">
        <v>17423.0213</v>
      </c>
      <c r="G31" s="160" t="n">
        <v>16826.911</v>
      </c>
      <c r="H31" s="161" t="n">
        <v>18581.0634</v>
      </c>
      <c r="I31" s="159" t="n">
        <v>19155.3126</v>
      </c>
      <c r="J31" s="159" t="n">
        <v>15914.9064</v>
      </c>
      <c r="K31" s="160" t="n">
        <v>14711.7176</v>
      </c>
      <c r="L31" s="161" t="n">
        <v>75457</v>
      </c>
      <c r="M31" s="159" t="n">
        <v>68363</v>
      </c>
      <c r="N31" s="159" t="n">
        <v>143820</v>
      </c>
      <c r="O31" s="162" t="n">
        <v>0</v>
      </c>
      <c r="P31" s="163" t="n">
        <v>0</v>
      </c>
      <c r="Q31" s="163" t="n">
        <v>0</v>
      </c>
      <c r="R31" s="164" t="n">
        <v>0</v>
      </c>
      <c r="S31" s="165" t="n">
        <v>0</v>
      </c>
      <c r="T31" s="162" t="n">
        <v>3736.43121558685</v>
      </c>
      <c r="U31" s="163" t="n">
        <v>2113.7157439587</v>
      </c>
      <c r="V31" s="163" t="n">
        <v>15192.628688865</v>
      </c>
      <c r="W31" s="164" t="n">
        <v>2282.3619457365</v>
      </c>
      <c r="X31" s="170" t="n">
        <v>23325.137594147</v>
      </c>
      <c r="Y31" s="162" t="n">
        <v>0</v>
      </c>
      <c r="Z31" s="163" t="n">
        <v>0</v>
      </c>
      <c r="AA31" s="163" t="n">
        <v>0</v>
      </c>
      <c r="AB31" s="164" t="n">
        <v>0</v>
      </c>
      <c r="AC31" s="165" t="n">
        <v>0</v>
      </c>
      <c r="AD31" s="158" t="n">
        <v>0</v>
      </c>
      <c r="AE31" s="159" t="n">
        <v>0</v>
      </c>
      <c r="AF31" s="159" t="n">
        <v>0</v>
      </c>
      <c r="AG31" s="160" t="n">
        <v>0</v>
      </c>
      <c r="AH31" s="165" t="n">
        <v>0</v>
      </c>
      <c r="AI31" s="167" t="n">
        <v>78943.4437</v>
      </c>
      <c r="AJ31" s="168" t="n">
        <v>64013.6363</v>
      </c>
      <c r="AK31" s="169" t="n">
        <v>862.92</v>
      </c>
      <c r="AL31" s="168" t="n">
        <v>11746.527264</v>
      </c>
    </row>
    <row r="32" customFormat="false" ht="13.5" hidden="false" customHeight="false" outlineLevel="0" collapsed="false">
      <c r="A32" s="156" t="s">
        <v>173</v>
      </c>
      <c r="B32" s="157" t="s">
        <v>194</v>
      </c>
      <c r="C32" s="156" t="s">
        <v>57</v>
      </c>
      <c r="D32" s="158" t="n">
        <v>100.737</v>
      </c>
      <c r="E32" s="159" t="n">
        <v>107.051</v>
      </c>
      <c r="F32" s="159" t="n">
        <v>106.682</v>
      </c>
      <c r="G32" s="160" t="n">
        <v>95.53</v>
      </c>
      <c r="H32" s="161" t="n">
        <v>8161.2455</v>
      </c>
      <c r="I32" s="159" t="n">
        <v>8923.89</v>
      </c>
      <c r="J32" s="159" t="n">
        <v>7680.2415</v>
      </c>
      <c r="K32" s="160" t="n">
        <v>6879.623</v>
      </c>
      <c r="L32" s="161" t="n">
        <v>410</v>
      </c>
      <c r="M32" s="159" t="n">
        <v>31645</v>
      </c>
      <c r="N32" s="159" t="n">
        <v>32055</v>
      </c>
      <c r="O32" s="162" t="n">
        <v>0</v>
      </c>
      <c r="P32" s="163" t="n">
        <v>0</v>
      </c>
      <c r="Q32" s="163" t="n">
        <v>0</v>
      </c>
      <c r="R32" s="164" t="n">
        <v>0</v>
      </c>
      <c r="S32" s="165" t="n">
        <v>0</v>
      </c>
      <c r="T32" s="162" t="n">
        <v>282.194573994437</v>
      </c>
      <c r="U32" s="163" t="n">
        <v>201.650999229532</v>
      </c>
      <c r="V32" s="163" t="n">
        <v>526.810487475853</v>
      </c>
      <c r="W32" s="164" t="n">
        <v>164.551781790665</v>
      </c>
      <c r="X32" s="170" t="n">
        <v>1175.20784249049</v>
      </c>
      <c r="Y32" s="162" t="n">
        <v>0</v>
      </c>
      <c r="Z32" s="163" t="n">
        <v>0</v>
      </c>
      <c r="AA32" s="163" t="n">
        <v>0</v>
      </c>
      <c r="AB32" s="164" t="n">
        <v>0</v>
      </c>
      <c r="AC32" s="165" t="n">
        <v>0</v>
      </c>
      <c r="AD32" s="162" t="n">
        <v>0</v>
      </c>
      <c r="AE32" s="163" t="n">
        <v>0</v>
      </c>
      <c r="AF32" s="163" t="n">
        <v>0</v>
      </c>
      <c r="AG32" s="164" t="n">
        <v>0</v>
      </c>
      <c r="AH32" s="165" t="n">
        <v>0</v>
      </c>
      <c r="AI32" s="167" t="n">
        <v>17292.9235</v>
      </c>
      <c r="AJ32" s="168" t="n">
        <v>14451.143</v>
      </c>
      <c r="AK32" s="169" t="n">
        <v>310.9335</v>
      </c>
      <c r="AL32" s="168" t="n">
        <v>2669.104452</v>
      </c>
    </row>
    <row r="33" customFormat="false" ht="13.5" hidden="false" customHeight="false" outlineLevel="0" collapsed="false">
      <c r="A33" s="156" t="s">
        <v>173</v>
      </c>
      <c r="B33" s="157" t="s">
        <v>195</v>
      </c>
      <c r="C33" s="156" t="s">
        <v>58</v>
      </c>
      <c r="D33" s="158" t="n">
        <v>2482.3605</v>
      </c>
      <c r="E33" s="159" t="n">
        <v>2412.705</v>
      </c>
      <c r="F33" s="159" t="n">
        <v>2582.301</v>
      </c>
      <c r="G33" s="160" t="n">
        <v>2617.6335</v>
      </c>
      <c r="H33" s="161" t="n">
        <v>108238.0014</v>
      </c>
      <c r="I33" s="159" t="n">
        <v>99952.5594</v>
      </c>
      <c r="J33" s="159" t="n">
        <v>88390.6017</v>
      </c>
      <c r="K33" s="160" t="n">
        <v>80029.8375</v>
      </c>
      <c r="L33" s="161" t="n">
        <v>10095</v>
      </c>
      <c r="M33" s="159" t="n">
        <v>376611</v>
      </c>
      <c r="N33" s="159" t="n">
        <v>386706</v>
      </c>
      <c r="O33" s="162" t="n">
        <v>0</v>
      </c>
      <c r="P33" s="163" t="n">
        <v>0</v>
      </c>
      <c r="Q33" s="163" t="n">
        <v>0</v>
      </c>
      <c r="R33" s="164" t="n">
        <v>0</v>
      </c>
      <c r="S33" s="165" t="n">
        <v>0</v>
      </c>
      <c r="T33" s="162" t="n">
        <v>1398.19815762825</v>
      </c>
      <c r="U33" s="163" t="n">
        <v>1121.82437826583</v>
      </c>
      <c r="V33" s="163" t="n">
        <v>2252.83992143241</v>
      </c>
      <c r="W33" s="164" t="n">
        <v>834.769618047566</v>
      </c>
      <c r="X33" s="170" t="n">
        <v>5607.63207537405</v>
      </c>
      <c r="Y33" s="162" t="n">
        <v>0</v>
      </c>
      <c r="Z33" s="163" t="n">
        <v>0</v>
      </c>
      <c r="AA33" s="163" t="n">
        <v>0</v>
      </c>
      <c r="AB33" s="164" t="n">
        <v>0</v>
      </c>
      <c r="AC33" s="165" t="n">
        <v>0</v>
      </c>
      <c r="AD33" s="158" t="n">
        <v>0</v>
      </c>
      <c r="AE33" s="159" t="n">
        <v>0</v>
      </c>
      <c r="AF33" s="159" t="n">
        <v>0</v>
      </c>
      <c r="AG33" s="160" t="n">
        <v>0</v>
      </c>
      <c r="AH33" s="165" t="n">
        <v>0</v>
      </c>
      <c r="AI33" s="167" t="n">
        <v>213085.6263</v>
      </c>
      <c r="AJ33" s="168" t="n">
        <v>165151.5123</v>
      </c>
      <c r="AK33" s="169" t="n">
        <v>8468.8614</v>
      </c>
      <c r="AL33" s="168" t="n">
        <v>31749.1813296</v>
      </c>
    </row>
    <row r="34" customFormat="false" ht="13.5" hidden="false" customHeight="false" outlineLevel="0" collapsed="false">
      <c r="A34" s="156" t="s">
        <v>180</v>
      </c>
      <c r="B34" s="157" t="s">
        <v>196</v>
      </c>
      <c r="C34" s="156" t="s">
        <v>59</v>
      </c>
      <c r="D34" s="158" t="n">
        <v>16095.8763</v>
      </c>
      <c r="E34" s="159" t="n">
        <v>15644.223</v>
      </c>
      <c r="F34" s="159" t="n">
        <v>16743.9006</v>
      </c>
      <c r="G34" s="160" t="n">
        <v>16973.0001</v>
      </c>
      <c r="H34" s="161" t="n">
        <v>76300.1016</v>
      </c>
      <c r="I34" s="159" t="n">
        <v>70459.4536</v>
      </c>
      <c r="J34" s="159" t="n">
        <v>62309.0948</v>
      </c>
      <c r="K34" s="160" t="n">
        <v>56415.35</v>
      </c>
      <c r="L34" s="161" t="n">
        <v>65457</v>
      </c>
      <c r="M34" s="159" t="n">
        <v>265484</v>
      </c>
      <c r="N34" s="159" t="n">
        <v>330941</v>
      </c>
      <c r="O34" s="162" t="n">
        <v>0</v>
      </c>
      <c r="P34" s="163" t="n">
        <v>0</v>
      </c>
      <c r="Q34" s="163" t="n">
        <v>0</v>
      </c>
      <c r="R34" s="164" t="n">
        <v>0</v>
      </c>
      <c r="S34" s="165" t="n">
        <v>0</v>
      </c>
      <c r="T34" s="162" t="n">
        <v>3501.48725889889</v>
      </c>
      <c r="U34" s="163" t="n">
        <v>2912.10033915731</v>
      </c>
      <c r="V34" s="163" t="n">
        <v>4515.25655718612</v>
      </c>
      <c r="W34" s="164" t="n">
        <v>2208.04594309854</v>
      </c>
      <c r="X34" s="170" t="n">
        <v>13136.8900983409</v>
      </c>
      <c r="Y34" s="162" t="n">
        <v>0</v>
      </c>
      <c r="Z34" s="163" t="n">
        <v>0</v>
      </c>
      <c r="AA34" s="163" t="n">
        <v>0</v>
      </c>
      <c r="AB34" s="164" t="n">
        <v>0</v>
      </c>
      <c r="AC34" s="165" t="n">
        <v>0</v>
      </c>
      <c r="AD34" s="158" t="n">
        <v>0</v>
      </c>
      <c r="AE34" s="159" t="n">
        <v>0</v>
      </c>
      <c r="AF34" s="159" t="n">
        <v>0</v>
      </c>
      <c r="AG34" s="160" t="n">
        <v>0</v>
      </c>
      <c r="AH34" s="165" t="n">
        <v>0</v>
      </c>
      <c r="AI34" s="167" t="n">
        <v>178499.6545</v>
      </c>
      <c r="AJ34" s="168" t="n">
        <v>145193.7376</v>
      </c>
      <c r="AK34" s="169" t="n">
        <v>7247.6079</v>
      </c>
      <c r="AL34" s="168" t="n">
        <v>27170.7856056</v>
      </c>
    </row>
    <row r="35" customFormat="false" ht="13.5" hidden="false" customHeight="false" outlineLevel="0" collapsed="false">
      <c r="A35" s="156" t="s">
        <v>180</v>
      </c>
      <c r="B35" s="157" t="s">
        <v>197</v>
      </c>
      <c r="C35" s="156" t="s">
        <v>60</v>
      </c>
      <c r="D35" s="158" t="n">
        <v>599.8328</v>
      </c>
      <c r="E35" s="159" t="n">
        <v>595.2576</v>
      </c>
      <c r="F35" s="159" t="n">
        <v>573.8264</v>
      </c>
      <c r="G35" s="160" t="n">
        <v>639.0832</v>
      </c>
      <c r="H35" s="161" t="n">
        <v>9564.87</v>
      </c>
      <c r="I35" s="159" t="n">
        <v>9747.465</v>
      </c>
      <c r="J35" s="159" t="n">
        <v>9689.19</v>
      </c>
      <c r="K35" s="160" t="n">
        <v>9848.475</v>
      </c>
      <c r="L35" s="161" t="n">
        <v>2408</v>
      </c>
      <c r="M35" s="159" t="n">
        <v>38850</v>
      </c>
      <c r="N35" s="159" t="n">
        <v>41258</v>
      </c>
      <c r="O35" s="162" t="n">
        <v>0</v>
      </c>
      <c r="P35" s="163" t="n">
        <v>0</v>
      </c>
      <c r="Q35" s="163" t="n">
        <v>0</v>
      </c>
      <c r="R35" s="164" t="n">
        <v>0</v>
      </c>
      <c r="S35" s="165" t="n">
        <v>0</v>
      </c>
      <c r="T35" s="162" t="n">
        <v>633.580133443851</v>
      </c>
      <c r="U35" s="163" t="n">
        <v>350.147495143146</v>
      </c>
      <c r="V35" s="163" t="n">
        <v>2685.97943318585</v>
      </c>
      <c r="W35" s="164" t="n">
        <v>387.183047866614</v>
      </c>
      <c r="X35" s="170" t="n">
        <v>4056.89010963946</v>
      </c>
      <c r="Y35" s="162" t="n">
        <v>0</v>
      </c>
      <c r="Z35" s="163" t="n">
        <v>0</v>
      </c>
      <c r="AA35" s="163" t="n">
        <v>0</v>
      </c>
      <c r="AB35" s="164" t="n">
        <v>0</v>
      </c>
      <c r="AC35" s="165" t="n">
        <v>0</v>
      </c>
      <c r="AD35" s="158" t="n">
        <v>0</v>
      </c>
      <c r="AE35" s="159" t="n">
        <v>0</v>
      </c>
      <c r="AF35" s="159" t="n">
        <v>0</v>
      </c>
      <c r="AG35" s="160" t="n">
        <v>0</v>
      </c>
      <c r="AH35" s="165" t="n">
        <v>0</v>
      </c>
      <c r="AI35" s="167" t="n">
        <v>20507.4254</v>
      </c>
      <c r="AJ35" s="168" t="n">
        <v>19549.9668</v>
      </c>
      <c r="AK35" s="169" t="n">
        <v>1200.6078</v>
      </c>
      <c r="AL35" s="168" t="n">
        <v>3604.0348288</v>
      </c>
    </row>
    <row r="36" customFormat="false" ht="13.5" hidden="false" customHeight="false" outlineLevel="0" collapsed="false">
      <c r="A36" s="156" t="s">
        <v>166</v>
      </c>
      <c r="B36" s="157" t="s">
        <v>198</v>
      </c>
      <c r="C36" s="156" t="s">
        <v>61</v>
      </c>
      <c r="D36" s="158" t="n">
        <v>16259.5043</v>
      </c>
      <c r="E36" s="159" t="n">
        <v>16135.4856</v>
      </c>
      <c r="F36" s="159" t="n">
        <v>15554.5559</v>
      </c>
      <c r="G36" s="160" t="n">
        <v>17323.4542</v>
      </c>
      <c r="H36" s="161" t="n">
        <v>79146.1602</v>
      </c>
      <c r="I36" s="159" t="n">
        <v>80657.0739</v>
      </c>
      <c r="J36" s="159" t="n">
        <v>80174.8674</v>
      </c>
      <c r="K36" s="160" t="n">
        <v>81492.8985</v>
      </c>
      <c r="L36" s="161" t="n">
        <v>65273</v>
      </c>
      <c r="M36" s="159" t="n">
        <v>321471</v>
      </c>
      <c r="N36" s="159" t="n">
        <v>386744</v>
      </c>
      <c r="O36" s="162" t="n">
        <v>0</v>
      </c>
      <c r="P36" s="163" t="n">
        <v>0</v>
      </c>
      <c r="Q36" s="163" t="n">
        <v>0</v>
      </c>
      <c r="R36" s="164" t="n">
        <v>0</v>
      </c>
      <c r="S36" s="165" t="n">
        <v>0</v>
      </c>
      <c r="T36" s="162" t="n">
        <v>6091.4485103896</v>
      </c>
      <c r="U36" s="163" t="n">
        <v>3669.73107599703</v>
      </c>
      <c r="V36" s="163" t="n">
        <v>22118.223318807</v>
      </c>
      <c r="W36" s="164" t="n">
        <v>3665.59538058393</v>
      </c>
      <c r="X36" s="170" t="n">
        <v>35544.9982857776</v>
      </c>
      <c r="Y36" s="162" t="n">
        <v>0</v>
      </c>
      <c r="Z36" s="163" t="n">
        <v>0</v>
      </c>
      <c r="AA36" s="163" t="n">
        <v>0</v>
      </c>
      <c r="AB36" s="164" t="n">
        <v>0</v>
      </c>
      <c r="AC36" s="165" t="n">
        <v>0</v>
      </c>
      <c r="AD36" s="158" t="n">
        <v>0</v>
      </c>
      <c r="AE36" s="159" t="n">
        <v>0</v>
      </c>
      <c r="AF36" s="159" t="n">
        <v>0</v>
      </c>
      <c r="AG36" s="160" t="n">
        <v>0</v>
      </c>
      <c r="AH36" s="165" t="n">
        <v>0</v>
      </c>
      <c r="AI36" s="167" t="n">
        <v>192198.224</v>
      </c>
      <c r="AJ36" s="168" t="n">
        <v>183291.5256</v>
      </c>
      <c r="AK36" s="169" t="n">
        <v>11254.2504</v>
      </c>
      <c r="AL36" s="168" t="n">
        <v>33783.4806784</v>
      </c>
    </row>
    <row r="37" customFormat="false" ht="13.5" hidden="false" customHeight="false" outlineLevel="0" collapsed="false">
      <c r="A37" s="156" t="s">
        <v>166</v>
      </c>
      <c r="B37" s="157" t="s">
        <v>199</v>
      </c>
      <c r="C37" s="156" t="s">
        <v>62</v>
      </c>
      <c r="D37" s="158" t="n">
        <v>5930.2854</v>
      </c>
      <c r="E37" s="159" t="n">
        <v>6258.4834</v>
      </c>
      <c r="F37" s="159" t="n">
        <v>6551.337</v>
      </c>
      <c r="G37" s="160" t="n">
        <v>6505.8942</v>
      </c>
      <c r="H37" s="161" t="n">
        <v>43426.0256</v>
      </c>
      <c r="I37" s="159" t="n">
        <v>46055.9136</v>
      </c>
      <c r="J37" s="159" t="n">
        <v>37689.5824</v>
      </c>
      <c r="K37" s="160" t="n">
        <v>37196.4784</v>
      </c>
      <c r="L37" s="161" t="n">
        <v>25246</v>
      </c>
      <c r="M37" s="159" t="n">
        <v>164368</v>
      </c>
      <c r="N37" s="159" t="n">
        <v>189614</v>
      </c>
      <c r="O37" s="162" t="n">
        <v>0</v>
      </c>
      <c r="P37" s="163" t="n">
        <v>0</v>
      </c>
      <c r="Q37" s="163" t="n">
        <v>0</v>
      </c>
      <c r="R37" s="164" t="n">
        <v>0</v>
      </c>
      <c r="S37" s="165" t="n">
        <v>0</v>
      </c>
      <c r="T37" s="162" t="n">
        <v>2099.25002567424</v>
      </c>
      <c r="U37" s="163" t="n">
        <v>1252.92635781338</v>
      </c>
      <c r="V37" s="163" t="n">
        <v>7486.96342037078</v>
      </c>
      <c r="W37" s="164" t="n">
        <v>1269.76284796924</v>
      </c>
      <c r="X37" s="170" t="n">
        <v>12108.9026518276</v>
      </c>
      <c r="Y37" s="162" t="n">
        <v>0</v>
      </c>
      <c r="Z37" s="163" t="n">
        <v>0</v>
      </c>
      <c r="AA37" s="163" t="n">
        <v>0</v>
      </c>
      <c r="AB37" s="164" t="n">
        <v>0</v>
      </c>
      <c r="AC37" s="165" t="n">
        <v>0</v>
      </c>
      <c r="AD37" s="158" t="n">
        <v>0</v>
      </c>
      <c r="AE37" s="159" t="n">
        <v>0</v>
      </c>
      <c r="AF37" s="159" t="n">
        <v>0</v>
      </c>
      <c r="AG37" s="160" t="n">
        <v>0</v>
      </c>
      <c r="AH37" s="165" t="n">
        <v>0</v>
      </c>
      <c r="AI37" s="167" t="n">
        <v>101670.708</v>
      </c>
      <c r="AJ37" s="168" t="n">
        <v>82937.4824</v>
      </c>
      <c r="AK37" s="169" t="n">
        <v>5005.8096</v>
      </c>
      <c r="AL37" s="168" t="n">
        <v>15865.382608</v>
      </c>
    </row>
    <row r="38" customFormat="false" ht="13.5" hidden="false" customHeight="false" outlineLevel="0" collapsed="false">
      <c r="A38" s="156" t="s">
        <v>160</v>
      </c>
      <c r="B38" s="157" t="s">
        <v>200</v>
      </c>
      <c r="C38" s="156" t="s">
        <v>63</v>
      </c>
      <c r="D38" s="158" t="n">
        <v>4941.3564</v>
      </c>
      <c r="E38" s="159" t="n">
        <v>5214.8244</v>
      </c>
      <c r="F38" s="159" t="n">
        <v>5458.842</v>
      </c>
      <c r="G38" s="160" t="n">
        <v>5420.9772</v>
      </c>
      <c r="H38" s="161" t="n">
        <v>92864.4506</v>
      </c>
      <c r="I38" s="159" t="n">
        <v>98488.3386</v>
      </c>
      <c r="J38" s="159" t="n">
        <v>80597.3449</v>
      </c>
      <c r="K38" s="160" t="n">
        <v>79542.8659</v>
      </c>
      <c r="L38" s="161" t="n">
        <v>21036</v>
      </c>
      <c r="M38" s="159" t="n">
        <v>351493</v>
      </c>
      <c r="N38" s="159" t="n">
        <v>372529</v>
      </c>
      <c r="O38" s="162" t="n">
        <v>0</v>
      </c>
      <c r="P38" s="163" t="n">
        <v>0</v>
      </c>
      <c r="Q38" s="163" t="n">
        <v>0</v>
      </c>
      <c r="R38" s="164" t="n">
        <v>0</v>
      </c>
      <c r="S38" s="165" t="n">
        <v>0</v>
      </c>
      <c r="T38" s="162" t="n">
        <v>6449.60312331076</v>
      </c>
      <c r="U38" s="163" t="n">
        <v>4476.43053334169</v>
      </c>
      <c r="V38" s="163" t="n">
        <v>21271.0487152575</v>
      </c>
      <c r="W38" s="164" t="n">
        <v>4202.67595124654</v>
      </c>
      <c r="X38" s="170" t="n">
        <v>36399.7583231565</v>
      </c>
      <c r="Y38" s="162" t="n">
        <v>0</v>
      </c>
      <c r="Z38" s="163" t="n">
        <v>0</v>
      </c>
      <c r="AA38" s="163" t="n">
        <v>0</v>
      </c>
      <c r="AB38" s="164" t="n">
        <v>0</v>
      </c>
      <c r="AC38" s="165" t="n">
        <v>0</v>
      </c>
      <c r="AD38" s="158" t="n">
        <v>0</v>
      </c>
      <c r="AE38" s="159" t="n">
        <v>0</v>
      </c>
      <c r="AF38" s="159" t="n">
        <v>0</v>
      </c>
      <c r="AG38" s="160" t="n">
        <v>0</v>
      </c>
      <c r="AH38" s="165" t="n">
        <v>0</v>
      </c>
      <c r="AI38" s="167" t="n">
        <v>201508.97</v>
      </c>
      <c r="AJ38" s="168" t="n">
        <v>161185.2644</v>
      </c>
      <c r="AK38" s="169" t="n">
        <v>9834.7656</v>
      </c>
      <c r="AL38" s="168" t="n">
        <v>31170.246488</v>
      </c>
    </row>
    <row r="39" customFormat="false" ht="13.5" hidden="false" customHeight="false" outlineLevel="0" collapsed="false">
      <c r="A39" s="156" t="s">
        <v>176</v>
      </c>
      <c r="B39" s="157" t="s">
        <v>201</v>
      </c>
      <c r="C39" s="156" t="s">
        <v>64</v>
      </c>
      <c r="D39" s="158" t="n">
        <v>27637.9292</v>
      </c>
      <c r="E39" s="159" t="n">
        <v>27338.191</v>
      </c>
      <c r="F39" s="159" t="n">
        <v>24392.488</v>
      </c>
      <c r="G39" s="160" t="n">
        <v>23989.3918</v>
      </c>
      <c r="H39" s="161" t="n">
        <v>157520.8544</v>
      </c>
      <c r="I39" s="159" t="n">
        <v>162480.2816</v>
      </c>
      <c r="J39" s="159" t="n">
        <v>139513.4104</v>
      </c>
      <c r="K39" s="160" t="n">
        <v>130893.4536</v>
      </c>
      <c r="L39" s="161" t="n">
        <v>103358</v>
      </c>
      <c r="M39" s="159" t="n">
        <v>590408</v>
      </c>
      <c r="N39" s="159" t="n">
        <v>693766</v>
      </c>
      <c r="O39" s="162" t="n">
        <v>0</v>
      </c>
      <c r="P39" s="163" t="n">
        <v>0</v>
      </c>
      <c r="Q39" s="163" t="n">
        <v>0</v>
      </c>
      <c r="R39" s="164" t="n">
        <v>0</v>
      </c>
      <c r="S39" s="165" t="n">
        <v>0</v>
      </c>
      <c r="T39" s="162" t="n">
        <v>11267.9649690266</v>
      </c>
      <c r="U39" s="163" t="n">
        <v>6801.76258317801</v>
      </c>
      <c r="V39" s="163" t="n">
        <v>41767.1435806665</v>
      </c>
      <c r="W39" s="164" t="n">
        <v>6780.74281516681</v>
      </c>
      <c r="X39" s="170" t="n">
        <v>66617.6139480379</v>
      </c>
      <c r="Y39" s="162" t="n">
        <v>0</v>
      </c>
      <c r="Z39" s="163" t="n">
        <v>0</v>
      </c>
      <c r="AA39" s="163" t="n">
        <v>0</v>
      </c>
      <c r="AB39" s="164" t="n">
        <v>0</v>
      </c>
      <c r="AC39" s="165" t="n">
        <v>0</v>
      </c>
      <c r="AD39" s="158" t="n">
        <v>0</v>
      </c>
      <c r="AE39" s="159" t="n">
        <v>0</v>
      </c>
      <c r="AF39" s="159" t="n">
        <v>0</v>
      </c>
      <c r="AG39" s="160" t="n">
        <v>0</v>
      </c>
      <c r="AH39" s="165" t="n">
        <v>0</v>
      </c>
      <c r="AI39" s="167" t="n">
        <v>374977.2562</v>
      </c>
      <c r="AJ39" s="168" t="n">
        <v>306092.826</v>
      </c>
      <c r="AK39" s="169" t="n">
        <v>12695.9178</v>
      </c>
      <c r="AL39" s="168" t="n">
        <v>57406.6389424</v>
      </c>
    </row>
    <row r="40" customFormat="false" ht="13.5" hidden="false" customHeight="false" outlineLevel="0" collapsed="false">
      <c r="A40" s="156" t="s">
        <v>180</v>
      </c>
      <c r="B40" s="157" t="s">
        <v>190</v>
      </c>
      <c r="C40" s="156" t="s">
        <v>1005</v>
      </c>
      <c r="D40" s="158" t="n">
        <v>7317.7308</v>
      </c>
      <c r="E40" s="159" t="n">
        <v>6620.9256</v>
      </c>
      <c r="F40" s="159" t="n">
        <v>5893.4916</v>
      </c>
      <c r="G40" s="160" t="n">
        <v>5691.852</v>
      </c>
      <c r="H40" s="161" t="n">
        <v>66506.4702</v>
      </c>
      <c r="I40" s="159" t="n">
        <v>68561.8578</v>
      </c>
      <c r="J40" s="159" t="n">
        <v>56963.5992</v>
      </c>
      <c r="K40" s="160" t="n">
        <v>52657.0728</v>
      </c>
      <c r="L40" s="161" t="n">
        <v>25524</v>
      </c>
      <c r="M40" s="159" t="n">
        <v>244689</v>
      </c>
      <c r="N40" s="159" t="n">
        <v>270213</v>
      </c>
      <c r="O40" s="162" t="n">
        <v>0</v>
      </c>
      <c r="P40" s="163" t="n">
        <v>0</v>
      </c>
      <c r="Q40" s="163" t="n">
        <v>0</v>
      </c>
      <c r="R40" s="164" t="n">
        <v>0</v>
      </c>
      <c r="S40" s="165" t="n">
        <v>0</v>
      </c>
      <c r="T40" s="162" t="n">
        <v>1833.0001828415</v>
      </c>
      <c r="U40" s="163" t="n">
        <v>1514.44597130117</v>
      </c>
      <c r="V40" s="163" t="n">
        <v>3224.3338933654</v>
      </c>
      <c r="W40" s="164" t="n">
        <v>1067.00178212373</v>
      </c>
      <c r="X40" s="170" t="n">
        <v>7638.7818296318</v>
      </c>
      <c r="Y40" s="162" t="n">
        <v>0</v>
      </c>
      <c r="Z40" s="163" t="n">
        <v>0</v>
      </c>
      <c r="AA40" s="163" t="n">
        <v>0</v>
      </c>
      <c r="AB40" s="164" t="n">
        <v>0</v>
      </c>
      <c r="AC40" s="165" t="n">
        <v>0</v>
      </c>
      <c r="AD40" s="158" t="n">
        <v>0</v>
      </c>
      <c r="AE40" s="159" t="n">
        <v>0</v>
      </c>
      <c r="AF40" s="159" t="n">
        <v>0</v>
      </c>
      <c r="AG40" s="160" t="n">
        <v>0</v>
      </c>
      <c r="AH40" s="165" t="n">
        <v>0</v>
      </c>
      <c r="AI40" s="167" t="n">
        <v>149006.9844</v>
      </c>
      <c r="AJ40" s="168" t="n">
        <v>119584.7376</v>
      </c>
      <c r="AK40" s="169" t="n">
        <v>1621.278</v>
      </c>
      <c r="AL40" s="168" t="n">
        <v>22069.7008176</v>
      </c>
    </row>
    <row r="41" customFormat="false" ht="13.5" hidden="false" customHeight="false" outlineLevel="0" collapsed="false">
      <c r="A41" s="156" t="s">
        <v>176</v>
      </c>
      <c r="B41" s="157" t="s">
        <v>202</v>
      </c>
      <c r="C41" s="156" t="s">
        <v>65</v>
      </c>
      <c r="D41" s="158" t="n">
        <v>8603.2936</v>
      </c>
      <c r="E41" s="159" t="n">
        <v>7784.0752</v>
      </c>
      <c r="F41" s="159" t="n">
        <v>6928.8472</v>
      </c>
      <c r="G41" s="160" t="n">
        <v>6691.784</v>
      </c>
      <c r="H41" s="161" t="n">
        <v>53295.0876</v>
      </c>
      <c r="I41" s="159" t="n">
        <v>54942.1764</v>
      </c>
      <c r="J41" s="159" t="n">
        <v>45647.8896</v>
      </c>
      <c r="K41" s="160" t="n">
        <v>42196.8464</v>
      </c>
      <c r="L41" s="161" t="n">
        <v>30008</v>
      </c>
      <c r="M41" s="159" t="n">
        <v>196082</v>
      </c>
      <c r="N41" s="159" t="n">
        <v>226090</v>
      </c>
      <c r="O41" s="162" t="n">
        <v>0</v>
      </c>
      <c r="P41" s="163" t="n">
        <v>0</v>
      </c>
      <c r="Q41" s="163" t="n">
        <v>0</v>
      </c>
      <c r="R41" s="164" t="n">
        <v>0</v>
      </c>
      <c r="S41" s="165" t="n">
        <v>0</v>
      </c>
      <c r="T41" s="162" t="n">
        <v>3067.72219967473</v>
      </c>
      <c r="U41" s="163" t="n">
        <v>2491.74604772404</v>
      </c>
      <c r="V41" s="163" t="n">
        <v>4356.48029064923</v>
      </c>
      <c r="W41" s="164" t="n">
        <v>1763.32960863856</v>
      </c>
      <c r="X41" s="170" t="n">
        <v>11679.2781466866</v>
      </c>
      <c r="Y41" s="162" t="n">
        <v>0</v>
      </c>
      <c r="Z41" s="163" t="n">
        <v>0</v>
      </c>
      <c r="AA41" s="163" t="n">
        <v>0</v>
      </c>
      <c r="AB41" s="164" t="n">
        <v>0</v>
      </c>
      <c r="AC41" s="165" t="n">
        <v>0</v>
      </c>
      <c r="AD41" s="158" t="n">
        <v>0</v>
      </c>
      <c r="AE41" s="159" t="n">
        <v>0</v>
      </c>
      <c r="AF41" s="159" t="n">
        <v>0</v>
      </c>
      <c r="AG41" s="160" t="n">
        <v>0</v>
      </c>
      <c r="AH41" s="165" t="n">
        <v>0</v>
      </c>
      <c r="AI41" s="167" t="n">
        <v>124624.6328</v>
      </c>
      <c r="AJ41" s="168" t="n">
        <v>100108.8272</v>
      </c>
      <c r="AK41" s="169" t="n">
        <v>1356.54</v>
      </c>
      <c r="AL41" s="168" t="n">
        <v>18465.945968</v>
      </c>
    </row>
    <row r="42" customFormat="false" ht="13.5" hidden="false" customHeight="false" outlineLevel="0" collapsed="false">
      <c r="A42" s="171"/>
      <c r="B42" s="172" t="s">
        <v>1006</v>
      </c>
      <c r="C42" s="173" t="s">
        <v>18</v>
      </c>
      <c r="D42" s="174" t="n">
        <v>1319506.4745</v>
      </c>
      <c r="E42" s="175" t="n">
        <v>1307331.069</v>
      </c>
      <c r="F42" s="175" t="n">
        <v>1282099.7491</v>
      </c>
      <c r="G42" s="176" t="n">
        <v>1336567.7074</v>
      </c>
      <c r="H42" s="177" t="n">
        <v>3352482.7312</v>
      </c>
      <c r="I42" s="175" t="n">
        <v>3398865.8264</v>
      </c>
      <c r="J42" s="175" t="n">
        <v>3064007.6574</v>
      </c>
      <c r="K42" s="176" t="n">
        <v>2875371.785</v>
      </c>
      <c r="L42" s="177" t="n">
        <v>5245505</v>
      </c>
      <c r="M42" s="175" t="n">
        <v>12690728</v>
      </c>
      <c r="N42" s="175" t="n">
        <v>17936233</v>
      </c>
      <c r="O42" s="174" t="n">
        <v>0</v>
      </c>
      <c r="P42" s="175" t="n">
        <v>0</v>
      </c>
      <c r="Q42" s="175" t="n">
        <v>0</v>
      </c>
      <c r="R42" s="176" t="n">
        <v>0</v>
      </c>
      <c r="S42" s="178" t="n">
        <v>0</v>
      </c>
      <c r="T42" s="174" t="n">
        <v>292952.753394918</v>
      </c>
      <c r="U42" s="175" t="n">
        <v>213461.705783067</v>
      </c>
      <c r="V42" s="175" t="n">
        <v>697213.798105706</v>
      </c>
      <c r="W42" s="176" t="n">
        <v>175991.169014008</v>
      </c>
      <c r="X42" s="179" t="n">
        <v>1379619.4262977</v>
      </c>
      <c r="Y42" s="174" t="n">
        <v>0</v>
      </c>
      <c r="Z42" s="175" t="n">
        <v>0</v>
      </c>
      <c r="AA42" s="175" t="n">
        <v>0</v>
      </c>
      <c r="AB42" s="176" t="n">
        <v>0</v>
      </c>
      <c r="AC42" s="178" t="n">
        <v>0</v>
      </c>
      <c r="AD42" s="174" t="n">
        <v>0</v>
      </c>
      <c r="AE42" s="175" t="n">
        <v>0</v>
      </c>
      <c r="AF42" s="175" t="n">
        <v>0</v>
      </c>
      <c r="AG42" s="176" t="n">
        <v>0</v>
      </c>
      <c r="AH42" s="178" t="n">
        <v>0</v>
      </c>
      <c r="AI42" s="175" t="n">
        <v>9378186.1011</v>
      </c>
      <c r="AJ42" s="175" t="n">
        <v>8201847.3938</v>
      </c>
      <c r="AK42" s="180" t="n">
        <v>356199.5051</v>
      </c>
      <c r="AL42" s="175" t="n">
        <v>1515672.6884016</v>
      </c>
    </row>
    <row r="44" customFormat="false" ht="13.5" hidden="false" customHeight="false" outlineLevel="0" collapsed="false">
      <c r="N44" s="91" t="n">
        <f aca="false">N43/N42</f>
        <v>0</v>
      </c>
    </row>
  </sheetData>
  <mergeCells count="21">
    <mergeCell ref="D4:N4"/>
    <mergeCell ref="O4:S4"/>
    <mergeCell ref="T4:X4"/>
    <mergeCell ref="Y4:AC4"/>
    <mergeCell ref="AD4:AH4"/>
    <mergeCell ref="AI4:AL4"/>
    <mergeCell ref="A5:A6"/>
    <mergeCell ref="B5:B6"/>
    <mergeCell ref="C5:C6"/>
    <mergeCell ref="D5:G5"/>
    <mergeCell ref="H5:K5"/>
    <mergeCell ref="L5:N5"/>
    <mergeCell ref="O5:R5"/>
    <mergeCell ref="S5:S6"/>
    <mergeCell ref="T5:W5"/>
    <mergeCell ref="X5:X6"/>
    <mergeCell ref="Y5:AB5"/>
    <mergeCell ref="AC5:AC6"/>
    <mergeCell ref="AD5:AG5"/>
    <mergeCell ref="AH5:AH6"/>
    <mergeCell ref="AI5:AL5"/>
  </mergeCells>
  <conditionalFormatting sqref="A5:A6">
    <cfRule type="expression" priority="2" aboveAverage="0" equalAverage="0" bottom="0" percent="0" rank="0" text="" dxfId="56">
      <formula>CELL("protect",A5)=1</formula>
    </cfRule>
  </conditionalFormatting>
  <conditionalFormatting sqref="A42">
    <cfRule type="expression" priority="3" aboveAverage="0" equalAverage="0" bottom="0" percent="0" rank="0" text="" dxfId="57">
      <formula>CELL("protect",A42)=1</formula>
    </cfRule>
  </conditionalFormatting>
  <conditionalFormatting sqref="A8:A41">
    <cfRule type="expression" priority="4" aboveAverage="0" equalAverage="0" bottom="0" percent="0" rank="0" text="" dxfId="58">
      <formula>CELL("protect",A8)=1</formula>
    </cfRule>
  </conditionalFormatting>
  <conditionalFormatting sqref="AB7">
    <cfRule type="expression" priority="5" aboveAverage="0" equalAverage="0" bottom="0" percent="0" rank="0" text="" dxfId="59">
      <formula>CELL("protect",AB7)=1</formula>
    </cfRule>
  </conditionalFormatting>
  <conditionalFormatting sqref="R7">
    <cfRule type="expression" priority="6" aboveAverage="0" equalAverage="0" bottom="0" percent="0" rank="0" text="" dxfId="60">
      <formula>CELL("protect",R7)=1</formula>
    </cfRule>
  </conditionalFormatting>
  <conditionalFormatting sqref="L7">
    <cfRule type="expression" priority="7" aboveAverage="0" equalAverage="0" bottom="0" percent="0" rank="0" text="" dxfId="61">
      <formula>CELL("protect",L7)=1</formula>
    </cfRule>
  </conditionalFormatting>
  <conditionalFormatting sqref="K7">
    <cfRule type="expression" priority="8" aboveAverage="0" equalAverage="0" bottom="0" percent="0" rank="0" text="" dxfId="62">
      <formula>CELL("protect",K7)=1</formula>
    </cfRule>
  </conditionalFormatting>
  <conditionalFormatting sqref="H7">
    <cfRule type="expression" priority="9" aboveAverage="0" equalAverage="0" bottom="0" percent="0" rank="0" text="" dxfId="63">
      <formula>CELL("protect",H7)=1</formula>
    </cfRule>
  </conditionalFormatting>
  <conditionalFormatting sqref="G7">
    <cfRule type="expression" priority="10" aboveAverage="0" equalAverage="0" bottom="0" percent="0" rank="0" text="" dxfId="64">
      <formula>CELL("protect",G7)=1</formula>
    </cfRule>
  </conditionalFormatting>
  <conditionalFormatting sqref="O8:AL42">
    <cfRule type="expression" priority="11" aboveAverage="0" equalAverage="0" bottom="0" percent="0" rank="0" text="" dxfId="65">
      <formula>O8-#ref!&gt;1</formula>
    </cfRule>
  </conditionalFormatting>
  <conditionalFormatting sqref="A1:A2 M7:Q7 B8:AL44 B3:AL6 C1:AL2">
    <cfRule type="expression" priority="12" aboveAverage="0" equalAverage="0" bottom="0" percent="0" rank="0" text="" dxfId="66">
      <formula>CELL("protect",A1)=1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5B9BD5"/>
    <pageSetUpPr fitToPage="false"/>
  </sheetPr>
  <dimension ref="A1:AL44"/>
  <sheetViews>
    <sheetView showFormulas="false" showGridLines="fals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3" ySplit="0" topLeftCell="D1" activePane="topRight" state="frozen"/>
      <selection pane="topLeft" activeCell="A1" activeCellId="0" sqref="A1"/>
      <selection pane="topRight" activeCell="A1" activeCellId="1" sqref="E6:E7 A1"/>
    </sheetView>
  </sheetViews>
  <sheetFormatPr defaultColWidth="8.7890625" defaultRowHeight="13.5" zeroHeight="false" outlineLevelRow="0" outlineLevelCol="0"/>
  <cols>
    <col collapsed="false" customWidth="true" hidden="false" outlineLevel="0" max="1" min="1" style="90" width="13.53"/>
    <col collapsed="false" customWidth="true" hidden="false" outlineLevel="0" max="2" min="2" style="90" width="7.52"/>
    <col collapsed="false" customWidth="true" hidden="false" outlineLevel="0" max="3" min="3" style="90" width="12.16"/>
    <col collapsed="false" customWidth="true" hidden="false" outlineLevel="0" max="8" min="4" style="91" width="13.79"/>
    <col collapsed="false" customWidth="true" hidden="false" outlineLevel="0" max="9" min="9" style="91" width="13.16"/>
    <col collapsed="false" customWidth="true" hidden="false" outlineLevel="0" max="10" min="10" style="91" width="13.79"/>
    <col collapsed="false" customWidth="true" hidden="false" outlineLevel="0" max="11" min="11" style="91" width="13.16"/>
    <col collapsed="false" customWidth="true" hidden="false" outlineLevel="0" max="12" min="12" style="91" width="13.48"/>
    <col collapsed="false" customWidth="true" hidden="false" outlineLevel="0" max="13" min="13" style="91" width="14.52"/>
    <col collapsed="false" customWidth="true" hidden="false" outlineLevel="0" max="14" min="14" style="91" width="15.16"/>
    <col collapsed="false" customWidth="true" hidden="false" outlineLevel="0" max="15" min="15" style="91" width="10.79"/>
    <col collapsed="false" customWidth="true" hidden="false" outlineLevel="0" max="16" min="16" style="91" width="11"/>
    <col collapsed="false" customWidth="true" hidden="false" outlineLevel="0" max="18" min="17" style="91" width="10.16"/>
    <col collapsed="false" customWidth="true" hidden="false" outlineLevel="0" max="19" min="19" style="91" width="11.78"/>
    <col collapsed="false" customWidth="true" hidden="false" outlineLevel="0" max="20" min="20" style="91" width="10.79"/>
    <col collapsed="false" customWidth="true" hidden="false" outlineLevel="0" max="21" min="21" style="91" width="10.52"/>
    <col collapsed="false" customWidth="true" hidden="false" outlineLevel="0" max="22" min="22" style="91" width="11.78"/>
    <col collapsed="false" customWidth="true" hidden="false" outlineLevel="0" max="23" min="23" style="91" width="9.79"/>
    <col collapsed="false" customWidth="true" hidden="false" outlineLevel="0" max="24" min="24" style="91" width="13"/>
    <col collapsed="false" customWidth="true" hidden="false" outlineLevel="0" max="25" min="25" style="91" width="10.16"/>
    <col collapsed="false" customWidth="true" hidden="false" outlineLevel="0" max="28" min="26" style="91" width="9.79"/>
    <col collapsed="false" customWidth="true" hidden="false" outlineLevel="0" max="29" min="29" style="91" width="12.16"/>
    <col collapsed="false" customWidth="true" hidden="false" outlineLevel="0" max="33" min="30" style="91" width="10.16"/>
    <col collapsed="false" customWidth="true" hidden="false" outlineLevel="0" max="34" min="34" style="91" width="10.52"/>
    <col collapsed="false" customWidth="true" hidden="false" outlineLevel="0" max="35" min="35" style="91" width="15.78"/>
    <col collapsed="false" customWidth="true" hidden="false" outlineLevel="0" max="36" min="36" style="91" width="17.26"/>
    <col collapsed="false" customWidth="true" hidden="false" outlineLevel="0" max="37" min="37" style="91" width="13"/>
    <col collapsed="false" customWidth="true" hidden="false" outlineLevel="0" max="38" min="38" style="91" width="16.16"/>
    <col collapsed="false" customWidth="false" hidden="false" outlineLevel="0" max="16384" min="39" style="90" width="8.79"/>
  </cols>
  <sheetData>
    <row r="1" customFormat="false" ht="21.75" hidden="false" customHeight="false" outlineLevel="0" collapsed="false">
      <c r="A1" s="89" t="s">
        <v>1010</v>
      </c>
    </row>
    <row r="2" customFormat="false" ht="13.5" hidden="false" customHeight="false" outlineLevel="0" collapsed="false">
      <c r="A2" s="92" t="s">
        <v>986</v>
      </c>
    </row>
    <row r="4" customFormat="false" ht="13.5" hidden="false" customHeight="false" outlineLevel="0" collapsed="false">
      <c r="D4" s="93" t="s">
        <v>97</v>
      </c>
      <c r="E4" s="93"/>
      <c r="F4" s="93"/>
      <c r="G4" s="93"/>
      <c r="H4" s="93"/>
      <c r="I4" s="93"/>
      <c r="J4" s="93"/>
      <c r="K4" s="93"/>
      <c r="L4" s="93"/>
      <c r="M4" s="93"/>
      <c r="N4" s="93"/>
      <c r="O4" s="94" t="s">
        <v>987</v>
      </c>
      <c r="P4" s="94"/>
      <c r="Q4" s="94"/>
      <c r="R4" s="94"/>
      <c r="S4" s="94"/>
      <c r="T4" s="95" t="s">
        <v>988</v>
      </c>
      <c r="U4" s="95"/>
      <c r="V4" s="95"/>
      <c r="W4" s="95"/>
      <c r="X4" s="95"/>
      <c r="Y4" s="94" t="s">
        <v>989</v>
      </c>
      <c r="Z4" s="94"/>
      <c r="AA4" s="94"/>
      <c r="AB4" s="94"/>
      <c r="AC4" s="94"/>
      <c r="AD4" s="94" t="s">
        <v>990</v>
      </c>
      <c r="AE4" s="94"/>
      <c r="AF4" s="94"/>
      <c r="AG4" s="94"/>
      <c r="AH4" s="94"/>
      <c r="AI4" s="93" t="s">
        <v>991</v>
      </c>
      <c r="AJ4" s="93"/>
      <c r="AK4" s="93"/>
      <c r="AL4" s="93"/>
    </row>
    <row r="5" customFormat="false" ht="13.5" hidden="false" customHeight="true" outlineLevel="0" collapsed="false">
      <c r="A5" s="151" t="s">
        <v>108</v>
      </c>
      <c r="B5" s="151" t="s">
        <v>110</v>
      </c>
      <c r="C5" s="152" t="s">
        <v>109</v>
      </c>
      <c r="D5" s="99" t="s">
        <v>11</v>
      </c>
      <c r="E5" s="99"/>
      <c r="F5" s="99"/>
      <c r="G5" s="99"/>
      <c r="H5" s="100" t="s">
        <v>12</v>
      </c>
      <c r="I5" s="100"/>
      <c r="J5" s="100"/>
      <c r="K5" s="100"/>
      <c r="L5" s="101" t="s">
        <v>18</v>
      </c>
      <c r="M5" s="101"/>
      <c r="N5" s="101"/>
      <c r="O5" s="99"/>
      <c r="P5" s="99"/>
      <c r="Q5" s="99"/>
      <c r="R5" s="99"/>
      <c r="S5" s="153" t="s">
        <v>18</v>
      </c>
      <c r="T5" s="99"/>
      <c r="U5" s="99"/>
      <c r="V5" s="99"/>
      <c r="W5" s="99"/>
      <c r="X5" s="154" t="s">
        <v>18</v>
      </c>
      <c r="Y5" s="99"/>
      <c r="Z5" s="99"/>
      <c r="AA5" s="99"/>
      <c r="AB5" s="99"/>
      <c r="AC5" s="153" t="s">
        <v>18</v>
      </c>
      <c r="AD5" s="99" t="s">
        <v>18</v>
      </c>
      <c r="AE5" s="99"/>
      <c r="AF5" s="99"/>
      <c r="AG5" s="99"/>
      <c r="AH5" s="153" t="s">
        <v>18</v>
      </c>
      <c r="AI5" s="155" t="s">
        <v>18</v>
      </c>
      <c r="AJ5" s="155"/>
      <c r="AK5" s="155"/>
      <c r="AL5" s="155"/>
    </row>
    <row r="6" customFormat="false" ht="13.5" hidden="false" customHeight="false" outlineLevel="0" collapsed="false">
      <c r="A6" s="151"/>
      <c r="B6" s="151"/>
      <c r="C6" s="152"/>
      <c r="D6" s="106" t="s">
        <v>114</v>
      </c>
      <c r="E6" s="107" t="s">
        <v>115</v>
      </c>
      <c r="F6" s="107" t="s">
        <v>116</v>
      </c>
      <c r="G6" s="108" t="s">
        <v>117</v>
      </c>
      <c r="H6" s="109" t="s">
        <v>114</v>
      </c>
      <c r="I6" s="107" t="s">
        <v>115</v>
      </c>
      <c r="J6" s="107" t="s">
        <v>116</v>
      </c>
      <c r="K6" s="108" t="s">
        <v>117</v>
      </c>
      <c r="L6" s="109" t="s">
        <v>11</v>
      </c>
      <c r="M6" s="107" t="s">
        <v>12</v>
      </c>
      <c r="N6" s="107" t="s">
        <v>18</v>
      </c>
      <c r="O6" s="106" t="s">
        <v>114</v>
      </c>
      <c r="P6" s="107" t="s">
        <v>115</v>
      </c>
      <c r="Q6" s="107" t="s">
        <v>116</v>
      </c>
      <c r="R6" s="108" t="s">
        <v>117</v>
      </c>
      <c r="S6" s="153"/>
      <c r="T6" s="106" t="s">
        <v>114</v>
      </c>
      <c r="U6" s="107" t="s">
        <v>115</v>
      </c>
      <c r="V6" s="107" t="s">
        <v>116</v>
      </c>
      <c r="W6" s="108" t="s">
        <v>117</v>
      </c>
      <c r="X6" s="154"/>
      <c r="Y6" s="106" t="s">
        <v>114</v>
      </c>
      <c r="Z6" s="107" t="s">
        <v>115</v>
      </c>
      <c r="AA6" s="107" t="s">
        <v>116</v>
      </c>
      <c r="AB6" s="108" t="s">
        <v>117</v>
      </c>
      <c r="AC6" s="153"/>
      <c r="AD6" s="106" t="s">
        <v>114</v>
      </c>
      <c r="AE6" s="107" t="s">
        <v>115</v>
      </c>
      <c r="AF6" s="107" t="s">
        <v>116</v>
      </c>
      <c r="AG6" s="108" t="s">
        <v>117</v>
      </c>
      <c r="AH6" s="153"/>
      <c r="AI6" s="106" t="s">
        <v>102</v>
      </c>
      <c r="AJ6" s="107" t="s">
        <v>103</v>
      </c>
      <c r="AK6" s="107" t="s">
        <v>104</v>
      </c>
      <c r="AL6" s="107" t="s">
        <v>105</v>
      </c>
    </row>
    <row r="7" customFormat="false" ht="13.5" hidden="false" customHeight="false" outlineLevel="0" collapsed="false">
      <c r="A7" s="111" t="s">
        <v>118</v>
      </c>
      <c r="B7" s="111" t="s">
        <v>120</v>
      </c>
      <c r="C7" s="111" t="s">
        <v>119</v>
      </c>
      <c r="D7" s="110" t="s">
        <v>124</v>
      </c>
      <c r="E7" s="111" t="s">
        <v>125</v>
      </c>
      <c r="F7" s="111" t="s">
        <v>126</v>
      </c>
      <c r="G7" s="112" t="s">
        <v>127</v>
      </c>
      <c r="H7" s="113" t="s">
        <v>128</v>
      </c>
      <c r="I7" s="111" t="s">
        <v>129</v>
      </c>
      <c r="J7" s="111" t="s">
        <v>130</v>
      </c>
      <c r="K7" s="112" t="s">
        <v>131</v>
      </c>
      <c r="L7" s="113" t="s">
        <v>132</v>
      </c>
      <c r="M7" s="113" t="s">
        <v>133</v>
      </c>
      <c r="N7" s="113" t="s">
        <v>134</v>
      </c>
      <c r="O7" s="114" t="s">
        <v>992</v>
      </c>
      <c r="P7" s="115" t="s">
        <v>993</v>
      </c>
      <c r="Q7" s="115" t="s">
        <v>994</v>
      </c>
      <c r="R7" s="112" t="s">
        <v>995</v>
      </c>
      <c r="S7" s="116" t="s">
        <v>139</v>
      </c>
      <c r="T7" s="110" t="s">
        <v>996</v>
      </c>
      <c r="U7" s="111" t="s">
        <v>997</v>
      </c>
      <c r="V7" s="111" t="s">
        <v>998</v>
      </c>
      <c r="W7" s="111" t="s">
        <v>999</v>
      </c>
      <c r="X7" s="116" t="s">
        <v>144</v>
      </c>
      <c r="Y7" s="110" t="s">
        <v>1000</v>
      </c>
      <c r="Z7" s="111" t="s">
        <v>1001</v>
      </c>
      <c r="AA7" s="111" t="s">
        <v>1002</v>
      </c>
      <c r="AB7" s="112" t="s">
        <v>1003</v>
      </c>
      <c r="AC7" s="111" t="s">
        <v>1004</v>
      </c>
      <c r="AD7" s="110" t="s">
        <v>150</v>
      </c>
      <c r="AE7" s="111" t="s">
        <v>151</v>
      </c>
      <c r="AF7" s="111" t="s">
        <v>152</v>
      </c>
      <c r="AG7" s="111" t="s">
        <v>153</v>
      </c>
      <c r="AH7" s="116" t="s">
        <v>149</v>
      </c>
      <c r="AI7" s="110" t="s">
        <v>154</v>
      </c>
      <c r="AJ7" s="111" t="s">
        <v>155</v>
      </c>
      <c r="AK7" s="111" t="s">
        <v>156</v>
      </c>
      <c r="AL7" s="111" t="s">
        <v>157</v>
      </c>
    </row>
    <row r="8" customFormat="false" ht="13.5" hidden="false" customHeight="false" outlineLevel="0" collapsed="false">
      <c r="A8" s="156" t="s">
        <v>160</v>
      </c>
      <c r="B8" s="157" t="s">
        <v>161</v>
      </c>
      <c r="C8" s="156" t="s">
        <v>32</v>
      </c>
      <c r="D8" s="158" t="n">
        <v>7342.73927353502</v>
      </c>
      <c r="E8" s="159" t="n">
        <v>7263.10597550491</v>
      </c>
      <c r="F8" s="159" t="n">
        <v>0</v>
      </c>
      <c r="G8" s="160" t="n">
        <v>0</v>
      </c>
      <c r="H8" s="161" t="n">
        <v>76071.6713434423</v>
      </c>
      <c r="I8" s="159" t="n">
        <v>78466.7314607022</v>
      </c>
      <c r="J8" s="159" t="n">
        <v>0</v>
      </c>
      <c r="K8" s="160" t="n">
        <v>0</v>
      </c>
      <c r="L8" s="161" t="n">
        <v>20979.2550672429</v>
      </c>
      <c r="M8" s="159" t="n">
        <v>217750.882327537</v>
      </c>
      <c r="N8" s="159" t="n">
        <v>238730.13739478</v>
      </c>
      <c r="O8" s="162" t="n">
        <v>0</v>
      </c>
      <c r="P8" s="163" t="n">
        <v>0</v>
      </c>
      <c r="Q8" s="163" t="n">
        <v>0</v>
      </c>
      <c r="R8" s="164" t="n">
        <v>0</v>
      </c>
      <c r="S8" s="165" t="n">
        <v>0</v>
      </c>
      <c r="T8" s="162" t="n">
        <v>3295.20471850018</v>
      </c>
      <c r="U8" s="163" t="n">
        <v>1791.28789793887</v>
      </c>
      <c r="V8" s="163" t="n">
        <v>0</v>
      </c>
      <c r="W8" s="164" t="n">
        <v>0</v>
      </c>
      <c r="X8" s="166" t="n">
        <v>0</v>
      </c>
      <c r="Y8" s="162" t="n">
        <v>0</v>
      </c>
      <c r="Z8" s="163" t="n">
        <v>0</v>
      </c>
      <c r="AA8" s="163" t="n">
        <v>0</v>
      </c>
      <c r="AB8" s="164" t="n">
        <v>0</v>
      </c>
      <c r="AC8" s="165" t="n">
        <v>0</v>
      </c>
      <c r="AD8" s="158" t="n">
        <v>0</v>
      </c>
      <c r="AE8" s="159" t="n">
        <v>0</v>
      </c>
      <c r="AF8" s="159" t="n">
        <v>0</v>
      </c>
      <c r="AG8" s="160" t="n">
        <v>0</v>
      </c>
      <c r="AH8" s="165" t="n">
        <v>0</v>
      </c>
      <c r="AI8" s="167" t="n">
        <v>169144.248053184</v>
      </c>
      <c r="AJ8" s="168" t="n">
        <v>69585.8893415957</v>
      </c>
      <c r="AK8" s="169" t="n">
        <v>0</v>
      </c>
      <c r="AL8" s="168" t="n">
        <v>19754.0594409234</v>
      </c>
    </row>
    <row r="9" customFormat="false" ht="13.5" hidden="false" customHeight="false" outlineLevel="0" collapsed="false">
      <c r="A9" s="156" t="s">
        <v>163</v>
      </c>
      <c r="B9" s="157" t="s">
        <v>164</v>
      </c>
      <c r="C9" s="156" t="s">
        <v>33</v>
      </c>
      <c r="D9" s="158" t="n">
        <v>2406.63742866953</v>
      </c>
      <c r="E9" s="159" t="n">
        <v>2433.44259131331</v>
      </c>
      <c r="F9" s="159" t="n">
        <v>0</v>
      </c>
      <c r="G9" s="160" t="n">
        <v>0</v>
      </c>
      <c r="H9" s="161" t="n">
        <v>43898.7653289454</v>
      </c>
      <c r="I9" s="159" t="n">
        <v>42473.023552023</v>
      </c>
      <c r="J9" s="159" t="n">
        <v>0</v>
      </c>
      <c r="K9" s="160" t="n">
        <v>0</v>
      </c>
      <c r="L9" s="161" t="n">
        <v>8146.43856</v>
      </c>
      <c r="M9" s="159" t="n">
        <v>128686.39668</v>
      </c>
      <c r="N9" s="159" t="n">
        <v>136832.83524</v>
      </c>
      <c r="O9" s="162" t="n">
        <v>0</v>
      </c>
      <c r="P9" s="163" t="n">
        <v>0</v>
      </c>
      <c r="Q9" s="163" t="n">
        <v>0</v>
      </c>
      <c r="R9" s="164" t="n">
        <v>0</v>
      </c>
      <c r="S9" s="165" t="n">
        <v>0</v>
      </c>
      <c r="T9" s="162" t="n">
        <v>3186.62799130221</v>
      </c>
      <c r="U9" s="163" t="n">
        <v>1753.93529129484</v>
      </c>
      <c r="V9" s="163" t="n">
        <v>0</v>
      </c>
      <c r="W9" s="164" t="n">
        <v>0</v>
      </c>
      <c r="X9" s="170" t="n">
        <v>0</v>
      </c>
      <c r="Y9" s="162" t="n">
        <v>0</v>
      </c>
      <c r="Z9" s="163" t="n">
        <v>0</v>
      </c>
      <c r="AA9" s="163" t="n">
        <v>0</v>
      </c>
      <c r="AB9" s="164" t="n">
        <v>0</v>
      </c>
      <c r="AC9" s="165" t="n">
        <v>0</v>
      </c>
      <c r="AD9" s="158" t="n">
        <v>0</v>
      </c>
      <c r="AE9" s="159" t="n">
        <v>0</v>
      </c>
      <c r="AF9" s="159" t="n">
        <v>0</v>
      </c>
      <c r="AG9" s="160" t="n">
        <v>0</v>
      </c>
      <c r="AH9" s="165" t="n">
        <v>0</v>
      </c>
      <c r="AI9" s="167" t="n">
        <v>91211.8689009513</v>
      </c>
      <c r="AJ9" s="168" t="n">
        <v>45620.9663390488</v>
      </c>
      <c r="AK9" s="169" t="n">
        <v>0</v>
      </c>
      <c r="AL9" s="168" t="n">
        <v>12174.8383483142</v>
      </c>
    </row>
    <row r="10" customFormat="false" ht="13.5" hidden="false" customHeight="false" outlineLevel="0" collapsed="false">
      <c r="A10" s="156" t="s">
        <v>160</v>
      </c>
      <c r="B10" s="157" t="s">
        <v>165</v>
      </c>
      <c r="C10" s="156" t="s">
        <v>34</v>
      </c>
      <c r="D10" s="158" t="n">
        <v>8276.9198932</v>
      </c>
      <c r="E10" s="159" t="n">
        <v>8187.15524215183</v>
      </c>
      <c r="F10" s="159" t="n">
        <v>0</v>
      </c>
      <c r="G10" s="160" t="n">
        <v>0</v>
      </c>
      <c r="H10" s="161" t="n">
        <v>61159.1601886125</v>
      </c>
      <c r="I10" s="159" t="n">
        <v>63084.7109591685</v>
      </c>
      <c r="J10" s="159" t="n">
        <v>0</v>
      </c>
      <c r="K10" s="160" t="n">
        <v>0</v>
      </c>
      <c r="L10" s="161" t="n">
        <v>23648.342552</v>
      </c>
      <c r="M10" s="159" t="n">
        <v>175064.657556384</v>
      </c>
      <c r="N10" s="159" t="n">
        <v>198713.000108384</v>
      </c>
      <c r="O10" s="162" t="n">
        <v>0</v>
      </c>
      <c r="P10" s="163" t="n">
        <v>0</v>
      </c>
      <c r="Q10" s="163" t="n">
        <v>0</v>
      </c>
      <c r="R10" s="164" t="n">
        <v>0</v>
      </c>
      <c r="S10" s="165" t="n">
        <v>0</v>
      </c>
      <c r="T10" s="162" t="n">
        <v>4507.26660275677</v>
      </c>
      <c r="U10" s="163" t="n">
        <v>3098.72056991927</v>
      </c>
      <c r="V10" s="163" t="n">
        <v>0</v>
      </c>
      <c r="W10" s="164" t="n">
        <v>0</v>
      </c>
      <c r="X10" s="170" t="n">
        <v>0</v>
      </c>
      <c r="Y10" s="162" t="n">
        <v>0</v>
      </c>
      <c r="Z10" s="163" t="n">
        <v>0</v>
      </c>
      <c r="AA10" s="163" t="n">
        <v>0</v>
      </c>
      <c r="AB10" s="164" t="n">
        <v>0</v>
      </c>
      <c r="AC10" s="165" t="n">
        <v>0</v>
      </c>
      <c r="AD10" s="158" t="n">
        <v>0</v>
      </c>
      <c r="AE10" s="159" t="n">
        <v>0</v>
      </c>
      <c r="AF10" s="159" t="n">
        <v>0</v>
      </c>
      <c r="AG10" s="160" t="n">
        <v>0</v>
      </c>
      <c r="AH10" s="165" t="n">
        <v>0</v>
      </c>
      <c r="AI10" s="167" t="n">
        <v>140707.946283133</v>
      </c>
      <c r="AJ10" s="168" t="n">
        <v>58005.0538252516</v>
      </c>
      <c r="AK10" s="169" t="n">
        <v>0</v>
      </c>
      <c r="AL10" s="168" t="n">
        <v>16442.7853921684</v>
      </c>
    </row>
    <row r="11" customFormat="false" ht="13.5" hidden="false" customHeight="false" outlineLevel="0" collapsed="false">
      <c r="A11" s="156" t="s">
        <v>166</v>
      </c>
      <c r="B11" s="157" t="s">
        <v>167</v>
      </c>
      <c r="C11" s="156" t="s">
        <v>35</v>
      </c>
      <c r="D11" s="158" t="n">
        <v>60209.1038853709</v>
      </c>
      <c r="E11" s="159" t="n">
        <v>63541.2382000147</v>
      </c>
      <c r="F11" s="159" t="n">
        <v>0</v>
      </c>
      <c r="G11" s="160" t="n">
        <v>0</v>
      </c>
      <c r="H11" s="161" t="n">
        <v>79535.7355747431</v>
      </c>
      <c r="I11" s="159" t="n">
        <v>84352.4341712453</v>
      </c>
      <c r="J11" s="159" t="n">
        <v>0</v>
      </c>
      <c r="K11" s="160" t="n">
        <v>0</v>
      </c>
      <c r="L11" s="161" t="n">
        <v>189803.496922593</v>
      </c>
      <c r="M11" s="159" t="n">
        <v>232014.350520267</v>
      </c>
      <c r="N11" s="159" t="n">
        <v>421817.84744286</v>
      </c>
      <c r="O11" s="162" t="n">
        <v>0</v>
      </c>
      <c r="P11" s="163" t="n">
        <v>0</v>
      </c>
      <c r="Q11" s="163" t="n">
        <v>0</v>
      </c>
      <c r="R11" s="164" t="n">
        <v>0</v>
      </c>
      <c r="S11" s="165" t="n">
        <v>0</v>
      </c>
      <c r="T11" s="162" t="n">
        <v>6181.73948559558</v>
      </c>
      <c r="U11" s="163" t="n">
        <v>3794.4328085834</v>
      </c>
      <c r="V11" s="163" t="n">
        <v>0</v>
      </c>
      <c r="W11" s="164" t="n">
        <v>0</v>
      </c>
      <c r="X11" s="170" t="n">
        <v>0</v>
      </c>
      <c r="Y11" s="162" t="n">
        <v>0</v>
      </c>
      <c r="Z11" s="163" t="n">
        <v>0</v>
      </c>
      <c r="AA11" s="163" t="n">
        <v>0</v>
      </c>
      <c r="AB11" s="164" t="n">
        <v>0</v>
      </c>
      <c r="AC11" s="165" t="n">
        <v>0</v>
      </c>
      <c r="AD11" s="158" t="n">
        <v>0</v>
      </c>
      <c r="AE11" s="159" t="n">
        <v>0</v>
      </c>
      <c r="AF11" s="159" t="n">
        <v>0</v>
      </c>
      <c r="AG11" s="160" t="n">
        <v>0</v>
      </c>
      <c r="AH11" s="165" t="n">
        <v>0</v>
      </c>
      <c r="AI11" s="167" t="n">
        <v>287638.511831374</v>
      </c>
      <c r="AJ11" s="168" t="n">
        <v>134179.335611486</v>
      </c>
      <c r="AK11" s="169" t="n">
        <v>0</v>
      </c>
      <c r="AL11" s="168" t="n">
        <v>35294.342931239</v>
      </c>
    </row>
    <row r="12" customFormat="false" ht="13.5" hidden="false" customHeight="false" outlineLevel="0" collapsed="false">
      <c r="A12" s="156" t="s">
        <v>168</v>
      </c>
      <c r="B12" s="157" t="s">
        <v>169</v>
      </c>
      <c r="C12" s="156" t="s">
        <v>36</v>
      </c>
      <c r="D12" s="158" t="n">
        <v>2147.81981638592</v>
      </c>
      <c r="E12" s="159" t="n">
        <v>2250.179565309</v>
      </c>
      <c r="F12" s="159" t="n">
        <v>0</v>
      </c>
      <c r="G12" s="160" t="n">
        <v>0</v>
      </c>
      <c r="H12" s="161" t="n">
        <v>18582.4099414739</v>
      </c>
      <c r="I12" s="159" t="n">
        <v>20144.6133833801</v>
      </c>
      <c r="J12" s="159" t="n">
        <v>0</v>
      </c>
      <c r="K12" s="160" t="n">
        <v>0</v>
      </c>
      <c r="L12" s="161" t="n">
        <v>6653.38368</v>
      </c>
      <c r="M12" s="159" t="n">
        <v>58457.652796129</v>
      </c>
      <c r="N12" s="159" t="n">
        <v>65111.036476129</v>
      </c>
      <c r="O12" s="162" t="n">
        <v>0</v>
      </c>
      <c r="P12" s="163" t="n">
        <v>0</v>
      </c>
      <c r="Q12" s="163" t="n">
        <v>0</v>
      </c>
      <c r="R12" s="164" t="n">
        <v>0</v>
      </c>
      <c r="S12" s="165" t="n">
        <v>0</v>
      </c>
      <c r="T12" s="162" t="n">
        <v>926.26853830155</v>
      </c>
      <c r="U12" s="163" t="n">
        <v>534.361903105283</v>
      </c>
      <c r="V12" s="163" t="n">
        <v>0</v>
      </c>
      <c r="W12" s="164" t="n">
        <v>0</v>
      </c>
      <c r="X12" s="170" t="n">
        <v>0</v>
      </c>
      <c r="Y12" s="162" t="n">
        <v>0</v>
      </c>
      <c r="Z12" s="163" t="n">
        <v>0</v>
      </c>
      <c r="AA12" s="163" t="n">
        <v>0</v>
      </c>
      <c r="AB12" s="164" t="n">
        <v>0</v>
      </c>
      <c r="AC12" s="165" t="n">
        <v>0</v>
      </c>
      <c r="AD12" s="158" t="n">
        <v>0</v>
      </c>
      <c r="AE12" s="159" t="n">
        <v>0</v>
      </c>
      <c r="AF12" s="159" t="n">
        <v>0</v>
      </c>
      <c r="AG12" s="160" t="n">
        <v>0</v>
      </c>
      <c r="AH12" s="165" t="n">
        <v>0</v>
      </c>
      <c r="AI12" s="167" t="n">
        <v>43125.022706549</v>
      </c>
      <c r="AJ12" s="168" t="n">
        <v>21986.0137695801</v>
      </c>
      <c r="AK12" s="169" t="n">
        <v>0</v>
      </c>
      <c r="AL12" s="168" t="n">
        <v>5689.71490025924</v>
      </c>
    </row>
    <row r="13" customFormat="false" ht="13.5" hidden="false" customHeight="false" outlineLevel="0" collapsed="false">
      <c r="A13" s="156" t="s">
        <v>168</v>
      </c>
      <c r="B13" s="157" t="s">
        <v>170</v>
      </c>
      <c r="C13" s="156" t="s">
        <v>37</v>
      </c>
      <c r="D13" s="158" t="n">
        <v>1107.74771186441</v>
      </c>
      <c r="E13" s="159" t="n">
        <v>1160.54021186441</v>
      </c>
      <c r="F13" s="159" t="n">
        <v>0</v>
      </c>
      <c r="G13" s="160" t="n">
        <v>0</v>
      </c>
      <c r="H13" s="161" t="n">
        <v>21372.6996576029</v>
      </c>
      <c r="I13" s="159" t="n">
        <v>23169.4797885489</v>
      </c>
      <c r="J13" s="159" t="n">
        <v>0</v>
      </c>
      <c r="K13" s="160" t="n">
        <v>0</v>
      </c>
      <c r="L13" s="161" t="n">
        <v>3431.5125</v>
      </c>
      <c r="M13" s="159" t="n">
        <v>67235.5125</v>
      </c>
      <c r="N13" s="159" t="n">
        <v>70667.025</v>
      </c>
      <c r="O13" s="162" t="n">
        <v>0</v>
      </c>
      <c r="P13" s="163" t="n">
        <v>0</v>
      </c>
      <c r="Q13" s="163" t="n">
        <v>0</v>
      </c>
      <c r="R13" s="164" t="n">
        <v>0</v>
      </c>
      <c r="S13" s="165" t="n">
        <v>0</v>
      </c>
      <c r="T13" s="162" t="n">
        <v>2299.23067903918</v>
      </c>
      <c r="U13" s="163" t="n">
        <v>1262.33357533272</v>
      </c>
      <c r="V13" s="163" t="n">
        <v>0</v>
      </c>
      <c r="W13" s="164" t="n">
        <v>0</v>
      </c>
      <c r="X13" s="170" t="n">
        <v>0</v>
      </c>
      <c r="Y13" s="162" t="n">
        <v>0</v>
      </c>
      <c r="Z13" s="163" t="n">
        <v>0</v>
      </c>
      <c r="AA13" s="163" t="n">
        <v>0</v>
      </c>
      <c r="AB13" s="164" t="n">
        <v>0</v>
      </c>
      <c r="AC13" s="165" t="n">
        <v>0</v>
      </c>
      <c r="AD13" s="158" t="n">
        <v>0</v>
      </c>
      <c r="AE13" s="159" t="n">
        <v>0</v>
      </c>
      <c r="AF13" s="159" t="n">
        <v>0</v>
      </c>
      <c r="AG13" s="160" t="n">
        <v>0</v>
      </c>
      <c r="AH13" s="165" t="n">
        <v>0</v>
      </c>
      <c r="AI13" s="167" t="n">
        <v>46810.4673698806</v>
      </c>
      <c r="AJ13" s="168" t="n">
        <v>23856.5576301194</v>
      </c>
      <c r="AK13" s="169" t="n">
        <v>0</v>
      </c>
      <c r="AL13" s="168" t="n">
        <v>6175.22384622</v>
      </c>
    </row>
    <row r="14" customFormat="false" ht="13.5" hidden="false" customHeight="false" outlineLevel="0" collapsed="false">
      <c r="A14" s="156" t="s">
        <v>163</v>
      </c>
      <c r="B14" s="157" t="s">
        <v>171</v>
      </c>
      <c r="C14" s="156" t="s">
        <v>38</v>
      </c>
      <c r="D14" s="158" t="n">
        <v>8608.47841572552</v>
      </c>
      <c r="E14" s="159" t="n">
        <v>8704.35977338251</v>
      </c>
      <c r="F14" s="159" t="n">
        <v>0</v>
      </c>
      <c r="G14" s="160" t="n">
        <v>0</v>
      </c>
      <c r="H14" s="161" t="n">
        <v>45032.9576380479</v>
      </c>
      <c r="I14" s="159" t="n">
        <v>43570.3796233398</v>
      </c>
      <c r="J14" s="159" t="n">
        <v>0</v>
      </c>
      <c r="K14" s="160" t="n">
        <v>0</v>
      </c>
      <c r="L14" s="161" t="n">
        <v>29139.5952183639</v>
      </c>
      <c r="M14" s="159" t="n">
        <v>132011.208216427</v>
      </c>
      <c r="N14" s="159" t="n">
        <v>161150.80343479</v>
      </c>
      <c r="O14" s="162" t="n">
        <v>0</v>
      </c>
      <c r="P14" s="163" t="n">
        <v>0</v>
      </c>
      <c r="Q14" s="163" t="n">
        <v>0</v>
      </c>
      <c r="R14" s="164" t="n">
        <v>0</v>
      </c>
      <c r="S14" s="165" t="n">
        <v>0</v>
      </c>
      <c r="T14" s="162" t="n">
        <v>1752.13530120974</v>
      </c>
      <c r="U14" s="163" t="n">
        <v>1088.02535934852</v>
      </c>
      <c r="V14" s="163" t="n">
        <v>0</v>
      </c>
      <c r="W14" s="164" t="n">
        <v>0</v>
      </c>
      <c r="X14" s="170" t="n">
        <v>0</v>
      </c>
      <c r="Y14" s="162" t="n">
        <v>0</v>
      </c>
      <c r="Z14" s="163" t="n">
        <v>0</v>
      </c>
      <c r="AA14" s="163" t="n">
        <v>0</v>
      </c>
      <c r="AB14" s="164" t="n">
        <v>0</v>
      </c>
      <c r="AC14" s="165" t="n">
        <v>0</v>
      </c>
      <c r="AD14" s="158" t="n">
        <v>0</v>
      </c>
      <c r="AE14" s="159" t="n">
        <v>0</v>
      </c>
      <c r="AF14" s="159" t="n">
        <v>0</v>
      </c>
      <c r="AG14" s="160" t="n">
        <v>0</v>
      </c>
      <c r="AH14" s="165" t="n">
        <v>0</v>
      </c>
      <c r="AI14" s="167" t="n">
        <v>105916.175450496</v>
      </c>
      <c r="AJ14" s="168" t="n">
        <v>55234.6279842947</v>
      </c>
      <c r="AK14" s="169" t="n">
        <v>0</v>
      </c>
      <c r="AL14" s="168" t="n">
        <v>14338.5538864139</v>
      </c>
    </row>
    <row r="15" customFormat="false" ht="13.5" hidden="false" customHeight="false" outlineLevel="0" collapsed="false">
      <c r="A15" s="156" t="s">
        <v>166</v>
      </c>
      <c r="B15" s="157" t="s">
        <v>172</v>
      </c>
      <c r="C15" s="156" t="s">
        <v>39</v>
      </c>
      <c r="D15" s="158" t="n">
        <v>7024.43282296935</v>
      </c>
      <c r="E15" s="159" t="n">
        <v>7413.18389448319</v>
      </c>
      <c r="F15" s="159" t="n">
        <v>0</v>
      </c>
      <c r="G15" s="160" t="n">
        <v>0</v>
      </c>
      <c r="H15" s="161" t="n">
        <v>81279.9482400536</v>
      </c>
      <c r="I15" s="159" t="n">
        <v>86202.2766724566</v>
      </c>
      <c r="J15" s="159" t="n">
        <v>0</v>
      </c>
      <c r="K15" s="160" t="n">
        <v>0</v>
      </c>
      <c r="L15" s="161" t="n">
        <v>22143.859112</v>
      </c>
      <c r="M15" s="159" t="n">
        <v>237102.407678309</v>
      </c>
      <c r="N15" s="159" t="n">
        <v>259246.266790309</v>
      </c>
      <c r="O15" s="162" t="n">
        <v>0</v>
      </c>
      <c r="P15" s="163" t="n">
        <v>0</v>
      </c>
      <c r="Q15" s="163" t="n">
        <v>0</v>
      </c>
      <c r="R15" s="164" t="n">
        <v>0</v>
      </c>
      <c r="S15" s="165" t="n">
        <v>0</v>
      </c>
      <c r="T15" s="162" t="n">
        <v>4616.93395095795</v>
      </c>
      <c r="U15" s="163" t="n">
        <v>2631.57458042513</v>
      </c>
      <c r="V15" s="163" t="n">
        <v>0</v>
      </c>
      <c r="W15" s="164" t="n">
        <v>0</v>
      </c>
      <c r="X15" s="170" t="n">
        <v>0</v>
      </c>
      <c r="Y15" s="162" t="n">
        <v>0</v>
      </c>
      <c r="Z15" s="163" t="n">
        <v>0</v>
      </c>
      <c r="AA15" s="163" t="n">
        <v>0</v>
      </c>
      <c r="AB15" s="164" t="n">
        <v>0</v>
      </c>
      <c r="AC15" s="165" t="n">
        <v>0</v>
      </c>
      <c r="AD15" s="158" t="n">
        <v>0</v>
      </c>
      <c r="AE15" s="159" t="n">
        <v>0</v>
      </c>
      <c r="AF15" s="159" t="n">
        <v>0</v>
      </c>
      <c r="AG15" s="160" t="n">
        <v>0</v>
      </c>
      <c r="AH15" s="165" t="n">
        <v>0</v>
      </c>
      <c r="AI15" s="167" t="n">
        <v>181919.841629963</v>
      </c>
      <c r="AJ15" s="168" t="n">
        <v>77326.4251603466</v>
      </c>
      <c r="AK15" s="169" t="n">
        <v>0</v>
      </c>
      <c r="AL15" s="168" t="n">
        <v>21691.6536348788</v>
      </c>
    </row>
    <row r="16" customFormat="false" ht="13.5" hidden="false" customHeight="false" outlineLevel="0" collapsed="false">
      <c r="A16" s="156" t="s">
        <v>173</v>
      </c>
      <c r="B16" s="157" t="s">
        <v>174</v>
      </c>
      <c r="C16" s="156" t="s">
        <v>40</v>
      </c>
      <c r="D16" s="158" t="n">
        <v>28172.7490666414</v>
      </c>
      <c r="E16" s="159" t="n">
        <v>27382.2164576141</v>
      </c>
      <c r="F16" s="159" t="n">
        <v>0</v>
      </c>
      <c r="G16" s="160" t="n">
        <v>0</v>
      </c>
      <c r="H16" s="161" t="n">
        <v>149588.410949938</v>
      </c>
      <c r="I16" s="159" t="n">
        <v>138137.662721341</v>
      </c>
      <c r="J16" s="159" t="n">
        <v>0</v>
      </c>
      <c r="K16" s="160" t="n">
        <v>0</v>
      </c>
      <c r="L16" s="161" t="n">
        <v>85262.9518316167</v>
      </c>
      <c r="M16" s="159" t="n">
        <v>398329.891788404</v>
      </c>
      <c r="N16" s="159" t="n">
        <v>483592.843620021</v>
      </c>
      <c r="O16" s="162" t="n">
        <v>0</v>
      </c>
      <c r="P16" s="163" t="n">
        <v>0</v>
      </c>
      <c r="Q16" s="163" t="n">
        <v>0</v>
      </c>
      <c r="R16" s="164" t="n">
        <v>0</v>
      </c>
      <c r="S16" s="165" t="n">
        <v>0</v>
      </c>
      <c r="T16" s="162" t="n">
        <v>2319.96658188905</v>
      </c>
      <c r="U16" s="163" t="n">
        <v>1441.30148892313</v>
      </c>
      <c r="V16" s="163" t="n">
        <v>0</v>
      </c>
      <c r="W16" s="164" t="n">
        <v>0</v>
      </c>
      <c r="X16" s="170" t="n">
        <v>0</v>
      </c>
      <c r="Y16" s="162" t="n">
        <v>0</v>
      </c>
      <c r="Z16" s="163" t="n">
        <v>0</v>
      </c>
      <c r="AA16" s="163" t="n">
        <v>0</v>
      </c>
      <c r="AB16" s="164" t="n">
        <v>0</v>
      </c>
      <c r="AC16" s="165" t="n">
        <v>0</v>
      </c>
      <c r="AD16" s="158" t="n">
        <v>0</v>
      </c>
      <c r="AE16" s="159" t="n">
        <v>0</v>
      </c>
      <c r="AF16" s="159" t="n">
        <v>0</v>
      </c>
      <c r="AG16" s="160" t="n">
        <v>0</v>
      </c>
      <c r="AH16" s="165" t="n">
        <v>0</v>
      </c>
      <c r="AI16" s="167" t="n">
        <v>343281.039195534</v>
      </c>
      <c r="AJ16" s="168" t="n">
        <v>140311.804424486</v>
      </c>
      <c r="AK16" s="169" t="n">
        <v>0</v>
      </c>
      <c r="AL16" s="168" t="n">
        <v>39703.7462097535</v>
      </c>
    </row>
    <row r="17" customFormat="false" ht="13.5" hidden="false" customHeight="false" outlineLevel="0" collapsed="false">
      <c r="A17" s="156" t="s">
        <v>163</v>
      </c>
      <c r="B17" s="157" t="s">
        <v>175</v>
      </c>
      <c r="C17" s="156" t="s">
        <v>41</v>
      </c>
      <c r="D17" s="158" t="n">
        <v>2530.98215463233</v>
      </c>
      <c r="E17" s="159" t="n">
        <v>2559.17227064034</v>
      </c>
      <c r="F17" s="159" t="n">
        <v>0</v>
      </c>
      <c r="G17" s="160" t="n">
        <v>0</v>
      </c>
      <c r="H17" s="161" t="n">
        <v>49710.5632869349</v>
      </c>
      <c r="I17" s="159" t="n">
        <v>48096.066243534</v>
      </c>
      <c r="J17" s="159" t="n">
        <v>0</v>
      </c>
      <c r="K17" s="160" t="n">
        <v>0</v>
      </c>
      <c r="L17" s="161" t="n">
        <v>8567.343952</v>
      </c>
      <c r="M17" s="159" t="n">
        <v>145723.307213625</v>
      </c>
      <c r="N17" s="159" t="n">
        <v>154290.651165625</v>
      </c>
      <c r="O17" s="162" t="n">
        <v>0</v>
      </c>
      <c r="P17" s="163" t="n">
        <v>0</v>
      </c>
      <c r="Q17" s="163" t="n">
        <v>0</v>
      </c>
      <c r="R17" s="164" t="n">
        <v>0</v>
      </c>
      <c r="S17" s="165" t="n">
        <v>0</v>
      </c>
      <c r="T17" s="162" t="n">
        <v>4001.88374451035</v>
      </c>
      <c r="U17" s="163" t="n">
        <v>2167.42716356298</v>
      </c>
      <c r="V17" s="163" t="n">
        <v>0</v>
      </c>
      <c r="W17" s="164" t="n">
        <v>0</v>
      </c>
      <c r="X17" s="170" t="n">
        <v>0</v>
      </c>
      <c r="Y17" s="162" t="n">
        <v>0</v>
      </c>
      <c r="Z17" s="163" t="n">
        <v>0</v>
      </c>
      <c r="AA17" s="163" t="n">
        <v>0</v>
      </c>
      <c r="AB17" s="164" t="n">
        <v>0</v>
      </c>
      <c r="AC17" s="165" t="n">
        <v>0</v>
      </c>
      <c r="AD17" s="158" t="n">
        <v>0</v>
      </c>
      <c r="AE17" s="159" t="n">
        <v>0</v>
      </c>
      <c r="AF17" s="159" t="n">
        <v>0</v>
      </c>
      <c r="AG17" s="160" t="n">
        <v>0</v>
      </c>
      <c r="AH17" s="165" t="n">
        <v>0</v>
      </c>
      <c r="AI17" s="167" t="n">
        <v>102896.783955742</v>
      </c>
      <c r="AJ17" s="168" t="n">
        <v>51393.8672098835</v>
      </c>
      <c r="AK17" s="169" t="n">
        <v>0</v>
      </c>
      <c r="AL17" s="168" t="n">
        <v>13728.1649781127</v>
      </c>
    </row>
    <row r="18" customFormat="false" ht="13.5" hidden="false" customHeight="false" outlineLevel="0" collapsed="false">
      <c r="A18" s="156" t="s">
        <v>176</v>
      </c>
      <c r="B18" s="157" t="s">
        <v>177</v>
      </c>
      <c r="C18" s="156" t="s">
        <v>42</v>
      </c>
      <c r="D18" s="158" t="n">
        <v>11945.5955064075</v>
      </c>
      <c r="E18" s="159" t="n">
        <v>10808.1181526408</v>
      </c>
      <c r="F18" s="159" t="n">
        <v>0</v>
      </c>
      <c r="G18" s="160" t="n">
        <v>0</v>
      </c>
      <c r="H18" s="161" t="n">
        <v>106197.901165583</v>
      </c>
      <c r="I18" s="159" t="n">
        <v>109479.955506241</v>
      </c>
      <c r="J18" s="159" t="n">
        <v>0</v>
      </c>
      <c r="K18" s="160" t="n">
        <v>0</v>
      </c>
      <c r="L18" s="161" t="n">
        <v>32045.19534</v>
      </c>
      <c r="M18" s="159" t="n">
        <v>299760.963113449</v>
      </c>
      <c r="N18" s="159" t="n">
        <v>331806.158453449</v>
      </c>
      <c r="O18" s="162" t="n">
        <v>0</v>
      </c>
      <c r="P18" s="163" t="n">
        <v>0</v>
      </c>
      <c r="Q18" s="163" t="n">
        <v>0</v>
      </c>
      <c r="R18" s="164" t="n">
        <v>0</v>
      </c>
      <c r="S18" s="165" t="n">
        <v>0</v>
      </c>
      <c r="T18" s="162" t="n">
        <v>1895.1577910475</v>
      </c>
      <c r="U18" s="163" t="n">
        <v>1432.75804553257</v>
      </c>
      <c r="V18" s="163" t="n">
        <v>0</v>
      </c>
      <c r="W18" s="164" t="n">
        <v>0</v>
      </c>
      <c r="X18" s="170" t="n">
        <v>0</v>
      </c>
      <c r="Y18" s="162" t="n">
        <v>0</v>
      </c>
      <c r="Z18" s="163" t="n">
        <v>0</v>
      </c>
      <c r="AA18" s="163" t="n">
        <v>0</v>
      </c>
      <c r="AB18" s="164" t="n">
        <v>0</v>
      </c>
      <c r="AC18" s="165" t="n">
        <v>0</v>
      </c>
      <c r="AD18" s="158" t="n">
        <v>0</v>
      </c>
      <c r="AE18" s="159" t="n">
        <v>0</v>
      </c>
      <c r="AF18" s="159" t="n">
        <v>0</v>
      </c>
      <c r="AG18" s="160" t="n">
        <v>0</v>
      </c>
      <c r="AH18" s="165" t="n">
        <v>0</v>
      </c>
      <c r="AI18" s="167" t="n">
        <v>238431.570330873</v>
      </c>
      <c r="AJ18" s="168" t="n">
        <v>93374.5881225761</v>
      </c>
      <c r="AK18" s="169" t="n">
        <v>0</v>
      </c>
      <c r="AL18" s="168" t="n">
        <v>27100.3343529171</v>
      </c>
    </row>
    <row r="19" customFormat="false" ht="14.25" hidden="false" customHeight="true" outlineLevel="0" collapsed="false">
      <c r="A19" s="156" t="s">
        <v>163</v>
      </c>
      <c r="B19" s="157" t="s">
        <v>178</v>
      </c>
      <c r="C19" s="156" t="s">
        <v>43</v>
      </c>
      <c r="D19" s="158" t="n">
        <v>49469.0509406137</v>
      </c>
      <c r="E19" s="159" t="n">
        <v>50020.0379486689</v>
      </c>
      <c r="F19" s="159" t="n">
        <v>0</v>
      </c>
      <c r="G19" s="160" t="n">
        <v>0</v>
      </c>
      <c r="H19" s="161" t="n">
        <v>147638.25625053</v>
      </c>
      <c r="I19" s="159" t="n">
        <v>142843.268778079</v>
      </c>
      <c r="J19" s="159" t="n">
        <v>0</v>
      </c>
      <c r="K19" s="160" t="n">
        <v>0</v>
      </c>
      <c r="L19" s="161" t="n">
        <v>167452.138535055</v>
      </c>
      <c r="M19" s="159" t="n">
        <v>432792.017420861</v>
      </c>
      <c r="N19" s="159" t="n">
        <v>600244.155955917</v>
      </c>
      <c r="O19" s="162" t="n">
        <v>0</v>
      </c>
      <c r="P19" s="163" t="n">
        <v>0</v>
      </c>
      <c r="Q19" s="163" t="n">
        <v>0</v>
      </c>
      <c r="R19" s="164" t="n">
        <v>0</v>
      </c>
      <c r="S19" s="165" t="n">
        <v>0</v>
      </c>
      <c r="T19" s="162" t="n">
        <v>9890.31566668629</v>
      </c>
      <c r="U19" s="163" t="n">
        <v>5766.9926626071</v>
      </c>
      <c r="V19" s="163" t="n">
        <v>0</v>
      </c>
      <c r="W19" s="164" t="n">
        <v>0</v>
      </c>
      <c r="X19" s="170" t="n">
        <v>0</v>
      </c>
      <c r="Y19" s="162" t="n">
        <v>0</v>
      </c>
      <c r="Z19" s="163" t="n">
        <v>0</v>
      </c>
      <c r="AA19" s="163" t="n">
        <v>0</v>
      </c>
      <c r="AB19" s="164" t="n">
        <v>0</v>
      </c>
      <c r="AC19" s="165" t="n">
        <v>0</v>
      </c>
      <c r="AD19" s="162" t="n">
        <v>0</v>
      </c>
      <c r="AE19" s="163" t="n">
        <v>0</v>
      </c>
      <c r="AF19" s="163" t="n">
        <v>0</v>
      </c>
      <c r="AG19" s="164" t="n">
        <v>0</v>
      </c>
      <c r="AH19" s="165" t="n">
        <v>0</v>
      </c>
      <c r="AI19" s="167" t="n">
        <v>389970.613917892</v>
      </c>
      <c r="AJ19" s="168" t="n">
        <v>210273.542038024</v>
      </c>
      <c r="AK19" s="169" t="n">
        <v>0</v>
      </c>
      <c r="AL19" s="168" t="n">
        <v>53407.3240203337</v>
      </c>
    </row>
    <row r="20" customFormat="false" ht="13.5" hidden="false" customHeight="false" outlineLevel="0" collapsed="false">
      <c r="A20" s="156" t="s">
        <v>166</v>
      </c>
      <c r="B20" s="157" t="s">
        <v>179</v>
      </c>
      <c r="C20" s="156" t="s">
        <v>44</v>
      </c>
      <c r="D20" s="158" t="n">
        <v>11525.9330961869</v>
      </c>
      <c r="E20" s="159" t="n">
        <v>12163.8093424637</v>
      </c>
      <c r="F20" s="159" t="n">
        <v>0</v>
      </c>
      <c r="G20" s="160" t="n">
        <v>0</v>
      </c>
      <c r="H20" s="161" t="n">
        <v>38620.206999788</v>
      </c>
      <c r="I20" s="159" t="n">
        <v>40959.0537522354</v>
      </c>
      <c r="J20" s="159" t="n">
        <v>0</v>
      </c>
      <c r="K20" s="160" t="n">
        <v>0</v>
      </c>
      <c r="L20" s="161" t="n">
        <v>36334.412336</v>
      </c>
      <c r="M20" s="159" t="n">
        <v>112659.324506952</v>
      </c>
      <c r="N20" s="159" t="n">
        <v>148993.736842952</v>
      </c>
      <c r="O20" s="162" t="n">
        <v>0</v>
      </c>
      <c r="P20" s="163" t="n">
        <v>0</v>
      </c>
      <c r="Q20" s="163" t="n">
        <v>0</v>
      </c>
      <c r="R20" s="164" t="n">
        <v>0</v>
      </c>
      <c r="S20" s="165" t="n">
        <v>0</v>
      </c>
      <c r="T20" s="162" t="n">
        <v>1581.60799274071</v>
      </c>
      <c r="U20" s="163" t="n">
        <v>1052.30772535044</v>
      </c>
      <c r="V20" s="163" t="n">
        <v>0</v>
      </c>
      <c r="W20" s="164" t="n">
        <v>0</v>
      </c>
      <c r="X20" s="170" t="n">
        <v>0</v>
      </c>
      <c r="Y20" s="162" t="n">
        <v>0</v>
      </c>
      <c r="Z20" s="163" t="n">
        <v>0</v>
      </c>
      <c r="AA20" s="163" t="n">
        <v>0</v>
      </c>
      <c r="AB20" s="164" t="n">
        <v>0</v>
      </c>
      <c r="AC20" s="165" t="n">
        <v>0</v>
      </c>
      <c r="AD20" s="158" t="n">
        <v>0</v>
      </c>
      <c r="AE20" s="159" t="n">
        <v>0</v>
      </c>
      <c r="AF20" s="159" t="n">
        <v>0</v>
      </c>
      <c r="AG20" s="160" t="n">
        <v>0</v>
      </c>
      <c r="AH20" s="165" t="n">
        <v>0</v>
      </c>
      <c r="AI20" s="167" t="n">
        <v>103269.003190674</v>
      </c>
      <c r="AJ20" s="168" t="n">
        <v>45724.7336522775</v>
      </c>
      <c r="AK20" s="169" t="n">
        <v>0</v>
      </c>
      <c r="AL20" s="168" t="n">
        <v>12466.6039491234</v>
      </c>
    </row>
    <row r="21" customFormat="false" ht="13.5" hidden="false" customHeight="false" outlineLevel="0" collapsed="false">
      <c r="A21" s="156" t="s">
        <v>180</v>
      </c>
      <c r="B21" s="157" t="s">
        <v>181</v>
      </c>
      <c r="C21" s="156" t="s">
        <v>45</v>
      </c>
      <c r="D21" s="158" t="n">
        <v>315079.978468393</v>
      </c>
      <c r="E21" s="159" t="n">
        <v>312676.718897578</v>
      </c>
      <c r="F21" s="159" t="n">
        <v>0</v>
      </c>
      <c r="G21" s="160" t="n">
        <v>0</v>
      </c>
      <c r="H21" s="161" t="n">
        <v>47653.9965857168</v>
      </c>
      <c r="I21" s="159" t="n">
        <v>48563.719509977</v>
      </c>
      <c r="J21" s="159" t="n">
        <v>0</v>
      </c>
      <c r="K21" s="160" t="n">
        <v>0</v>
      </c>
      <c r="L21" s="161" t="n">
        <v>963454.113205037</v>
      </c>
      <c r="M21" s="159" t="n">
        <v>145284.686585049</v>
      </c>
      <c r="N21" s="159" t="n">
        <v>1108738.79979009</v>
      </c>
      <c r="O21" s="162" t="n">
        <v>0</v>
      </c>
      <c r="P21" s="163" t="n">
        <v>0</v>
      </c>
      <c r="Q21" s="163" t="n">
        <v>0</v>
      </c>
      <c r="R21" s="164" t="n">
        <v>0</v>
      </c>
      <c r="S21" s="165" t="n">
        <v>0</v>
      </c>
      <c r="T21" s="162" t="n">
        <v>9020.91395155744</v>
      </c>
      <c r="U21" s="163" t="n">
        <v>6675.46764805955</v>
      </c>
      <c r="V21" s="163" t="n">
        <v>0</v>
      </c>
      <c r="W21" s="164" t="n">
        <v>0</v>
      </c>
      <c r="X21" s="170" t="n">
        <v>0</v>
      </c>
      <c r="Y21" s="162" t="n">
        <v>0</v>
      </c>
      <c r="Z21" s="163" t="n">
        <v>0</v>
      </c>
      <c r="AA21" s="163" t="n">
        <v>0</v>
      </c>
      <c r="AB21" s="164" t="n">
        <v>0</v>
      </c>
      <c r="AC21" s="165" t="n">
        <v>0</v>
      </c>
      <c r="AD21" s="162" t="n">
        <v>0</v>
      </c>
      <c r="AE21" s="163" t="n">
        <v>0</v>
      </c>
      <c r="AF21" s="163" t="n">
        <v>0</v>
      </c>
      <c r="AG21" s="164" t="n">
        <v>0</v>
      </c>
      <c r="AH21" s="165" t="n">
        <v>0</v>
      </c>
      <c r="AI21" s="167" t="n">
        <v>723974.413461664</v>
      </c>
      <c r="AJ21" s="168" t="n">
        <v>384764.386328421</v>
      </c>
      <c r="AK21" s="169" t="n">
        <v>0</v>
      </c>
      <c r="AL21" s="168" t="n">
        <v>96852.3256213432</v>
      </c>
    </row>
    <row r="22" customFormat="false" ht="13.5" hidden="false" customHeight="false" outlineLevel="0" collapsed="false">
      <c r="A22" s="156" t="s">
        <v>176</v>
      </c>
      <c r="B22" s="157" t="s">
        <v>182</v>
      </c>
      <c r="C22" s="156" t="s">
        <v>46</v>
      </c>
      <c r="D22" s="158" t="n">
        <v>63645.4558616159</v>
      </c>
      <c r="E22" s="159" t="n">
        <v>57585.0409853616</v>
      </c>
      <c r="F22" s="159" t="n">
        <v>0</v>
      </c>
      <c r="G22" s="160" t="n">
        <v>0</v>
      </c>
      <c r="H22" s="161" t="n">
        <v>112629.975745533</v>
      </c>
      <c r="I22" s="159" t="n">
        <v>116110.813848044</v>
      </c>
      <c r="J22" s="159" t="n">
        <v>0</v>
      </c>
      <c r="K22" s="160" t="n">
        <v>0</v>
      </c>
      <c r="L22" s="161" t="n">
        <v>170734.984664</v>
      </c>
      <c r="M22" s="159" t="n">
        <v>317916.546696</v>
      </c>
      <c r="N22" s="159" t="n">
        <v>488651.53136</v>
      </c>
      <c r="O22" s="162" t="n">
        <v>0</v>
      </c>
      <c r="P22" s="163" t="n">
        <v>0</v>
      </c>
      <c r="Q22" s="163" t="n">
        <v>0</v>
      </c>
      <c r="R22" s="164" t="n">
        <v>0</v>
      </c>
      <c r="S22" s="165" t="n">
        <v>0</v>
      </c>
      <c r="T22" s="162" t="n">
        <v>4299.82274383671</v>
      </c>
      <c r="U22" s="163" t="n">
        <v>3883.29384666885</v>
      </c>
      <c r="V22" s="163" t="n">
        <v>0</v>
      </c>
      <c r="W22" s="164" t="n">
        <v>0</v>
      </c>
      <c r="X22" s="170" t="n">
        <v>0</v>
      </c>
      <c r="Y22" s="162" t="n">
        <v>0</v>
      </c>
      <c r="Z22" s="163" t="n">
        <v>0</v>
      </c>
      <c r="AA22" s="163" t="n">
        <v>0</v>
      </c>
      <c r="AB22" s="164" t="n">
        <v>0</v>
      </c>
      <c r="AC22" s="165" t="n">
        <v>0</v>
      </c>
      <c r="AD22" s="158" t="n">
        <v>0</v>
      </c>
      <c r="AE22" s="159" t="n">
        <v>0</v>
      </c>
      <c r="AF22" s="159" t="n">
        <v>0</v>
      </c>
      <c r="AG22" s="160" t="n">
        <v>0</v>
      </c>
      <c r="AH22" s="165" t="n">
        <v>0</v>
      </c>
      <c r="AI22" s="167" t="n">
        <v>349971.286440554</v>
      </c>
      <c r="AJ22" s="168" t="n">
        <v>138680.244919446</v>
      </c>
      <c r="AK22" s="169" t="n">
        <v>0</v>
      </c>
      <c r="AL22" s="168" t="n">
        <v>39910.7115541343</v>
      </c>
    </row>
    <row r="23" customFormat="false" ht="13.5" hidden="false" customHeight="false" outlineLevel="0" collapsed="false">
      <c r="A23" s="156" t="s">
        <v>180</v>
      </c>
      <c r="B23" s="157" t="s">
        <v>183</v>
      </c>
      <c r="C23" s="156" t="s">
        <v>47</v>
      </c>
      <c r="D23" s="158" t="n">
        <v>2914.45465903874</v>
      </c>
      <c r="E23" s="159" t="n">
        <v>2892.22477605129</v>
      </c>
      <c r="F23" s="159" t="n">
        <v>0</v>
      </c>
      <c r="G23" s="160" t="n">
        <v>0</v>
      </c>
      <c r="H23" s="161" t="n">
        <v>23206.327585238</v>
      </c>
      <c r="I23" s="159" t="n">
        <v>23649.3403376775</v>
      </c>
      <c r="J23" s="159" t="n">
        <v>0</v>
      </c>
      <c r="K23" s="160" t="n">
        <v>0</v>
      </c>
      <c r="L23" s="161" t="n">
        <v>8911.84309028426</v>
      </c>
      <c r="M23" s="159" t="n">
        <v>70750.0791449212</v>
      </c>
      <c r="N23" s="159" t="n">
        <v>79661.9222352055</v>
      </c>
      <c r="O23" s="162" t="n">
        <v>0</v>
      </c>
      <c r="P23" s="163" t="n">
        <v>0</v>
      </c>
      <c r="Q23" s="163" t="n">
        <v>0</v>
      </c>
      <c r="R23" s="164" t="n">
        <v>0</v>
      </c>
      <c r="S23" s="165" t="n">
        <v>0</v>
      </c>
      <c r="T23" s="162" t="n">
        <v>1639.06547488547</v>
      </c>
      <c r="U23" s="163" t="n">
        <v>933.136150400422</v>
      </c>
      <c r="V23" s="163" t="n">
        <v>0</v>
      </c>
      <c r="W23" s="164" t="n">
        <v>0</v>
      </c>
      <c r="X23" s="170" t="n">
        <v>0</v>
      </c>
      <c r="Y23" s="162" t="n">
        <v>0</v>
      </c>
      <c r="Z23" s="163" t="n">
        <v>0</v>
      </c>
      <c r="AA23" s="163" t="n">
        <v>0</v>
      </c>
      <c r="AB23" s="164" t="n">
        <v>0</v>
      </c>
      <c r="AC23" s="165" t="n">
        <v>0</v>
      </c>
      <c r="AD23" s="158" t="n">
        <v>0</v>
      </c>
      <c r="AE23" s="159" t="n">
        <v>0</v>
      </c>
      <c r="AF23" s="159" t="n">
        <v>0</v>
      </c>
      <c r="AG23" s="160" t="n">
        <v>0</v>
      </c>
      <c r="AH23" s="165" t="n">
        <v>0</v>
      </c>
      <c r="AI23" s="167" t="n">
        <v>52662.3473580055</v>
      </c>
      <c r="AJ23" s="168" t="n">
        <v>26999.5748772</v>
      </c>
      <c r="AK23" s="169" t="n">
        <v>0</v>
      </c>
      <c r="AL23" s="168" t="n">
        <v>6958.75569016525</v>
      </c>
    </row>
    <row r="24" customFormat="false" ht="13.5" hidden="false" customHeight="false" outlineLevel="0" collapsed="false">
      <c r="A24" s="156" t="s">
        <v>173</v>
      </c>
      <c r="B24" s="157" t="s">
        <v>184</v>
      </c>
      <c r="C24" s="156" t="s">
        <v>48</v>
      </c>
      <c r="D24" s="158" t="n">
        <v>12321.1472124698</v>
      </c>
      <c r="E24" s="159" t="n">
        <v>11975.4135167966</v>
      </c>
      <c r="F24" s="159" t="n">
        <v>0</v>
      </c>
      <c r="G24" s="160" t="n">
        <v>0</v>
      </c>
      <c r="H24" s="161" t="n">
        <v>51598.9294942004</v>
      </c>
      <c r="I24" s="159" t="n">
        <v>47649.1158238023</v>
      </c>
      <c r="J24" s="159" t="n">
        <v>0</v>
      </c>
      <c r="K24" s="160" t="n">
        <v>0</v>
      </c>
      <c r="L24" s="161" t="n">
        <v>37289.1328</v>
      </c>
      <c r="M24" s="159" t="n">
        <v>137399.654634348</v>
      </c>
      <c r="N24" s="159" t="n">
        <v>174688.787434348</v>
      </c>
      <c r="O24" s="162" t="n">
        <v>0</v>
      </c>
      <c r="P24" s="163" t="n">
        <v>0</v>
      </c>
      <c r="Q24" s="163" t="n">
        <v>0</v>
      </c>
      <c r="R24" s="164" t="n">
        <v>0</v>
      </c>
      <c r="S24" s="165" t="n">
        <v>0</v>
      </c>
      <c r="T24" s="162" t="n">
        <v>356.783625507735</v>
      </c>
      <c r="U24" s="163" t="n">
        <v>277.776517812015</v>
      </c>
      <c r="V24" s="163" t="n">
        <v>0</v>
      </c>
      <c r="W24" s="164" t="n">
        <v>0</v>
      </c>
      <c r="X24" s="170" t="n">
        <v>0</v>
      </c>
      <c r="Y24" s="162" t="n">
        <v>0</v>
      </c>
      <c r="Z24" s="163" t="n">
        <v>0</v>
      </c>
      <c r="AA24" s="163" t="n">
        <v>0</v>
      </c>
      <c r="AB24" s="164" t="n">
        <v>0</v>
      </c>
      <c r="AC24" s="165" t="n">
        <v>0</v>
      </c>
      <c r="AD24" s="162" t="n">
        <v>0</v>
      </c>
      <c r="AE24" s="163" t="n">
        <v>0</v>
      </c>
      <c r="AF24" s="163" t="n">
        <v>0</v>
      </c>
      <c r="AG24" s="164" t="n">
        <v>0</v>
      </c>
      <c r="AH24" s="165" t="n">
        <v>0</v>
      </c>
      <c r="AI24" s="167" t="n">
        <v>123544.606047269</v>
      </c>
      <c r="AJ24" s="168" t="n">
        <v>51144.1813870788</v>
      </c>
      <c r="AK24" s="169" t="n">
        <v>0</v>
      </c>
      <c r="AL24" s="168" t="n">
        <v>14342.2289504199</v>
      </c>
    </row>
    <row r="25" customFormat="false" ht="13.5" hidden="false" customHeight="false" outlineLevel="0" collapsed="false">
      <c r="A25" s="156" t="s">
        <v>185</v>
      </c>
      <c r="B25" s="157" t="s">
        <v>186</v>
      </c>
      <c r="C25" s="156" t="s">
        <v>49</v>
      </c>
      <c r="D25" s="158" t="n">
        <v>2132.36213747502</v>
      </c>
      <c r="E25" s="159" t="n">
        <v>2266.01446518001</v>
      </c>
      <c r="F25" s="159" t="n">
        <v>0</v>
      </c>
      <c r="G25" s="160" t="n">
        <v>0</v>
      </c>
      <c r="H25" s="161" t="n">
        <v>25274.5200811846</v>
      </c>
      <c r="I25" s="159" t="n">
        <v>27636.3499918342</v>
      </c>
      <c r="J25" s="159" t="n">
        <v>0</v>
      </c>
      <c r="K25" s="160" t="n">
        <v>0</v>
      </c>
      <c r="L25" s="161" t="n">
        <v>6420.51896338634</v>
      </c>
      <c r="M25" s="159" t="n">
        <v>74216.3398894187</v>
      </c>
      <c r="N25" s="159" t="n">
        <v>80636.858852805</v>
      </c>
      <c r="O25" s="162" t="n">
        <v>0</v>
      </c>
      <c r="P25" s="163" t="n">
        <v>0</v>
      </c>
      <c r="Q25" s="163" t="n">
        <v>0</v>
      </c>
      <c r="R25" s="164" t="n">
        <v>0</v>
      </c>
      <c r="S25" s="165" t="n">
        <v>0</v>
      </c>
      <c r="T25" s="162" t="n">
        <v>3175.77623794098</v>
      </c>
      <c r="U25" s="163" t="n">
        <v>2675.55311364357</v>
      </c>
      <c r="V25" s="163" t="n">
        <v>0</v>
      </c>
      <c r="W25" s="164" t="n">
        <v>0</v>
      </c>
      <c r="X25" s="170" t="n">
        <v>0</v>
      </c>
      <c r="Y25" s="162" t="n">
        <v>0</v>
      </c>
      <c r="Z25" s="163" t="n">
        <v>0</v>
      </c>
      <c r="AA25" s="163" t="n">
        <v>0</v>
      </c>
      <c r="AB25" s="164" t="n">
        <v>0</v>
      </c>
      <c r="AC25" s="165" t="n">
        <v>0</v>
      </c>
      <c r="AD25" s="158" t="n">
        <v>0</v>
      </c>
      <c r="AE25" s="159" t="n">
        <v>0</v>
      </c>
      <c r="AF25" s="159" t="n">
        <v>0</v>
      </c>
      <c r="AG25" s="160" t="n">
        <v>0</v>
      </c>
      <c r="AH25" s="165" t="n">
        <v>0</v>
      </c>
      <c r="AI25" s="167" t="n">
        <v>57309.2466756738</v>
      </c>
      <c r="AJ25" s="168" t="n">
        <v>23327.6121771312</v>
      </c>
      <c r="AK25" s="169" t="n">
        <v>0</v>
      </c>
      <c r="AL25" s="168" t="n">
        <v>6714.34094398121</v>
      </c>
    </row>
    <row r="26" customFormat="false" ht="13.5" hidden="false" customHeight="false" outlineLevel="0" collapsed="false">
      <c r="A26" s="156" t="s">
        <v>160</v>
      </c>
      <c r="B26" s="157" t="s">
        <v>187</v>
      </c>
      <c r="C26" s="156" t="s">
        <v>50</v>
      </c>
      <c r="D26" s="158" t="n">
        <v>13625.021928</v>
      </c>
      <c r="E26" s="159" t="n">
        <v>13477.2561703665</v>
      </c>
      <c r="F26" s="159" t="n">
        <v>0</v>
      </c>
      <c r="G26" s="160" t="n">
        <v>0</v>
      </c>
      <c r="H26" s="161" t="n">
        <v>60388.546962898</v>
      </c>
      <c r="I26" s="159" t="n">
        <v>62289.8355479367</v>
      </c>
      <c r="J26" s="159" t="n">
        <v>0</v>
      </c>
      <c r="K26" s="160" t="n">
        <v>0</v>
      </c>
      <c r="L26" s="161" t="n">
        <v>38928.63408</v>
      </c>
      <c r="M26" s="159" t="n">
        <v>172858.820523108</v>
      </c>
      <c r="N26" s="159" t="n">
        <v>211787.454603108</v>
      </c>
      <c r="O26" s="162" t="n">
        <v>0</v>
      </c>
      <c r="P26" s="163" t="n">
        <v>0</v>
      </c>
      <c r="Q26" s="163" t="n">
        <v>0</v>
      </c>
      <c r="R26" s="164" t="n">
        <v>0</v>
      </c>
      <c r="S26" s="165" t="n">
        <v>0</v>
      </c>
      <c r="T26" s="162" t="n">
        <v>5578.78679949778</v>
      </c>
      <c r="U26" s="163" t="n">
        <v>4179.88509222018</v>
      </c>
      <c r="V26" s="163" t="n">
        <v>0</v>
      </c>
      <c r="W26" s="164" t="n">
        <v>0</v>
      </c>
      <c r="X26" s="170" t="n">
        <v>0</v>
      </c>
      <c r="Y26" s="162" t="n">
        <v>0</v>
      </c>
      <c r="Z26" s="163" t="n">
        <v>0</v>
      </c>
      <c r="AA26" s="163" t="n">
        <v>0</v>
      </c>
      <c r="AB26" s="164" t="n">
        <v>0</v>
      </c>
      <c r="AC26" s="165" t="n">
        <v>0</v>
      </c>
      <c r="AD26" s="158" t="n">
        <v>0</v>
      </c>
      <c r="AE26" s="159" t="n">
        <v>0</v>
      </c>
      <c r="AF26" s="159" t="n">
        <v>0</v>
      </c>
      <c r="AG26" s="160" t="n">
        <v>0</v>
      </c>
      <c r="AH26" s="165" t="n">
        <v>0</v>
      </c>
      <c r="AI26" s="167" t="n">
        <v>149780.660609201</v>
      </c>
      <c r="AJ26" s="168" t="n">
        <v>62006.7939939067</v>
      </c>
      <c r="AK26" s="169" t="n">
        <v>0</v>
      </c>
      <c r="AL26" s="168" t="n">
        <v>17524.6494335706</v>
      </c>
    </row>
    <row r="27" customFormat="false" ht="13.5" hidden="false" customHeight="false" outlineLevel="0" collapsed="false">
      <c r="A27" s="156" t="s">
        <v>185</v>
      </c>
      <c r="B27" s="157" t="s">
        <v>188</v>
      </c>
      <c r="C27" s="156" t="s">
        <v>51</v>
      </c>
      <c r="D27" s="158" t="n">
        <v>4209.72257080292</v>
      </c>
      <c r="E27" s="159" t="n">
        <v>4473.57982595296</v>
      </c>
      <c r="F27" s="159" t="n">
        <v>0</v>
      </c>
      <c r="G27" s="160" t="n">
        <v>0</v>
      </c>
      <c r="H27" s="161" t="n">
        <v>16889.3536397107</v>
      </c>
      <c r="I27" s="159" t="n">
        <v>18467.6142939063</v>
      </c>
      <c r="J27" s="159" t="n">
        <v>0</v>
      </c>
      <c r="K27" s="160" t="n">
        <v>0</v>
      </c>
      <c r="L27" s="161" t="n">
        <v>12675.4284</v>
      </c>
      <c r="M27" s="159" t="n">
        <v>49594.0578183518</v>
      </c>
      <c r="N27" s="159" t="n">
        <v>62269.4862183518</v>
      </c>
      <c r="O27" s="162" t="n">
        <v>0</v>
      </c>
      <c r="P27" s="163" t="n">
        <v>0</v>
      </c>
      <c r="Q27" s="163" t="n">
        <v>0</v>
      </c>
      <c r="R27" s="164" t="n">
        <v>0</v>
      </c>
      <c r="S27" s="165" t="n">
        <v>0</v>
      </c>
      <c r="T27" s="162" t="n">
        <v>2753.77050930088</v>
      </c>
      <c r="U27" s="163" t="n">
        <v>2133.55293350813</v>
      </c>
      <c r="V27" s="163" t="n">
        <v>0</v>
      </c>
      <c r="W27" s="164" t="n">
        <v>0</v>
      </c>
      <c r="X27" s="170" t="n">
        <v>0</v>
      </c>
      <c r="Y27" s="162" t="n">
        <v>0</v>
      </c>
      <c r="Z27" s="163" t="n">
        <v>0</v>
      </c>
      <c r="AA27" s="163" t="n">
        <v>0</v>
      </c>
      <c r="AB27" s="164" t="n">
        <v>0</v>
      </c>
      <c r="AC27" s="165" t="n">
        <v>0</v>
      </c>
      <c r="AD27" s="158" t="n">
        <v>0</v>
      </c>
      <c r="AE27" s="159" t="n">
        <v>0</v>
      </c>
      <c r="AF27" s="159" t="n">
        <v>0</v>
      </c>
      <c r="AG27" s="160" t="n">
        <v>0</v>
      </c>
      <c r="AH27" s="165" t="n">
        <v>0</v>
      </c>
      <c r="AI27" s="167" t="n">
        <v>44040.2703303729</v>
      </c>
      <c r="AJ27" s="168" t="n">
        <v>18229.215887979</v>
      </c>
      <c r="AK27" s="169" t="n">
        <v>0</v>
      </c>
      <c r="AL27" s="168" t="n">
        <v>5184.95594725177</v>
      </c>
    </row>
    <row r="28" customFormat="false" ht="13.5" hidden="false" customHeight="false" outlineLevel="0" collapsed="false">
      <c r="A28" s="156" t="s">
        <v>180</v>
      </c>
      <c r="B28" s="157" t="s">
        <v>189</v>
      </c>
      <c r="C28" s="156" t="s">
        <v>52</v>
      </c>
      <c r="D28" s="158" t="n">
        <v>4370.78540863838</v>
      </c>
      <c r="E28" s="159" t="n">
        <v>4337.44742278365</v>
      </c>
      <c r="F28" s="159" t="n">
        <v>0</v>
      </c>
      <c r="G28" s="160" t="n">
        <v>0</v>
      </c>
      <c r="H28" s="161" t="n">
        <v>35893.4160441144</v>
      </c>
      <c r="I28" s="159" t="n">
        <v>36578.6274795625</v>
      </c>
      <c r="J28" s="159" t="n">
        <v>0</v>
      </c>
      <c r="K28" s="160" t="n">
        <v>0</v>
      </c>
      <c r="L28" s="161" t="n">
        <v>13365.0230660773</v>
      </c>
      <c r="M28" s="159" t="n">
        <v>109429.724137743</v>
      </c>
      <c r="N28" s="159" t="n">
        <v>122794.74720382</v>
      </c>
      <c r="O28" s="162" t="n">
        <v>0</v>
      </c>
      <c r="P28" s="163" t="n">
        <v>0</v>
      </c>
      <c r="Q28" s="163" t="n">
        <v>0</v>
      </c>
      <c r="R28" s="164" t="n">
        <v>0</v>
      </c>
      <c r="S28" s="165" t="n">
        <v>0</v>
      </c>
      <c r="T28" s="162" t="n">
        <v>1056.63660007019</v>
      </c>
      <c r="U28" s="163" t="n">
        <v>833.243814266368</v>
      </c>
      <c r="V28" s="163" t="n">
        <v>0</v>
      </c>
      <c r="W28" s="164" t="n">
        <v>0</v>
      </c>
      <c r="X28" s="170" t="n">
        <v>0</v>
      </c>
      <c r="Y28" s="162" t="n">
        <v>0</v>
      </c>
      <c r="Z28" s="163" t="n">
        <v>0</v>
      </c>
      <c r="AA28" s="163" t="n">
        <v>0</v>
      </c>
      <c r="AB28" s="164" t="n">
        <v>0</v>
      </c>
      <c r="AC28" s="165" t="n">
        <v>0</v>
      </c>
      <c r="AD28" s="158" t="n">
        <v>0</v>
      </c>
      <c r="AE28" s="159" t="n">
        <v>0</v>
      </c>
      <c r="AF28" s="159" t="n">
        <v>0</v>
      </c>
      <c r="AG28" s="160" t="n">
        <v>0</v>
      </c>
      <c r="AH28" s="165" t="n">
        <v>0</v>
      </c>
      <c r="AI28" s="167" t="n">
        <v>81180.2763550989</v>
      </c>
      <c r="AJ28" s="168" t="n">
        <v>41614.470848721</v>
      </c>
      <c r="AK28" s="169" t="n">
        <v>0</v>
      </c>
      <c r="AL28" s="168" t="n">
        <v>10726.5632293436</v>
      </c>
    </row>
    <row r="29" customFormat="false" ht="13.5" hidden="false" customHeight="false" outlineLevel="0" collapsed="false">
      <c r="A29" s="156" t="s">
        <v>185</v>
      </c>
      <c r="B29" s="157" t="s">
        <v>191</v>
      </c>
      <c r="C29" s="156" t="s">
        <v>54</v>
      </c>
      <c r="D29" s="158" t="n">
        <v>1156.07407062991</v>
      </c>
      <c r="E29" s="159" t="n">
        <v>1147.25616322647</v>
      </c>
      <c r="F29" s="159" t="n">
        <v>0</v>
      </c>
      <c r="G29" s="160" t="n">
        <v>0</v>
      </c>
      <c r="H29" s="161" t="n">
        <v>42171.8677756991</v>
      </c>
      <c r="I29" s="159" t="n">
        <v>42976.9359257633</v>
      </c>
      <c r="J29" s="159" t="n">
        <v>0</v>
      </c>
      <c r="K29" s="160" t="n">
        <v>0</v>
      </c>
      <c r="L29" s="161" t="n">
        <v>3535.052668</v>
      </c>
      <c r="M29" s="159" t="n">
        <v>128571.096476197</v>
      </c>
      <c r="N29" s="159" t="n">
        <v>132106.149144197</v>
      </c>
      <c r="O29" s="162" t="n">
        <v>0</v>
      </c>
      <c r="P29" s="163" t="n">
        <v>0</v>
      </c>
      <c r="Q29" s="163" t="n">
        <v>0</v>
      </c>
      <c r="R29" s="164" t="n">
        <v>0</v>
      </c>
      <c r="S29" s="165" t="n">
        <v>0</v>
      </c>
      <c r="T29" s="162" t="n">
        <v>934.180577274923</v>
      </c>
      <c r="U29" s="163" t="n">
        <v>539.313435464663</v>
      </c>
      <c r="V29" s="163" t="n">
        <v>0</v>
      </c>
      <c r="W29" s="164" t="n">
        <v>0</v>
      </c>
      <c r="X29" s="170" t="n">
        <v>0</v>
      </c>
      <c r="Y29" s="162" t="n">
        <v>0</v>
      </c>
      <c r="Z29" s="163" t="n">
        <v>0</v>
      </c>
      <c r="AA29" s="163" t="n">
        <v>0</v>
      </c>
      <c r="AB29" s="164" t="n">
        <v>0</v>
      </c>
      <c r="AC29" s="165" t="n">
        <v>0</v>
      </c>
      <c r="AD29" s="158" t="n">
        <v>0</v>
      </c>
      <c r="AE29" s="159" t="n">
        <v>0</v>
      </c>
      <c r="AF29" s="159" t="n">
        <v>0</v>
      </c>
      <c r="AG29" s="160" t="n">
        <v>0</v>
      </c>
      <c r="AH29" s="165" t="n">
        <v>0</v>
      </c>
      <c r="AI29" s="167" t="n">
        <v>87452.1339353188</v>
      </c>
      <c r="AJ29" s="168" t="n">
        <v>44654.0152088785</v>
      </c>
      <c r="AK29" s="169" t="n">
        <v>0</v>
      </c>
      <c r="AL29" s="168" t="n">
        <v>11539.9477098826</v>
      </c>
    </row>
    <row r="30" customFormat="false" ht="13.5" hidden="false" customHeight="false" outlineLevel="0" collapsed="false">
      <c r="A30" s="156" t="s">
        <v>176</v>
      </c>
      <c r="B30" s="157" t="s">
        <v>192</v>
      </c>
      <c r="C30" s="156" t="s">
        <v>55</v>
      </c>
      <c r="D30" s="158" t="n">
        <v>49514.8774085699</v>
      </c>
      <c r="E30" s="159" t="n">
        <v>52618.3739982808</v>
      </c>
      <c r="F30" s="159" t="n">
        <v>0</v>
      </c>
      <c r="G30" s="160" t="n">
        <v>0</v>
      </c>
      <c r="H30" s="161" t="n">
        <v>95152.5821392783</v>
      </c>
      <c r="I30" s="159" t="n">
        <v>104044.31238184</v>
      </c>
      <c r="J30" s="159" t="n">
        <v>0</v>
      </c>
      <c r="K30" s="160" t="n">
        <v>0</v>
      </c>
      <c r="L30" s="161" t="n">
        <v>149088.751757672</v>
      </c>
      <c r="M30" s="159" t="n">
        <v>279406.942435345</v>
      </c>
      <c r="N30" s="159" t="n">
        <v>428495.694193017</v>
      </c>
      <c r="O30" s="162" t="n">
        <v>0</v>
      </c>
      <c r="P30" s="163" t="n">
        <v>0</v>
      </c>
      <c r="Q30" s="163" t="n">
        <v>0</v>
      </c>
      <c r="R30" s="164" t="n">
        <v>0</v>
      </c>
      <c r="S30" s="165" t="n">
        <v>0</v>
      </c>
      <c r="T30" s="162" t="n">
        <v>11685.4246787615</v>
      </c>
      <c r="U30" s="163" t="n">
        <v>9895.91149258715</v>
      </c>
      <c r="V30" s="163" t="n">
        <v>0</v>
      </c>
      <c r="W30" s="164" t="n">
        <v>0</v>
      </c>
      <c r="X30" s="170" t="n">
        <v>0</v>
      </c>
      <c r="Y30" s="162" t="n">
        <v>0</v>
      </c>
      <c r="Z30" s="163" t="n">
        <v>0</v>
      </c>
      <c r="AA30" s="163" t="n">
        <v>0</v>
      </c>
      <c r="AB30" s="164" t="n">
        <v>0</v>
      </c>
      <c r="AC30" s="165" t="n">
        <v>0</v>
      </c>
      <c r="AD30" s="158" t="n">
        <v>0</v>
      </c>
      <c r="AE30" s="159" t="n">
        <v>0</v>
      </c>
      <c r="AF30" s="159" t="n">
        <v>0</v>
      </c>
      <c r="AG30" s="160" t="n">
        <v>0</v>
      </c>
      <c r="AH30" s="165" t="n">
        <v>0</v>
      </c>
      <c r="AI30" s="167" t="n">
        <v>301330.145927969</v>
      </c>
      <c r="AJ30" s="168" t="n">
        <v>127165.548265048</v>
      </c>
      <c r="AK30" s="169" t="n">
        <v>0</v>
      </c>
      <c r="AL30" s="168" t="n">
        <v>35679.2938709534</v>
      </c>
    </row>
    <row r="31" customFormat="false" ht="13.5" hidden="false" customHeight="false" outlineLevel="0" collapsed="false">
      <c r="A31" s="156" t="s">
        <v>185</v>
      </c>
      <c r="B31" s="157" t="s">
        <v>193</v>
      </c>
      <c r="C31" s="156" t="s">
        <v>56</v>
      </c>
      <c r="D31" s="158" t="n">
        <v>12133.4816551377</v>
      </c>
      <c r="E31" s="159" t="n">
        <v>10978.1135031138</v>
      </c>
      <c r="F31" s="159" t="n">
        <v>0</v>
      </c>
      <c r="G31" s="160" t="n">
        <v>0</v>
      </c>
      <c r="H31" s="161" t="n">
        <v>10581.7706375337</v>
      </c>
      <c r="I31" s="159" t="n">
        <v>10908.8010766627</v>
      </c>
      <c r="J31" s="159" t="n">
        <v>0</v>
      </c>
      <c r="K31" s="160" t="n">
        <v>0</v>
      </c>
      <c r="L31" s="161" t="n">
        <v>32549.217792</v>
      </c>
      <c r="M31" s="159" t="n">
        <v>29868.7801071222</v>
      </c>
      <c r="N31" s="159" t="n">
        <v>62417.9978991223</v>
      </c>
      <c r="O31" s="162" t="n">
        <v>0</v>
      </c>
      <c r="P31" s="163" t="n">
        <v>0</v>
      </c>
      <c r="Q31" s="163" t="n">
        <v>0</v>
      </c>
      <c r="R31" s="164" t="n">
        <v>0</v>
      </c>
      <c r="S31" s="165" t="n">
        <v>0</v>
      </c>
      <c r="T31" s="162" t="n">
        <v>1849.43000725554</v>
      </c>
      <c r="U31" s="163" t="n">
        <v>1045.49705292246</v>
      </c>
      <c r="V31" s="163" t="n">
        <v>0</v>
      </c>
      <c r="W31" s="164" t="n">
        <v>0</v>
      </c>
      <c r="X31" s="170" t="n">
        <v>0</v>
      </c>
      <c r="Y31" s="162" t="n">
        <v>0</v>
      </c>
      <c r="Z31" s="163" t="n">
        <v>0</v>
      </c>
      <c r="AA31" s="163" t="n">
        <v>0</v>
      </c>
      <c r="AB31" s="164" t="n">
        <v>0</v>
      </c>
      <c r="AC31" s="165" t="n">
        <v>0</v>
      </c>
      <c r="AD31" s="158" t="n">
        <v>0</v>
      </c>
      <c r="AE31" s="159" t="n">
        <v>0</v>
      </c>
      <c r="AF31" s="159" t="n">
        <v>0</v>
      </c>
      <c r="AG31" s="160" t="n">
        <v>0</v>
      </c>
      <c r="AH31" s="165" t="n">
        <v>0</v>
      </c>
      <c r="AI31" s="167" t="n">
        <v>44602.1668724479</v>
      </c>
      <c r="AJ31" s="168" t="n">
        <v>17815.8310266744</v>
      </c>
      <c r="AK31" s="169" t="n">
        <v>0</v>
      </c>
      <c r="AL31" s="168" t="n">
        <v>5098.00246201039</v>
      </c>
    </row>
    <row r="32" customFormat="false" ht="13.5" hidden="false" customHeight="false" outlineLevel="0" collapsed="false">
      <c r="A32" s="156" t="s">
        <v>173</v>
      </c>
      <c r="B32" s="157" t="s">
        <v>194</v>
      </c>
      <c r="C32" s="156" t="s">
        <v>57</v>
      </c>
      <c r="D32" s="158" t="n">
        <v>49.9595614413679</v>
      </c>
      <c r="E32" s="159" t="n">
        <v>53.0909299647585</v>
      </c>
      <c r="F32" s="159" t="n">
        <v>0</v>
      </c>
      <c r="G32" s="160" t="n">
        <v>0</v>
      </c>
      <c r="H32" s="161" t="n">
        <v>4342.63150709947</v>
      </c>
      <c r="I32" s="159" t="n">
        <v>4748.43770842206</v>
      </c>
      <c r="J32" s="159" t="n">
        <v>0</v>
      </c>
      <c r="K32" s="160" t="n">
        <v>0</v>
      </c>
      <c r="L32" s="161" t="n">
        <v>150.427690493789</v>
      </c>
      <c r="M32" s="159" t="n">
        <v>12751.7442432199</v>
      </c>
      <c r="N32" s="159" t="n">
        <v>12902.1719337137</v>
      </c>
      <c r="O32" s="162" t="n">
        <v>0</v>
      </c>
      <c r="P32" s="163" t="n">
        <v>0</v>
      </c>
      <c r="Q32" s="163" t="n">
        <v>0</v>
      </c>
      <c r="R32" s="164" t="n">
        <v>0</v>
      </c>
      <c r="S32" s="165" t="n">
        <v>0</v>
      </c>
      <c r="T32" s="162" t="n">
        <v>92.4685081673066</v>
      </c>
      <c r="U32" s="163" t="n">
        <v>63.167133460953</v>
      </c>
      <c r="V32" s="163" t="n">
        <v>0</v>
      </c>
      <c r="W32" s="164" t="n">
        <v>0</v>
      </c>
      <c r="X32" s="170" t="n">
        <v>0</v>
      </c>
      <c r="Y32" s="162" t="n">
        <v>0</v>
      </c>
      <c r="Z32" s="163" t="n">
        <v>0</v>
      </c>
      <c r="AA32" s="163" t="n">
        <v>0</v>
      </c>
      <c r="AB32" s="164" t="n">
        <v>0</v>
      </c>
      <c r="AC32" s="165" t="n">
        <v>0</v>
      </c>
      <c r="AD32" s="162" t="n">
        <v>0</v>
      </c>
      <c r="AE32" s="163" t="n">
        <v>0</v>
      </c>
      <c r="AF32" s="163" t="n">
        <v>0</v>
      </c>
      <c r="AG32" s="164" t="n">
        <v>0</v>
      </c>
      <c r="AH32" s="165" t="n">
        <v>0</v>
      </c>
      <c r="AI32" s="167" t="n">
        <v>9194.11970692765</v>
      </c>
      <c r="AJ32" s="168" t="n">
        <v>3708.05222678609</v>
      </c>
      <c r="AK32" s="169" t="n">
        <v>0</v>
      </c>
      <c r="AL32" s="168" t="n">
        <v>1074.31740910138</v>
      </c>
    </row>
    <row r="33" customFormat="false" ht="13.5" hidden="false" customHeight="false" outlineLevel="0" collapsed="false">
      <c r="A33" s="156" t="s">
        <v>173</v>
      </c>
      <c r="B33" s="157" t="s">
        <v>195</v>
      </c>
      <c r="C33" s="156" t="s">
        <v>58</v>
      </c>
      <c r="D33" s="158" t="n">
        <v>1806.38766582906</v>
      </c>
      <c r="E33" s="159" t="n">
        <v>1755.70009000872</v>
      </c>
      <c r="F33" s="159" t="n">
        <v>0</v>
      </c>
      <c r="G33" s="160" t="n">
        <v>0</v>
      </c>
      <c r="H33" s="161" t="n">
        <v>61638.2516203003</v>
      </c>
      <c r="I33" s="159" t="n">
        <v>56919.944258969</v>
      </c>
      <c r="J33" s="159" t="n">
        <v>0</v>
      </c>
      <c r="K33" s="160" t="n">
        <v>0</v>
      </c>
      <c r="L33" s="161" t="n">
        <v>5466.91216311503</v>
      </c>
      <c r="M33" s="159" t="n">
        <v>164132.755619401</v>
      </c>
      <c r="N33" s="159" t="n">
        <v>169599.667782516</v>
      </c>
      <c r="O33" s="162" t="n">
        <v>0</v>
      </c>
      <c r="P33" s="163" t="n">
        <v>0</v>
      </c>
      <c r="Q33" s="163" t="n">
        <v>0</v>
      </c>
      <c r="R33" s="164" t="n">
        <v>0</v>
      </c>
      <c r="S33" s="165" t="n">
        <v>0</v>
      </c>
      <c r="T33" s="162" t="n">
        <v>409.174394375887</v>
      </c>
      <c r="U33" s="163" t="n">
        <v>318.306221905491</v>
      </c>
      <c r="V33" s="163" t="n">
        <v>0</v>
      </c>
      <c r="W33" s="164" t="n">
        <v>0</v>
      </c>
      <c r="X33" s="170" t="n">
        <v>0</v>
      </c>
      <c r="Y33" s="162" t="n">
        <v>0</v>
      </c>
      <c r="Z33" s="163" t="n">
        <v>0</v>
      </c>
      <c r="AA33" s="163" t="n">
        <v>0</v>
      </c>
      <c r="AB33" s="164" t="n">
        <v>0</v>
      </c>
      <c r="AC33" s="165" t="n">
        <v>0</v>
      </c>
      <c r="AD33" s="158" t="n">
        <v>0</v>
      </c>
      <c r="AE33" s="159" t="n">
        <v>0</v>
      </c>
      <c r="AF33" s="159" t="n">
        <v>0</v>
      </c>
      <c r="AG33" s="160" t="n">
        <v>0</v>
      </c>
      <c r="AH33" s="165" t="n">
        <v>0</v>
      </c>
      <c r="AI33" s="167" t="n">
        <v>122120.283635107</v>
      </c>
      <c r="AJ33" s="168" t="n">
        <v>47479.3841474088</v>
      </c>
      <c r="AK33" s="169" t="n">
        <v>0</v>
      </c>
      <c r="AL33" s="168" t="n">
        <v>13924.404084413</v>
      </c>
    </row>
    <row r="34" customFormat="false" ht="13.5" hidden="false" customHeight="false" outlineLevel="0" collapsed="false">
      <c r="A34" s="156" t="s">
        <v>180</v>
      </c>
      <c r="B34" s="157" t="s">
        <v>196</v>
      </c>
      <c r="C34" s="156" t="s">
        <v>59</v>
      </c>
      <c r="D34" s="158" t="n">
        <v>6060.09999654735</v>
      </c>
      <c r="E34" s="159" t="n">
        <v>5890.05245699397</v>
      </c>
      <c r="F34" s="159" t="n">
        <v>0</v>
      </c>
      <c r="G34" s="160" t="n">
        <v>0</v>
      </c>
      <c r="H34" s="161" t="n">
        <v>30921.002233826</v>
      </c>
      <c r="I34" s="159" t="n">
        <v>28554.0500795317</v>
      </c>
      <c r="J34" s="159" t="n">
        <v>0</v>
      </c>
      <c r="K34" s="160" t="n">
        <v>0</v>
      </c>
      <c r="L34" s="161" t="n">
        <v>18340.4897008155</v>
      </c>
      <c r="M34" s="159" t="n">
        <v>82337.6583491546</v>
      </c>
      <c r="N34" s="159" t="n">
        <v>100678.14804997</v>
      </c>
      <c r="O34" s="162" t="n">
        <v>0</v>
      </c>
      <c r="P34" s="163" t="n">
        <v>0</v>
      </c>
      <c r="Q34" s="163" t="n">
        <v>0</v>
      </c>
      <c r="R34" s="164" t="n">
        <v>0</v>
      </c>
      <c r="S34" s="165" t="n">
        <v>0</v>
      </c>
      <c r="T34" s="162" t="n">
        <v>689.217935215286</v>
      </c>
      <c r="U34" s="163" t="n">
        <v>567.140326875116</v>
      </c>
      <c r="V34" s="163" t="n">
        <v>0</v>
      </c>
      <c r="W34" s="164" t="n">
        <v>0</v>
      </c>
      <c r="X34" s="170" t="n">
        <v>0</v>
      </c>
      <c r="Y34" s="162" t="n">
        <v>0</v>
      </c>
      <c r="Z34" s="163" t="n">
        <v>0</v>
      </c>
      <c r="AA34" s="163" t="n">
        <v>0</v>
      </c>
      <c r="AB34" s="164" t="n">
        <v>0</v>
      </c>
      <c r="AC34" s="165" t="n">
        <v>0</v>
      </c>
      <c r="AD34" s="158" t="n">
        <v>0</v>
      </c>
      <c r="AE34" s="159" t="n">
        <v>0</v>
      </c>
      <c r="AF34" s="159" t="n">
        <v>0</v>
      </c>
      <c r="AG34" s="160" t="n">
        <v>0</v>
      </c>
      <c r="AH34" s="165" t="n">
        <v>0</v>
      </c>
      <c r="AI34" s="167" t="n">
        <v>71425.2047668991</v>
      </c>
      <c r="AJ34" s="168" t="n">
        <v>29252.9432830711</v>
      </c>
      <c r="AK34" s="169" t="n">
        <v>0</v>
      </c>
      <c r="AL34" s="168" t="n">
        <v>8265.83703993943</v>
      </c>
    </row>
    <row r="35" customFormat="false" ht="13.5" hidden="false" customHeight="false" outlineLevel="0" collapsed="false">
      <c r="A35" s="156" t="s">
        <v>180</v>
      </c>
      <c r="B35" s="157" t="s">
        <v>197</v>
      </c>
      <c r="C35" s="156" t="s">
        <v>60</v>
      </c>
      <c r="D35" s="158" t="n">
        <v>299.668481778829</v>
      </c>
      <c r="E35" s="159" t="n">
        <v>297.382772764859</v>
      </c>
      <c r="F35" s="159" t="n">
        <v>0</v>
      </c>
      <c r="G35" s="160" t="n">
        <v>0</v>
      </c>
      <c r="H35" s="161" t="n">
        <v>6092.58294146766</v>
      </c>
      <c r="I35" s="159" t="n">
        <v>6208.89138917237</v>
      </c>
      <c r="J35" s="159" t="n">
        <v>0</v>
      </c>
      <c r="K35" s="160" t="n">
        <v>0</v>
      </c>
      <c r="L35" s="161" t="n">
        <v>916.328713652886</v>
      </c>
      <c r="M35" s="159" t="n">
        <v>18574.7065632235</v>
      </c>
      <c r="N35" s="159" t="n">
        <v>19491.0352768764</v>
      </c>
      <c r="O35" s="162" t="n">
        <v>0</v>
      </c>
      <c r="P35" s="163" t="n">
        <v>0</v>
      </c>
      <c r="Q35" s="163" t="n">
        <v>0</v>
      </c>
      <c r="R35" s="164" t="n">
        <v>0</v>
      </c>
      <c r="S35" s="165" t="n">
        <v>0</v>
      </c>
      <c r="T35" s="162" t="n">
        <v>269.347327997518</v>
      </c>
      <c r="U35" s="163" t="n">
        <v>148.665324690607</v>
      </c>
      <c r="V35" s="163" t="n">
        <v>0</v>
      </c>
      <c r="W35" s="164" t="n">
        <v>0</v>
      </c>
      <c r="X35" s="170" t="n">
        <v>0</v>
      </c>
      <c r="Y35" s="162" t="n">
        <v>0</v>
      </c>
      <c r="Z35" s="163" t="n">
        <v>0</v>
      </c>
      <c r="AA35" s="163" t="n">
        <v>0</v>
      </c>
      <c r="AB35" s="164" t="n">
        <v>0</v>
      </c>
      <c r="AC35" s="165" t="n">
        <v>0</v>
      </c>
      <c r="AD35" s="158" t="n">
        <v>0</v>
      </c>
      <c r="AE35" s="159" t="n">
        <v>0</v>
      </c>
      <c r="AF35" s="159" t="n">
        <v>0</v>
      </c>
      <c r="AG35" s="160" t="n">
        <v>0</v>
      </c>
      <c r="AH35" s="165" t="n">
        <v>0</v>
      </c>
      <c r="AI35" s="167" t="n">
        <v>12898.5255851837</v>
      </c>
      <c r="AJ35" s="168" t="n">
        <v>6592.50969169268</v>
      </c>
      <c r="AK35" s="169" t="n">
        <v>0</v>
      </c>
      <c r="AL35" s="168" t="n">
        <v>1702.61209916215</v>
      </c>
    </row>
    <row r="36" customFormat="false" ht="13.5" hidden="false" customHeight="false" outlineLevel="0" collapsed="false">
      <c r="A36" s="156" t="s">
        <v>166</v>
      </c>
      <c r="B36" s="157" t="s">
        <v>198</v>
      </c>
      <c r="C36" s="156" t="s">
        <v>61</v>
      </c>
      <c r="D36" s="158" t="n">
        <v>9704.23006425976</v>
      </c>
      <c r="E36" s="159" t="n">
        <v>9630.21144875557</v>
      </c>
      <c r="F36" s="159" t="n">
        <v>0</v>
      </c>
      <c r="G36" s="160" t="n">
        <v>0</v>
      </c>
      <c r="H36" s="161" t="n">
        <v>39899.3482410218</v>
      </c>
      <c r="I36" s="159" t="n">
        <v>40661.033605493</v>
      </c>
      <c r="J36" s="159" t="n">
        <v>0</v>
      </c>
      <c r="K36" s="160" t="n">
        <v>0</v>
      </c>
      <c r="L36" s="161" t="n">
        <v>29673.6733839689</v>
      </c>
      <c r="M36" s="159" t="n">
        <v>121642.773313205</v>
      </c>
      <c r="N36" s="159" t="n">
        <v>151316.446697173</v>
      </c>
      <c r="O36" s="162" t="n">
        <v>0</v>
      </c>
      <c r="P36" s="163" t="n">
        <v>0</v>
      </c>
      <c r="Q36" s="163" t="n">
        <v>0</v>
      </c>
      <c r="R36" s="164" t="n">
        <v>0</v>
      </c>
      <c r="S36" s="165" t="n">
        <v>0</v>
      </c>
      <c r="T36" s="162" t="n">
        <v>2387.22259345218</v>
      </c>
      <c r="U36" s="163" t="n">
        <v>1420.49395940294</v>
      </c>
      <c r="V36" s="163" t="n">
        <v>0</v>
      </c>
      <c r="W36" s="164" t="n">
        <v>0</v>
      </c>
      <c r="X36" s="170" t="n">
        <v>0</v>
      </c>
      <c r="Y36" s="162" t="n">
        <v>0</v>
      </c>
      <c r="Z36" s="163" t="n">
        <v>0</v>
      </c>
      <c r="AA36" s="163" t="n">
        <v>0</v>
      </c>
      <c r="AB36" s="164" t="n">
        <v>0</v>
      </c>
      <c r="AC36" s="165" t="n">
        <v>0</v>
      </c>
      <c r="AD36" s="158" t="n">
        <v>0</v>
      </c>
      <c r="AE36" s="159" t="n">
        <v>0</v>
      </c>
      <c r="AF36" s="159" t="n">
        <v>0</v>
      </c>
      <c r="AG36" s="160" t="n">
        <v>0</v>
      </c>
      <c r="AH36" s="165" t="n">
        <v>0</v>
      </c>
      <c r="AI36" s="167" t="n">
        <v>99894.8233595301</v>
      </c>
      <c r="AJ36" s="168" t="n">
        <v>51421.6233376434</v>
      </c>
      <c r="AK36" s="169" t="n">
        <v>0</v>
      </c>
      <c r="AL36" s="168" t="n">
        <v>13218.0363582062</v>
      </c>
    </row>
    <row r="37" customFormat="false" ht="13.5" hidden="false" customHeight="false" outlineLevel="0" collapsed="false">
      <c r="A37" s="156" t="s">
        <v>166</v>
      </c>
      <c r="B37" s="157" t="s">
        <v>199</v>
      </c>
      <c r="C37" s="156" t="s">
        <v>62</v>
      </c>
      <c r="D37" s="158" t="n">
        <v>3601.52018149467</v>
      </c>
      <c r="E37" s="159" t="n">
        <v>3800.83802891668</v>
      </c>
      <c r="F37" s="159" t="n">
        <v>0</v>
      </c>
      <c r="G37" s="160" t="n">
        <v>0</v>
      </c>
      <c r="H37" s="161" t="n">
        <v>25339.7718012114</v>
      </c>
      <c r="I37" s="159" t="n">
        <v>26874.3529852363</v>
      </c>
      <c r="J37" s="159" t="n">
        <v>0</v>
      </c>
      <c r="K37" s="160" t="n">
        <v>0</v>
      </c>
      <c r="L37" s="161" t="n">
        <v>11353.451232</v>
      </c>
      <c r="M37" s="159" t="n">
        <v>73918.857408</v>
      </c>
      <c r="N37" s="159" t="n">
        <v>85272.30864</v>
      </c>
      <c r="O37" s="162" t="n">
        <v>0</v>
      </c>
      <c r="P37" s="163" t="n">
        <v>0</v>
      </c>
      <c r="Q37" s="163" t="n">
        <v>0</v>
      </c>
      <c r="R37" s="164" t="n">
        <v>0</v>
      </c>
      <c r="S37" s="165" t="n">
        <v>0</v>
      </c>
      <c r="T37" s="162" t="n">
        <v>993.40208869415</v>
      </c>
      <c r="U37" s="163" t="n">
        <v>582.327624317468</v>
      </c>
      <c r="V37" s="163" t="n">
        <v>0</v>
      </c>
      <c r="W37" s="164" t="n">
        <v>0</v>
      </c>
      <c r="X37" s="170" t="n">
        <v>0</v>
      </c>
      <c r="Y37" s="162" t="n">
        <v>0</v>
      </c>
      <c r="Z37" s="163" t="n">
        <v>0</v>
      </c>
      <c r="AA37" s="163" t="n">
        <v>0</v>
      </c>
      <c r="AB37" s="164" t="n">
        <v>0</v>
      </c>
      <c r="AC37" s="165" t="n">
        <v>0</v>
      </c>
      <c r="AD37" s="158" t="n">
        <v>0</v>
      </c>
      <c r="AE37" s="159" t="n">
        <v>0</v>
      </c>
      <c r="AF37" s="159" t="n">
        <v>0</v>
      </c>
      <c r="AG37" s="160" t="n">
        <v>0</v>
      </c>
      <c r="AH37" s="165" t="n">
        <v>0</v>
      </c>
      <c r="AI37" s="167" t="n">
        <v>59616.482996859</v>
      </c>
      <c r="AJ37" s="168" t="n">
        <v>25655.825643141</v>
      </c>
      <c r="AK37" s="169" t="n">
        <v>0</v>
      </c>
      <c r="AL37" s="168" t="n">
        <v>7134.90460852608</v>
      </c>
    </row>
    <row r="38" customFormat="false" ht="13.5" hidden="false" customHeight="false" outlineLevel="0" collapsed="false">
      <c r="A38" s="156" t="s">
        <v>160</v>
      </c>
      <c r="B38" s="157" t="s">
        <v>200</v>
      </c>
      <c r="C38" s="156" t="s">
        <v>63</v>
      </c>
      <c r="D38" s="158" t="n">
        <v>2710.85464719784</v>
      </c>
      <c r="E38" s="159" t="n">
        <v>2860.88066002701</v>
      </c>
      <c r="F38" s="159" t="n">
        <v>0</v>
      </c>
      <c r="G38" s="160" t="n">
        <v>0</v>
      </c>
      <c r="H38" s="161" t="n">
        <v>49011.6160103321</v>
      </c>
      <c r="I38" s="159" t="n">
        <v>51979.7683803749</v>
      </c>
      <c r="J38" s="159" t="n">
        <v>0</v>
      </c>
      <c r="K38" s="160" t="n">
        <v>0</v>
      </c>
      <c r="L38" s="161" t="n">
        <v>8545.7125</v>
      </c>
      <c r="M38" s="159" t="n">
        <v>142972.1894745</v>
      </c>
      <c r="N38" s="159" t="n">
        <v>151517.9019745</v>
      </c>
      <c r="O38" s="162" t="n">
        <v>0</v>
      </c>
      <c r="P38" s="163" t="n">
        <v>0</v>
      </c>
      <c r="Q38" s="163" t="n">
        <v>0</v>
      </c>
      <c r="R38" s="164" t="n">
        <v>0</v>
      </c>
      <c r="S38" s="165" t="n">
        <v>0</v>
      </c>
      <c r="T38" s="162" t="n">
        <v>2560.76327222964</v>
      </c>
      <c r="U38" s="163" t="n">
        <v>1705.65625168945</v>
      </c>
      <c r="V38" s="163" t="n">
        <v>0</v>
      </c>
      <c r="W38" s="164" t="n">
        <v>0</v>
      </c>
      <c r="X38" s="170" t="n">
        <v>0</v>
      </c>
      <c r="Y38" s="162" t="n">
        <v>0</v>
      </c>
      <c r="Z38" s="163" t="n">
        <v>0</v>
      </c>
      <c r="AA38" s="163" t="n">
        <v>0</v>
      </c>
      <c r="AB38" s="164" t="n">
        <v>0</v>
      </c>
      <c r="AC38" s="165" t="n">
        <v>0</v>
      </c>
      <c r="AD38" s="158" t="n">
        <v>0</v>
      </c>
      <c r="AE38" s="159" t="n">
        <v>0</v>
      </c>
      <c r="AF38" s="159" t="n">
        <v>0</v>
      </c>
      <c r="AG38" s="160" t="n">
        <v>0</v>
      </c>
      <c r="AH38" s="165" t="n">
        <v>0</v>
      </c>
      <c r="AI38" s="167" t="n">
        <v>106563.119697932</v>
      </c>
      <c r="AJ38" s="168" t="n">
        <v>44954.7822765683</v>
      </c>
      <c r="AK38" s="169" t="n">
        <v>0</v>
      </c>
      <c r="AL38" s="168" t="n">
        <v>12677.8058940104</v>
      </c>
    </row>
    <row r="39" customFormat="false" ht="13.5" hidden="false" customHeight="false" outlineLevel="0" collapsed="false">
      <c r="A39" s="156" t="s">
        <v>176</v>
      </c>
      <c r="B39" s="157" t="s">
        <v>201</v>
      </c>
      <c r="C39" s="156" t="s">
        <v>64</v>
      </c>
      <c r="D39" s="158" t="n">
        <v>12939.2480872761</v>
      </c>
      <c r="E39" s="159" t="n">
        <v>12798.9196674814</v>
      </c>
      <c r="F39" s="159" t="n">
        <v>0</v>
      </c>
      <c r="G39" s="160" t="n">
        <v>0</v>
      </c>
      <c r="H39" s="161" t="n">
        <v>80548.7516981503</v>
      </c>
      <c r="I39" s="159" t="n">
        <v>83084.7693678072</v>
      </c>
      <c r="J39" s="159" t="n">
        <v>0</v>
      </c>
      <c r="K39" s="160" t="n">
        <v>0</v>
      </c>
      <c r="L39" s="161" t="n">
        <v>36969.2802493603</v>
      </c>
      <c r="M39" s="159" t="n">
        <v>230566.273132974</v>
      </c>
      <c r="N39" s="159" t="n">
        <v>267535.553382334</v>
      </c>
      <c r="O39" s="162" t="n">
        <v>0</v>
      </c>
      <c r="P39" s="163" t="n">
        <v>0</v>
      </c>
      <c r="Q39" s="163" t="n">
        <v>0</v>
      </c>
      <c r="R39" s="164" t="n">
        <v>0</v>
      </c>
      <c r="S39" s="165" t="n">
        <v>0</v>
      </c>
      <c r="T39" s="162" t="n">
        <v>4955.94571651261</v>
      </c>
      <c r="U39" s="163" t="n">
        <v>2947.01113009655</v>
      </c>
      <c r="V39" s="163" t="n">
        <v>0</v>
      </c>
      <c r="W39" s="164" t="n">
        <v>0</v>
      </c>
      <c r="X39" s="170" t="n">
        <v>0</v>
      </c>
      <c r="Y39" s="162" t="n">
        <v>0</v>
      </c>
      <c r="Z39" s="163" t="n">
        <v>0</v>
      </c>
      <c r="AA39" s="163" t="n">
        <v>0</v>
      </c>
      <c r="AB39" s="164" t="n">
        <v>0</v>
      </c>
      <c r="AC39" s="165" t="n">
        <v>0</v>
      </c>
      <c r="AD39" s="158" t="n">
        <v>0</v>
      </c>
      <c r="AE39" s="159" t="n">
        <v>0</v>
      </c>
      <c r="AF39" s="159" t="n">
        <v>0</v>
      </c>
      <c r="AG39" s="160" t="n">
        <v>0</v>
      </c>
      <c r="AH39" s="165" t="n">
        <v>0</v>
      </c>
      <c r="AI39" s="167" t="n">
        <v>189371.688820715</v>
      </c>
      <c r="AJ39" s="168" t="n">
        <v>78163.864561619</v>
      </c>
      <c r="AK39" s="169" t="n">
        <v>0</v>
      </c>
      <c r="AL39" s="168" t="n">
        <v>22137.603914396</v>
      </c>
    </row>
    <row r="40" customFormat="false" ht="13.5" hidden="false" customHeight="false" outlineLevel="0" collapsed="false">
      <c r="A40" s="156" t="s">
        <v>180</v>
      </c>
      <c r="B40" s="157" t="s">
        <v>190</v>
      </c>
      <c r="C40" s="156" t="s">
        <v>1005</v>
      </c>
      <c r="D40" s="158" t="n">
        <v>4276.13476658652</v>
      </c>
      <c r="E40" s="159" t="n">
        <v>3868.95486031581</v>
      </c>
      <c r="F40" s="159" t="n">
        <v>0</v>
      </c>
      <c r="G40" s="160" t="n">
        <v>0</v>
      </c>
      <c r="H40" s="161" t="n">
        <v>45788.1919872343</v>
      </c>
      <c r="I40" s="159" t="n">
        <v>47203.2795983188</v>
      </c>
      <c r="J40" s="159" t="n">
        <v>0</v>
      </c>
      <c r="K40" s="160" t="n">
        <v>0</v>
      </c>
      <c r="L40" s="161" t="n">
        <v>11471.1379455239</v>
      </c>
      <c r="M40" s="159" t="n">
        <v>129244.668479051</v>
      </c>
      <c r="N40" s="159" t="n">
        <v>140715.806424575</v>
      </c>
      <c r="O40" s="162" t="n">
        <v>0</v>
      </c>
      <c r="P40" s="163" t="n">
        <v>0</v>
      </c>
      <c r="Q40" s="163" t="n">
        <v>0</v>
      </c>
      <c r="R40" s="164" t="n">
        <v>0</v>
      </c>
      <c r="S40" s="165" t="n">
        <v>0</v>
      </c>
      <c r="T40" s="162" t="n">
        <v>555.10963184041</v>
      </c>
      <c r="U40" s="163" t="n">
        <v>442.35102825718</v>
      </c>
      <c r="V40" s="163" t="n">
        <v>0</v>
      </c>
      <c r="W40" s="164" t="n">
        <v>0</v>
      </c>
      <c r="X40" s="170" t="n">
        <v>0</v>
      </c>
      <c r="Y40" s="162" t="n">
        <v>0</v>
      </c>
      <c r="Z40" s="163" t="n">
        <v>0</v>
      </c>
      <c r="AA40" s="163" t="n">
        <v>0</v>
      </c>
      <c r="AB40" s="164" t="n">
        <v>0</v>
      </c>
      <c r="AC40" s="165" t="n">
        <v>0</v>
      </c>
      <c r="AD40" s="158" t="n">
        <v>0</v>
      </c>
      <c r="AE40" s="159" t="n">
        <v>0</v>
      </c>
      <c r="AF40" s="159" t="n">
        <v>0</v>
      </c>
      <c r="AG40" s="160" t="n">
        <v>0</v>
      </c>
      <c r="AH40" s="165" t="n">
        <v>0</v>
      </c>
      <c r="AI40" s="167" t="n">
        <v>101136.561212455</v>
      </c>
      <c r="AJ40" s="168" t="n">
        <v>39579.2452121198</v>
      </c>
      <c r="AK40" s="169" t="n">
        <v>0</v>
      </c>
      <c r="AL40" s="168" t="n">
        <v>11492.9916328885</v>
      </c>
    </row>
    <row r="41" customFormat="false" ht="13.5" hidden="false" customHeight="false" outlineLevel="0" collapsed="false">
      <c r="A41" s="156" t="s">
        <v>176</v>
      </c>
      <c r="B41" s="157" t="s">
        <v>202</v>
      </c>
      <c r="C41" s="156" t="s">
        <v>65</v>
      </c>
      <c r="D41" s="158" t="n">
        <v>3253.69330323495</v>
      </c>
      <c r="E41" s="159" t="n">
        <v>2943.8717923235</v>
      </c>
      <c r="F41" s="159" t="n">
        <v>0</v>
      </c>
      <c r="G41" s="160" t="n">
        <v>0</v>
      </c>
      <c r="H41" s="161" t="n">
        <v>24242.6454681177</v>
      </c>
      <c r="I41" s="159" t="n">
        <v>24991.866299362</v>
      </c>
      <c r="J41" s="159" t="n">
        <v>0</v>
      </c>
      <c r="K41" s="160" t="n">
        <v>0</v>
      </c>
      <c r="L41" s="161" t="n">
        <v>8728.34154</v>
      </c>
      <c r="M41" s="159" t="n">
        <v>68428.8359203088</v>
      </c>
      <c r="N41" s="159" t="n">
        <v>77157.1774603088</v>
      </c>
      <c r="O41" s="162" t="n">
        <v>0</v>
      </c>
      <c r="P41" s="163" t="n">
        <v>0</v>
      </c>
      <c r="Q41" s="163" t="n">
        <v>0</v>
      </c>
      <c r="R41" s="164" t="n">
        <v>0</v>
      </c>
      <c r="S41" s="165" t="n">
        <v>0</v>
      </c>
      <c r="T41" s="162" t="n">
        <v>717.592497274612</v>
      </c>
      <c r="U41" s="163" t="n">
        <v>566.559883058893</v>
      </c>
      <c r="V41" s="163" t="n">
        <v>0</v>
      </c>
      <c r="W41" s="164" t="n">
        <v>0</v>
      </c>
      <c r="X41" s="170" t="n">
        <v>0</v>
      </c>
      <c r="Y41" s="162" t="n">
        <v>0</v>
      </c>
      <c r="Z41" s="163" t="n">
        <v>0</v>
      </c>
      <c r="AA41" s="163" t="n">
        <v>0</v>
      </c>
      <c r="AB41" s="164" t="n">
        <v>0</v>
      </c>
      <c r="AC41" s="165" t="n">
        <v>0</v>
      </c>
      <c r="AD41" s="158" t="n">
        <v>0</v>
      </c>
      <c r="AE41" s="159" t="n">
        <v>0</v>
      </c>
      <c r="AF41" s="159" t="n">
        <v>0</v>
      </c>
      <c r="AG41" s="160" t="n">
        <v>0</v>
      </c>
      <c r="AH41" s="165" t="n">
        <v>0</v>
      </c>
      <c r="AI41" s="167" t="n">
        <v>55432.0768630382</v>
      </c>
      <c r="AJ41" s="168" t="n">
        <v>21725.1005972706</v>
      </c>
      <c r="AK41" s="169" t="n">
        <v>0</v>
      </c>
      <c r="AL41" s="168" t="n">
        <v>6301.82790050621</v>
      </c>
    </row>
    <row r="42" customFormat="false" ht="13.5" hidden="false" customHeight="false" outlineLevel="0" collapsed="false">
      <c r="A42" s="171"/>
      <c r="B42" s="172" t="s">
        <v>1006</v>
      </c>
      <c r="C42" s="173" t="s">
        <v>18</v>
      </c>
      <c r="D42" s="174" t="n">
        <v>726573.34814862</v>
      </c>
      <c r="E42" s="175" t="n">
        <v>722213.902058295</v>
      </c>
      <c r="F42" s="175" t="n">
        <v>0</v>
      </c>
      <c r="G42" s="176" t="n">
        <v>0</v>
      </c>
      <c r="H42" s="177" t="n">
        <v>3352482.7312</v>
      </c>
      <c r="I42" s="175" t="n">
        <v>3398865.8264</v>
      </c>
      <c r="J42" s="175" t="n">
        <v>0</v>
      </c>
      <c r="K42" s="176" t="n">
        <v>0</v>
      </c>
      <c r="L42" s="177" t="n">
        <v>2202176.38121226</v>
      </c>
      <c r="M42" s="175" t="n">
        <v>5197455.76326899</v>
      </c>
      <c r="N42" s="175" t="n">
        <v>7399632.14448124</v>
      </c>
      <c r="O42" s="174" t="n">
        <v>0</v>
      </c>
      <c r="P42" s="175" t="n">
        <v>0</v>
      </c>
      <c r="Q42" s="175" t="n">
        <v>0</v>
      </c>
      <c r="R42" s="176" t="n">
        <v>0</v>
      </c>
      <c r="S42" s="178" t="n">
        <v>0</v>
      </c>
      <c r="T42" s="174" t="n">
        <v>102435.174216186</v>
      </c>
      <c r="U42" s="175" t="n">
        <v>69649.7690532323</v>
      </c>
      <c r="V42" s="175" t="n">
        <v>0</v>
      </c>
      <c r="W42" s="176" t="n">
        <v>0</v>
      </c>
      <c r="X42" s="179" t="n">
        <v>0</v>
      </c>
      <c r="Y42" s="174" t="n">
        <v>0</v>
      </c>
      <c r="Z42" s="175" t="n">
        <v>0</v>
      </c>
      <c r="AA42" s="175" t="n">
        <v>0</v>
      </c>
      <c r="AB42" s="176" t="n">
        <v>0</v>
      </c>
      <c r="AC42" s="178" t="n">
        <v>0</v>
      </c>
      <c r="AD42" s="174" t="n">
        <v>0</v>
      </c>
      <c r="AE42" s="175" t="n">
        <v>0</v>
      </c>
      <c r="AF42" s="175" t="n">
        <v>0</v>
      </c>
      <c r="AG42" s="176" t="n">
        <v>0</v>
      </c>
      <c r="AH42" s="178" t="n">
        <v>0</v>
      </c>
      <c r="AI42" s="175" t="n">
        <v>5087823.53347447</v>
      </c>
      <c r="AJ42" s="175" t="n">
        <v>2311808.61100678</v>
      </c>
      <c r="AK42" s="180" t="n">
        <v>0</v>
      </c>
      <c r="AL42" s="175" t="n">
        <v>626429.462244863</v>
      </c>
    </row>
    <row r="44" customFormat="false" ht="13.5" hidden="false" customHeight="false" outlineLevel="0" collapsed="false">
      <c r="N44" s="91" t="n">
        <f aca="false">N43/N42</f>
        <v>0</v>
      </c>
    </row>
  </sheetData>
  <mergeCells count="21">
    <mergeCell ref="D4:N4"/>
    <mergeCell ref="O4:S4"/>
    <mergeCell ref="T4:X4"/>
    <mergeCell ref="Y4:AC4"/>
    <mergeCell ref="AD4:AH4"/>
    <mergeCell ref="AI4:AL4"/>
    <mergeCell ref="A5:A6"/>
    <mergeCell ref="B5:B6"/>
    <mergeCell ref="C5:C6"/>
    <mergeCell ref="D5:G5"/>
    <mergeCell ref="H5:K5"/>
    <mergeCell ref="L5:N5"/>
    <mergeCell ref="O5:R5"/>
    <mergeCell ref="S5:S6"/>
    <mergeCell ref="T5:W5"/>
    <mergeCell ref="X5:X6"/>
    <mergeCell ref="Y5:AB5"/>
    <mergeCell ref="AC5:AC6"/>
    <mergeCell ref="AD5:AG5"/>
    <mergeCell ref="AH5:AH6"/>
    <mergeCell ref="AI5:AL5"/>
  </mergeCells>
  <conditionalFormatting sqref="A5:A6">
    <cfRule type="expression" priority="2" aboveAverage="0" equalAverage="0" bottom="0" percent="0" rank="0" text="" dxfId="67">
      <formula>CELL("protect",A5)=1</formula>
    </cfRule>
  </conditionalFormatting>
  <conditionalFormatting sqref="A42">
    <cfRule type="expression" priority="3" aboveAverage="0" equalAverage="0" bottom="0" percent="0" rank="0" text="" dxfId="68">
      <formula>CELL("protect",A42)=1</formula>
    </cfRule>
  </conditionalFormatting>
  <conditionalFormatting sqref="A8:A41">
    <cfRule type="expression" priority="4" aboveAverage="0" equalAverage="0" bottom="0" percent="0" rank="0" text="" dxfId="69">
      <formula>CELL("protect",A8)=1</formula>
    </cfRule>
  </conditionalFormatting>
  <conditionalFormatting sqref="AB7">
    <cfRule type="expression" priority="5" aboveAverage="0" equalAverage="0" bottom="0" percent="0" rank="0" text="" dxfId="70">
      <formula>CELL("protect",AB7)=1</formula>
    </cfRule>
  </conditionalFormatting>
  <conditionalFormatting sqref="R7">
    <cfRule type="expression" priority="6" aboveAverage="0" equalAverage="0" bottom="0" percent="0" rank="0" text="" dxfId="71">
      <formula>CELL("protect",R7)=1</formula>
    </cfRule>
  </conditionalFormatting>
  <conditionalFormatting sqref="L7">
    <cfRule type="expression" priority="7" aboveAverage="0" equalAverage="0" bottom="0" percent="0" rank="0" text="" dxfId="72">
      <formula>CELL("protect",L7)=1</formula>
    </cfRule>
  </conditionalFormatting>
  <conditionalFormatting sqref="K7">
    <cfRule type="expression" priority="8" aboveAverage="0" equalAverage="0" bottom="0" percent="0" rank="0" text="" dxfId="73">
      <formula>CELL("protect",K7)=1</formula>
    </cfRule>
  </conditionalFormatting>
  <conditionalFormatting sqref="H7">
    <cfRule type="expression" priority="9" aboveAverage="0" equalAverage="0" bottom="0" percent="0" rank="0" text="" dxfId="74">
      <formula>CELL("protect",H7)=1</formula>
    </cfRule>
  </conditionalFormatting>
  <conditionalFormatting sqref="G7">
    <cfRule type="expression" priority="10" aboveAverage="0" equalAverage="0" bottom="0" percent="0" rank="0" text="" dxfId="75">
      <formula>CELL("protect",G7)=1</formula>
    </cfRule>
  </conditionalFormatting>
  <conditionalFormatting sqref="O8:AL42">
    <cfRule type="expression" priority="11" aboveAverage="0" equalAverage="0" bottom="0" percent="0" rank="0" text="" dxfId="76">
      <formula>O8-#ref!&gt;1</formula>
    </cfRule>
  </conditionalFormatting>
  <conditionalFormatting sqref="A1:A2 M7:Q7 B8:AL44 B3:AL6 C1:AL2">
    <cfRule type="expression" priority="12" aboveAverage="0" equalAverage="0" bottom="0" percent="0" rank="0" text="" dxfId="77">
      <formula>CELL("protect",A1)=1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1AA73D912DB04C99D146555887305E" ma:contentTypeVersion="17" ma:contentTypeDescription="Create a new document." ma:contentTypeScope="" ma:versionID="1a1dfe65a012d4818853768b88663e9c">
  <xsd:schema xmlns:xsd="http://www.w3.org/2001/XMLSchema" xmlns:xs="http://www.w3.org/2001/XMLSchema" xmlns:p="http://schemas.microsoft.com/office/2006/metadata/properties" xmlns:ns2="73acbd78-c6b2-433f-9db8-6cf1e47fcc7d" xmlns:ns3="f4547586-e521-43e1-bf97-a4ad98808af4" xmlns:ns4="985ec44e-1bab-4c0b-9df0-6ba128686fc9" targetNamespace="http://schemas.microsoft.com/office/2006/metadata/properties" ma:root="true" ma:fieldsID="492668a4754c3cbde82c1a0270ff834d" ns2:_="" ns3:_="" ns4:_="">
    <xsd:import namespace="73acbd78-c6b2-433f-9db8-6cf1e47fcc7d"/>
    <xsd:import namespace="f4547586-e521-43e1-bf97-a4ad98808af4"/>
    <xsd:import namespace="985ec44e-1bab-4c0b-9df0-6ba128686f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acbd78-c6b2-433f-9db8-6cf1e47fcc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8175662-8596-484a-92c7-351d01561e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547586-e521-43e1-bf97-a4ad98808af4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ec44e-1bab-4c0b-9df0-6ba128686fc9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11c073f6-07de-415c-bfba-78c809dcd347}" ma:internalName="TaxCatchAll" ma:showField="CatchAllData" ma:web="f4547586-e521-43e1-bf97-a4ad98808af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acbd78-c6b2-433f-9db8-6cf1e47fcc7d">
      <Terms xmlns="http://schemas.microsoft.com/office/infopath/2007/PartnerControls"/>
    </lcf76f155ced4ddcb4097134ff3c332f>
    <TaxCatchAll xmlns="985ec44e-1bab-4c0b-9df0-6ba128686fc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999BCDA-5009-4A7B-AE05-62A3AF3CFE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acbd78-c6b2-433f-9db8-6cf1e47fcc7d"/>
    <ds:schemaRef ds:uri="f4547586-e521-43e1-bf97-a4ad98808af4"/>
    <ds:schemaRef ds:uri="985ec44e-1bab-4c0b-9df0-6ba128686f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4D9DF6C-E08C-4369-AD09-9FC6A833112E}">
  <ds:schemaRefs>
    <ds:schemaRef ds:uri="http://schemas.microsoft.com/office/2006/metadata/properties"/>
    <ds:schemaRef ds:uri="http://schemas.microsoft.com/office/infopath/2007/PartnerControls"/>
    <ds:schemaRef ds:uri="73acbd78-c6b2-433f-9db8-6cf1e47fcc7d"/>
    <ds:schemaRef ds:uri="985ec44e-1bab-4c0b-9df0-6ba128686fc9"/>
  </ds:schemaRefs>
</ds:datastoreItem>
</file>

<file path=customXml/itemProps3.xml><?xml version="1.0" encoding="utf-8"?>
<ds:datastoreItem xmlns:ds="http://schemas.openxmlformats.org/officeDocument/2006/customXml" ds:itemID="{50D45B8C-A1C1-4FF5-A6D2-844B355D14E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en-NZ</dc:language>
  <cp:lastModifiedBy/>
  <dcterms:modified xsi:type="dcterms:W3CDTF">2023-12-28T17:07:22Z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0x010100581AA73D912DB04C99D146555887305E</vt:lpwstr>
  </property>
  <property fmtid="{D5CDD505-2E9C-101B-9397-08002B2CF9AE}" pid="3" name="MediaServiceImageTags">
    <vt:lpwstr/>
  </property>
</Properties>
</file>