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6.xml" ContentType="application/vnd.openxmlformats-officedocument.drawingml.chartshapes+xml"/>
  <Override PartName="/xl/drawings/drawing7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82.xml" ContentType="application/vnd.openxmlformats-officedocument.drawingml.chartshapes+xml"/>
  <Override PartName="/xl/drawings/drawing8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86.xml" ContentType="application/vnd.openxmlformats-officedocument.drawingml.chartshapes+xml"/>
  <Override PartName="/xl/drawings/drawing87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8.xml" ContentType="application/vnd.openxmlformats-officedocument.drawingml.chartshapes+xml"/>
  <Override PartName="/xl/drawings/drawing89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90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91.xml" ContentType="application/vnd.openxmlformats-officedocument.drawingml.chartshapes+xml"/>
  <Override PartName="/xl/drawings/drawing92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3.xml" ContentType="application/vnd.openxmlformats-officedocument.drawingml.chartshapes+xml"/>
  <Override PartName="/xl/drawings/drawing94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95.xml" ContentType="application/vnd.openxmlformats-officedocument.drawingml.chartshapes+xml"/>
  <Override PartName="/xl/drawings/drawing96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97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8.xml" ContentType="application/vnd.openxmlformats-officedocument.drawingml.chartshapes+xml"/>
  <Override PartName="/xl/drawings/drawing9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2.xml" ContentType="application/vnd.openxmlformats-officedocument.drawingml.chartshapes+xml"/>
  <Override PartName="/xl/drawings/drawing10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04.xml" ContentType="application/vnd.openxmlformats-officedocument.drawingml.chartshapes+xml"/>
  <Override PartName="/xl/drawings/drawing105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0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hpu.edu\dfs\OI\FinFish\Hatchery DataEntry\"/>
    </mc:Choice>
  </mc:AlternateContent>
  <xr:revisionPtr revIDLastSave="0" documentId="13_ncr:1_{79CF32A2-F158-415F-A8BD-2231C2D42583}" xr6:coauthVersionLast="36" xr6:coauthVersionMax="47" xr10:uidLastSave="{00000000-0000-0000-0000-000000000000}"/>
  <bookViews>
    <workbookView xWindow="-120" yWindow="-120" windowWidth="29040" windowHeight="15720" firstSheet="3" activeTab="4" xr2:uid="{E45D648F-ADF0-4C81-AB73-4C6E7A5AA0A6}"/>
  </bookViews>
  <sheets>
    <sheet name="Potters Master 2024 - USE ME" sheetId="48" r:id="rId1"/>
    <sheet name="Aulani 1 Ton Master Copy" sheetId="12" r:id="rId2"/>
    <sheet name="YT Hatchery Sheet Template (3)" sheetId="16" r:id="rId3"/>
    <sheet name="YT Hatchery Sheet BIOTA EDIT" sheetId="35" r:id="rId4"/>
    <sheet name="T7 Biota YT + G1 +Pots (Run45)" sheetId="59" r:id="rId5"/>
    <sheet name="T11 Biota Aulani (Run44)" sheetId="58" r:id="rId6"/>
    <sheet name="T5 Biota YT + HCW(Run 43)" sheetId="56" r:id="rId7"/>
    <sheet name="T12 Biota YT (Run 42)" sheetId="55" r:id="rId8"/>
    <sheet name="&lt;- Current" sheetId="6" r:id="rId9"/>
    <sheet name="T8 Biota YT (Run 41)" sheetId="54" r:id="rId10"/>
    <sheet name="T10 Biota YT (Run 40)" sheetId="53" r:id="rId11"/>
    <sheet name="T9 Biota YT (Run 39)" sheetId="52" r:id="rId12"/>
    <sheet name="T7 Biota YT (Run 38)" sheetId="51" r:id="rId13"/>
    <sheet name="T11 Biota YT (Run 44)" sheetId="57" r:id="rId14"/>
    <sheet name="T11 Biota YT (Run 37)" sheetId="50" r:id="rId15"/>
    <sheet name="T3 Biota YT (Run36)" sheetId="47" r:id="rId16"/>
    <sheet name="T5 Biota YT (Run35)" sheetId="45" r:id="rId17"/>
    <sheet name="T12 Biota YT (Run 28)" sheetId="36" r:id="rId18"/>
    <sheet name="T8 Biota YT (RUN 27)" sheetId="38" r:id="rId19"/>
    <sheet name="T10 Biota YT (Run 34)" sheetId="44" r:id="rId20"/>
    <sheet name="T9 Biota YT + G1 (Run 30)" sheetId="40" r:id="rId21"/>
    <sheet name="T7 Biota -YT (Run 26)" sheetId="37" r:id="rId22"/>
    <sheet name="T4 Biota G1 (Run 29)" sheetId="39" r:id="rId23"/>
    <sheet name="T11 Biota - Aulani (Run 19)" sheetId="23" r:id="rId24"/>
    <sheet name="200-1 Biota HCW (Run36)" sheetId="46" r:id="rId25"/>
    <sheet name="T5 Biota YT (Run 33)" sheetId="43" r:id="rId26"/>
    <sheet name="T10 Biota YT + HCW (Run 32)" sheetId="42" r:id="rId27"/>
    <sheet name="T5 Biota-Aulani (Run 25)" sheetId="32" r:id="rId28"/>
    <sheet name="T10 Biota YT (Run 31)" sheetId="41" r:id="rId29"/>
    <sheet name="T10 Biota - Aulani (Run21)" sheetId="27" r:id="rId30"/>
    <sheet name="T9 Bio- Aulani YT HCW (Run24)" sheetId="31" r:id="rId31"/>
    <sheet name="T8 Biota-Aulani (Run 27)OLD" sheetId="34" r:id="rId32"/>
    <sheet name="T7 Biota-YT (Run 26)OLD SHEET" sheetId="33" r:id="rId33"/>
    <sheet name="T8 Biota-Aulani YT HCW (Run23" sheetId="28" r:id="rId34"/>
    <sheet name="T12 Biota-Aulani YT HCW (Run22 " sheetId="29" r:id="rId35"/>
    <sheet name="200-2 T10 Biota-Aulani (Run 11)" sheetId="15" r:id="rId36"/>
    <sheet name="T7 Biota - Aulani (Run 14)" sheetId="18" r:id="rId37"/>
    <sheet name="T9 Biota - Aulani (Run 13)" sheetId="17" r:id="rId38"/>
    <sheet name="200-1 Biota - Waikiki" sheetId="30" r:id="rId39"/>
    <sheet name="T5 Biota - Aulani (Run20)" sheetId="25" r:id="rId40"/>
    <sheet name="T8 Biota-Aulani (Run 18)" sheetId="22" r:id="rId41"/>
    <sheet name="T10 Biota-Aulani (Run 17)" sheetId="21" r:id="rId42"/>
    <sheet name="T12 Biota - Aulani (Run 16)" sheetId="20" r:id="rId43"/>
    <sheet name="T5 Biota - Aulani (Run 15)" sheetId="19" r:id="rId44"/>
    <sheet name="200-3 T8 Biota-Aulani (Run 10)" sheetId="14" r:id="rId45"/>
    <sheet name="T11 Biota-Aulani (Run 9)" sheetId="13" r:id="rId46"/>
    <sheet name="T12 Biota-Aulani (Run 8)" sheetId="11" r:id="rId47"/>
    <sheet name="T7 Biota - Aulani (Run 12)" sheetId="4" r:id="rId48"/>
    <sheet name="T7 - YT (Run 6)" sheetId="8" r:id="rId49"/>
    <sheet name="T10 Biota-Aulani (Run 7) " sheetId="10" r:id="rId50"/>
    <sheet name="T8 - YT (Run 4)" sheetId="5" r:id="rId51"/>
    <sheet name="T11 - YT (Run 3)" sheetId="2" r:id="rId52"/>
    <sheet name="T5 - YT (Run 1)" sheetId="1" r:id="rId53"/>
    <sheet name="T7 YT (Run 5)" sheetId="7" r:id="rId54"/>
    <sheet name="T7 - YT (Run 2)" sheetId="3" r:id="rId55"/>
  </sheets>
  <externalReferences>
    <externalReference r:id="rId56"/>
    <externalReference r:id="rId5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74" i="59" l="1"/>
  <c r="BS73" i="59"/>
  <c r="BS72" i="59"/>
  <c r="BS71" i="59"/>
  <c r="BS70" i="59"/>
  <c r="BS69" i="59"/>
  <c r="BS68" i="59"/>
  <c r="BS67" i="59"/>
  <c r="BS66" i="59"/>
  <c r="BS65" i="59"/>
  <c r="BS64" i="59"/>
  <c r="BS63" i="59"/>
  <c r="BS62" i="59"/>
  <c r="BS61" i="59"/>
  <c r="BS60" i="59"/>
  <c r="BS59" i="59"/>
  <c r="BS58" i="59"/>
  <c r="BS57" i="59"/>
  <c r="BS56" i="59"/>
  <c r="BS55" i="59"/>
  <c r="BS54" i="59"/>
  <c r="BS53" i="59"/>
  <c r="BS52" i="59"/>
  <c r="BS51" i="59"/>
  <c r="BS50" i="59"/>
  <c r="BS49" i="59"/>
  <c r="BS48" i="59"/>
  <c r="BS47" i="59"/>
  <c r="BS46" i="59"/>
  <c r="BS45" i="59"/>
  <c r="BS44" i="59"/>
  <c r="BS43" i="59"/>
  <c r="BS42" i="59"/>
  <c r="BS41" i="59"/>
  <c r="BS40" i="59"/>
  <c r="BS39" i="59"/>
  <c r="BS38" i="59"/>
  <c r="BS74" i="58" l="1"/>
  <c r="BS73" i="58"/>
  <c r="BS72" i="58"/>
  <c r="BS71" i="58"/>
  <c r="BS70" i="58"/>
  <c r="BS69" i="58"/>
  <c r="BS68" i="58"/>
  <c r="BS67" i="58"/>
  <c r="BS66" i="58"/>
  <c r="BS65" i="58"/>
  <c r="BS64" i="58"/>
  <c r="BS63" i="58"/>
  <c r="BS62" i="58"/>
  <c r="BS61" i="58"/>
  <c r="BS60" i="58"/>
  <c r="BS59" i="58"/>
  <c r="BS58" i="58"/>
  <c r="BS57" i="58"/>
  <c r="BS56" i="58"/>
  <c r="BS55" i="58"/>
  <c r="BS54" i="58"/>
  <c r="BS53" i="58"/>
  <c r="BS52" i="58"/>
  <c r="BS51" i="58"/>
  <c r="BS50" i="58"/>
  <c r="BS49" i="58"/>
  <c r="BS48" i="58"/>
  <c r="BS47" i="58"/>
  <c r="BS46" i="58"/>
  <c r="BS45" i="58"/>
  <c r="BS44" i="58"/>
  <c r="BS43" i="58"/>
  <c r="BS42" i="58"/>
  <c r="BS41" i="58"/>
  <c r="BS40" i="58"/>
  <c r="BS39" i="58"/>
  <c r="BS38" i="58"/>
  <c r="BS74" i="57" l="1"/>
  <c r="BS73" i="57"/>
  <c r="BS72" i="57"/>
  <c r="BS71" i="57"/>
  <c r="BS70" i="57"/>
  <c r="BS69" i="57"/>
  <c r="BS68" i="57"/>
  <c r="BS67" i="57"/>
  <c r="BS66" i="57"/>
  <c r="BS65" i="57"/>
  <c r="BS64" i="57"/>
  <c r="BS63" i="57"/>
  <c r="BS62" i="57"/>
  <c r="BS61" i="57"/>
  <c r="BS60" i="57"/>
  <c r="BS59" i="57"/>
  <c r="BS58" i="57"/>
  <c r="BS57" i="57"/>
  <c r="BS56" i="57"/>
  <c r="BS55" i="57"/>
  <c r="BS54" i="57"/>
  <c r="BS53" i="57"/>
  <c r="BS52" i="57"/>
  <c r="BS51" i="57"/>
  <c r="BS50" i="57"/>
  <c r="BS49" i="57"/>
  <c r="BS48" i="57"/>
  <c r="BS47" i="57"/>
  <c r="BS46" i="57"/>
  <c r="BS45" i="57"/>
  <c r="BS44" i="57"/>
  <c r="BS43" i="57"/>
  <c r="BS42" i="57"/>
  <c r="BS41" i="57"/>
  <c r="BS40" i="57"/>
  <c r="BS39" i="57"/>
  <c r="BS38" i="57"/>
  <c r="BS74" i="56" l="1"/>
  <c r="BS73" i="56"/>
  <c r="BS72" i="56"/>
  <c r="BS71" i="56"/>
  <c r="BS70" i="56"/>
  <c r="BS69" i="56"/>
  <c r="BS68" i="56"/>
  <c r="BS67" i="56"/>
  <c r="BS66" i="56"/>
  <c r="BS65" i="56"/>
  <c r="BS64" i="56"/>
  <c r="BS63" i="56"/>
  <c r="BS62" i="56"/>
  <c r="BS61" i="56"/>
  <c r="BS60" i="56"/>
  <c r="BS59" i="56"/>
  <c r="BS58" i="56"/>
  <c r="BS57" i="56"/>
  <c r="BS56" i="56"/>
  <c r="BS55" i="56"/>
  <c r="BS54" i="56"/>
  <c r="BS53" i="56"/>
  <c r="BS52" i="56"/>
  <c r="BS51" i="56"/>
  <c r="BS50" i="56"/>
  <c r="BS49" i="56"/>
  <c r="BS48" i="56"/>
  <c r="BS47" i="56"/>
  <c r="BS46" i="56"/>
  <c r="BS45" i="56"/>
  <c r="BS44" i="56"/>
  <c r="BS43" i="56"/>
  <c r="BS42" i="56"/>
  <c r="BS41" i="56"/>
  <c r="BS40" i="56"/>
  <c r="BS39" i="56"/>
  <c r="BS38" i="56"/>
  <c r="N137" i="36" l="1"/>
  <c r="BS74" i="55"/>
  <c r="BS73" i="55"/>
  <c r="BS72" i="55"/>
  <c r="BS71" i="55"/>
  <c r="BS70" i="55"/>
  <c r="BS69" i="55"/>
  <c r="BS68" i="55"/>
  <c r="BS67" i="55"/>
  <c r="BS66" i="55"/>
  <c r="BS65" i="55"/>
  <c r="BS64" i="55"/>
  <c r="BS63" i="55"/>
  <c r="BS62" i="55"/>
  <c r="BS61" i="55"/>
  <c r="BS60" i="55"/>
  <c r="BS59" i="55"/>
  <c r="BS58" i="55"/>
  <c r="BS57" i="55"/>
  <c r="BS56" i="55"/>
  <c r="BS55" i="55"/>
  <c r="BS54" i="55"/>
  <c r="BS53" i="55"/>
  <c r="BS52" i="55"/>
  <c r="BS51" i="55"/>
  <c r="BS50" i="55"/>
  <c r="BS49" i="55"/>
  <c r="BS48" i="55"/>
  <c r="BS47" i="55"/>
  <c r="BS46" i="55"/>
  <c r="BS45" i="55"/>
  <c r="BS44" i="55"/>
  <c r="BS43" i="55"/>
  <c r="BS42" i="55"/>
  <c r="BS41" i="55"/>
  <c r="BS40" i="55"/>
  <c r="BS39" i="55"/>
  <c r="BS38" i="55"/>
  <c r="BS74" i="54" l="1"/>
  <c r="BS73" i="54"/>
  <c r="BS72" i="54"/>
  <c r="BS71" i="54"/>
  <c r="BS70" i="54"/>
  <c r="BS69" i="54"/>
  <c r="BS68" i="54"/>
  <c r="BS67" i="54"/>
  <c r="BS66" i="54"/>
  <c r="BS65" i="54"/>
  <c r="BS64" i="54"/>
  <c r="BS63" i="54"/>
  <c r="BS62" i="54"/>
  <c r="BS61" i="54"/>
  <c r="BS60" i="54"/>
  <c r="BS59" i="54"/>
  <c r="BS58" i="54"/>
  <c r="BS57" i="54"/>
  <c r="BS56" i="54"/>
  <c r="BS55" i="54"/>
  <c r="BS54" i="54"/>
  <c r="BS53" i="54"/>
  <c r="BS52" i="54"/>
  <c r="BS51" i="54"/>
  <c r="BS50" i="54"/>
  <c r="BS49" i="54"/>
  <c r="BS48" i="54"/>
  <c r="BS47" i="54"/>
  <c r="BS46" i="54"/>
  <c r="BS45" i="54"/>
  <c r="BS44" i="54"/>
  <c r="BS43" i="54"/>
  <c r="BS42" i="54"/>
  <c r="BS41" i="54"/>
  <c r="BS40" i="54"/>
  <c r="BS39" i="54"/>
  <c r="BS38" i="54"/>
  <c r="C9" i="38" l="1"/>
  <c r="N143" i="38" l="1"/>
  <c r="O143" i="38" s="1"/>
  <c r="BS74" i="53"/>
  <c r="BS73" i="53"/>
  <c r="BS72" i="53"/>
  <c r="BS71" i="53"/>
  <c r="BS70" i="53"/>
  <c r="BS69" i="53"/>
  <c r="BS68" i="53"/>
  <c r="BS67" i="53"/>
  <c r="BS66" i="53"/>
  <c r="BS65" i="53"/>
  <c r="BS64" i="53"/>
  <c r="BS63" i="53"/>
  <c r="BS62" i="53"/>
  <c r="BS61" i="53"/>
  <c r="BS60" i="53"/>
  <c r="BS59" i="53"/>
  <c r="BS58" i="53"/>
  <c r="BS57" i="53"/>
  <c r="BS56" i="53"/>
  <c r="BS55" i="53"/>
  <c r="BS54" i="53"/>
  <c r="BS53" i="53"/>
  <c r="BS52" i="53"/>
  <c r="BS51" i="53"/>
  <c r="BS50" i="53"/>
  <c r="BS49" i="53"/>
  <c r="BS48" i="53"/>
  <c r="BS47" i="53"/>
  <c r="BS46" i="53"/>
  <c r="BS45" i="53"/>
  <c r="BS44" i="53"/>
  <c r="BS43" i="53"/>
  <c r="BS42" i="53"/>
  <c r="BS41" i="53"/>
  <c r="BS40" i="53"/>
  <c r="BS39" i="53"/>
  <c r="BS38" i="53"/>
  <c r="BS74" i="52" l="1"/>
  <c r="BS73" i="52"/>
  <c r="BS72" i="52"/>
  <c r="BS71" i="52"/>
  <c r="BS70" i="52"/>
  <c r="BS69" i="52"/>
  <c r="BS68" i="52"/>
  <c r="BS67" i="52"/>
  <c r="BS66" i="52"/>
  <c r="BS65" i="52"/>
  <c r="BS64" i="52"/>
  <c r="BS63" i="52"/>
  <c r="BS62" i="52"/>
  <c r="BS61" i="52"/>
  <c r="BS60" i="52"/>
  <c r="BS59" i="52"/>
  <c r="BS58" i="52"/>
  <c r="BS57" i="52"/>
  <c r="BS56" i="52"/>
  <c r="BS55" i="52"/>
  <c r="BS54" i="52"/>
  <c r="BS53" i="52"/>
  <c r="BS52" i="52"/>
  <c r="BS51" i="52"/>
  <c r="BS50" i="52"/>
  <c r="BS49" i="52"/>
  <c r="BS48" i="52"/>
  <c r="BS47" i="52"/>
  <c r="BS46" i="52"/>
  <c r="BS45" i="52"/>
  <c r="BS44" i="52"/>
  <c r="BS43" i="52"/>
  <c r="BS42" i="52"/>
  <c r="BS41" i="52"/>
  <c r="BS40" i="52"/>
  <c r="BS39" i="52"/>
  <c r="BS38" i="52"/>
  <c r="BS74" i="51"/>
  <c r="BS73" i="51"/>
  <c r="BS72" i="51"/>
  <c r="BS71" i="51"/>
  <c r="BS70" i="51"/>
  <c r="BS69" i="51"/>
  <c r="BS68" i="51"/>
  <c r="BS67" i="51"/>
  <c r="BS66" i="51"/>
  <c r="BS65" i="51"/>
  <c r="BS64" i="51"/>
  <c r="BS63" i="51"/>
  <c r="BS62" i="51"/>
  <c r="BS61" i="51"/>
  <c r="BS60" i="51"/>
  <c r="BS59" i="51"/>
  <c r="BS58" i="51"/>
  <c r="BS57" i="51"/>
  <c r="BS56" i="51"/>
  <c r="BS55" i="51"/>
  <c r="BS54" i="51"/>
  <c r="BS53" i="51"/>
  <c r="BS52" i="51"/>
  <c r="BS51" i="51"/>
  <c r="BS50" i="51"/>
  <c r="BS49" i="51"/>
  <c r="BS48" i="51"/>
  <c r="BS47" i="51"/>
  <c r="BS46" i="51"/>
  <c r="BS45" i="51"/>
  <c r="BS44" i="51"/>
  <c r="BS43" i="51"/>
  <c r="BS42" i="51"/>
  <c r="BS41" i="51"/>
  <c r="BS40" i="51"/>
  <c r="BS39" i="51"/>
  <c r="BS38" i="51"/>
  <c r="BS74" i="50" l="1"/>
  <c r="BS73" i="50"/>
  <c r="BS72" i="50"/>
  <c r="BS71" i="50"/>
  <c r="BS70" i="50"/>
  <c r="BS69" i="50"/>
  <c r="BS68" i="50"/>
  <c r="BS67" i="50"/>
  <c r="BS66" i="50"/>
  <c r="BS65" i="50"/>
  <c r="BS64" i="50"/>
  <c r="BS63" i="50"/>
  <c r="BS62" i="50"/>
  <c r="BS61" i="50"/>
  <c r="BS60" i="50"/>
  <c r="BS59" i="50"/>
  <c r="BS58" i="50"/>
  <c r="BS57" i="50"/>
  <c r="BS56" i="50"/>
  <c r="BS55" i="50"/>
  <c r="BS54" i="50"/>
  <c r="BS53" i="50"/>
  <c r="BS52" i="50"/>
  <c r="BS51" i="50"/>
  <c r="BS50" i="50"/>
  <c r="BS49" i="50"/>
  <c r="BS48" i="50"/>
  <c r="BS47" i="50"/>
  <c r="BS46" i="50"/>
  <c r="BS45" i="50"/>
  <c r="BS44" i="50"/>
  <c r="BS43" i="50"/>
  <c r="BS42" i="50"/>
  <c r="BS41" i="50"/>
  <c r="BS40" i="50"/>
  <c r="BS39" i="50"/>
  <c r="BS38" i="50"/>
  <c r="BS74" i="47" l="1"/>
  <c r="BS73" i="47"/>
  <c r="BS72" i="47"/>
  <c r="BS71" i="47"/>
  <c r="BS70" i="47"/>
  <c r="BS69" i="47"/>
  <c r="BS68" i="47"/>
  <c r="BS67" i="47"/>
  <c r="BS66" i="47"/>
  <c r="BS65" i="47"/>
  <c r="BS64" i="47"/>
  <c r="BS63" i="47"/>
  <c r="BS62" i="47"/>
  <c r="BS61" i="47"/>
  <c r="BS60" i="47"/>
  <c r="BS59" i="47"/>
  <c r="BS58" i="47"/>
  <c r="BS57" i="47"/>
  <c r="BS56" i="47"/>
  <c r="BS55" i="47"/>
  <c r="BS54" i="47"/>
  <c r="BS53" i="47"/>
  <c r="BS52" i="47"/>
  <c r="BS51" i="47"/>
  <c r="BS50" i="47"/>
  <c r="BS49" i="47"/>
  <c r="BS48" i="47"/>
  <c r="BS47" i="47"/>
  <c r="BS46" i="47"/>
  <c r="BS45" i="47"/>
  <c r="BS44" i="47"/>
  <c r="BS43" i="47"/>
  <c r="BS42" i="47"/>
  <c r="BS41" i="47"/>
  <c r="BS40" i="47"/>
  <c r="BS39" i="47"/>
  <c r="BS38" i="47"/>
  <c r="BS74" i="46" l="1"/>
  <c r="BS73" i="46"/>
  <c r="BS72" i="46"/>
  <c r="BS71" i="46"/>
  <c r="BS70" i="46"/>
  <c r="BS69" i="46"/>
  <c r="BS68" i="46"/>
  <c r="BS67" i="46"/>
  <c r="BS66" i="46"/>
  <c r="BS65" i="46"/>
  <c r="BS64" i="46"/>
  <c r="BS63" i="46"/>
  <c r="BS62" i="46"/>
  <c r="BS61" i="46"/>
  <c r="BS60" i="46"/>
  <c r="BS59" i="46"/>
  <c r="BS58" i="46"/>
  <c r="BS57" i="46"/>
  <c r="BS56" i="46"/>
  <c r="BS55" i="46"/>
  <c r="BS54" i="46"/>
  <c r="BS53" i="46"/>
  <c r="BS52" i="46"/>
  <c r="BS51" i="46"/>
  <c r="BS50" i="46"/>
  <c r="BS49" i="46"/>
  <c r="BS48" i="46"/>
  <c r="BS47" i="46"/>
  <c r="BS46" i="46"/>
  <c r="BS45" i="46"/>
  <c r="BS44" i="46"/>
  <c r="BS43" i="46"/>
  <c r="BS42" i="46"/>
  <c r="BS41" i="46"/>
  <c r="BS40" i="46"/>
  <c r="BS39" i="46"/>
  <c r="BS38" i="46"/>
  <c r="BS74" i="45" l="1"/>
  <c r="BS73" i="45"/>
  <c r="BS72" i="45"/>
  <c r="BS71" i="45"/>
  <c r="BS70" i="45"/>
  <c r="BS69" i="45"/>
  <c r="BS68" i="45"/>
  <c r="BS67" i="45"/>
  <c r="BS66" i="45"/>
  <c r="BS65" i="45"/>
  <c r="BS64" i="45"/>
  <c r="BS63" i="45"/>
  <c r="BS62" i="45"/>
  <c r="BS61" i="45"/>
  <c r="BS60" i="45"/>
  <c r="BS59" i="45"/>
  <c r="BS58" i="45"/>
  <c r="BS57" i="45"/>
  <c r="BS56" i="45"/>
  <c r="BS55" i="45"/>
  <c r="BS54" i="45"/>
  <c r="BS53" i="45"/>
  <c r="BS52" i="45"/>
  <c r="BS51" i="45"/>
  <c r="BS50" i="45"/>
  <c r="BS49" i="45"/>
  <c r="BS48" i="45"/>
  <c r="BS47" i="45"/>
  <c r="BS46" i="45"/>
  <c r="BS45" i="45"/>
  <c r="BS44" i="45"/>
  <c r="BS43" i="45"/>
  <c r="BS42" i="45"/>
  <c r="BS41" i="45"/>
  <c r="BS40" i="45"/>
  <c r="BS39" i="45"/>
  <c r="BS38" i="45"/>
  <c r="BS74" i="44" l="1"/>
  <c r="BS73" i="44"/>
  <c r="BS72" i="44"/>
  <c r="BS71" i="44"/>
  <c r="BS70" i="44"/>
  <c r="BS69" i="44"/>
  <c r="BS68" i="44"/>
  <c r="BS67" i="44"/>
  <c r="BS66" i="44"/>
  <c r="BS65" i="44"/>
  <c r="BS64" i="44"/>
  <c r="BS63" i="44"/>
  <c r="BS62" i="44"/>
  <c r="BS61" i="44"/>
  <c r="BS60" i="44"/>
  <c r="BS59" i="44"/>
  <c r="BS58" i="44"/>
  <c r="BS57" i="44"/>
  <c r="BS56" i="44"/>
  <c r="BS55" i="44"/>
  <c r="BS54" i="44"/>
  <c r="BS53" i="44"/>
  <c r="BS52" i="44"/>
  <c r="BS51" i="44"/>
  <c r="BS50" i="44"/>
  <c r="BS49" i="44"/>
  <c r="BS48" i="44"/>
  <c r="BS47" i="44"/>
  <c r="BS46" i="44"/>
  <c r="BS45" i="44"/>
  <c r="BS44" i="44"/>
  <c r="BS43" i="44"/>
  <c r="BS42" i="44"/>
  <c r="BS41" i="44"/>
  <c r="BS40" i="44"/>
  <c r="BS39" i="44"/>
  <c r="BS38" i="44"/>
  <c r="BS74" i="43" l="1"/>
  <c r="BS73" i="43"/>
  <c r="BS72" i="43"/>
  <c r="BS71" i="43"/>
  <c r="BS70" i="43"/>
  <c r="BS69" i="43"/>
  <c r="BS68" i="43"/>
  <c r="BS67" i="43"/>
  <c r="BS66" i="43"/>
  <c r="BS65" i="43"/>
  <c r="BS64" i="43"/>
  <c r="BS63" i="43"/>
  <c r="BS62" i="43"/>
  <c r="BS61" i="43"/>
  <c r="BS60" i="43"/>
  <c r="BS59" i="43"/>
  <c r="BS58" i="43"/>
  <c r="BS57" i="43"/>
  <c r="BS56" i="43"/>
  <c r="BS55" i="43"/>
  <c r="BS54" i="43"/>
  <c r="BS53" i="43"/>
  <c r="BS52" i="43"/>
  <c r="BS51" i="43"/>
  <c r="BS50" i="43"/>
  <c r="BS49" i="43"/>
  <c r="BS48" i="43"/>
  <c r="BS47" i="43"/>
  <c r="BS46" i="43"/>
  <c r="BS45" i="43"/>
  <c r="BS44" i="43"/>
  <c r="BS43" i="43"/>
  <c r="BS42" i="43"/>
  <c r="BS41" i="43"/>
  <c r="BS40" i="43"/>
  <c r="BS39" i="43"/>
  <c r="BS38" i="43"/>
  <c r="BS74" i="42" l="1"/>
  <c r="BS73" i="42"/>
  <c r="BS72" i="42"/>
  <c r="BS71" i="42"/>
  <c r="BS70" i="42"/>
  <c r="BS69" i="42"/>
  <c r="BS68" i="42"/>
  <c r="BS67" i="42"/>
  <c r="BS66" i="42"/>
  <c r="BS65" i="42"/>
  <c r="BS64" i="42"/>
  <c r="BS63" i="42"/>
  <c r="BS62" i="42"/>
  <c r="BS61" i="42"/>
  <c r="BS60" i="42"/>
  <c r="BS59" i="42"/>
  <c r="BS58" i="42"/>
  <c r="BS57" i="42"/>
  <c r="BS56" i="42"/>
  <c r="BS55" i="42"/>
  <c r="BS54" i="42"/>
  <c r="BS53" i="42"/>
  <c r="BS52" i="42"/>
  <c r="BS51" i="42"/>
  <c r="BS50" i="42"/>
  <c r="BS49" i="42"/>
  <c r="BS48" i="42"/>
  <c r="BS47" i="42"/>
  <c r="BS46" i="42"/>
  <c r="BS45" i="42"/>
  <c r="BS44" i="42"/>
  <c r="BS43" i="42"/>
  <c r="BS42" i="42"/>
  <c r="BS41" i="42"/>
  <c r="BS40" i="42"/>
  <c r="BS39" i="42"/>
  <c r="BS38" i="42"/>
  <c r="BS74" i="41" l="1"/>
  <c r="BS73" i="41"/>
  <c r="BS72" i="41"/>
  <c r="BS71" i="41"/>
  <c r="BS70" i="41"/>
  <c r="BS69" i="41"/>
  <c r="BS68" i="41"/>
  <c r="BS67" i="41"/>
  <c r="BS66" i="41"/>
  <c r="BS65" i="41"/>
  <c r="BS64" i="41"/>
  <c r="BS63" i="41"/>
  <c r="BS62" i="41"/>
  <c r="BS61" i="41"/>
  <c r="BS60" i="41"/>
  <c r="BS59" i="41"/>
  <c r="BS58" i="41"/>
  <c r="BS57" i="41"/>
  <c r="BS56" i="41"/>
  <c r="BS55" i="41"/>
  <c r="BS54" i="41"/>
  <c r="BS53" i="41"/>
  <c r="BS52" i="41"/>
  <c r="BS51" i="41"/>
  <c r="BS50" i="41"/>
  <c r="BS49" i="41"/>
  <c r="BS48" i="41"/>
  <c r="BS47" i="41"/>
  <c r="BS46" i="41"/>
  <c r="BS45" i="41"/>
  <c r="BS44" i="41"/>
  <c r="BS43" i="41"/>
  <c r="BS42" i="41"/>
  <c r="BS41" i="41"/>
  <c r="BS40" i="41"/>
  <c r="BS39" i="41"/>
  <c r="BS38" i="41"/>
  <c r="BS74" i="40" l="1"/>
  <c r="BS73" i="40"/>
  <c r="BS72" i="40"/>
  <c r="BS71" i="40"/>
  <c r="BS70" i="40"/>
  <c r="BS69" i="40"/>
  <c r="BS68" i="40"/>
  <c r="BS67" i="40"/>
  <c r="BS66" i="40"/>
  <c r="BS65" i="40"/>
  <c r="BS64" i="40"/>
  <c r="BS63" i="40"/>
  <c r="BS62" i="40"/>
  <c r="BS61" i="40"/>
  <c r="BS60" i="40"/>
  <c r="BS59" i="40"/>
  <c r="BS58" i="40"/>
  <c r="BS57" i="40"/>
  <c r="BS56" i="40"/>
  <c r="BS55" i="40"/>
  <c r="BS54" i="40"/>
  <c r="BS53" i="40"/>
  <c r="BS52" i="40"/>
  <c r="BS51" i="40"/>
  <c r="BS50" i="40"/>
  <c r="BS49" i="40"/>
  <c r="BS48" i="40"/>
  <c r="BS47" i="40"/>
  <c r="BS46" i="40"/>
  <c r="BS45" i="40"/>
  <c r="BS44" i="40"/>
  <c r="BS43" i="40"/>
  <c r="BS42" i="40"/>
  <c r="BS41" i="40"/>
  <c r="BS40" i="40"/>
  <c r="BS39" i="40"/>
  <c r="BS38" i="40"/>
  <c r="BS74" i="39" l="1"/>
  <c r="BS73" i="39"/>
  <c r="BS72" i="39"/>
  <c r="BS71" i="39"/>
  <c r="BS70" i="39"/>
  <c r="BS69" i="39"/>
  <c r="BS68" i="39"/>
  <c r="BS67" i="39"/>
  <c r="BS66" i="39"/>
  <c r="BS65" i="39"/>
  <c r="BS64" i="39"/>
  <c r="BS63" i="39"/>
  <c r="BS62" i="39"/>
  <c r="BS61" i="39"/>
  <c r="BS60" i="39"/>
  <c r="BS59" i="39"/>
  <c r="BS58" i="39"/>
  <c r="BS57" i="39"/>
  <c r="BS56" i="39"/>
  <c r="BS55" i="39"/>
  <c r="BS54" i="39"/>
  <c r="BS53" i="39"/>
  <c r="BS52" i="39"/>
  <c r="BS51" i="39"/>
  <c r="BS50" i="39"/>
  <c r="BS49" i="39"/>
  <c r="BS48" i="39"/>
  <c r="BS47" i="39"/>
  <c r="BS46" i="39"/>
  <c r="BS45" i="39"/>
  <c r="BS44" i="39"/>
  <c r="BS43" i="39"/>
  <c r="BS42" i="39"/>
  <c r="BS41" i="39"/>
  <c r="BS40" i="39"/>
  <c r="BS39" i="39"/>
  <c r="BS38" i="39"/>
  <c r="BS74" i="38" l="1"/>
  <c r="BS73" i="38"/>
  <c r="BS72" i="38"/>
  <c r="BS71" i="38"/>
  <c r="BS70" i="38"/>
  <c r="BS69" i="38"/>
  <c r="BS68" i="38"/>
  <c r="BS67" i="38"/>
  <c r="BS66" i="38"/>
  <c r="BS65" i="38"/>
  <c r="BS64" i="38"/>
  <c r="BS63" i="38"/>
  <c r="BS62" i="38"/>
  <c r="BS61" i="38"/>
  <c r="BS60" i="38"/>
  <c r="BS59" i="38"/>
  <c r="BS58" i="38"/>
  <c r="BS57" i="38"/>
  <c r="BS56" i="38"/>
  <c r="BS55" i="38"/>
  <c r="BS54" i="38"/>
  <c r="BS53" i="38"/>
  <c r="BS52" i="38"/>
  <c r="BS51" i="38"/>
  <c r="BS50" i="38"/>
  <c r="BS49" i="38"/>
  <c r="BS48" i="38"/>
  <c r="BS47" i="38"/>
  <c r="BS46" i="38"/>
  <c r="BS45" i="38"/>
  <c r="BS44" i="38"/>
  <c r="BS43" i="38"/>
  <c r="BS42" i="38"/>
  <c r="BS41" i="38"/>
  <c r="BS40" i="38"/>
  <c r="BS39" i="38"/>
  <c r="BS38" i="38"/>
  <c r="BS74" i="37"/>
  <c r="BS73" i="37"/>
  <c r="BS72" i="37"/>
  <c r="BS71" i="37"/>
  <c r="BS70" i="37"/>
  <c r="BS69" i="37"/>
  <c r="BS68" i="37"/>
  <c r="BS67" i="37"/>
  <c r="BS66" i="37"/>
  <c r="BS65" i="37"/>
  <c r="BS64" i="37"/>
  <c r="BS63" i="37"/>
  <c r="BS62" i="37"/>
  <c r="BS61" i="37"/>
  <c r="BS60" i="37"/>
  <c r="BS59" i="37"/>
  <c r="BS58" i="37"/>
  <c r="BS57" i="37"/>
  <c r="BS56" i="37"/>
  <c r="BS55" i="37"/>
  <c r="BS54" i="37"/>
  <c r="BS53" i="37"/>
  <c r="BS52" i="37"/>
  <c r="BS51" i="37"/>
  <c r="BS50" i="37"/>
  <c r="BS49" i="37"/>
  <c r="BS48" i="37"/>
  <c r="BS47" i="37"/>
  <c r="BS46" i="37"/>
  <c r="BS45" i="37"/>
  <c r="BS44" i="37"/>
  <c r="BS43" i="37"/>
  <c r="BS42" i="37"/>
  <c r="BS41" i="37"/>
  <c r="BS40" i="37"/>
  <c r="BS39" i="37"/>
  <c r="BS38" i="37"/>
  <c r="BS74" i="36" l="1"/>
  <c r="BS73" i="36"/>
  <c r="BS72" i="36"/>
  <c r="BS71" i="36"/>
  <c r="BS70" i="36"/>
  <c r="BS69" i="36"/>
  <c r="BS68" i="36"/>
  <c r="BS67" i="36"/>
  <c r="BS66" i="36"/>
  <c r="BS65" i="36"/>
  <c r="BS64" i="36"/>
  <c r="BS63" i="36"/>
  <c r="BS62" i="36"/>
  <c r="BS61" i="36"/>
  <c r="BS60" i="36"/>
  <c r="BS59" i="36"/>
  <c r="BS58" i="36"/>
  <c r="BS57" i="36"/>
  <c r="BS56" i="36"/>
  <c r="BS55" i="36"/>
  <c r="BS54" i="36"/>
  <c r="BS53" i="36"/>
  <c r="BS52" i="36"/>
  <c r="BS51" i="36"/>
  <c r="BS50" i="36"/>
  <c r="BS49" i="36"/>
  <c r="BS48" i="36"/>
  <c r="BS47" i="36"/>
  <c r="BS46" i="36"/>
  <c r="BS45" i="36"/>
  <c r="BS44" i="36"/>
  <c r="BS43" i="36"/>
  <c r="BS42" i="36"/>
  <c r="BS41" i="36"/>
  <c r="BS40" i="36"/>
  <c r="BS39" i="36"/>
  <c r="BS38" i="36"/>
  <c r="BS74" i="35"/>
  <c r="BS73" i="35"/>
  <c r="BS72" i="35"/>
  <c r="BS71" i="35"/>
  <c r="BS70" i="35"/>
  <c r="BS69" i="35"/>
  <c r="BS68" i="35"/>
  <c r="BS67" i="35"/>
  <c r="BS66" i="35"/>
  <c r="BS65" i="35"/>
  <c r="BS64" i="35"/>
  <c r="BS63" i="35"/>
  <c r="BS62" i="35"/>
  <c r="BS61" i="35"/>
  <c r="BS60" i="35"/>
  <c r="BS59" i="35"/>
  <c r="BS58" i="35"/>
  <c r="BS57" i="35"/>
  <c r="BS56" i="35"/>
  <c r="BS55" i="35"/>
  <c r="BS54" i="35"/>
  <c r="BS53" i="35"/>
  <c r="BS52" i="35"/>
  <c r="BS51" i="35"/>
  <c r="BS50" i="35"/>
  <c r="BS49" i="35"/>
  <c r="BS48" i="35"/>
  <c r="BS47" i="35"/>
  <c r="BS46" i="35"/>
  <c r="BS45" i="35"/>
  <c r="BS44" i="35"/>
  <c r="BS43" i="35"/>
  <c r="BS42" i="35"/>
  <c r="BS41" i="35"/>
  <c r="BS40" i="35"/>
  <c r="BS39" i="35"/>
  <c r="BS38" i="35"/>
  <c r="BS74" i="34" l="1"/>
  <c r="BS73" i="34"/>
  <c r="BS72" i="34"/>
  <c r="BS71" i="34"/>
  <c r="BS70" i="34"/>
  <c r="BS69" i="34"/>
  <c r="BS68" i="34"/>
  <c r="BS67" i="34"/>
  <c r="BS66" i="34"/>
  <c r="BS65" i="34"/>
  <c r="BS64" i="34"/>
  <c r="BS63" i="34"/>
  <c r="BS62" i="34"/>
  <c r="BS61" i="34"/>
  <c r="BS60" i="34"/>
  <c r="BS59" i="34"/>
  <c r="BS58" i="34"/>
  <c r="BS57" i="34"/>
  <c r="BS56" i="34"/>
  <c r="BS55" i="34"/>
  <c r="BS54" i="34"/>
  <c r="BS53" i="34"/>
  <c r="BS52" i="34"/>
  <c r="BS51" i="34"/>
  <c r="BS50" i="34"/>
  <c r="BS49" i="34"/>
  <c r="BS48" i="34"/>
  <c r="BS47" i="34"/>
  <c r="BS46" i="34"/>
  <c r="BS45" i="34"/>
  <c r="BS44" i="34"/>
  <c r="BS43" i="34"/>
  <c r="BS42" i="34"/>
  <c r="BS41" i="34"/>
  <c r="BS40" i="34"/>
  <c r="BS39" i="34"/>
  <c r="BS38" i="34"/>
  <c r="BS74" i="33"/>
  <c r="BS73" i="33"/>
  <c r="BS72" i="33"/>
  <c r="BS71" i="33"/>
  <c r="BS70" i="33"/>
  <c r="BS69" i="33"/>
  <c r="BS68" i="33"/>
  <c r="BS67" i="33"/>
  <c r="BS66" i="33"/>
  <c r="BS65" i="33"/>
  <c r="BS64" i="33"/>
  <c r="BS63" i="33"/>
  <c r="BS62" i="33"/>
  <c r="BS61" i="33"/>
  <c r="BS60" i="33"/>
  <c r="BS59" i="33"/>
  <c r="BS58" i="33"/>
  <c r="BS57" i="33"/>
  <c r="BS56" i="33"/>
  <c r="BS55" i="33"/>
  <c r="BS54" i="33"/>
  <c r="BS53" i="33"/>
  <c r="BS52" i="33"/>
  <c r="BS51" i="33"/>
  <c r="BS50" i="33"/>
  <c r="BS49" i="33"/>
  <c r="BS48" i="33"/>
  <c r="BS47" i="33"/>
  <c r="BS46" i="33"/>
  <c r="BS45" i="33"/>
  <c r="BS44" i="33"/>
  <c r="BS43" i="33"/>
  <c r="BS42" i="33"/>
  <c r="BS41" i="33"/>
  <c r="BS40" i="33"/>
  <c r="BS39" i="33"/>
  <c r="BS38" i="33"/>
  <c r="BS74" i="32" l="1"/>
  <c r="BS73" i="32"/>
  <c r="BS72" i="32"/>
  <c r="BS71" i="32"/>
  <c r="BS70" i="32"/>
  <c r="BS69" i="32"/>
  <c r="BS68" i="32"/>
  <c r="BS67" i="32"/>
  <c r="BS66" i="32"/>
  <c r="BS65" i="32"/>
  <c r="BS64" i="32"/>
  <c r="BS63" i="32"/>
  <c r="BS62" i="32"/>
  <c r="BS61" i="32"/>
  <c r="BS60" i="32"/>
  <c r="BS59" i="32"/>
  <c r="BS58" i="32"/>
  <c r="BS57" i="32"/>
  <c r="BS56" i="32"/>
  <c r="BS55" i="32"/>
  <c r="BS54" i="32"/>
  <c r="BS53" i="32"/>
  <c r="BS52" i="32"/>
  <c r="BS51" i="32"/>
  <c r="BS50" i="32"/>
  <c r="BS49" i="32"/>
  <c r="BS48" i="32"/>
  <c r="BS47" i="32"/>
  <c r="BS46" i="32"/>
  <c r="BS45" i="32"/>
  <c r="BS44" i="32"/>
  <c r="BS43" i="32"/>
  <c r="BS42" i="32"/>
  <c r="BS41" i="32"/>
  <c r="BS40" i="32"/>
  <c r="BS39" i="32"/>
  <c r="BS38" i="32"/>
  <c r="BS74" i="31" l="1"/>
  <c r="BS73" i="31"/>
  <c r="BS72" i="31"/>
  <c r="BS71" i="31"/>
  <c r="BS70" i="31"/>
  <c r="BS69" i="31"/>
  <c r="BS68" i="31"/>
  <c r="BS67" i="31"/>
  <c r="BS66" i="31"/>
  <c r="BS65" i="31"/>
  <c r="BS64" i="31"/>
  <c r="BS63" i="31"/>
  <c r="BS62" i="31"/>
  <c r="BS61" i="31"/>
  <c r="BS60" i="31"/>
  <c r="BS59" i="31"/>
  <c r="BS58" i="31"/>
  <c r="BS57" i="31"/>
  <c r="BS56" i="31"/>
  <c r="BS55" i="31"/>
  <c r="BS54" i="31"/>
  <c r="BS53" i="31"/>
  <c r="BS52" i="31"/>
  <c r="BS51" i="31"/>
  <c r="BS50" i="31"/>
  <c r="BS49" i="31"/>
  <c r="BS48" i="31"/>
  <c r="BS47" i="31"/>
  <c r="BS46" i="31"/>
  <c r="BS45" i="31"/>
  <c r="BS44" i="31"/>
  <c r="BS43" i="31"/>
  <c r="BS42" i="31"/>
  <c r="BS41" i="31"/>
  <c r="BS40" i="31"/>
  <c r="BS39" i="31"/>
  <c r="BS38" i="31"/>
  <c r="BS74" i="30" l="1"/>
  <c r="BS73" i="30"/>
  <c r="BS72" i="30"/>
  <c r="BS71" i="30"/>
  <c r="BS70" i="30"/>
  <c r="BS69" i="30"/>
  <c r="BS68" i="30"/>
  <c r="BS67" i="30"/>
  <c r="BS66" i="30"/>
  <c r="BS65" i="30"/>
  <c r="BS64" i="30"/>
  <c r="BS63" i="30"/>
  <c r="BS62" i="30"/>
  <c r="BS61" i="30"/>
  <c r="BS60" i="30"/>
  <c r="BS59" i="30"/>
  <c r="BS58" i="30"/>
  <c r="BS57" i="30"/>
  <c r="BS56" i="30"/>
  <c r="BS55" i="30"/>
  <c r="BS54" i="30"/>
  <c r="BS53" i="30"/>
  <c r="BS52" i="30"/>
  <c r="BS51" i="30"/>
  <c r="BS50" i="30"/>
  <c r="BS49" i="30"/>
  <c r="BS48" i="30"/>
  <c r="BS47" i="30"/>
  <c r="BS46" i="30"/>
  <c r="BS45" i="30"/>
  <c r="BS44" i="30"/>
  <c r="BS43" i="30"/>
  <c r="BS42" i="30"/>
  <c r="BS41" i="30"/>
  <c r="BS40" i="30"/>
  <c r="BS39" i="30"/>
  <c r="BS38" i="30"/>
  <c r="C9" i="30"/>
  <c r="BS74" i="29"/>
  <c r="BS73" i="29"/>
  <c r="BS72" i="29"/>
  <c r="BS71" i="29"/>
  <c r="BS70" i="29"/>
  <c r="BS69" i="29"/>
  <c r="BS68" i="29"/>
  <c r="BS67" i="29"/>
  <c r="BS66" i="29"/>
  <c r="BS65" i="29"/>
  <c r="BS64" i="29"/>
  <c r="BS63" i="29"/>
  <c r="BS62" i="29"/>
  <c r="BS61" i="29"/>
  <c r="BS60" i="29"/>
  <c r="BS59" i="29"/>
  <c r="BS58" i="29"/>
  <c r="BS57" i="29"/>
  <c r="BS56" i="29"/>
  <c r="BS55" i="29"/>
  <c r="BS54" i="29"/>
  <c r="BS53" i="29"/>
  <c r="BS52" i="29"/>
  <c r="BS51" i="29"/>
  <c r="BS50" i="29"/>
  <c r="BS49" i="29"/>
  <c r="BS48" i="29"/>
  <c r="BS47" i="29"/>
  <c r="BS46" i="29"/>
  <c r="BS45" i="29"/>
  <c r="BS44" i="29"/>
  <c r="BS43" i="29"/>
  <c r="BS42" i="29"/>
  <c r="BS41" i="29"/>
  <c r="BS40" i="29"/>
  <c r="BS39" i="29"/>
  <c r="BS38" i="29"/>
  <c r="BS74" i="28"/>
  <c r="BS73" i="28"/>
  <c r="BS72" i="28"/>
  <c r="BS71" i="28"/>
  <c r="BS70" i="28"/>
  <c r="BS69" i="28"/>
  <c r="BS68" i="28"/>
  <c r="BS67" i="28"/>
  <c r="BS66" i="28"/>
  <c r="BS65" i="28"/>
  <c r="BS64" i="28"/>
  <c r="BS63" i="28"/>
  <c r="BS62" i="28"/>
  <c r="BS61" i="28"/>
  <c r="BS60" i="28"/>
  <c r="BS59" i="28"/>
  <c r="BS58" i="28"/>
  <c r="BS57" i="28"/>
  <c r="BS56" i="28"/>
  <c r="BS55" i="28"/>
  <c r="BS54" i="28"/>
  <c r="BS53" i="28"/>
  <c r="BS52" i="28"/>
  <c r="BS51" i="28"/>
  <c r="BS50" i="28"/>
  <c r="BS49" i="28"/>
  <c r="BS48" i="28"/>
  <c r="BS47" i="28"/>
  <c r="BS46" i="28"/>
  <c r="BS45" i="28"/>
  <c r="BS44" i="28"/>
  <c r="BS43" i="28"/>
  <c r="BS42" i="28"/>
  <c r="BS41" i="28"/>
  <c r="BS40" i="28"/>
  <c r="BS39" i="28"/>
  <c r="BS38" i="28"/>
  <c r="BS74" i="27" l="1"/>
  <c r="BS73" i="27"/>
  <c r="BS72" i="27"/>
  <c r="BS71" i="27"/>
  <c r="BS70" i="27"/>
  <c r="BS69" i="27"/>
  <c r="BS68" i="27"/>
  <c r="BS67" i="27"/>
  <c r="BS66" i="27"/>
  <c r="BS65" i="27"/>
  <c r="BS64" i="27"/>
  <c r="BS63" i="27"/>
  <c r="BS62" i="27"/>
  <c r="BS61" i="27"/>
  <c r="BS60" i="27"/>
  <c r="BS59" i="27"/>
  <c r="BS58" i="27"/>
  <c r="BS57" i="27"/>
  <c r="BS56" i="27"/>
  <c r="BS55" i="27"/>
  <c r="BS54" i="27"/>
  <c r="BS53" i="27"/>
  <c r="BS52" i="27"/>
  <c r="BS51" i="27"/>
  <c r="BS50" i="27"/>
  <c r="BS49" i="27"/>
  <c r="BS48" i="27"/>
  <c r="BS47" i="27"/>
  <c r="BS46" i="27"/>
  <c r="BS45" i="27"/>
  <c r="BS44" i="27"/>
  <c r="BS43" i="27"/>
  <c r="BS42" i="27"/>
  <c r="BS41" i="27"/>
  <c r="BS40" i="27"/>
  <c r="BS39" i="27"/>
  <c r="BS38" i="27"/>
  <c r="BS74" i="25" l="1"/>
  <c r="BS73" i="25"/>
  <c r="BS72" i="25"/>
  <c r="BS71" i="25"/>
  <c r="BS70" i="25"/>
  <c r="BS69" i="25"/>
  <c r="BS68" i="25"/>
  <c r="BS67" i="25"/>
  <c r="BS66" i="25"/>
  <c r="BS65" i="25"/>
  <c r="BS64" i="25"/>
  <c r="BS63" i="25"/>
  <c r="BS62" i="25"/>
  <c r="BS61" i="25"/>
  <c r="BS60" i="25"/>
  <c r="BS59" i="25"/>
  <c r="BS58" i="25"/>
  <c r="BS57" i="25"/>
  <c r="BS56" i="25"/>
  <c r="BS55" i="25"/>
  <c r="BS54" i="25"/>
  <c r="BS53" i="25"/>
  <c r="BS52" i="25"/>
  <c r="BS51" i="25"/>
  <c r="BS50" i="25"/>
  <c r="BS49" i="25"/>
  <c r="BS48" i="25"/>
  <c r="BS47" i="25"/>
  <c r="BS46" i="25"/>
  <c r="BS45" i="25"/>
  <c r="BS44" i="25"/>
  <c r="BS43" i="25"/>
  <c r="BS42" i="25"/>
  <c r="BS41" i="25"/>
  <c r="BS40" i="25"/>
  <c r="BS39" i="25"/>
  <c r="BS38" i="25"/>
  <c r="BS74" i="23" l="1"/>
  <c r="BS73" i="23"/>
  <c r="BS72" i="23"/>
  <c r="BS71" i="23"/>
  <c r="BS70" i="23"/>
  <c r="BS69" i="23"/>
  <c r="BS68" i="23"/>
  <c r="BS67" i="23"/>
  <c r="BS66" i="23"/>
  <c r="BS65" i="23"/>
  <c r="BS64" i="23"/>
  <c r="BS63" i="23"/>
  <c r="BS62" i="23"/>
  <c r="BS61" i="23"/>
  <c r="BS60" i="23"/>
  <c r="BS59" i="23"/>
  <c r="BS58" i="23"/>
  <c r="BS57" i="23"/>
  <c r="BS56" i="23"/>
  <c r="BS55" i="23"/>
  <c r="BS54" i="23"/>
  <c r="BS53" i="23"/>
  <c r="BS52" i="23"/>
  <c r="BS51" i="23"/>
  <c r="BS50" i="23"/>
  <c r="BS49" i="23"/>
  <c r="BS48" i="23"/>
  <c r="BS47" i="23"/>
  <c r="BS46" i="23"/>
  <c r="BS45" i="23"/>
  <c r="BS44" i="23"/>
  <c r="BS43" i="23"/>
  <c r="BS42" i="23"/>
  <c r="BS41" i="23"/>
  <c r="BS40" i="23"/>
  <c r="BS39" i="23"/>
  <c r="BS38" i="23"/>
  <c r="C9" i="23"/>
  <c r="BS74" i="22" l="1"/>
  <c r="BS73" i="22"/>
  <c r="BS72" i="22"/>
  <c r="BS71" i="22"/>
  <c r="BS70" i="22"/>
  <c r="BS69" i="22"/>
  <c r="BS68" i="22"/>
  <c r="BS67" i="22"/>
  <c r="BS66" i="22"/>
  <c r="BS65" i="22"/>
  <c r="BS64" i="22"/>
  <c r="BS63" i="22"/>
  <c r="BS62" i="22"/>
  <c r="BS61" i="22"/>
  <c r="BS60" i="22"/>
  <c r="BS59" i="22"/>
  <c r="BS58" i="22"/>
  <c r="BS57" i="22"/>
  <c r="BS56" i="22"/>
  <c r="BS55" i="22"/>
  <c r="BS54" i="22"/>
  <c r="BS53" i="22"/>
  <c r="BS52" i="22"/>
  <c r="BS51" i="22"/>
  <c r="BS50" i="22"/>
  <c r="BS49" i="22"/>
  <c r="BS48" i="22"/>
  <c r="BS47" i="22"/>
  <c r="BS46" i="22"/>
  <c r="BS45" i="22"/>
  <c r="BS44" i="22"/>
  <c r="BS43" i="22"/>
  <c r="BS42" i="22"/>
  <c r="BS41" i="22"/>
  <c r="BS40" i="22"/>
  <c r="BS39" i="22"/>
  <c r="BS38" i="22"/>
  <c r="C9" i="22"/>
  <c r="BS74" i="21" l="1"/>
  <c r="BS73" i="21"/>
  <c r="BS72" i="21"/>
  <c r="BS71" i="21"/>
  <c r="BS70" i="21"/>
  <c r="BS69" i="21"/>
  <c r="BS68" i="21"/>
  <c r="BS67" i="21"/>
  <c r="BS66" i="21"/>
  <c r="BS65" i="21"/>
  <c r="BS64" i="21"/>
  <c r="BS63" i="21"/>
  <c r="BS62" i="21"/>
  <c r="BS61" i="21"/>
  <c r="BS60" i="21"/>
  <c r="BS59" i="21"/>
  <c r="BS58" i="21"/>
  <c r="BS57" i="21"/>
  <c r="BS56" i="21"/>
  <c r="BS55" i="21"/>
  <c r="BS54" i="21"/>
  <c r="BS53" i="21"/>
  <c r="BS52" i="21"/>
  <c r="BS51" i="21"/>
  <c r="BS50" i="21"/>
  <c r="BS49" i="21"/>
  <c r="BS48" i="21"/>
  <c r="BS47" i="21"/>
  <c r="BS46" i="21"/>
  <c r="BS45" i="21"/>
  <c r="BS44" i="21"/>
  <c r="BS43" i="21"/>
  <c r="BS42" i="21"/>
  <c r="BS41" i="21"/>
  <c r="BS40" i="21"/>
  <c r="BS39" i="21"/>
  <c r="BS38" i="21"/>
  <c r="C9" i="21"/>
  <c r="BS74" i="20" l="1"/>
  <c r="BS73" i="20"/>
  <c r="BS72" i="20"/>
  <c r="BS71" i="20"/>
  <c r="BS70" i="20"/>
  <c r="BS69" i="20"/>
  <c r="BS68" i="20"/>
  <c r="BS67" i="20"/>
  <c r="BS66" i="20"/>
  <c r="BS65" i="20"/>
  <c r="BS64" i="20"/>
  <c r="BS63" i="20"/>
  <c r="BS62" i="20"/>
  <c r="BS61" i="20"/>
  <c r="BS60" i="20"/>
  <c r="BS59" i="20"/>
  <c r="BS58" i="20"/>
  <c r="BS57" i="20"/>
  <c r="BS56" i="20"/>
  <c r="BS55" i="20"/>
  <c r="BS54" i="20"/>
  <c r="BS53" i="20"/>
  <c r="BS52" i="20"/>
  <c r="BS51" i="20"/>
  <c r="BS50" i="20"/>
  <c r="BS49" i="20"/>
  <c r="BS48" i="20"/>
  <c r="BS47" i="20"/>
  <c r="BS46" i="20"/>
  <c r="BS45" i="20"/>
  <c r="BS44" i="20"/>
  <c r="BS43" i="20"/>
  <c r="BS42" i="20"/>
  <c r="BS41" i="20"/>
  <c r="BS40" i="20"/>
  <c r="BS39" i="20"/>
  <c r="BS38" i="20"/>
  <c r="C9" i="20"/>
  <c r="BS74" i="19" l="1"/>
  <c r="BS73" i="19"/>
  <c r="BS72" i="19"/>
  <c r="BS71" i="19"/>
  <c r="BS70" i="19"/>
  <c r="BS69" i="19"/>
  <c r="BS68" i="19"/>
  <c r="BS67" i="19"/>
  <c r="BS66" i="19"/>
  <c r="BS65" i="19"/>
  <c r="BS64" i="19"/>
  <c r="BS63" i="19"/>
  <c r="BS62" i="19"/>
  <c r="BS61" i="19"/>
  <c r="BS60" i="19"/>
  <c r="BS59" i="19"/>
  <c r="BS58" i="19"/>
  <c r="BS57" i="19"/>
  <c r="BS56" i="19"/>
  <c r="BS55" i="19"/>
  <c r="BS54" i="19"/>
  <c r="BS53" i="19"/>
  <c r="BS52" i="19"/>
  <c r="BS51" i="19"/>
  <c r="BS50" i="19"/>
  <c r="BS49" i="19"/>
  <c r="BS48" i="19"/>
  <c r="BS47" i="19"/>
  <c r="BS46" i="19"/>
  <c r="BS45" i="19"/>
  <c r="BS44" i="19"/>
  <c r="BS43" i="19"/>
  <c r="BS42" i="19"/>
  <c r="BS41" i="19"/>
  <c r="BS40" i="19"/>
  <c r="BS39" i="19"/>
  <c r="BS38" i="19"/>
  <c r="C9" i="19"/>
  <c r="C9" i="18"/>
  <c r="BS38" i="18"/>
  <c r="BS39" i="18"/>
  <c r="BS40" i="18"/>
  <c r="BS41" i="18"/>
  <c r="BS42" i="18"/>
  <c r="BS43" i="18"/>
  <c r="BS44" i="18"/>
  <c r="BS45" i="18"/>
  <c r="BS46" i="18"/>
  <c r="BS47" i="18"/>
  <c r="BS48" i="18"/>
  <c r="BS49" i="18"/>
  <c r="BS50" i="18"/>
  <c r="BS51" i="18"/>
  <c r="BS52" i="18"/>
  <c r="BS53" i="18"/>
  <c r="BS54" i="18"/>
  <c r="BS55" i="18"/>
  <c r="BS56" i="18"/>
  <c r="BS57" i="18"/>
  <c r="BS58" i="18"/>
  <c r="BS59" i="18"/>
  <c r="BS60" i="18"/>
  <c r="BS61" i="18"/>
  <c r="BS62" i="18"/>
  <c r="BS63" i="18"/>
  <c r="BS64" i="18"/>
  <c r="BS65" i="18"/>
  <c r="BS66" i="18"/>
  <c r="BS67" i="18"/>
  <c r="BS68" i="18"/>
  <c r="BS69" i="18"/>
  <c r="BS70" i="18"/>
  <c r="BS71" i="18"/>
  <c r="BS72" i="18"/>
  <c r="BS73" i="18"/>
  <c r="BS74" i="18"/>
  <c r="C7" i="15" l="1"/>
  <c r="BS74" i="17" l="1"/>
  <c r="BS73" i="17"/>
  <c r="BS72" i="17"/>
  <c r="BS71" i="17"/>
  <c r="BS70" i="17"/>
  <c r="BS69" i="17"/>
  <c r="BS68" i="17"/>
  <c r="BS67" i="17"/>
  <c r="BS66" i="17"/>
  <c r="BS65" i="17"/>
  <c r="BS64" i="17"/>
  <c r="BS63" i="17"/>
  <c r="BS62" i="17"/>
  <c r="BS61" i="17"/>
  <c r="BS60" i="17"/>
  <c r="BS59" i="17"/>
  <c r="BS58" i="17"/>
  <c r="BS57" i="17"/>
  <c r="BS56" i="17"/>
  <c r="BS55" i="17"/>
  <c r="BS54" i="17"/>
  <c r="BS53" i="17"/>
  <c r="BS52" i="17"/>
  <c r="BS51" i="17"/>
  <c r="BS50" i="17"/>
  <c r="BS49" i="17"/>
  <c r="BS48" i="17"/>
  <c r="BS47" i="17"/>
  <c r="BS46" i="17"/>
  <c r="BS45" i="17"/>
  <c r="BS44" i="17"/>
  <c r="BS43" i="17"/>
  <c r="BS42" i="17"/>
  <c r="BS41" i="17"/>
  <c r="BS40" i="17"/>
  <c r="BS39" i="17"/>
  <c r="BS38" i="17"/>
  <c r="BS74" i="16" l="1"/>
  <c r="BS73" i="16"/>
  <c r="BS72" i="16"/>
  <c r="BS71" i="16"/>
  <c r="BS70" i="16"/>
  <c r="BS69" i="16"/>
  <c r="BS68" i="16"/>
  <c r="BS67" i="16"/>
  <c r="BS66" i="16"/>
  <c r="BS65" i="16"/>
  <c r="BS64" i="16"/>
  <c r="BS63" i="16"/>
  <c r="BS62" i="16"/>
  <c r="BS61" i="16"/>
  <c r="BS60" i="16"/>
  <c r="BS59" i="16"/>
  <c r="BS58" i="16"/>
  <c r="BS57" i="16"/>
  <c r="BS56" i="16"/>
  <c r="BS55" i="16"/>
  <c r="BS54" i="16"/>
  <c r="BS53" i="16"/>
  <c r="BS52" i="16"/>
  <c r="BS51" i="16"/>
  <c r="BS50" i="16"/>
  <c r="BS49" i="16"/>
  <c r="BS48" i="16"/>
  <c r="BS47" i="16"/>
  <c r="BS46" i="16"/>
  <c r="BS45" i="16"/>
  <c r="BS44" i="16"/>
  <c r="BS43" i="16"/>
  <c r="BS42" i="16"/>
  <c r="BS41" i="16"/>
  <c r="BS40" i="16"/>
  <c r="BS39" i="16"/>
  <c r="BS38" i="16"/>
  <c r="C9" i="8" l="1"/>
  <c r="BS74" i="15" l="1"/>
  <c r="BS73" i="15"/>
  <c r="BS72" i="15"/>
  <c r="BS71" i="15"/>
  <c r="BS70" i="15"/>
  <c r="BS69" i="15"/>
  <c r="BS68" i="15"/>
  <c r="BS67" i="15"/>
  <c r="BS66" i="15"/>
  <c r="BS65" i="15"/>
  <c r="BS64" i="15"/>
  <c r="BS63" i="15"/>
  <c r="BS62" i="15"/>
  <c r="BS61" i="15"/>
  <c r="BS60" i="15"/>
  <c r="BS59" i="15"/>
  <c r="BS58" i="15"/>
  <c r="BS57" i="15"/>
  <c r="BS56" i="15"/>
  <c r="BS55" i="15"/>
  <c r="BS54" i="15"/>
  <c r="BS53" i="15"/>
  <c r="BS52" i="15"/>
  <c r="BS51" i="15"/>
  <c r="BS50" i="15"/>
  <c r="BS49" i="15"/>
  <c r="BS48" i="15"/>
  <c r="BS47" i="15"/>
  <c r="BS46" i="15"/>
  <c r="BS45" i="15"/>
  <c r="BS44" i="15"/>
  <c r="BS43" i="15"/>
  <c r="BS42" i="15"/>
  <c r="BS41" i="15"/>
  <c r="BS40" i="15"/>
  <c r="BS39" i="15"/>
  <c r="BS38" i="15"/>
  <c r="C7" i="14" l="1"/>
  <c r="C9" i="5"/>
  <c r="BS74" i="14" l="1"/>
  <c r="BS73" i="14"/>
  <c r="BS72" i="14"/>
  <c r="BS71" i="14"/>
  <c r="BS70" i="14"/>
  <c r="BS69" i="14"/>
  <c r="BS68" i="14"/>
  <c r="BS67" i="14"/>
  <c r="BS66" i="14"/>
  <c r="BS65" i="14"/>
  <c r="BS64" i="14"/>
  <c r="BS63" i="14"/>
  <c r="BS62" i="14"/>
  <c r="BS61" i="14"/>
  <c r="BS60" i="14"/>
  <c r="BS59" i="14"/>
  <c r="BS58" i="14"/>
  <c r="BS57" i="14"/>
  <c r="BS56" i="14"/>
  <c r="BS55" i="14"/>
  <c r="BS54" i="14"/>
  <c r="BS53" i="14"/>
  <c r="BS52" i="14"/>
  <c r="BS51" i="14"/>
  <c r="BS50" i="14"/>
  <c r="BS49" i="14"/>
  <c r="BS48" i="14"/>
  <c r="BS47" i="14"/>
  <c r="BS46" i="14"/>
  <c r="BS45" i="14"/>
  <c r="BS44" i="14"/>
  <c r="BS43" i="14"/>
  <c r="BS42" i="14"/>
  <c r="BS41" i="14"/>
  <c r="BS40" i="14"/>
  <c r="BS39" i="14"/>
  <c r="BS38" i="14"/>
  <c r="C9" i="14"/>
  <c r="BS74" i="13" l="1"/>
  <c r="BS73" i="13"/>
  <c r="BS72" i="13"/>
  <c r="BS71" i="13"/>
  <c r="BS70" i="13"/>
  <c r="BS69" i="13"/>
  <c r="BS68" i="13"/>
  <c r="BS67" i="13"/>
  <c r="BS66" i="13"/>
  <c r="BS65" i="13"/>
  <c r="BS64" i="13"/>
  <c r="BS63" i="13"/>
  <c r="BS62" i="13"/>
  <c r="BS61" i="13"/>
  <c r="BS60" i="13"/>
  <c r="BS59" i="13"/>
  <c r="BS58" i="13"/>
  <c r="BS57" i="13"/>
  <c r="BS56" i="13"/>
  <c r="BS55" i="13"/>
  <c r="BS54" i="13"/>
  <c r="BS53" i="13"/>
  <c r="BS52" i="13"/>
  <c r="BS51" i="13"/>
  <c r="BS50" i="13"/>
  <c r="BS49" i="13"/>
  <c r="BS48" i="13"/>
  <c r="BS47" i="13"/>
  <c r="BS46" i="13"/>
  <c r="BS45" i="13"/>
  <c r="BS44" i="13"/>
  <c r="BS43" i="13"/>
  <c r="BS42" i="13"/>
  <c r="BS41" i="13"/>
  <c r="BS40" i="13"/>
  <c r="BS39" i="13"/>
  <c r="BS38" i="13"/>
  <c r="C9" i="13"/>
  <c r="BS74" i="12"/>
  <c r="BS73" i="12"/>
  <c r="BS72" i="12"/>
  <c r="BS71" i="12"/>
  <c r="BS70" i="12"/>
  <c r="BS69" i="12"/>
  <c r="BS68" i="12"/>
  <c r="BS67" i="12"/>
  <c r="BS66" i="12"/>
  <c r="BS65" i="12"/>
  <c r="BS64" i="12"/>
  <c r="BS63" i="12"/>
  <c r="BS62" i="12"/>
  <c r="BS61" i="12"/>
  <c r="BS60" i="12"/>
  <c r="BS59" i="12"/>
  <c r="BS58" i="12"/>
  <c r="BS57" i="12"/>
  <c r="BS56" i="12"/>
  <c r="BS55" i="12"/>
  <c r="BS54" i="12"/>
  <c r="BS53" i="12"/>
  <c r="BS52" i="12"/>
  <c r="BS51" i="12"/>
  <c r="BS50" i="12"/>
  <c r="BS49" i="12"/>
  <c r="BS48" i="12"/>
  <c r="BS47" i="12"/>
  <c r="BS46" i="12"/>
  <c r="BS45" i="12"/>
  <c r="BS44" i="12"/>
  <c r="BS43" i="12"/>
  <c r="BS42" i="12"/>
  <c r="BS41" i="12"/>
  <c r="BS40" i="12"/>
  <c r="BS39" i="12"/>
  <c r="BS38" i="12"/>
  <c r="C9" i="12"/>
  <c r="C7" i="11" l="1"/>
  <c r="C9" i="2" l="1"/>
  <c r="BS74" i="11" l="1"/>
  <c r="BS73" i="11"/>
  <c r="BS72" i="11"/>
  <c r="BS71" i="11"/>
  <c r="BS70" i="11"/>
  <c r="BS69" i="11"/>
  <c r="BS68" i="11"/>
  <c r="BS67" i="11"/>
  <c r="BS66" i="11"/>
  <c r="BS65" i="11"/>
  <c r="BS64" i="11"/>
  <c r="BS63" i="11"/>
  <c r="BS62" i="11"/>
  <c r="BS61" i="11"/>
  <c r="BS60" i="11"/>
  <c r="BS59" i="11"/>
  <c r="BS58" i="11"/>
  <c r="BS57" i="11"/>
  <c r="BS56" i="11"/>
  <c r="BS55" i="11"/>
  <c r="BS54" i="11"/>
  <c r="BS53" i="11"/>
  <c r="BS52" i="11"/>
  <c r="BS51" i="11"/>
  <c r="BS50" i="11"/>
  <c r="BS49" i="11"/>
  <c r="BS48" i="11"/>
  <c r="BS47" i="11"/>
  <c r="BS46" i="11"/>
  <c r="BS45" i="11"/>
  <c r="BS44" i="11"/>
  <c r="BS43" i="11"/>
  <c r="BS42" i="11"/>
  <c r="BS41" i="11"/>
  <c r="BS40" i="11"/>
  <c r="BS39" i="11"/>
  <c r="BS38" i="11"/>
  <c r="BS74" i="10" l="1"/>
  <c r="BS73" i="10"/>
  <c r="BS72" i="10"/>
  <c r="BS71" i="10"/>
  <c r="BS70" i="10"/>
  <c r="BS69" i="10"/>
  <c r="BS68" i="10"/>
  <c r="BS67" i="10"/>
  <c r="BS66" i="10"/>
  <c r="BS65" i="10"/>
  <c r="BS64" i="10"/>
  <c r="BS63" i="10"/>
  <c r="BS62" i="10"/>
  <c r="BS61" i="10"/>
  <c r="BS60" i="10"/>
  <c r="BS59" i="10"/>
  <c r="BS58" i="10"/>
  <c r="BS57" i="10"/>
  <c r="BS56" i="10"/>
  <c r="BS55" i="10"/>
  <c r="BS54" i="10"/>
  <c r="BS53" i="10"/>
  <c r="BS52" i="10"/>
  <c r="BS51" i="10"/>
  <c r="BS50" i="10"/>
  <c r="BS49" i="10"/>
  <c r="BS48" i="10"/>
  <c r="BS47" i="10"/>
  <c r="BS46" i="10"/>
  <c r="BS45" i="10"/>
  <c r="BS44" i="10"/>
  <c r="BS43" i="10"/>
  <c r="BS42" i="10"/>
  <c r="BS41" i="10"/>
  <c r="BS40" i="10"/>
  <c r="BS39" i="10"/>
  <c r="BS38" i="10"/>
  <c r="BS74" i="8" l="1"/>
  <c r="BS73" i="8"/>
  <c r="BS72" i="8"/>
  <c r="BS71" i="8"/>
  <c r="BS70" i="8"/>
  <c r="BS69" i="8"/>
  <c r="BS68" i="8"/>
  <c r="BS67" i="8"/>
  <c r="BS66" i="8"/>
  <c r="BS65" i="8"/>
  <c r="BS64" i="8"/>
  <c r="BS63" i="8"/>
  <c r="BS62" i="8"/>
  <c r="BS61" i="8"/>
  <c r="BS60" i="8"/>
  <c r="BS59" i="8"/>
  <c r="BS58" i="8"/>
  <c r="BS57" i="8"/>
  <c r="BS56" i="8"/>
  <c r="BS55" i="8"/>
  <c r="BS54" i="8"/>
  <c r="BS53" i="8"/>
  <c r="BS52" i="8"/>
  <c r="BS51" i="8"/>
  <c r="BS50" i="8"/>
  <c r="BS49" i="8"/>
  <c r="BS48" i="8"/>
  <c r="BS47" i="8"/>
  <c r="BS46" i="8"/>
  <c r="BS45" i="8"/>
  <c r="BS44" i="8"/>
  <c r="BS43" i="8"/>
  <c r="BS42" i="8"/>
  <c r="BS41" i="8"/>
  <c r="BS40" i="8"/>
  <c r="BS39" i="8"/>
  <c r="BS38" i="8"/>
  <c r="BS74" i="7" l="1"/>
  <c r="BS73" i="7"/>
  <c r="BS72" i="7"/>
  <c r="BS71" i="7"/>
  <c r="BS70" i="7"/>
  <c r="BS69" i="7"/>
  <c r="BS68" i="7"/>
  <c r="BS67" i="7"/>
  <c r="BS66" i="7"/>
  <c r="BS65" i="7"/>
  <c r="BS64" i="7"/>
  <c r="BS63" i="7"/>
  <c r="BS62" i="7"/>
  <c r="BS61" i="7"/>
  <c r="BS60" i="7"/>
  <c r="BS59" i="7"/>
  <c r="BS58" i="7"/>
  <c r="BS57" i="7"/>
  <c r="BS56" i="7"/>
  <c r="BS55" i="7"/>
  <c r="BS54" i="7"/>
  <c r="BS53" i="7"/>
  <c r="BS52" i="7"/>
  <c r="BS51" i="7"/>
  <c r="BS50" i="7"/>
  <c r="BS49" i="7"/>
  <c r="BS48" i="7"/>
  <c r="BS47" i="7"/>
  <c r="BS46" i="7"/>
  <c r="BS45" i="7"/>
  <c r="BS44" i="7"/>
  <c r="BS43" i="7"/>
  <c r="BS42" i="7"/>
  <c r="BS41" i="7"/>
  <c r="BS40" i="7"/>
  <c r="BS39" i="7"/>
  <c r="BS38" i="7"/>
  <c r="BS74" i="5" l="1"/>
  <c r="BS73" i="5"/>
  <c r="BS72" i="5"/>
  <c r="BS71" i="5"/>
  <c r="BS70" i="5"/>
  <c r="BS69" i="5"/>
  <c r="BS68" i="5"/>
  <c r="BS67" i="5"/>
  <c r="BS66" i="5"/>
  <c r="BS65" i="5"/>
  <c r="BS64" i="5"/>
  <c r="BS63" i="5"/>
  <c r="BS62" i="5"/>
  <c r="BS61" i="5"/>
  <c r="BS60" i="5"/>
  <c r="BS59" i="5"/>
  <c r="BS58" i="5"/>
  <c r="BS57" i="5"/>
  <c r="BS56" i="5"/>
  <c r="BS55" i="5"/>
  <c r="BS54" i="5"/>
  <c r="BS53" i="5"/>
  <c r="BS52" i="5"/>
  <c r="BS51" i="5"/>
  <c r="BS50" i="5"/>
  <c r="BS49" i="5"/>
  <c r="BS48" i="5"/>
  <c r="BS47" i="5"/>
  <c r="BS46" i="5"/>
  <c r="BS45" i="5"/>
  <c r="BS44" i="5"/>
  <c r="BS43" i="5"/>
  <c r="BS42" i="5"/>
  <c r="BS41" i="5"/>
  <c r="BS40" i="5"/>
  <c r="BS39" i="5"/>
  <c r="BS38" i="5"/>
  <c r="BS74" i="4" l="1"/>
  <c r="BS73" i="4"/>
  <c r="BS72" i="4"/>
  <c r="BS71" i="4"/>
  <c r="BS70" i="4"/>
  <c r="BS69" i="4"/>
  <c r="BS68" i="4"/>
  <c r="BS67" i="4"/>
  <c r="BS66" i="4"/>
  <c r="BS65" i="4"/>
  <c r="BS64" i="4"/>
  <c r="BS63" i="4"/>
  <c r="BS62" i="4"/>
  <c r="BS61" i="4"/>
  <c r="BS60" i="4"/>
  <c r="BS59" i="4"/>
  <c r="BS58" i="4"/>
  <c r="BS57" i="4"/>
  <c r="BS56" i="4"/>
  <c r="BS55" i="4"/>
  <c r="BS54" i="4"/>
  <c r="BS53" i="4"/>
  <c r="BS52" i="4"/>
  <c r="BS51" i="4"/>
  <c r="BS50" i="4"/>
  <c r="BS49" i="4"/>
  <c r="BS48" i="4"/>
  <c r="BS47" i="4"/>
  <c r="BS46" i="4"/>
  <c r="BS45" i="4"/>
  <c r="BS44" i="4"/>
  <c r="BS43" i="4"/>
  <c r="BS42" i="4"/>
  <c r="BS41" i="4"/>
  <c r="BS40" i="4"/>
  <c r="BS39" i="4"/>
  <c r="BS38" i="4"/>
  <c r="BS74" i="3" l="1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74" i="2" l="1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C9" i="1"/>
</calcChain>
</file>

<file path=xl/sharedStrings.xml><?xml version="1.0" encoding="utf-8"?>
<sst xmlns="http://schemas.openxmlformats.org/spreadsheetml/2006/main" count="35588" uniqueCount="1230">
  <si>
    <t>YT-</t>
  </si>
  <si>
    <t>Treatment:</t>
  </si>
  <si>
    <t>Egg % Viability:</t>
  </si>
  <si>
    <t>Total Eggs Stocked:</t>
  </si>
  <si>
    <t># Fish Produced:</t>
  </si>
  <si>
    <t>Suvival %:</t>
  </si>
  <si>
    <t>Stocking Period:</t>
  </si>
  <si>
    <t>Egg Source:</t>
  </si>
  <si>
    <t xml:space="preserve">Tank #: </t>
  </si>
  <si>
    <t>Vol (L):</t>
  </si>
  <si>
    <t>General</t>
  </si>
  <si>
    <t xml:space="preserve">Physical Parameters </t>
  </si>
  <si>
    <t>Microalgae</t>
  </si>
  <si>
    <t xml:space="preserve">Zooplankton - Copepods </t>
  </si>
  <si>
    <t>Rotifers</t>
  </si>
  <si>
    <t>Artemia</t>
  </si>
  <si>
    <t>Dry Feed</t>
  </si>
  <si>
    <t>Frozen Feed</t>
  </si>
  <si>
    <t>Siphoning</t>
  </si>
  <si>
    <t>Newly Hatched</t>
  </si>
  <si>
    <t>Enriched</t>
  </si>
  <si>
    <t>Culture Age (days)</t>
  </si>
  <si>
    <t>Date             (m/d/y)</t>
  </si>
  <si>
    <t>Name on duty</t>
  </si>
  <si>
    <r>
      <t>Temp (</t>
    </r>
    <r>
      <rPr>
        <b/>
        <sz val="10"/>
        <rFont val="Calibri"/>
        <family val="2"/>
      </rPr>
      <t>°</t>
    </r>
    <r>
      <rPr>
        <b/>
        <sz val="9"/>
        <rFont val="Verdana"/>
        <family val="2"/>
      </rPr>
      <t>C)</t>
    </r>
  </si>
  <si>
    <t>Salinity (ppt)</t>
  </si>
  <si>
    <t>pH</t>
  </si>
  <si>
    <t>Water flow rate (lpm)</t>
  </si>
  <si>
    <t>Photo-period (L:D)</t>
  </si>
  <si>
    <t>Protocol</t>
  </si>
  <si>
    <t>Comments / Adjustments to protocol</t>
  </si>
  <si>
    <t>Density Added</t>
  </si>
  <si>
    <t>Species</t>
  </si>
  <si>
    <t>Background  (#/mL)</t>
  </si>
  <si>
    <t>Density added (#/mL)</t>
  </si>
  <si>
    <t>BGs #/mL</t>
  </si>
  <si>
    <t>BGs /mL PM</t>
  </si>
  <si>
    <t>BGs /mL Noon</t>
  </si>
  <si>
    <t>Type/Size (µm)</t>
  </si>
  <si>
    <t>Amount/ Times per Day</t>
  </si>
  <si>
    <t>Type</t>
  </si>
  <si>
    <t># Dead removed</t>
  </si>
  <si>
    <t>AM</t>
  </si>
  <si>
    <t>PM</t>
  </si>
  <si>
    <t>Noon</t>
  </si>
  <si>
    <t>12:12</t>
  </si>
  <si>
    <t>Flow at 4 LPM (1ton) or 6 LPM (4ton)</t>
  </si>
  <si>
    <t>P. crass</t>
  </si>
  <si>
    <t>Flow OFF during day; Flow ON at 6LPM overnight (1ton) or 24 LPM (4ton)</t>
  </si>
  <si>
    <t>Tiso (AM only)</t>
  </si>
  <si>
    <t xml:space="preserve">*aim for 150-200k cells/mL </t>
  </si>
  <si>
    <r>
      <t xml:space="preserve">Copes @ </t>
    </r>
    <r>
      <rPr>
        <sz val="11"/>
        <color theme="1"/>
        <rFont val="Calibri"/>
        <family val="2"/>
      </rPr>
      <t>≥5</t>
    </r>
    <r>
      <rPr>
        <sz val="11"/>
        <color theme="1"/>
        <rFont val="Calibri"/>
        <family val="2"/>
        <scheme val="minor"/>
      </rPr>
      <t>/mL (At least 2x)</t>
    </r>
  </si>
  <si>
    <t>Critical Cope Period</t>
  </si>
  <si>
    <t>Start Rotifers (15M), Add skimmer, 500um standpipe</t>
  </si>
  <si>
    <t>Rotifers (2x)  ADD SKIMMER</t>
  </si>
  <si>
    <t>Feed 15 M in AM</t>
  </si>
  <si>
    <t>Stand Pipe to 500 micron</t>
  </si>
  <si>
    <t>*Change Standpipe to 500 micron*</t>
  </si>
  <si>
    <t>Copes to 1M x 2</t>
  </si>
  <si>
    <t>Copes ≥1/mL (At least 2x)</t>
  </si>
  <si>
    <t>Start A1</t>
  </si>
  <si>
    <t>A1</t>
  </si>
  <si>
    <t>5x</t>
  </si>
  <si>
    <t>Begin A1 dry feed (5x/day)</t>
  </si>
  <si>
    <t>Previous Average Mortalities</t>
  </si>
  <si>
    <t>Start A2.</t>
  </si>
  <si>
    <t>Check if larvae are big enough to start NH Artemia</t>
  </si>
  <si>
    <t>A1 + A2</t>
  </si>
  <si>
    <t>Begin A2 dry feed (5x/day)</t>
  </si>
  <si>
    <t>Start Tomorrow</t>
  </si>
  <si>
    <t>Last Day Copes, start siphoning.</t>
  </si>
  <si>
    <t>last day for naups and eggs</t>
  </si>
  <si>
    <t>extend if needed</t>
  </si>
  <si>
    <t>Stand Pipe to 1000 micron</t>
  </si>
  <si>
    <t>0.05 NH, increasing as needed. 1000um Standpipe</t>
  </si>
  <si>
    <t>NH @ 0.05/mL</t>
  </si>
  <si>
    <t>*Change Standpipe to 1000 micron*</t>
  </si>
  <si>
    <t>increase up to 0.2/mL as needed</t>
  </si>
  <si>
    <t xml:space="preserve">*1tons = LED light intensity down to 75% </t>
  </si>
  <si>
    <r>
      <t>***</t>
    </r>
    <r>
      <rPr>
        <sz val="11"/>
        <color rgb="FFFF0000"/>
        <rFont val="Calibri"/>
        <family val="2"/>
        <scheme val="minor"/>
      </rPr>
      <t>Die Off Period</t>
    </r>
    <r>
      <rPr>
        <sz val="11"/>
        <color theme="1"/>
        <rFont val="Calibri"/>
        <family val="2"/>
        <scheme val="minor"/>
      </rPr>
      <t>***</t>
    </r>
  </si>
  <si>
    <t xml:space="preserve">*4tons = turn off flurorescents and LED </t>
  </si>
  <si>
    <t>light intensity up to max</t>
  </si>
  <si>
    <t>When NH starts: flow @ 3LPM (AM) and 6LPM (PM)</t>
  </si>
  <si>
    <t>Last day A1</t>
  </si>
  <si>
    <t>paste</t>
  </si>
  <si>
    <t>Last Day of A1 dry feed</t>
  </si>
  <si>
    <t>Last Day Rotifers. Paste. Begin B1</t>
  </si>
  <si>
    <t>Last day rotifers</t>
  </si>
  <si>
    <t>Check if larvae are big enough to start ENR Artemia</t>
  </si>
  <si>
    <t>A2 + B1</t>
  </si>
  <si>
    <t>Begin B1 dry feed (5x)</t>
  </si>
  <si>
    <t>AR PODS</t>
  </si>
  <si>
    <t>x4</t>
  </si>
  <si>
    <t>20mL 2x (1ton) or 80mL 2x (4ton)</t>
  </si>
  <si>
    <t>ENR at 0.1, increasing as needed.</t>
  </si>
  <si>
    <t>NH down to 0.1/mL and ENR @ 0.1/mL</t>
  </si>
  <si>
    <t>ENR only.  Up to 0.2</t>
  </si>
  <si>
    <t>End NH. ENR @ 0.2 or 0.3/mL (depending on how good the tank looks)</t>
  </si>
  <si>
    <t>extend NH if needed</t>
  </si>
  <si>
    <t>Last Day A2</t>
  </si>
  <si>
    <t>B1</t>
  </si>
  <si>
    <t>Begin B2</t>
  </si>
  <si>
    <t>B1+B2</t>
  </si>
  <si>
    <t>Begin B2 dry feed (5x)</t>
  </si>
  <si>
    <t>Last day B1</t>
  </si>
  <si>
    <t>B2</t>
  </si>
  <si>
    <t>Add Coral Rubble</t>
  </si>
  <si>
    <t>Begin C1 and Flakes</t>
  </si>
  <si>
    <t>Off paste</t>
  </si>
  <si>
    <t>B2+C1+FK</t>
  </si>
  <si>
    <t>5x/2x</t>
  </si>
  <si>
    <t>Begin C1 +Flakes (2x)</t>
  </si>
  <si>
    <t>Increase flow rate to 10 LPM (1ton) or 40LPM (4ton)</t>
  </si>
  <si>
    <t>Off Algae if ready.</t>
  </si>
  <si>
    <t>Calafin X 2</t>
  </si>
  <si>
    <t>calaf</t>
  </si>
  <si>
    <t>2x</t>
  </si>
  <si>
    <t>Begin Calafin (2x)</t>
  </si>
  <si>
    <t>End ENR (if doing well on other feeds)</t>
  </si>
  <si>
    <t>Increase Calafin to 4x/day</t>
  </si>
  <si>
    <t>Calafin X 4</t>
  </si>
  <si>
    <t xml:space="preserve">4x </t>
  </si>
  <si>
    <t>Last day B2</t>
  </si>
  <si>
    <t>C1+FK</t>
  </si>
  <si>
    <t>Last day B2 dry feed</t>
  </si>
  <si>
    <t>150k</t>
  </si>
  <si>
    <t>Start Algae (150k AM) and Copes (5M x 2)</t>
  </si>
  <si>
    <t>18.2k+10k</t>
  </si>
  <si>
    <t>2 Days</t>
  </si>
  <si>
    <t>AP</t>
  </si>
  <si>
    <t>stocked 18.2k</t>
  </si>
  <si>
    <t>stocked 10k</t>
  </si>
  <si>
    <t>AP/JB</t>
  </si>
  <si>
    <t>switched to recirc at end of day</t>
  </si>
  <si>
    <t>OI (Started Flowthrough) ASW Recirc - 150k algae</t>
  </si>
  <si>
    <t>Feed 15 M in AM or 10 am 5pm</t>
  </si>
  <si>
    <t>seem to be spreading out in the water column more?</t>
  </si>
  <si>
    <t>board not updated</t>
  </si>
  <si>
    <t>10+5</t>
  </si>
  <si>
    <t>JB</t>
  </si>
  <si>
    <t>spot siphoned</t>
  </si>
  <si>
    <t>small drop, spot siphoned in afternoon</t>
  </si>
  <si>
    <t>KH</t>
  </si>
  <si>
    <t xml:space="preserve">small drop, starting full siphon this afternoon. </t>
  </si>
  <si>
    <t>big drop, but still lots of fish in the water column</t>
  </si>
  <si>
    <t>bumped up, lots of fish- clearing at feeds</t>
  </si>
  <si>
    <t>AR pods</t>
  </si>
  <si>
    <t>small amounts</t>
  </si>
  <si>
    <t>small kine</t>
  </si>
  <si>
    <t>&lt;-4x</t>
  </si>
  <si>
    <t>a little more</t>
  </si>
  <si>
    <t>JB/AP</t>
  </si>
  <si>
    <t>keeping on algae as long as possible</t>
  </si>
  <si>
    <t>150k x2</t>
  </si>
  <si>
    <t>a little bit of fluttering</t>
  </si>
  <si>
    <t>most small</t>
  </si>
  <si>
    <t>tiny fish</t>
  </si>
  <si>
    <t>x5</t>
  </si>
  <si>
    <t>small fish</t>
  </si>
  <si>
    <t>still smaller</t>
  </si>
  <si>
    <t>lost flow sometime overnight, recirc drained to wrong place</t>
  </si>
  <si>
    <t>20 mL paste x2</t>
  </si>
  <si>
    <t>switched to paste, algae demand too high</t>
  </si>
  <si>
    <t>shorted throughout day, low on ENR</t>
  </si>
  <si>
    <t>mostly small, but 5 bigger ones</t>
  </si>
  <si>
    <t>extra to supplement low ENR</t>
  </si>
  <si>
    <t>A2+ B1</t>
  </si>
  <si>
    <t>B1 only, extra to supplement low ENR</t>
  </si>
  <si>
    <t>keeping A2, extra to supplement low ENR</t>
  </si>
  <si>
    <t>shorted last feed, low on ENR</t>
  </si>
  <si>
    <t>slightly shorted + one half feed, low on ENR</t>
  </si>
  <si>
    <t>seem to be back to majority smaller fish</t>
  </si>
  <si>
    <t>mixed NH in last feed</t>
  </si>
  <si>
    <t>slightly less than .3 due to low ENR</t>
  </si>
  <si>
    <t>last feed NH and ENR blend</t>
  </si>
  <si>
    <t>seems to like small amounts of calafin</t>
  </si>
  <si>
    <t>extra AR to supplement low ENR</t>
  </si>
  <si>
    <t>FLOWTHROUGH, mass morts in recirc overnight</t>
  </si>
  <si>
    <t>low on ENR, half NH feeds</t>
  </si>
  <si>
    <t>back to recirc last night</t>
  </si>
  <si>
    <t>extra!!</t>
  </si>
  <si>
    <t>3?</t>
  </si>
  <si>
    <t>check book</t>
  </si>
  <si>
    <t xml:space="preserve">fed some C1 </t>
  </si>
  <si>
    <t>AR/Calaf</t>
  </si>
  <si>
    <t>0/6</t>
  </si>
  <si>
    <t>16850 stocked</t>
  </si>
  <si>
    <t>12100 stocked, Target is 16850</t>
  </si>
  <si>
    <t>10 mL paste x2</t>
  </si>
  <si>
    <t>low ENR, extra frozen feed</t>
  </si>
  <si>
    <t>B2 + C1</t>
  </si>
  <si>
    <t>targeting C1</t>
  </si>
  <si>
    <t>targeting Calafin very well</t>
  </si>
  <si>
    <t>3600 stocked</t>
  </si>
  <si>
    <t>1150 stocked</t>
  </si>
  <si>
    <t>75k</t>
  </si>
  <si>
    <t>3 days</t>
  </si>
  <si>
    <t>2 days</t>
  </si>
  <si>
    <t>5250 stocked</t>
  </si>
  <si>
    <t>YT recirc - 75k algae (Rep #1)</t>
  </si>
  <si>
    <t>YT recirc - 75k algae (Rep #2)</t>
  </si>
  <si>
    <t>B2+C1</t>
  </si>
  <si>
    <t xml:space="preserve">love the calafin </t>
  </si>
  <si>
    <t>low on n&amp;e</t>
  </si>
  <si>
    <t>lots extra</t>
  </si>
  <si>
    <t>small one</t>
  </si>
  <si>
    <t>extra</t>
  </si>
  <si>
    <t>AR/calaf</t>
  </si>
  <si>
    <t>network not working, backlogged 8/13</t>
  </si>
  <si>
    <t>small one, saw fluttering yesterday</t>
  </si>
  <si>
    <t>4+4</t>
  </si>
  <si>
    <t>low on rotifers</t>
  </si>
  <si>
    <t>5 + 2.5</t>
  </si>
  <si>
    <t>10 + 5</t>
  </si>
  <si>
    <t>copes taken off board early?</t>
  </si>
  <si>
    <t>AR</t>
  </si>
  <si>
    <t>starting to settle</t>
  </si>
  <si>
    <t>Fed leftover Day 3 ENR</t>
  </si>
  <si>
    <t>taken off board early</t>
  </si>
  <si>
    <t>little extra</t>
  </si>
  <si>
    <t>small</t>
  </si>
  <si>
    <t>1 day</t>
  </si>
  <si>
    <t>YT recirc - 75k algae (Rep #3)</t>
  </si>
  <si>
    <t>Start Algae and Copes (5M x 2)</t>
  </si>
  <si>
    <t>Start Algae  and Copes (5M x 2)</t>
  </si>
  <si>
    <t>YELLOW</t>
  </si>
  <si>
    <t>stocked 16850 eggs</t>
  </si>
  <si>
    <t>no flow</t>
  </si>
  <si>
    <t>overrun with jellies :( dropped</t>
  </si>
  <si>
    <t>Stocked 16600 eggs</t>
  </si>
  <si>
    <t>Jb</t>
  </si>
  <si>
    <t>75kx2</t>
  </si>
  <si>
    <t>short copes</t>
  </si>
  <si>
    <t>YT recirc - 75k algae (Rep #4) (restock of rep #1)</t>
  </si>
  <si>
    <t>short pm copes</t>
  </si>
  <si>
    <t>short PM copes</t>
  </si>
  <si>
    <t>lots</t>
  </si>
  <si>
    <t>75k x2</t>
  </si>
  <si>
    <t>2 mil PM, 3 mil late PM</t>
  </si>
  <si>
    <t>artemia :(</t>
  </si>
  <si>
    <t>some fluttering, seem to be skittish and stay deeper in the water column- might not like the lower algae</t>
  </si>
  <si>
    <t>?</t>
  </si>
  <si>
    <t>added a shade cloth around noon</t>
  </si>
  <si>
    <t xml:space="preserve">still some fluttering, but less than yesterday </t>
  </si>
  <si>
    <t>*feed timings were off today</t>
  </si>
  <si>
    <t>350+</t>
  </si>
  <si>
    <t>small and hard to count, 5/600?</t>
  </si>
  <si>
    <t>small and hard to count, 4/500?</t>
  </si>
  <si>
    <t>clear</t>
  </si>
  <si>
    <t>don't seem to be clearing artemia well today</t>
  </si>
  <si>
    <t>small drop</t>
  </si>
  <si>
    <t>small and hard to count, 100?</t>
  </si>
  <si>
    <t>**DROPPED :(</t>
  </si>
  <si>
    <t>No flow</t>
  </si>
  <si>
    <t>board not updated, got 5m in am</t>
  </si>
  <si>
    <t>Stocked 6k eggs* did not get disinfected :/</t>
  </si>
  <si>
    <t>clearing better today, ystd was likely due to lingering stres</t>
  </si>
  <si>
    <t>Stocked 2.6k eggs</t>
  </si>
  <si>
    <t>not clearing enr very well, adjusting amounts due to size</t>
  </si>
  <si>
    <t>18 + 6</t>
  </si>
  <si>
    <t>had some morts during lunch</t>
  </si>
  <si>
    <t>Stocked 900 eggs</t>
  </si>
  <si>
    <t>still some fluttering/floating</t>
  </si>
  <si>
    <t>clearing better</t>
  </si>
  <si>
    <t>fluttering</t>
  </si>
  <si>
    <t>one more day of NH</t>
  </si>
  <si>
    <t>late PM copes</t>
  </si>
  <si>
    <t>little bit of fluttering/floating</t>
  </si>
  <si>
    <t>some fluttering</t>
  </si>
  <si>
    <t>not clearing enr every well</t>
  </si>
  <si>
    <t>Moved out today!!</t>
  </si>
  <si>
    <t>396 yellow to Biota; 6 clear to T10</t>
  </si>
  <si>
    <t>still fluttering</t>
  </si>
  <si>
    <t>mostly small</t>
  </si>
  <si>
    <t>fluttering still</t>
  </si>
  <si>
    <t>fished out big jellies in AM. Tank looks very light</t>
  </si>
  <si>
    <t>yup, still some flutter</t>
  </si>
  <si>
    <t>fished out another jellie</t>
  </si>
  <si>
    <t>still</t>
  </si>
  <si>
    <t>off</t>
  </si>
  <si>
    <t>75k algae, understocked</t>
  </si>
  <si>
    <t>fluttering some</t>
  </si>
  <si>
    <t>lots of size difference, some really tiny still</t>
  </si>
  <si>
    <t>slightly shorted last two feeds, low on ENR</t>
  </si>
  <si>
    <t>little bit of fluttering</t>
  </si>
  <si>
    <t>what seemed to be styrofoam in sieve? Little white balls, dissolved</t>
  </si>
  <si>
    <t>AR PODS/Calaf</t>
  </si>
  <si>
    <t xml:space="preserve">shade cloth added. Some fluttering  but also feeding behavior </t>
  </si>
  <si>
    <t>7k x2</t>
  </si>
  <si>
    <t>fluttering continues. No matter the time of day, lights or no lights.</t>
  </si>
  <si>
    <t>jellies presesent</t>
  </si>
  <si>
    <t>still fluttering. Fewer fish everyday</t>
  </si>
  <si>
    <t>AP/KH</t>
  </si>
  <si>
    <t>C1</t>
  </si>
  <si>
    <t>tank has fairly few fish, stunted from maintaining at low density, large size variation.</t>
  </si>
  <si>
    <t>pretty sure flakes haven't been being fed…</t>
  </si>
  <si>
    <t>taking off AR pods, fish are quite big now</t>
  </si>
  <si>
    <t xml:space="preserve"> Need to wean down/off soon, reducing to 0.1</t>
  </si>
  <si>
    <t xml:space="preserve">added in 6 YT from previous tank (T5, 6 fish had been in T10 for weeks). Half were yellow. </t>
  </si>
  <si>
    <t>Starting to turn yellow - KH</t>
  </si>
  <si>
    <t>More yellows</t>
  </si>
  <si>
    <t>board not updated, extending due to large size diff, but take off Monday</t>
  </si>
  <si>
    <t>B1 + B2</t>
  </si>
  <si>
    <t>keeping a2 a few days, still small</t>
  </si>
  <si>
    <t>b2 only</t>
  </si>
  <si>
    <t>75k AM only</t>
  </si>
  <si>
    <t>added shade cloth before lunch</t>
  </si>
  <si>
    <t>Stocked 20k aulani eggs + 5k yellow tang</t>
  </si>
  <si>
    <t>very tiny</t>
  </si>
  <si>
    <t>B1 only</t>
  </si>
  <si>
    <t>Stocked 4.6k yellow tang</t>
  </si>
  <si>
    <t>25.4k Aulani/yellows+ 4.6k yellows, + 2k yellows</t>
  </si>
  <si>
    <t>Aulani + OI</t>
  </si>
  <si>
    <t xml:space="preserve">Start rotifers (5 rotifers/ mL) </t>
  </si>
  <si>
    <t>Increase to 10/ mL</t>
  </si>
  <si>
    <t>Increase to 15/mL</t>
  </si>
  <si>
    <t>Check to make sure the larvae arent on the bottom of the tank. If they are wait till later in the day or start siphoning another day</t>
  </si>
  <si>
    <t>switch to 350 um screen</t>
  </si>
  <si>
    <t xml:space="preserve">Start to introduce artemia </t>
  </si>
  <si>
    <t xml:space="preserve">Start at 0.025 increase as needed </t>
  </si>
  <si>
    <t>3/6</t>
  </si>
  <si>
    <t>switch to 400 um screen</t>
  </si>
  <si>
    <t>Once eating Artemia change flow to 3AM and 6 PM</t>
  </si>
  <si>
    <t>Algae AM and PM if possible Once flow is on</t>
  </si>
  <si>
    <t>Start to introudce ENR</t>
  </si>
  <si>
    <t xml:space="preserve">Start Adult Copes </t>
  </si>
  <si>
    <t>0.025- 0.05/ mL adults 2x a day</t>
  </si>
  <si>
    <t>End Rotifers</t>
  </si>
  <si>
    <t xml:space="preserve">Extend Rotifers if needed </t>
  </si>
  <si>
    <t>extend Algae if available</t>
  </si>
  <si>
    <t>End NH, Only ENR</t>
  </si>
  <si>
    <t>switch to 500 um screen</t>
  </si>
  <si>
    <t>switch to 1000  um screen</t>
  </si>
  <si>
    <t>off Algae</t>
  </si>
  <si>
    <t>75k algae on Aulani for Biota</t>
  </si>
  <si>
    <t>board says flow at 8?</t>
  </si>
  <si>
    <t>LH</t>
  </si>
  <si>
    <t>On board as 5m x2? Not sure what was fed out</t>
  </si>
  <si>
    <t>updated board</t>
  </si>
  <si>
    <t>2k yellows added</t>
  </si>
  <si>
    <t>nori</t>
  </si>
  <si>
    <t>3+2</t>
  </si>
  <si>
    <t>fed extra</t>
  </si>
  <si>
    <t>5+5</t>
  </si>
  <si>
    <t>Stocked 1k yellow tang</t>
  </si>
  <si>
    <t>added hanging structure</t>
  </si>
  <si>
    <t>lights were on, likely overnight</t>
  </si>
  <si>
    <t>shrimp?...</t>
  </si>
  <si>
    <t>not eating C1 very well, adding B2 back</t>
  </si>
  <si>
    <t>75k AM</t>
  </si>
  <si>
    <t>Added coral this morning</t>
  </si>
  <si>
    <t>first yellow :)</t>
  </si>
  <si>
    <t>Harvest: 138 yellows to biota and 17 clears to T8 (Run 4)</t>
  </si>
  <si>
    <t>Partial harvest? (additional) 17 clears from T11 (Run 3)</t>
  </si>
  <si>
    <t>75K AM</t>
  </si>
  <si>
    <t>very small</t>
  </si>
  <si>
    <t xml:space="preserve">JB </t>
  </si>
  <si>
    <t xml:space="preserve">could probably take off B2 now. </t>
  </si>
  <si>
    <t>keeping on 250 until day 23</t>
  </si>
  <si>
    <t>goodness -&gt;</t>
  </si>
  <si>
    <t>1.6k YT</t>
  </si>
  <si>
    <t>28.3k Aulani + 4.4k YT</t>
  </si>
  <si>
    <t>approx- hole in sieve</t>
  </si>
  <si>
    <t>x2</t>
  </si>
  <si>
    <t>shade cloth off</t>
  </si>
  <si>
    <t>small clears</t>
  </si>
  <si>
    <t>siphoned</t>
  </si>
  <si>
    <t>accidentally outside sieve</t>
  </si>
  <si>
    <t>Jb/AP</t>
  </si>
  <si>
    <t>x3</t>
  </si>
  <si>
    <t>300k</t>
  </si>
  <si>
    <t>extend Pasteif needed</t>
  </si>
  <si>
    <t>Flow OFF</t>
  </si>
  <si>
    <t>&lt;- none available</t>
  </si>
  <si>
    <t>50k</t>
  </si>
  <si>
    <t>lots of leftover artemia, changed standpipes at flows at 8 tonight</t>
  </si>
  <si>
    <t>Calaf</t>
  </si>
  <si>
    <t>off AR</t>
  </si>
  <si>
    <t>some leftover artemia, much less than yesterday</t>
  </si>
  <si>
    <r>
      <t xml:space="preserve">Stocked after 4pm disinfection, some starting to hatch. Stocked ? # of eggs </t>
    </r>
    <r>
      <rPr>
        <sz val="11"/>
        <color rgb="FFFF0000"/>
        <rFont val="Calibri"/>
        <family val="2"/>
        <scheme val="minor"/>
      </rPr>
      <t>(Jared please fill in)</t>
    </r>
  </si>
  <si>
    <t>Aulani</t>
  </si>
  <si>
    <t>still some artemia</t>
  </si>
  <si>
    <t>25k</t>
  </si>
  <si>
    <t>low on adults</t>
  </si>
  <si>
    <t>increased ENR</t>
  </si>
  <si>
    <t>just starting to turn yellow</t>
  </si>
  <si>
    <t>doesn’t look too bad actually</t>
  </si>
  <si>
    <t>will extend NH a day or two</t>
  </si>
  <si>
    <t>SHIP TO BIOTA</t>
  </si>
  <si>
    <t>off arts</t>
  </si>
  <si>
    <t>seems majority yellows and aholehole</t>
  </si>
  <si>
    <t>adults demand is already high, so not feeding to this tank</t>
  </si>
  <si>
    <t>Harvested: 86 yellows to Biota, 5 clears to YT T7 (Run 6)</t>
  </si>
  <si>
    <t>fasted</t>
  </si>
  <si>
    <t>1000 um screen installed</t>
  </si>
  <si>
    <t>still seem a little small</t>
  </si>
  <si>
    <t>11300 Aulani eggs stocked</t>
  </si>
  <si>
    <t>12000 YT eggs stocked + 48 HCW</t>
  </si>
  <si>
    <t>200 YT eggs stocked + 27 HCW</t>
  </si>
  <si>
    <t xml:space="preserve">150k </t>
  </si>
  <si>
    <t>NH and ENR x3</t>
  </si>
  <si>
    <t xml:space="preserve">Aulani/OI </t>
  </si>
  <si>
    <t>starting to see some fluttering in yellows</t>
  </si>
  <si>
    <t>extending B1 a little</t>
  </si>
  <si>
    <t>nearly all clear</t>
  </si>
  <si>
    <t>a few wrasse are start to settle</t>
  </si>
  <si>
    <t>Ar</t>
  </si>
  <si>
    <t>ending ENR</t>
  </si>
  <si>
    <t>still seem really small</t>
  </si>
  <si>
    <t xml:space="preserve">AR </t>
  </si>
  <si>
    <t xml:space="preserve">a lot of yellow tang. </t>
  </si>
  <si>
    <t>stand pipe switched to 500</t>
  </si>
  <si>
    <t xml:space="preserve">This tank was fed artemia and they can't flush now. Butterflies, not ready to move up standpipe size yet. </t>
  </si>
  <si>
    <t>tank pretty light, mostly aholehole and some tang</t>
  </si>
  <si>
    <t>tank is very light, about a dozen wrasse, couple angel butterfly tang. Needs to get combined with T12 (Run 8)</t>
  </si>
  <si>
    <t>pretty much all yellow, shipping next week</t>
  </si>
  <si>
    <t>65 BCW, 1 flame, 12 butterflies moved to T12 (Run8)</t>
  </si>
  <si>
    <t>Received 65 BCW, 1 flame, 12 butterflies from T10 (Run 7)</t>
  </si>
  <si>
    <t>Added 16.2k Aulani eggs, 650 YT, 23 HCW</t>
  </si>
  <si>
    <t>YT protocol with 150k algae</t>
  </si>
  <si>
    <t xml:space="preserve">Filled with filter bag, flow off first 3 days. </t>
  </si>
  <si>
    <t>some fluttering but within the water column</t>
  </si>
  <si>
    <t>added 36 HCW</t>
  </si>
  <si>
    <t>surface fluttering</t>
  </si>
  <si>
    <t xml:space="preserve">10+5 </t>
  </si>
  <si>
    <t>400 um</t>
  </si>
  <si>
    <t>added 37 HCW, 100 YT</t>
  </si>
  <si>
    <t>reintroducing NH for a day or two. Not targetting ENR well enough</t>
  </si>
  <si>
    <t>added shade cloth</t>
  </si>
  <si>
    <t>50k x2</t>
  </si>
  <si>
    <t>Harvest: 123 yellows to biota</t>
  </si>
  <si>
    <t>75k, 50k</t>
  </si>
  <si>
    <t>accidentally given 75k in am</t>
  </si>
  <si>
    <t>some leftover artemia</t>
  </si>
  <si>
    <t>Stocked ?</t>
  </si>
  <si>
    <t>Need to move on from NH, dropping down to .05 NH</t>
  </si>
  <si>
    <t>switching to 500 um</t>
  </si>
  <si>
    <t>170k</t>
  </si>
  <si>
    <t>OI</t>
  </si>
  <si>
    <t>not sure when or why was changed</t>
  </si>
  <si>
    <t>40K eggs stocked from Aulani, 47k given to James</t>
  </si>
  <si>
    <t>3 days (most on day 1)</t>
  </si>
  <si>
    <t>150k algae - Aulani protocol</t>
  </si>
  <si>
    <t>BIG drop, siphoned early</t>
  </si>
  <si>
    <t>A lot ~300-400</t>
  </si>
  <si>
    <t>continuing B1 for another day or two. Very small fish, unusual for the stage of a tank</t>
  </si>
  <si>
    <t>increasing to .1 ENR</t>
  </si>
  <si>
    <t>keep b2 for a couple more days. Maybe the butterflies will make it.</t>
  </si>
  <si>
    <t>Should probably keep on algae</t>
  </si>
  <si>
    <t>Flows never got turned up, was on 0/6 and getting 150k algae x1- updating board for tomorrow</t>
  </si>
  <si>
    <t>not always clearing artem, keeping as is for another day or two to see how they do</t>
  </si>
  <si>
    <t>not fully clearing yet</t>
  </si>
  <si>
    <t>surface morts</t>
  </si>
  <si>
    <t>B2 only</t>
  </si>
  <si>
    <t>pretty decent drop, siphoned; surface morts</t>
  </si>
  <si>
    <t>200-300</t>
  </si>
  <si>
    <t>difficult to count, so many and small- some went through sieve</t>
  </si>
  <si>
    <t>75k x1</t>
  </si>
  <si>
    <t>Suggest keeping B2 for wrasse</t>
  </si>
  <si>
    <t>.</t>
  </si>
  <si>
    <t>AR+calaf</t>
  </si>
  <si>
    <t>no noticable drop this morning</t>
  </si>
  <si>
    <t>Switched to 1000um screen today</t>
  </si>
  <si>
    <t xml:space="preserve">a bunch of wrasse and butterflies. Should keep smaller feeds in tank a like aulani protocol </t>
  </si>
  <si>
    <t>A1+A2</t>
  </si>
  <si>
    <t>should follow more of an aulani feeding protocol. Not too many Yts but a lot of wrasse and butterflies</t>
  </si>
  <si>
    <t>NH only x1, then taken off</t>
  </si>
  <si>
    <t>this tank looks pretty light - KH</t>
  </si>
  <si>
    <t>saw a wrasse really harassing a yellow</t>
  </si>
  <si>
    <t>BIG drop, lots of pink bacteria all on bottom</t>
  </si>
  <si>
    <t>50k adults x2</t>
  </si>
  <si>
    <t>2+3</t>
  </si>
  <si>
    <t>~450</t>
  </si>
  <si>
    <t>looking kinda empty</t>
  </si>
  <si>
    <t>lots of leftover artemia, too small for 1000 though</t>
  </si>
  <si>
    <t>jellies… switching to flowthrough tonight</t>
  </si>
  <si>
    <t>big drop, spot siphoned</t>
  </si>
  <si>
    <t>4 tang and 1 butterfly moved to T11 run 9</t>
  </si>
  <si>
    <t>4 tang and 1 butterfly moved to T11 run 9 from T12 run 8</t>
  </si>
  <si>
    <t>.05.</t>
  </si>
  <si>
    <t>DROPPED</t>
  </si>
  <si>
    <t xml:space="preserve">accidentely turned flows to 3/6. extra PM algae </t>
  </si>
  <si>
    <t>JB, KH</t>
  </si>
  <si>
    <t>35k aulani + HCW</t>
  </si>
  <si>
    <t>HCW</t>
  </si>
  <si>
    <t>HCW + yellows</t>
  </si>
  <si>
    <t>added 34 HCW</t>
  </si>
  <si>
    <t>fish are still small. Not ready for C1</t>
  </si>
  <si>
    <t>late PM algae</t>
  </si>
  <si>
    <t>pink bacteria present</t>
  </si>
  <si>
    <t>Partial harvest: 63 wrasse to Biota, 19 aholehole counted, moved 3 YT to T11 Run 9</t>
  </si>
  <si>
    <t>Peroxide treatment on remaining aholehole, YT, and butterfly</t>
  </si>
  <si>
    <t>3 YT moved from T12 Run 8</t>
  </si>
  <si>
    <t>Slightly shorted throughout day, low on ENR</t>
  </si>
  <si>
    <t>Slighly shorted throughout day, low on ENR</t>
  </si>
  <si>
    <t>Peroxide treatment</t>
  </si>
  <si>
    <t>Finally saw 1 yellow-ish!</t>
  </si>
  <si>
    <t>fish still a little small</t>
  </si>
  <si>
    <t>weird oil film on surface?</t>
  </si>
  <si>
    <t>short on pm copes</t>
  </si>
  <si>
    <t>Extra</t>
  </si>
  <si>
    <t>Harvest: 19 aholehole to Biota, 1 YT and 2 butterflies to T11 Run 9</t>
  </si>
  <si>
    <t>1 YT and 2 butterflies from T12 Run 8</t>
  </si>
  <si>
    <t>Ar/calaf</t>
  </si>
  <si>
    <t>little bits of C1</t>
  </si>
  <si>
    <t>small yellow</t>
  </si>
  <si>
    <t>Filled with filter, no flow</t>
  </si>
  <si>
    <t>13075 aulani eggs, 12725 G1 (biota) eggs</t>
  </si>
  <si>
    <t>Some extra</t>
  </si>
  <si>
    <t>Higher % YT than previous drops, but mostly smaller ones</t>
  </si>
  <si>
    <t>9000 G1 (biota) eggs, 1400 YT, 85 HCW</t>
  </si>
  <si>
    <t>keeping NH for just another day or two</t>
  </si>
  <si>
    <t>dropped today. 38 butterflies moved to T9 Run 13. 37 wrasse moved to 200-2. 18 aholehole moved to 200-2. 200-2 also received a few unknown number of small butterflies.</t>
  </si>
  <si>
    <t>***continue sheet for 200-2****</t>
  </si>
  <si>
    <t xml:space="preserve">received 38 butterflies from T10 Run 11. </t>
  </si>
  <si>
    <t>10k adults x2</t>
  </si>
  <si>
    <t>.8/1.6</t>
  </si>
  <si>
    <t>Was written as x2 on board, not sure what got fed out yesterday?</t>
  </si>
  <si>
    <t>Mostly wrasse</t>
  </si>
  <si>
    <t>10 butterlies, 1 wrasse</t>
  </si>
  <si>
    <t>Lots of fluttering in yellows today</t>
  </si>
  <si>
    <t>B1 +B2</t>
  </si>
  <si>
    <t>butterflies</t>
  </si>
  <si>
    <t>Only a little fluttering</t>
  </si>
  <si>
    <t>~80</t>
  </si>
  <si>
    <t>Hole in sieve :(</t>
  </si>
  <si>
    <t>~400</t>
  </si>
  <si>
    <t>Little extra</t>
  </si>
  <si>
    <t>More fluttering than yesterday, less than weekend- less in PM as well</t>
  </si>
  <si>
    <t>Some big size differences</t>
  </si>
  <si>
    <t>0 flow, filter bag</t>
  </si>
  <si>
    <t>26k eggs from Aulani</t>
  </si>
  <si>
    <t>A2+B1</t>
  </si>
  <si>
    <t>&lt;-cheese and rice</t>
  </si>
  <si>
    <t>much fluttering today</t>
  </si>
  <si>
    <t>1.3k YT, 87 HCW</t>
  </si>
  <si>
    <t>Hold bluestreaks in 200L, YT to T11</t>
  </si>
  <si>
    <t>increased AR pod feedings. Seems to ease fluttering. But still big drops</t>
  </si>
  <si>
    <t>500um</t>
  </si>
  <si>
    <t>500um installed</t>
  </si>
  <si>
    <t xml:space="preserve">50k </t>
  </si>
  <si>
    <t>starting adults</t>
  </si>
  <si>
    <t>starting adult copes</t>
  </si>
  <si>
    <t xml:space="preserve">B2+C1   </t>
  </si>
  <si>
    <t>C1 only</t>
  </si>
  <si>
    <t>5 YT added from T8 Run 10</t>
  </si>
  <si>
    <t>HARVEST DAY- 46 wrasse to 200-3 (continuing sheet), 5 YT to T11 Run 9</t>
  </si>
  <si>
    <t>Filter bag, no flow</t>
  </si>
  <si>
    <t>27.7k Aulani eggs, # Biota eggs</t>
  </si>
  <si>
    <t>1000 um, mostly YT</t>
  </si>
  <si>
    <t>150kx2</t>
  </si>
  <si>
    <t>looks light to me</t>
  </si>
  <si>
    <t>5k Biota eggs, # YT, # HCW</t>
  </si>
  <si>
    <t>200 Biota eggs</t>
  </si>
  <si>
    <t>starting to flutter, shade cloth</t>
  </si>
  <si>
    <t>a lot of AR fed</t>
  </si>
  <si>
    <t xml:space="preserve">AR  </t>
  </si>
  <si>
    <t>a lot of AR</t>
  </si>
  <si>
    <t>looks really light</t>
  </si>
  <si>
    <t>45 HCW</t>
  </si>
  <si>
    <t>~Half pink with bacteria</t>
  </si>
  <si>
    <t>short in pm</t>
  </si>
  <si>
    <t>A lot of butterflies</t>
  </si>
  <si>
    <t>start adults today</t>
  </si>
  <si>
    <t xml:space="preserve">increase to at least .1 </t>
  </si>
  <si>
    <t>increase to at least .1</t>
  </si>
  <si>
    <t>*No daytime flow trial*</t>
  </si>
  <si>
    <t>150k x1</t>
  </si>
  <si>
    <t>*no daytime flows trial* comparing to T7 with 3/6</t>
  </si>
  <si>
    <t>150k, 75k</t>
  </si>
  <si>
    <t>had flows on for ~half am, topped off algae in pm</t>
  </si>
  <si>
    <t>not updated, short in am</t>
  </si>
  <si>
    <t>has not been on rotifers on board</t>
  </si>
  <si>
    <t xml:space="preserve">Not given, low on ENR </t>
  </si>
  <si>
    <t>Not given, low on ENR</t>
  </si>
  <si>
    <t>150k am</t>
  </si>
  <si>
    <t>FF/mysis</t>
  </si>
  <si>
    <t>YT-74(73 to Biota, 1 to T9), Bluestreak CW- 11, Milletseed- 4</t>
  </si>
  <si>
    <t>C!</t>
  </si>
  <si>
    <t>5x/5x</t>
  </si>
  <si>
    <t xml:space="preserve">500 um </t>
  </si>
  <si>
    <t>probably ready for .1 NH &amp; .1+ ENR today.</t>
  </si>
  <si>
    <t xml:space="preserve">Should be ready for .2 ENR </t>
  </si>
  <si>
    <t xml:space="preserve">End NH, Only  .3 ENR </t>
  </si>
  <si>
    <t xml:space="preserve">Don't be afraid to really increase Artemia! Just keep an eye on backgrounds and it will be ok! There are a lot of mouths that need food. </t>
  </si>
  <si>
    <t>small, some bigger butterflies</t>
  </si>
  <si>
    <t>small amounts of B2</t>
  </si>
  <si>
    <t>added o2 line</t>
  </si>
  <si>
    <t>Harvested: 47 wrasse to biota, 1 to 200-2</t>
  </si>
  <si>
    <t>Fasted</t>
  </si>
  <si>
    <t>B1_B2</t>
  </si>
  <si>
    <t>Leftover artemia, James says to switch to 500 um</t>
  </si>
  <si>
    <t>No flow, filter bag</t>
  </si>
  <si>
    <t>~35k aulani, YT, HCW</t>
  </si>
  <si>
    <t>Still some leftover artemia, but much less</t>
  </si>
  <si>
    <t>50k adults</t>
  </si>
  <si>
    <t>Aholehole</t>
  </si>
  <si>
    <t>Low on ENR, shorted last feed</t>
  </si>
  <si>
    <t>No flow trial, 0/6; lots of leftover artemia</t>
  </si>
  <si>
    <t>Board not updated</t>
  </si>
  <si>
    <t>Big drop, had to remove o2 line to use for anthias treatment- putting back for tonight</t>
  </si>
  <si>
    <t>600-700</t>
  </si>
  <si>
    <t>Less leftover artemia, keeping overnight flows higher ~8/9</t>
  </si>
  <si>
    <t>93 YT from T5 (Run 15) added</t>
  </si>
  <si>
    <t>93 YT moved to T7 (Run 14)</t>
  </si>
  <si>
    <t>250-300</t>
  </si>
  <si>
    <t>500 um</t>
  </si>
  <si>
    <t>honestly idk what I was thinking, adding NH back</t>
  </si>
  <si>
    <t>33100 aulani eggs stocked at 3:30 pm</t>
  </si>
  <si>
    <t>some C1</t>
  </si>
  <si>
    <t>small amount of  FF/mysis</t>
  </si>
  <si>
    <t>some calaf</t>
  </si>
  <si>
    <t xml:space="preserve">1000 um screen </t>
  </si>
  <si>
    <t>try to increase to .3 if clearing enough</t>
  </si>
  <si>
    <t xml:space="preserve">Thinking .1 NH .1 ENR starting here. </t>
  </si>
  <si>
    <t>75k am</t>
  </si>
  <si>
    <t>looks pretty empty</t>
  </si>
  <si>
    <t>added o2 line in am</t>
  </si>
  <si>
    <t>Harvest: 8 flames, 2 bcw, 1 mystery fish to T10 (run 17); 11 aholehole to 200-3</t>
  </si>
  <si>
    <t>8 flames, 2 bcw, 1 mystery fish added from T12 (run 16)</t>
  </si>
  <si>
    <t>400-450</t>
  </si>
  <si>
    <t>bottom was pretty gross w dry feed, so started siphoning a day early</t>
  </si>
  <si>
    <t>Small small amount of FF/mysis</t>
  </si>
  <si>
    <t>a few yellow fish happening</t>
  </si>
  <si>
    <t>small yellows</t>
  </si>
  <si>
    <t>lost 4 in system event. More info in T7 run 14</t>
  </si>
  <si>
    <t xml:space="preserve">100k </t>
  </si>
  <si>
    <t>100k</t>
  </si>
  <si>
    <t xml:space="preserve">keep at .4 </t>
  </si>
  <si>
    <t>large amounts of AR and Calaf to keep up with demand</t>
  </si>
  <si>
    <t>recirc die off event</t>
  </si>
  <si>
    <t xml:space="preserve"> recirc die off event</t>
  </si>
  <si>
    <t>increasing NH to .1 for a little longer</t>
  </si>
  <si>
    <t>Lots of bcw</t>
  </si>
  <si>
    <t>200-250</t>
  </si>
  <si>
    <t>some drop, could be related to the recirc event or the new well water used to flush system- tried to siphon but were spread out over tank bottom</t>
  </si>
  <si>
    <t>1 settled bcw</t>
  </si>
  <si>
    <t>Some ff/mysis</t>
  </si>
  <si>
    <t>Little ff/mysis</t>
  </si>
  <si>
    <t>Drop, spot siphoned</t>
  </si>
  <si>
    <t xml:space="preserve">die off event in system. Large water change. Water quality seems to be ok. White backs and zoomies. Could be a combo of not feeding enough and bacterial outbreak. </t>
  </si>
  <si>
    <t>Short on pm copes</t>
  </si>
  <si>
    <t>Dropped / harvested</t>
  </si>
  <si>
    <t>11 flames, 1 bcw moved to T8 (run 18)</t>
  </si>
  <si>
    <t>11 flames, 1 bcw added from T10 (run 17)</t>
  </si>
  <si>
    <t>hole in sieve :/ (but likely accurate)</t>
  </si>
  <si>
    <t>1000+</t>
  </si>
  <si>
    <t>963 in am, 123 in pm</t>
  </si>
  <si>
    <t>`</t>
  </si>
  <si>
    <t>32k aulani eggs stocked</t>
  </si>
  <si>
    <t>eXTRA</t>
  </si>
  <si>
    <t>c1</t>
  </si>
  <si>
    <t>considering moving fish to T11 and dropping next week if possible</t>
  </si>
  <si>
    <t>No flow trial</t>
  </si>
  <si>
    <t>missed 1:30 feed low enr</t>
  </si>
  <si>
    <t>missed 1:30 ENR. Low ENR</t>
  </si>
  <si>
    <t>11 flames and 14 YT moved to T11 run 19. 1 wrasse to 200-3</t>
  </si>
  <si>
    <t>JB AP</t>
  </si>
  <si>
    <t>Aulani 13950, YT 6700, HCW 182 = 20832</t>
  </si>
  <si>
    <t xml:space="preserve">650 eggs from Waikiki aquarium. </t>
  </si>
  <si>
    <t>F/mysis</t>
  </si>
  <si>
    <t xml:space="preserve">Calaf </t>
  </si>
  <si>
    <t>shade cloth added. Fluttery today</t>
  </si>
  <si>
    <t>YT 3150, HCW 70 = 24052</t>
  </si>
  <si>
    <t>YT 4400, HCW 25, Biota YT 350 = 28477</t>
  </si>
  <si>
    <t>15 bluestreak cleaners to biota. Only aholehole left</t>
  </si>
  <si>
    <t>ending enr</t>
  </si>
  <si>
    <t>FF</t>
  </si>
  <si>
    <t>very fluttery, feeding lots of AR</t>
  </si>
  <si>
    <t>lots of little fish</t>
  </si>
  <si>
    <t xml:space="preserve">1 million </t>
  </si>
  <si>
    <t>Saw 1 bluestreak leftover</t>
  </si>
  <si>
    <t>out of mysis</t>
  </si>
  <si>
    <t>Dropping amount</t>
  </si>
  <si>
    <t>Fluttering :(</t>
  </si>
  <si>
    <t>Looks pretty empty</t>
  </si>
  <si>
    <t>1 million</t>
  </si>
  <si>
    <t>A couple fluttering</t>
  </si>
  <si>
    <t>4 in pm</t>
  </si>
  <si>
    <t>Low on am copes</t>
  </si>
  <si>
    <t>1 million, accidentally given in pm too</t>
  </si>
  <si>
    <t>Off</t>
  </si>
  <si>
    <t>3 in pm</t>
  </si>
  <si>
    <t>Dropped</t>
  </si>
  <si>
    <t>Looks empty :(</t>
  </si>
  <si>
    <t>Keeping low</t>
  </si>
  <si>
    <t>very empty</t>
  </si>
  <si>
    <t xml:space="preserve">clearing </t>
  </si>
  <si>
    <t>Harvest: 51 YT moved to T7 (run 14), 8 aholehole to 200-2 (run 11)</t>
  </si>
  <si>
    <t>51 YT added from T9 (Run 13)</t>
  </si>
  <si>
    <t>FF+Nori</t>
  </si>
  <si>
    <t xml:space="preserve">31300 aulani, 4250 YT, 102 HCW stocked </t>
  </si>
  <si>
    <t>FF+nori</t>
  </si>
  <si>
    <t>38700 Aulani eggs stocked, 96 HCW</t>
  </si>
  <si>
    <t>Stating to see a little bit of fluttering</t>
  </si>
  <si>
    <t>Seeing some fluttering</t>
  </si>
  <si>
    <t>calf</t>
  </si>
  <si>
    <t xml:space="preserve">moving some Yts on Tuesday </t>
  </si>
  <si>
    <t>Nori</t>
  </si>
  <si>
    <t>eating dry feed pretty well. A lot of fish</t>
  </si>
  <si>
    <t>not ready for 500 um just yet</t>
  </si>
  <si>
    <t>Fluttering</t>
  </si>
  <si>
    <t>FF/nori</t>
  </si>
  <si>
    <t>Run on FT today, paint in recirc last night</t>
  </si>
  <si>
    <t>Paint in recirc last night</t>
  </si>
  <si>
    <t>Small clears</t>
  </si>
  <si>
    <t>Run on FT today (3/6 lpm), paint in recirc last night</t>
  </si>
  <si>
    <t>~150</t>
  </si>
  <si>
    <t>Harvest: 163 YT to Biota, 12 to Aulani T6; 3 BCW to 200-2 and 1 flame to Biota</t>
  </si>
  <si>
    <t>1 flame moved to T12 (run 22)- fluttering</t>
  </si>
  <si>
    <t>1 flame added from T11 (run 19)</t>
  </si>
  <si>
    <t>Started 1 day early, looked pretty dirty in am</t>
  </si>
  <si>
    <t xml:space="preserve">huge dieoffs in T8, 10, 12. </t>
  </si>
  <si>
    <t>probably under actual number</t>
  </si>
  <si>
    <t>1 blue streak to  biota just aholehole left. Closing tab</t>
  </si>
  <si>
    <t>keeping b2 a couple more dats</t>
  </si>
  <si>
    <t>not seeing a many YT to me. Maybe keep 500um a couple more days for butterflies</t>
  </si>
  <si>
    <t>150K</t>
  </si>
  <si>
    <t>Short on rotifers</t>
  </si>
  <si>
    <t>112 fish from T12 (Run 22) and 179 fish from T8 (Run 23) added</t>
  </si>
  <si>
    <t>Going back to follow T8/12 feeds</t>
  </si>
  <si>
    <t>Dropped: 112 mixed species to T10 (Run 21)</t>
  </si>
  <si>
    <t>Dropped: 179 mixed species to T10 (Run 21)</t>
  </si>
  <si>
    <t>" "</t>
  </si>
  <si>
    <t>35 000 eggs stocked</t>
  </si>
  <si>
    <t>short</t>
  </si>
  <si>
    <t>12 300 eggs stocked OI YT</t>
  </si>
  <si>
    <t>17 100 eggs stocked OI YT</t>
  </si>
  <si>
    <t>B2 +C1</t>
  </si>
  <si>
    <t xml:space="preserve">siphon feel hose fell out </t>
  </si>
  <si>
    <t>X</t>
  </si>
  <si>
    <t>When NH starts: flow @ 3LPM (AM) and 6LPM (PM) NO</t>
  </si>
  <si>
    <t>700k mid-adults</t>
  </si>
  <si>
    <t>x3 on board</t>
  </si>
  <si>
    <t>Clear</t>
  </si>
  <si>
    <t>1.5 mil mid-sized am, 1.8 mil n&amp;e + 300k mid-sized pm</t>
  </si>
  <si>
    <t>600k mid-sized am, 33k mid-sized pm</t>
  </si>
  <si>
    <t>Last day of algae if following T8/12 protocol</t>
  </si>
  <si>
    <t>644k mid-sized am</t>
  </si>
  <si>
    <t xml:space="preserve">100k mid sized am, </t>
  </si>
  <si>
    <t>some rotifers!</t>
  </si>
  <si>
    <t>Full B1 Start</t>
  </si>
  <si>
    <t>soft start B1</t>
  </si>
  <si>
    <t>continue if fish are not fluttering during siphon</t>
  </si>
  <si>
    <t>SIPHON</t>
  </si>
  <si>
    <t>SOFT STOP</t>
  </si>
  <si>
    <t>HARD STOP</t>
  </si>
  <si>
    <t>EXTEND IF AVAILABLE</t>
  </si>
  <si>
    <t>if not feeding B1, up AR PODS feeding</t>
  </si>
  <si>
    <t xml:space="preserve">Begin C1 </t>
  </si>
  <si>
    <t>NH @.2</t>
  </si>
  <si>
    <t>increase up to 0.3/mL as needed</t>
  </si>
  <si>
    <t xml:space="preserve">Continue rotifers is available </t>
  </si>
  <si>
    <t>36.8K YT, 100 HCW</t>
  </si>
  <si>
    <t>OLD SHEET SEE NEW WITH UPDATED PROTOCOL</t>
  </si>
  <si>
    <t>C11</t>
  </si>
  <si>
    <t xml:space="preserve">might need to keep new hatch longer. But try .1 / .2ENR </t>
  </si>
  <si>
    <t>328k midsize</t>
  </si>
  <si>
    <t>BIOTA EDIT</t>
  </si>
  <si>
    <t>A1+ A2</t>
  </si>
  <si>
    <t>Board never updated??</t>
  </si>
  <si>
    <t>Board never updated</t>
  </si>
  <si>
    <t>Short on copes</t>
  </si>
  <si>
    <t>Delaying a few days for T8/12 feeds</t>
  </si>
  <si>
    <t>72k mid-sized pm</t>
  </si>
  <si>
    <t>Roitfers!!!</t>
  </si>
  <si>
    <t>Oops, board not updated + short on copes</t>
  </si>
  <si>
    <t>Rotifers!!!</t>
  </si>
  <si>
    <t>Rotifers!!</t>
  </si>
  <si>
    <t>Extra since they've been shorted</t>
  </si>
  <si>
    <t>100k midsize</t>
  </si>
  <si>
    <t>some FF</t>
  </si>
  <si>
    <t>Flows to 8+ LPM</t>
  </si>
  <si>
    <t>some calafin</t>
  </si>
  <si>
    <t>800k midsize</t>
  </si>
  <si>
    <t xml:space="preserve">59 fish moved to T5 Run 25. Mix of YT and flames. dropped tank. </t>
  </si>
  <si>
    <t xml:space="preserve">increase of fluttering while siphoning today. Added small shadcloth. </t>
  </si>
  <si>
    <t>received 59 fish from T9 run24</t>
  </si>
  <si>
    <t xml:space="preserve">Continue rotifers if available </t>
  </si>
  <si>
    <t>Still some fluttering, flows off</t>
  </si>
  <si>
    <t>Little bit of fluttering, but seemed to calm with feeds</t>
  </si>
  <si>
    <t>Keeping B2 a little longer</t>
  </si>
  <si>
    <t>Some FF</t>
  </si>
  <si>
    <t>Tiny bit FF</t>
  </si>
  <si>
    <t>21087 OI yellow eggs + 13912 Biota G1 eggs</t>
  </si>
  <si>
    <t>Little FF</t>
  </si>
  <si>
    <t>Dropped: 5 flames to T5 (run 25), 106 fish to T11 (Run 19)</t>
  </si>
  <si>
    <t>106 fish added from T10 (run 21)</t>
  </si>
  <si>
    <t>5 flames added from T10 (run 21)</t>
  </si>
  <si>
    <t>20700 eggs stocked; flows accidentally left high after stocking</t>
  </si>
  <si>
    <t xml:space="preserve">14000 eggs stocked. </t>
  </si>
  <si>
    <t>All eggs stocked are OI YT's 13B</t>
  </si>
  <si>
    <t>Very small clear</t>
  </si>
  <si>
    <t>Drop today, siphoned</t>
  </si>
  <si>
    <t>3 &amp; 6</t>
  </si>
  <si>
    <t>suspicious algae. 3lpm during day. Pm algae</t>
  </si>
  <si>
    <t>Questionable algae. Terrible smell. Algae was dumped and refilled with new. Odd rection early still but settled down with 3/6 flow. PM algae.</t>
  </si>
  <si>
    <t xml:space="preserve">eating a ton of artemia. Upping to .3 </t>
  </si>
  <si>
    <t>3 and 6</t>
  </si>
  <si>
    <t>feeding heavy on artemia</t>
  </si>
  <si>
    <t>Fluttering during and after siphoning</t>
  </si>
  <si>
    <t>Little fluttering during and after siphoning</t>
  </si>
  <si>
    <t>only fed twice, then were fluttering with siphon so stopped</t>
  </si>
  <si>
    <t>1 mil mid-sized</t>
  </si>
  <si>
    <t>Short naups and eggs in pm</t>
  </si>
  <si>
    <t>Not given today</t>
  </si>
  <si>
    <t>What if we extended naups and eggs?</t>
  </si>
  <si>
    <t>Dropped to 5+5 here</t>
  </si>
  <si>
    <t>Lots of fluttering during siphoning</t>
  </si>
  <si>
    <t>Given first two feeds, stopped after siphoning</t>
  </si>
  <si>
    <t>24.3k Biota eggs. Longnose Butterflies</t>
  </si>
  <si>
    <t>Some fluttering throughout day, delayed siphoning until after 2 pm feed</t>
  </si>
  <si>
    <t>Quick siphon to try and get morts</t>
  </si>
  <si>
    <t>Delayed siphoning</t>
  </si>
  <si>
    <t>Quick siphon</t>
  </si>
  <si>
    <t>Started NH at 0.025</t>
  </si>
  <si>
    <t>Started ENR at 0.025</t>
  </si>
  <si>
    <t>longnose seen!</t>
  </si>
  <si>
    <t>quick siphon fish did not like it, pausing dry feed</t>
  </si>
  <si>
    <t xml:space="preserve">580 HCW eggs stocked </t>
  </si>
  <si>
    <t>C1+C2</t>
  </si>
  <si>
    <t>little FF</t>
  </si>
  <si>
    <t>Start -&gt;</t>
  </si>
  <si>
    <t>quick siphon, big increase in flutter</t>
  </si>
  <si>
    <t>lots of AR</t>
  </si>
  <si>
    <t>switching standpipe to 400um</t>
  </si>
  <si>
    <t>Need to wait to up standpipe for longnose. 400um today</t>
  </si>
  <si>
    <t>Low on ENR</t>
  </si>
  <si>
    <t>Lots of fluttering</t>
  </si>
  <si>
    <t>flame jumped :(</t>
  </si>
  <si>
    <t>Little fluttering</t>
  </si>
  <si>
    <t>Quick siphon, fluttering during siphoning</t>
  </si>
  <si>
    <t>26500 OI YT + 300 OI HCW</t>
  </si>
  <si>
    <t>8500 OI YT + 260 OI HCW</t>
  </si>
  <si>
    <t>white backs seen. Increased artemia feeding with a 12 \pm feed</t>
  </si>
  <si>
    <t>Low on rotifers</t>
  </si>
  <si>
    <t>JP/AP</t>
  </si>
  <si>
    <t>6 yellows from T5 Run 25</t>
  </si>
  <si>
    <t>dropped. 37 fish to T7 run 26, 6 fish to T11 run 19</t>
  </si>
  <si>
    <t>fluttering. Calmed down after pulling shade halfway and feeding small amounts of A2</t>
  </si>
  <si>
    <t>.4.</t>
  </si>
  <si>
    <t xml:space="preserve">flutter is much better today. Broke valve, replaced it. </t>
  </si>
  <si>
    <t>fluttering much better today. Due to A2? Should start all tanks with A2+B1 going forward</t>
  </si>
  <si>
    <t>still fluttering, especially while siphoning. but fish are feeding heavy on A2/B1 Mix. Hopefully feeding A2 will calm them down</t>
  </si>
  <si>
    <t>extend for a couple more days</t>
  </si>
  <si>
    <t>did not introduce ENR yet, still seem too small for ENR</t>
  </si>
  <si>
    <t>starting with A2</t>
  </si>
  <si>
    <t>A2</t>
  </si>
  <si>
    <t>&lt;- if fish seem big enough</t>
  </si>
  <si>
    <t>liked picking at AR</t>
  </si>
  <si>
    <t>too small for 1000 um, mostly longnose</t>
  </si>
  <si>
    <t>25000 OI YT eggs</t>
  </si>
  <si>
    <t>keep "under stocked" at 25000 eggs</t>
  </si>
  <si>
    <t>Looks lighter since the weekend?</t>
  </si>
  <si>
    <t>fluttering. Calmed down after pulling shade halfway and feeding small amounts of A2, 37 larva combined from T5</t>
  </si>
  <si>
    <t>.3 on board?</t>
  </si>
  <si>
    <t>filter bag, no flow</t>
  </si>
  <si>
    <t>40k OI YT eggs, noticed rafting in the afternoon</t>
  </si>
  <si>
    <t>~300</t>
  </si>
  <si>
    <t>JB/MP</t>
  </si>
  <si>
    <t>~145</t>
  </si>
  <si>
    <t>~375</t>
  </si>
  <si>
    <t>~115</t>
  </si>
  <si>
    <t>Quick siphon, bottom was looking very dirty</t>
  </si>
  <si>
    <t>keep B1 a little longer</t>
  </si>
  <si>
    <t>all feedings but 1</t>
  </si>
  <si>
    <t>started a little early</t>
  </si>
  <si>
    <t>dropped</t>
  </si>
  <si>
    <t>ff and nori</t>
  </si>
  <si>
    <t>keep B1 a few more days</t>
  </si>
  <si>
    <t>could end copes soon</t>
  </si>
  <si>
    <t>seems like most fish arent fully able to eat ENR yet</t>
  </si>
  <si>
    <t>.025 NH, .2 ENR</t>
  </si>
  <si>
    <t>35k OI YT eggs plus HCW</t>
  </si>
  <si>
    <t>Little ff and nori</t>
  </si>
  <si>
    <t>~225</t>
  </si>
  <si>
    <t>~200</t>
  </si>
  <si>
    <t xml:space="preserve">Extra </t>
  </si>
  <si>
    <t>Some ff and nori</t>
  </si>
  <si>
    <t>Seemed very hungry today</t>
  </si>
  <si>
    <t>~260</t>
  </si>
  <si>
    <t>.3 seems a bit high</t>
  </si>
  <si>
    <t>~270</t>
  </si>
  <si>
    <t>Keeping B1 a little</t>
  </si>
  <si>
    <t>~190</t>
  </si>
  <si>
    <t>Most morts are small, don't seem to be eating artemia well</t>
  </si>
  <si>
    <t xml:space="preserve">Ended here, </t>
  </si>
  <si>
    <t>ff</t>
  </si>
  <si>
    <t>some fluttering with morts</t>
  </si>
  <si>
    <t>kept 250. fish seem smaller to me?</t>
  </si>
  <si>
    <t>80 HCW stocked</t>
  </si>
  <si>
    <t>trying no flow for first weekor more</t>
  </si>
  <si>
    <t>2 mil n&amp;e + 3 mil mid-szied am</t>
  </si>
  <si>
    <t>Supplementing rotifers</t>
  </si>
  <si>
    <t>Big increase in drops, not given rotifers yesterday</t>
  </si>
  <si>
    <t>2.5 n&amp;e</t>
  </si>
  <si>
    <t>~400k mid-sized pm</t>
  </si>
  <si>
    <t>3+4</t>
  </si>
  <si>
    <t>Saw 4 larvae before lights; saw 2 larvae around 11 am</t>
  </si>
  <si>
    <t>~350</t>
  </si>
  <si>
    <t>? # extras</t>
  </si>
  <si>
    <t>4+3</t>
  </si>
  <si>
    <t>Flows at 8 during day to conserve artemia</t>
  </si>
  <si>
    <t>Extra copes</t>
  </si>
  <si>
    <t>Saw 2 larvae before lights</t>
  </si>
  <si>
    <t>Looking empty, dropped</t>
  </si>
  <si>
    <t>a full sheet of Nori. Gone before lunch</t>
  </si>
  <si>
    <t xml:space="preserve">clearing all artemia </t>
  </si>
  <si>
    <t>just put 500 on today</t>
  </si>
  <si>
    <t>FF/a full sheet of Nori. Gone before lunch</t>
  </si>
  <si>
    <t xml:space="preserve">Keeping b1 </t>
  </si>
  <si>
    <t>might be a little behind due to rotifer shortage</t>
  </si>
  <si>
    <t>Harvested. 135 YT, 11 Flames, 1 BSW to Biota. 25 YT held at OI</t>
  </si>
  <si>
    <t>8 Yts from T11 run 19 added</t>
  </si>
  <si>
    <t>a little B2 just a couple more days</t>
  </si>
  <si>
    <t>15 YT from T11 run 19 added</t>
  </si>
  <si>
    <t>2 YT, 1 flame from T11 run 19 added</t>
  </si>
  <si>
    <t xml:space="preserve">a few fish are starting to devlop black pigment </t>
  </si>
  <si>
    <t>definitely keep B1</t>
  </si>
  <si>
    <t>13.9 k G1 eggs from Biota</t>
  </si>
  <si>
    <t>AR/FF</t>
  </si>
  <si>
    <t>A2+B1+B2</t>
  </si>
  <si>
    <t>Extra; keeping B2 a little</t>
  </si>
  <si>
    <t>~180</t>
  </si>
  <si>
    <t>0.1 on board, bumping for tomorrow</t>
  </si>
  <si>
    <t>Siphoned, bottom was looking dirty</t>
  </si>
  <si>
    <t>~30</t>
  </si>
  <si>
    <t>11.1 k G1 eggs from Biota, 544 potter eggs from OI</t>
  </si>
  <si>
    <t>640 potter eggs, 140 HCW eggs from OI</t>
  </si>
  <si>
    <t>~82</t>
  </si>
  <si>
    <t>~188</t>
  </si>
  <si>
    <t>150k algae, adult copes</t>
  </si>
  <si>
    <t>Tank #:</t>
  </si>
  <si>
    <t>Volume (L):</t>
  </si>
  <si>
    <t>Flow at 4</t>
  </si>
  <si>
    <t>Flow OFF during day; Flow ON at 6</t>
  </si>
  <si>
    <t>Add a fan with timer 7am-7pm</t>
  </si>
  <si>
    <t>Start Rotifers 5/ml</t>
  </si>
  <si>
    <t>PM if needed</t>
  </si>
  <si>
    <t>Increase Rotifers 10/ml</t>
  </si>
  <si>
    <t>Increase Rotifers 15/ml</t>
  </si>
  <si>
    <t>switch to 400 um micronscreen</t>
  </si>
  <si>
    <t>Adult Copes 50K x 2</t>
  </si>
  <si>
    <t>0.025 2x/day</t>
  </si>
  <si>
    <t>2X</t>
  </si>
  <si>
    <t>Last Day Rotifers</t>
  </si>
  <si>
    <t>Tomorrow NH artemia 3x/day</t>
  </si>
  <si>
    <t>Begin A2 + B1 dry feed (5x)</t>
  </si>
  <si>
    <t>3X</t>
  </si>
  <si>
    <t>Start ENR artemia tomorrow 0.025 2x</t>
  </si>
  <si>
    <t>3X NH/2x ENR</t>
  </si>
  <si>
    <t>3X/2x</t>
  </si>
  <si>
    <t>12:13</t>
  </si>
  <si>
    <t>12:14</t>
  </si>
  <si>
    <t xml:space="preserve">Off NH, ENR 3x/day </t>
  </si>
  <si>
    <t>12:15</t>
  </si>
  <si>
    <t>3x</t>
  </si>
  <si>
    <t>Off Algae</t>
  </si>
  <si>
    <t>Increase flow rate to 8-10 LPM (1ton) or 40LPM (4ton)</t>
  </si>
  <si>
    <t>AR pod/calaf</t>
  </si>
  <si>
    <t>35k YT, 544 potters, 53 HCW</t>
  </si>
  <si>
    <t>Extend n&amp;e or adults?</t>
  </si>
  <si>
    <t>Went to 50k am here but no daytime flows now so?</t>
  </si>
  <si>
    <t>.2, .3 some feeds- still eating more NH than ENR?</t>
  </si>
  <si>
    <t>Not yet</t>
  </si>
  <si>
    <t>7+3</t>
  </si>
  <si>
    <t>696 potters, 40 HCW</t>
  </si>
  <si>
    <t>35000 eggs stocked - Aulani</t>
  </si>
  <si>
    <t>~91</t>
  </si>
  <si>
    <t>Keeping B1</t>
  </si>
  <si>
    <t>~280</t>
  </si>
  <si>
    <t>5+4</t>
  </si>
  <si>
    <t>*Protocol mix of potters and longnose</t>
  </si>
  <si>
    <t>trying 75k tomorrow, see what happens</t>
  </si>
  <si>
    <t>skipped 1:30 feed</t>
  </si>
  <si>
    <t xml:space="preserve">low ENR </t>
  </si>
  <si>
    <t>FF. extra</t>
  </si>
  <si>
    <t>low ENR</t>
  </si>
  <si>
    <t>FF. Extra</t>
  </si>
  <si>
    <t>low ENR skipped 1:30</t>
  </si>
  <si>
    <t>5+2.5</t>
  </si>
  <si>
    <t>low rots</t>
  </si>
  <si>
    <t>don't seem to mind it</t>
  </si>
  <si>
    <t>Dirty bottom</t>
  </si>
  <si>
    <t>Mostly actually more like .2, .3</t>
  </si>
  <si>
    <t>short on artemia today</t>
  </si>
  <si>
    <t>low artemia</t>
  </si>
  <si>
    <t>dropping artemia feeding rates. Not enough fish to clear</t>
  </si>
  <si>
    <t>turned on 3/6 to flush artemia out. Not nearly as many fish these days</t>
  </si>
  <si>
    <t>75K</t>
  </si>
  <si>
    <t>not clearing as fast.</t>
  </si>
  <si>
    <t>not nearly as many fish these days. Nearly all morts were longnose</t>
  </si>
  <si>
    <t>Follow T8 Run 27 recorded artmia feed</t>
  </si>
  <si>
    <t>will have to drop feeding amounts if overly crowded with artemia. Which could be soon.</t>
  </si>
  <si>
    <t>Stil not really clearing</t>
  </si>
  <si>
    <t>~125</t>
  </si>
  <si>
    <t>slightly less</t>
  </si>
  <si>
    <t>FF extra</t>
  </si>
  <si>
    <t>AR /calaf</t>
  </si>
  <si>
    <t>small amounts of calafin</t>
  </si>
  <si>
    <t>mastick</t>
  </si>
  <si>
    <t>big drop today</t>
  </si>
  <si>
    <t>extra and nori</t>
  </si>
  <si>
    <t>not many left. Moving rest of living fish tomorrow</t>
  </si>
  <si>
    <t>half shade cloth added</t>
  </si>
  <si>
    <t>lots of fluttering. Half shade cloth added</t>
  </si>
  <si>
    <t>91 longnose butterflyfish to T9 run 30</t>
  </si>
  <si>
    <t>91 longnose butterfly from T4 Run 29 added</t>
  </si>
  <si>
    <t>ended</t>
  </si>
  <si>
    <t>maybe it'll help</t>
  </si>
  <si>
    <t>some B2 as well</t>
  </si>
  <si>
    <t>Hard stop on NH</t>
  </si>
  <si>
    <t>ff, nori, extra</t>
  </si>
  <si>
    <t>nori, extra</t>
  </si>
  <si>
    <t>1`</t>
  </si>
  <si>
    <t>0..05</t>
  </si>
  <si>
    <t>feels like this tank isnt going to make it</t>
  </si>
  <si>
    <t>big time fluttering today</t>
  </si>
  <si>
    <t>1000 micron added today</t>
  </si>
  <si>
    <t xml:space="preserve">500 micron added </t>
  </si>
  <si>
    <t>*** 201 YT's harvested moved to Biota***</t>
  </si>
  <si>
    <t xml:space="preserve">seemed to have handled sorting well. </t>
  </si>
  <si>
    <t>fluttering. Keeping A2 for a little longer</t>
  </si>
  <si>
    <t>quick siphon today. Tank was dirty with a few morts</t>
  </si>
  <si>
    <t xml:space="preserve">protein skimmer added. Lots of dust on surface. </t>
  </si>
  <si>
    <t>Tiny bits of calafin and FF, FF masstick mixture</t>
  </si>
  <si>
    <t>NH still on board, note in book to keep a few days?</t>
  </si>
  <si>
    <t>~100</t>
  </si>
  <si>
    <t>Quick siphon, dirty bottom and morts</t>
  </si>
  <si>
    <t>NH x3</t>
  </si>
  <si>
    <t>2.25+1.5</t>
  </si>
  <si>
    <t>75%, low on rotifers</t>
  </si>
  <si>
    <t>Little more calafin, FF masstick mixture</t>
  </si>
  <si>
    <t>7.5+3.75</t>
  </si>
  <si>
    <t>.3.</t>
  </si>
  <si>
    <t>Jb/kh</t>
  </si>
  <si>
    <t>SIPHON     61</t>
  </si>
  <si>
    <t>KH/JB</t>
  </si>
  <si>
    <t>7 (2 longnose)</t>
  </si>
  <si>
    <t>Half feeds, low on ENR</t>
  </si>
  <si>
    <t>Little calafin, FF masstick</t>
  </si>
  <si>
    <t>Quite a bit of fluttering while siphoning</t>
  </si>
  <si>
    <t>Accidentally left flows on in am, lighter than 75k</t>
  </si>
  <si>
    <t>YT</t>
  </si>
  <si>
    <t>50%, low on rotifers</t>
  </si>
  <si>
    <t>Less fluttering</t>
  </si>
  <si>
    <t>103 YT and 4 flames to T12 (Run 28)</t>
  </si>
  <si>
    <t>Harvest: 287 and 1 flame to Biota</t>
  </si>
  <si>
    <t>103 YT and 4 flames from T7 (run 26)</t>
  </si>
  <si>
    <t>Unsettled 42 YT and 1 longnose from T9 (run 30)</t>
  </si>
  <si>
    <t>Little masstick</t>
  </si>
  <si>
    <t>Dropped: 42 YT and 1 longnose to T5 (run 34)</t>
  </si>
  <si>
    <t>Masstick, FF</t>
  </si>
  <si>
    <t>Flow off</t>
  </si>
  <si>
    <t>35k OI YT eggs stocked</t>
  </si>
  <si>
    <t>masstick, FF,mysis</t>
  </si>
  <si>
    <t>low enr</t>
  </si>
  <si>
    <t>Masstick, FF, mysis</t>
  </si>
  <si>
    <t>186 YT moved to T5 run 35</t>
  </si>
  <si>
    <t>186 clear Yts added from T10 (run 34)</t>
  </si>
  <si>
    <t>Note: harvesting no more than 288 to send to biota</t>
  </si>
  <si>
    <t>25k OI YT eggs stocked</t>
  </si>
  <si>
    <t>Masstick</t>
  </si>
  <si>
    <t>Bad smell in drains???</t>
  </si>
  <si>
    <t>10k OI YT eggs stocked</t>
  </si>
  <si>
    <t>Short on n&amp;e in pm</t>
  </si>
  <si>
    <t>Harvest: 288 YT to Biota, 2 bentnose euthanized</t>
  </si>
  <si>
    <t>FF masstick mysis</t>
  </si>
  <si>
    <t>Small yellow</t>
  </si>
  <si>
    <t>Maybe looking light</t>
  </si>
  <si>
    <t>Maybe looking light, surface morts + morts stuck on standpipe</t>
  </si>
  <si>
    <t>Given a little NH</t>
  </si>
  <si>
    <t>Given a little NH, seem small so adding NH back for tomorrow</t>
  </si>
  <si>
    <t>Small clears, no food in bellies</t>
  </si>
  <si>
    <t>some B1</t>
  </si>
  <si>
    <t>Note: Harvesting 288 YT's, clears and small will go to T5 or T12</t>
  </si>
  <si>
    <t>short ENR maybe half of feed</t>
  </si>
  <si>
    <t xml:space="preserve">short ENR </t>
  </si>
  <si>
    <t>Small semi-yellow</t>
  </si>
  <si>
    <t>Harvest: 288 (Julio counted 291) YT to Biota; Fed AM feeds, then fasted until harvest, fed after- keeping tank up, still lots of fish!</t>
  </si>
  <si>
    <t>~175</t>
  </si>
  <si>
    <t>Not completely clearing every feed but eating well</t>
  </si>
  <si>
    <t>-</t>
  </si>
  <si>
    <t>small amounts but often skipped</t>
  </si>
  <si>
    <t>fed at 3 feedings</t>
  </si>
  <si>
    <t>1000 um</t>
  </si>
  <si>
    <t>Harvest: 177 YT to Biota; 63 smalls and clears to T5 (run 35)</t>
  </si>
  <si>
    <t>Harvest: 111 YT to biota</t>
  </si>
  <si>
    <t>63 small yellows and clears from T8 (run 27) added</t>
  </si>
  <si>
    <t>~10</t>
  </si>
  <si>
    <t>Estimate, forgot to count before dumping</t>
  </si>
  <si>
    <t>7+3.5</t>
  </si>
  <si>
    <t>Total</t>
  </si>
  <si>
    <t>% survival</t>
  </si>
  <si>
    <t>aulani</t>
  </si>
  <si>
    <t>Only fed once, not clearing well at all- dropping to 0.1?</t>
  </si>
  <si>
    <t>Extend if needed</t>
  </si>
  <si>
    <t>extra pm n&amp;e</t>
  </si>
  <si>
    <t>x2, still not clearing</t>
  </si>
  <si>
    <t>145 Yts to biota</t>
  </si>
  <si>
    <t>extra n&amp;e</t>
  </si>
  <si>
    <t>35+</t>
  </si>
  <si>
    <t>Clogged sieve, difficult to count</t>
  </si>
  <si>
    <t>278 Yts to biota. 88 small or clear yts and 4 flames to T5 run 35</t>
  </si>
  <si>
    <t>622 total fish harvested</t>
  </si>
  <si>
    <t>88 Yts and 4 flames added fom T12 run 28</t>
  </si>
  <si>
    <t xml:space="preserve"> </t>
  </si>
  <si>
    <t>21 000 OI YT eggs stocked</t>
  </si>
  <si>
    <t>14 000 OI YT eggs stocked</t>
  </si>
  <si>
    <t>starting to see a little yellow</t>
  </si>
  <si>
    <t>Very small clears</t>
  </si>
  <si>
    <t>~110</t>
  </si>
  <si>
    <t>~275</t>
  </si>
  <si>
    <t>Semi-yellow</t>
  </si>
  <si>
    <t>fed ENR like a dummy. 3/8 flow with PM algae in an attempt to flush artemia.</t>
  </si>
  <si>
    <t>keep A2 until B2 starts</t>
  </si>
  <si>
    <t>on dry feed really well</t>
  </si>
  <si>
    <t>keeping on B1 for while longer</t>
  </si>
  <si>
    <t>JB/KH</t>
  </si>
  <si>
    <t>board not updated, updated now! Everything is fine</t>
  </si>
  <si>
    <t>gave 3 0.2 feeds in am and was way too much. Dropping to 0.1</t>
  </si>
  <si>
    <t>Note: artemia enriched with algamac 3050 instead of multigain for all tanks for last week or so?</t>
  </si>
  <si>
    <t>only fed twice</t>
  </si>
  <si>
    <t>rotifers from Biota today, didn't receive til after 10:30, dirty but rotifers in good condition</t>
  </si>
  <si>
    <t>small clear</t>
  </si>
  <si>
    <t>still seem small but moving on from A2</t>
  </si>
  <si>
    <t>why the waves of drops???</t>
  </si>
  <si>
    <t>keep b1 until c1 starts</t>
  </si>
  <si>
    <t>big enough for 1000 um now</t>
  </si>
  <si>
    <t>maybe 5 million instead of 15?</t>
  </si>
  <si>
    <t>not big enough yet</t>
  </si>
  <si>
    <t>324 YT harvested and moved to biota</t>
  </si>
  <si>
    <t>keep b1+B2 for a couple more days</t>
  </si>
  <si>
    <t>reduce to 5 million</t>
  </si>
  <si>
    <t>Clears</t>
  </si>
  <si>
    <t>B1+b2</t>
  </si>
  <si>
    <t>~15</t>
  </si>
  <si>
    <t>Accidentally siphoned out of bucket</t>
  </si>
  <si>
    <t>Quarter feeds, low on ENR</t>
  </si>
  <si>
    <t>Half/quarter feeds, low on ENR</t>
  </si>
  <si>
    <t>Delaying C1 for another couple days</t>
  </si>
  <si>
    <t>Not started today low on ENR</t>
  </si>
  <si>
    <t>B1+B2+C1</t>
  </si>
  <si>
    <t>all clears</t>
  </si>
  <si>
    <t>first nori</t>
  </si>
  <si>
    <t>keeping b1 for a little longer</t>
  </si>
  <si>
    <t>Low ENR</t>
  </si>
  <si>
    <t>b1+B2+C1</t>
  </si>
  <si>
    <t xml:space="preserve">this tank is looking very good </t>
  </si>
  <si>
    <t>of enr</t>
  </si>
  <si>
    <t>of ENR</t>
  </si>
  <si>
    <t>fluttering. Light issues in the AM</t>
  </si>
  <si>
    <t>flutter. Light issues in the AM</t>
  </si>
  <si>
    <t>Little etxra</t>
  </si>
  <si>
    <t>~140</t>
  </si>
  <si>
    <t>Harvest: 216 YT to Biota (+ 1 euthanized)</t>
  </si>
  <si>
    <t>Starting to yellow!</t>
  </si>
  <si>
    <t>Network down</t>
  </si>
  <si>
    <t>Harvest: 149 YT to biota. 26 clears to T7 + 4 flames + 1 longnose</t>
  </si>
  <si>
    <t xml:space="preserve">total 715 yellows </t>
  </si>
  <si>
    <t>379 YT from other tanks. 336 from OG T5 stocking</t>
  </si>
  <si>
    <t>Harvest: 174 YT to biota, 13 clears to T7</t>
  </si>
  <si>
    <t>Stocked: 26 clear and small yellows, 4 flames, 1 longnose from T5 run 35. 13 clears from T3 run 36</t>
  </si>
  <si>
    <t>little short ENR</t>
  </si>
  <si>
    <t>stocked 20k YT and 80 HCW</t>
  </si>
  <si>
    <t>stocked 15k OI YT</t>
  </si>
  <si>
    <t>Fluttering, keeping algae a few more days</t>
  </si>
  <si>
    <t>281 YT to Biota, 151 clears and smalls to T7 run 38</t>
  </si>
  <si>
    <t>tried running at 3/6. still didn’t like it. Very hungry tank extra feed on everything</t>
  </si>
  <si>
    <t>Accidentally had flow on for ~2 hours, didn't add extra- seemed okay</t>
  </si>
  <si>
    <t># eggs stocked?</t>
  </si>
  <si>
    <t>a lot of surface morts today and on the standpipe. Not many live fish seen.</t>
  </si>
  <si>
    <t>Looks empty?</t>
  </si>
  <si>
    <t>Still looks empty, dropped :(</t>
  </si>
  <si>
    <t>Saw a yellow fish today!</t>
  </si>
  <si>
    <t>still at 500um standpipe</t>
  </si>
  <si>
    <t>22700  aulani eggs</t>
  </si>
  <si>
    <t>6200 OI YT eggs</t>
  </si>
  <si>
    <t>Fluttering when flows came on yesterday pm</t>
  </si>
  <si>
    <t>4800 OI YT eggs</t>
  </si>
  <si>
    <t>157 small and clear YT from T7 (run 38)</t>
  </si>
  <si>
    <t>344 YT, 1 longnose, 4 flames to Biota + 157 small and clear YT to Tank 8 (run 41)</t>
  </si>
  <si>
    <t>B2/C2</t>
  </si>
  <si>
    <t>out of C1</t>
  </si>
  <si>
    <t>out  of C1</t>
  </si>
  <si>
    <t>Surface morts</t>
  </si>
  <si>
    <t>~210</t>
  </si>
  <si>
    <t>Kinda seems to be slowly petering out</t>
  </si>
  <si>
    <t>mostly butterflies</t>
  </si>
  <si>
    <t>not taken off board</t>
  </si>
  <si>
    <t>No ENR, high mortality in cylinder</t>
  </si>
  <si>
    <t xml:space="preserve">dead YT removed. Gill clip taken but looked clean after assessment. Pinched gut notice. </t>
  </si>
  <si>
    <t>B2+C2</t>
  </si>
  <si>
    <t>B2+c2</t>
  </si>
  <si>
    <t>lots of extra</t>
  </si>
  <si>
    <t>b2+c2</t>
  </si>
  <si>
    <t>b2+C1</t>
  </si>
  <si>
    <t>Harvest: 473 to biota, 121 added to T8 run41</t>
  </si>
  <si>
    <t>121 added from T9 (run 39)</t>
  </si>
  <si>
    <t xml:space="preserve">Little extra </t>
  </si>
  <si>
    <t>Board not updated, not sure what has been fed the last few days</t>
  </si>
  <si>
    <t>JB/AP/JS</t>
  </si>
  <si>
    <t>HARVEST: 140 YT to Biota, 43 YT to T12 Run 42</t>
  </si>
  <si>
    <t>b2+C2</t>
  </si>
  <si>
    <t>From Biota 3950 G1 and 200 potters; From OI 11,100 YT, 63 HCW, 66 Pots</t>
  </si>
  <si>
    <t>15379 eggs stocked</t>
  </si>
  <si>
    <t>From OI: 9100 YT, 38 Pots, 10 HCW. From Biota: 9100 G1</t>
  </si>
  <si>
    <t xml:space="preserve">18248 eggs stocked </t>
  </si>
  <si>
    <t>Potters 128 and 15 HCW eggs</t>
  </si>
  <si>
    <t>143 eggs stocked</t>
  </si>
  <si>
    <t>tank looks light for 33k stocking</t>
  </si>
  <si>
    <t>looks like slight drop going to siphon today</t>
  </si>
  <si>
    <t>tank walls are covered with hydroids</t>
  </si>
  <si>
    <t>this tank looks crazily dense, if not moving soon maybe consider splitting?</t>
  </si>
  <si>
    <t>Accidentally given, but flows on 1.5 all day</t>
  </si>
  <si>
    <t>Weird dirty ENR with high mortality in cylinder, still fed but with flows on 1.5</t>
  </si>
  <si>
    <t>Dirty ENR? Low density</t>
  </si>
  <si>
    <t>Shade cloth added</t>
  </si>
  <si>
    <t>Stocked: 151 clear and small YT from T11 (run 37)</t>
  </si>
  <si>
    <t>Will coordinate with James on Tuesday to move fish out</t>
  </si>
  <si>
    <t>a lot of butterflies</t>
  </si>
  <si>
    <t>Partial harvest: 571 YT moved to Biota</t>
  </si>
  <si>
    <t>JB/JS</t>
  </si>
  <si>
    <t>Still not clearing every feed</t>
  </si>
  <si>
    <t>Harvest: 231 to biota, 171 to T12 (run 42)</t>
  </si>
  <si>
    <t>171 added from T8 (run 41)</t>
  </si>
  <si>
    <t>JS/JB</t>
  </si>
  <si>
    <t>Extendign B1</t>
  </si>
  <si>
    <t>Finally, yellow fish!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</si>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</sst>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m/d/yy;@"/>
    <numFmt numFmtId="166" formatCode="m/d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b/>
      <sz val="36"/>
      <name val="Verdana"/>
      <family val="2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Verdana"/>
      <family val="2"/>
    </font>
    <font>
      <b/>
      <sz val="18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0"/>
      <name val="Calibri"/>
      <family val="2"/>
    </font>
    <font>
      <b/>
      <sz val="9"/>
      <name val="Verdana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F71FF"/>
        <bgColor indexed="64"/>
      </patternFill>
    </fill>
    <fill>
      <patternFill patternType="solid">
        <fgColor rgb="FFFA7A7A"/>
        <bgColor indexed="64"/>
      </patternFill>
    </fill>
    <fill>
      <patternFill patternType="solid">
        <fgColor rgb="FFFF8811"/>
        <bgColor indexed="64"/>
      </patternFill>
    </fill>
    <fill>
      <patternFill patternType="solid">
        <fgColor rgb="FFBCA372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685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DotDot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ashDot">
        <color auto="1"/>
      </right>
      <top style="thin">
        <color auto="1"/>
      </top>
      <bottom/>
      <diagonal/>
    </border>
    <border>
      <left style="dashDot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dashDot">
        <color auto="1"/>
      </right>
      <top style="medium">
        <color auto="1"/>
      </top>
      <bottom/>
      <diagonal/>
    </border>
    <border>
      <left style="medium">
        <color auto="1"/>
      </left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dashDotDot">
        <color indexed="64"/>
      </right>
      <top style="thin">
        <color auto="1"/>
      </top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 style="dashDot">
        <color auto="1"/>
      </right>
      <top/>
      <bottom/>
      <diagonal/>
    </border>
    <border>
      <left style="medium">
        <color auto="1"/>
      </left>
      <right style="dashDot">
        <color auto="1"/>
      </right>
      <top/>
      <bottom/>
      <diagonal/>
    </border>
    <border>
      <left style="dashDot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 style="dashDot">
        <color auto="1"/>
      </right>
      <top/>
      <bottom style="medium">
        <color auto="1"/>
      </bottom>
      <diagonal/>
    </border>
    <border>
      <left style="medium">
        <color auto="1"/>
      </left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dashDotDot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dashDotDot">
        <color auto="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dashDotDot">
        <color auto="1"/>
      </right>
      <top/>
      <bottom/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auto="1"/>
      </left>
      <right/>
      <top/>
      <bottom style="medium">
        <color theme="5" tint="0.39997558519241921"/>
      </bottom>
      <diagonal/>
    </border>
    <border>
      <left/>
      <right/>
      <top/>
      <bottom style="medium">
        <color theme="9" tint="0.39997558519241921"/>
      </bottom>
      <diagonal/>
    </border>
    <border>
      <left style="medium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 style="medium">
        <color rgb="FF4F71FF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dashDot">
        <color auto="1"/>
      </left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 style="dashDot">
        <color auto="1"/>
      </right>
      <top/>
      <bottom style="medium">
        <color rgb="FF4F71FF"/>
      </bottom>
      <diagonal/>
    </border>
    <border>
      <left style="medium">
        <color auto="1"/>
      </left>
      <right/>
      <top/>
      <bottom style="medium">
        <color rgb="FFFA7A7A"/>
      </bottom>
      <diagonal/>
    </border>
    <border>
      <left/>
      <right/>
      <top/>
      <bottom style="medium">
        <color rgb="FFFA7A7A"/>
      </bottom>
      <diagonal/>
    </border>
    <border>
      <left/>
      <right style="dashDot">
        <color auto="1"/>
      </right>
      <top/>
      <bottom style="medium">
        <color rgb="FFFA7A7A"/>
      </bottom>
      <diagonal/>
    </border>
    <border>
      <left/>
      <right/>
      <top style="medium">
        <color rgb="FFBCA372"/>
      </top>
      <bottom style="medium">
        <color rgb="FFBCA372"/>
      </bottom>
      <diagonal/>
    </border>
    <border>
      <left style="medium">
        <color auto="1"/>
      </left>
      <right/>
      <top style="medium">
        <color rgb="FFFA7A7A"/>
      </top>
      <bottom style="medium">
        <color rgb="FFFA7A7A"/>
      </bottom>
      <diagonal/>
    </border>
    <border>
      <left/>
      <right/>
      <top style="medium">
        <color rgb="FFFA7A7A"/>
      </top>
      <bottom style="medium">
        <color rgb="FFFA7A7A"/>
      </bottom>
      <diagonal/>
    </border>
    <border>
      <left/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rgb="FFFF8811"/>
      </top>
      <bottom style="medium">
        <color rgb="FFFF8811"/>
      </bottom>
      <diagonal/>
    </border>
    <border>
      <left/>
      <right style="dashDotDot">
        <color auto="1"/>
      </right>
      <top style="medium">
        <color rgb="FFFF8811"/>
      </top>
      <bottom style="medium">
        <color rgb="FFFF8811"/>
      </bottom>
      <diagonal/>
    </border>
    <border>
      <left/>
      <right/>
      <top style="medium">
        <color rgb="FFFF8811"/>
      </top>
      <bottom/>
      <diagonal/>
    </border>
    <border>
      <left style="dashDot">
        <color auto="1"/>
      </left>
      <right style="dashDot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 style="medium">
        <color rgb="FFC198E0"/>
      </top>
      <bottom style="medium">
        <color rgb="FFC198E0"/>
      </bottom>
      <diagonal/>
    </border>
    <border>
      <left/>
      <right style="dashDotDot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dashDot">
        <color auto="1"/>
      </left>
      <right/>
      <top style="medium">
        <color rgb="FF4F71FF"/>
      </top>
      <bottom/>
      <diagonal/>
    </border>
    <border>
      <left style="dashDot">
        <color auto="1"/>
      </left>
      <right/>
      <top/>
      <bottom style="medium">
        <color rgb="FF4F71FF"/>
      </bottom>
      <diagonal/>
    </border>
    <border>
      <left style="dashDotDot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341">
    <xf numFmtId="0" fontId="0" fillId="0" borderId="0" xfId="0"/>
    <xf numFmtId="49" fontId="0" fillId="0" borderId="0" xfId="0" applyNumberFormat="1"/>
    <xf numFmtId="0" fontId="5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vertical="center"/>
    </xf>
    <xf numFmtId="0" fontId="8" fillId="8" borderId="0" xfId="1" applyFont="1" applyFill="1" applyAlignment="1">
      <alignment horizontal="center" vertical="center"/>
    </xf>
    <xf numFmtId="0" fontId="8" fillId="8" borderId="10" xfId="1" applyFont="1" applyFill="1" applyBorder="1" applyAlignment="1">
      <alignment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5" xfId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vertical="center"/>
    </xf>
    <xf numFmtId="9" fontId="10" fillId="4" borderId="39" xfId="1" applyNumberFormat="1" applyFont="1" applyFill="1" applyBorder="1" applyAlignment="1">
      <alignment horizontal="center" vertical="center" wrapText="1"/>
    </xf>
    <xf numFmtId="9" fontId="10" fillId="4" borderId="40" xfId="1" applyNumberFormat="1" applyFont="1" applyFill="1" applyBorder="1" applyAlignment="1">
      <alignment horizontal="center" vertical="center" wrapText="1"/>
    </xf>
    <xf numFmtId="9" fontId="10" fillId="4" borderId="4" xfId="1" applyNumberFormat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40" xfId="1" applyFont="1" applyFill="1" applyBorder="1" applyAlignment="1">
      <alignment horizontal="center" vertical="center" wrapText="1"/>
    </xf>
    <xf numFmtId="164" fontId="10" fillId="6" borderId="4" xfId="1" applyNumberFormat="1" applyFont="1" applyFill="1" applyBorder="1" applyAlignment="1">
      <alignment horizontal="center" vertical="center" wrapText="1"/>
    </xf>
    <xf numFmtId="164" fontId="10" fillId="6" borderId="40" xfId="1" applyNumberFormat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40" xfId="1" applyFont="1" applyFill="1" applyBorder="1" applyAlignment="1">
      <alignment horizontal="center" vertical="center" wrapText="1"/>
    </xf>
    <xf numFmtId="164" fontId="10" fillId="7" borderId="44" xfId="1" applyNumberFormat="1" applyFont="1" applyFill="1" applyBorder="1" applyAlignment="1">
      <alignment horizontal="center" vertical="center" wrapText="1"/>
    </xf>
    <xf numFmtId="164" fontId="10" fillId="7" borderId="40" xfId="1" applyNumberFormat="1" applyFont="1" applyFill="1" applyBorder="1" applyAlignment="1">
      <alignment horizontal="center" vertical="center" wrapText="1"/>
    </xf>
    <xf numFmtId="164" fontId="10" fillId="7" borderId="43" xfId="1" applyNumberFormat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8" borderId="4" xfId="1" applyFont="1" applyFill="1" applyBorder="1" applyAlignment="1">
      <alignment horizontal="center" vertical="center" wrapText="1"/>
    </xf>
    <xf numFmtId="164" fontId="10" fillId="8" borderId="47" xfId="1" applyNumberFormat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49" fontId="0" fillId="0" borderId="30" xfId="0" applyNumberFormat="1" applyBorder="1" applyAlignment="1">
      <alignment horizontal="center"/>
    </xf>
    <xf numFmtId="0" fontId="0" fillId="4" borderId="50" xfId="0" applyFill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0" xfId="0" applyBorder="1"/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57" xfId="0" applyBorder="1" applyAlignment="1">
      <alignment horizontal="center"/>
    </xf>
    <xf numFmtId="0" fontId="0" fillId="12" borderId="53" xfId="0" applyFill="1" applyBorder="1" applyAlignment="1">
      <alignment horizontal="left"/>
    </xf>
    <xf numFmtId="0" fontId="0" fillId="13" borderId="54" xfId="0" applyFill="1" applyBorder="1" applyAlignment="1">
      <alignment horizontal="left"/>
    </xf>
    <xf numFmtId="0" fontId="0" fillId="14" borderId="58" xfId="0" applyFill="1" applyBorder="1"/>
    <xf numFmtId="0" fontId="0" fillId="15" borderId="10" xfId="0" applyFill="1" applyBorder="1"/>
    <xf numFmtId="0" fontId="0" fillId="6" borderId="59" xfId="0" applyFill="1" applyBorder="1"/>
    <xf numFmtId="0" fontId="0" fillId="16" borderId="61" xfId="0" applyFill="1" applyBorder="1"/>
    <xf numFmtId="0" fontId="0" fillId="7" borderId="62" xfId="0" applyFill="1" applyBorder="1"/>
    <xf numFmtId="0" fontId="0" fillId="15" borderId="0" xfId="0" applyFill="1"/>
    <xf numFmtId="0" fontId="0" fillId="12" borderId="32" xfId="0" applyFill="1" applyBorder="1"/>
    <xf numFmtId="0" fontId="0" fillId="0" borderId="32" xfId="0" applyBorder="1" applyAlignment="1">
      <alignment horizontal="left"/>
    </xf>
    <xf numFmtId="0" fontId="0" fillId="6" borderId="59" xfId="0" applyFill="1" applyBorder="1" applyAlignment="1">
      <alignment horizontal="left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9" borderId="67" xfId="0" applyFill="1" applyBorder="1"/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6" borderId="71" xfId="0" applyFill="1" applyBorder="1" applyAlignment="1">
      <alignment horizontal="left"/>
    </xf>
    <xf numFmtId="0" fontId="2" fillId="0" borderId="5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12" borderId="0" xfId="0" applyFill="1"/>
    <xf numFmtId="0" fontId="0" fillId="16" borderId="10" xfId="0" applyFill="1" applyBorder="1"/>
    <xf numFmtId="0" fontId="0" fillId="8" borderId="53" xfId="0" applyFill="1" applyBorder="1" applyAlignment="1">
      <alignment horizontal="left"/>
    </xf>
    <xf numFmtId="0" fontId="0" fillId="8" borderId="72" xfId="0" applyFill="1" applyBorder="1" applyAlignment="1">
      <alignment vertical="center"/>
    </xf>
    <xf numFmtId="0" fontId="0" fillId="15" borderId="54" xfId="0" applyFill="1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5" borderId="54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3" xfId="0" applyFill="1" applyBorder="1" applyAlignment="1">
      <alignment horizontal="left"/>
    </xf>
    <xf numFmtId="0" fontId="0" fillId="17" borderId="10" xfId="0" applyFill="1" applyBorder="1"/>
    <xf numFmtId="0" fontId="0" fillId="8" borderId="73" xfId="0" applyFill="1" applyBorder="1"/>
    <xf numFmtId="0" fontId="0" fillId="8" borderId="74" xfId="0" applyFill="1" applyBorder="1"/>
    <xf numFmtId="0" fontId="0" fillId="4" borderId="75" xfId="0" applyFill="1" applyBorder="1" applyAlignment="1">
      <alignment horizontal="left"/>
    </xf>
    <xf numFmtId="0" fontId="0" fillId="10" borderId="76" xfId="0" applyFill="1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/>
    <xf numFmtId="0" fontId="0" fillId="0" borderId="4" xfId="0" applyBorder="1"/>
    <xf numFmtId="0" fontId="0" fillId="0" borderId="40" xfId="0" applyBorder="1"/>
    <xf numFmtId="49" fontId="0" fillId="0" borderId="40" xfId="0" applyNumberFormat="1" applyBorder="1"/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2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9" xfId="0" applyBorder="1" applyAlignment="1">
      <alignment horizontal="center"/>
    </xf>
    <xf numFmtId="0" fontId="14" fillId="13" borderId="54" xfId="0" applyFont="1" applyFill="1" applyBorder="1" applyAlignment="1">
      <alignment horizontal="left"/>
    </xf>
    <xf numFmtId="0" fontId="0" fillId="0" borderId="32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11" xfId="0" applyBorder="1"/>
    <xf numFmtId="49" fontId="0" fillId="0" borderId="0" xfId="2" applyNumberFormat="1" applyFont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19" borderId="0" xfId="0" applyFill="1"/>
    <xf numFmtId="0" fontId="0" fillId="4" borderId="75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4" borderId="50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0" borderId="53" xfId="0" applyFill="1" applyBorder="1" applyAlignment="1">
      <alignment horizontal="left"/>
    </xf>
    <xf numFmtId="0" fontId="0" fillId="21" borderId="9" xfId="0" applyFill="1" applyBorder="1" applyAlignment="1">
      <alignment horizontal="center"/>
    </xf>
    <xf numFmtId="0" fontId="0" fillId="0" borderId="13" xfId="0" applyBorder="1"/>
    <xf numFmtId="0" fontId="18" fillId="22" borderId="32" xfId="0" applyFont="1" applyFill="1" applyBorder="1" applyAlignment="1">
      <alignment horizontal="center"/>
    </xf>
    <xf numFmtId="0" fontId="0" fillId="22" borderId="32" xfId="0" applyFill="1" applyBorder="1" applyAlignment="1">
      <alignment horizontal="center"/>
    </xf>
    <xf numFmtId="0" fontId="19" fillId="0" borderId="9" xfId="3" applyBorder="1" applyAlignment="1">
      <alignment horizontal="center"/>
    </xf>
    <xf numFmtId="0" fontId="0" fillId="0" borderId="75" xfId="0" applyBorder="1" applyAlignment="1">
      <alignment horizontal="left"/>
    </xf>
    <xf numFmtId="0" fontId="0" fillId="0" borderId="76" xfId="0" applyBorder="1"/>
    <xf numFmtId="0" fontId="0" fillId="23" borderId="32" xfId="0" applyFill="1" applyBorder="1" applyAlignment="1">
      <alignment horizontal="center"/>
    </xf>
    <xf numFmtId="0" fontId="0" fillId="0" borderId="67" xfId="0" applyBorder="1"/>
    <xf numFmtId="0" fontId="0" fillId="0" borderId="72" xfId="0" applyBorder="1" applyAlignment="1">
      <alignment vertical="center"/>
    </xf>
    <xf numFmtId="0" fontId="0" fillId="16" borderId="10" xfId="0" applyFill="1" applyBorder="1" applyAlignment="1">
      <alignment horizontal="left"/>
    </xf>
    <xf numFmtId="0" fontId="0" fillId="16" borderId="10" xfId="0" applyFill="1" applyBorder="1" applyAlignment="1">
      <alignment horizontal="left" vertical="center" wrapText="1"/>
    </xf>
    <xf numFmtId="0" fontId="0" fillId="16" borderId="83" xfId="0" applyFill="1" applyBorder="1"/>
    <xf numFmtId="0" fontId="0" fillId="16" borderId="83" xfId="0" applyFill="1" applyBorder="1" applyAlignment="1">
      <alignment horizontal="center"/>
    </xf>
    <xf numFmtId="0" fontId="0" fillId="15" borderId="83" xfId="0" applyFill="1" applyBorder="1"/>
    <xf numFmtId="166" fontId="0" fillId="0" borderId="0" xfId="0" applyNumberFormat="1" applyAlignment="1">
      <alignment horizontal="center"/>
    </xf>
    <xf numFmtId="0" fontId="3" fillId="0" borderId="0" xfId="1"/>
    <xf numFmtId="20" fontId="0" fillId="0" borderId="0" xfId="0" applyNumberFormat="1"/>
    <xf numFmtId="0" fontId="0" fillId="20" borderId="67" xfId="0" applyFill="1" applyBorder="1"/>
    <xf numFmtId="0" fontId="0" fillId="0" borderId="0" xfId="0" applyAlignment="1">
      <alignment horizontal="right" indent="1"/>
    </xf>
    <xf numFmtId="0" fontId="0" fillId="0" borderId="84" xfId="0" applyBorder="1" applyAlignment="1">
      <alignment horizontal="center"/>
    </xf>
    <xf numFmtId="10" fontId="0" fillId="0" borderId="84" xfId="4" applyNumberFormat="1" applyFont="1" applyBorder="1" applyAlignment="1">
      <alignment horizontal="center"/>
    </xf>
    <xf numFmtId="0" fontId="0" fillId="13" borderId="0" xfId="0" applyFill="1" applyAlignment="1">
      <alignment horizontal="left"/>
    </xf>
    <xf numFmtId="10" fontId="0" fillId="0" borderId="0" xfId="4" applyNumberFormat="1" applyFont="1"/>
    <xf numFmtId="0" fontId="18" fillId="0" borderId="54" xfId="0" applyFont="1" applyBorder="1" applyAlignment="1">
      <alignment horizontal="left"/>
    </xf>
    <xf numFmtId="0" fontId="18" fillId="20" borderId="54" xfId="0" applyFont="1" applyFill="1" applyBorder="1" applyAlignment="1">
      <alignment horizontal="left"/>
    </xf>
    <xf numFmtId="0" fontId="0" fillId="20" borderId="54" xfId="0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0" fontId="9" fillId="8" borderId="13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10" fillId="8" borderId="4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left"/>
    </xf>
    <xf numFmtId="0" fontId="0" fillId="0" borderId="10" xfId="0" applyFill="1" applyBorder="1"/>
    <xf numFmtId="0" fontId="0" fillId="0" borderId="75" xfId="0" applyFill="1" applyBorder="1" applyAlignment="1">
      <alignment horizontal="left"/>
    </xf>
    <xf numFmtId="14" fontId="0" fillId="0" borderId="0" xfId="0" applyNumberFormat="1"/>
    <xf numFmtId="0" fontId="0" fillId="0" borderId="11" xfId="0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164" fontId="7" fillId="5" borderId="6" xfId="1" applyNumberFormat="1" applyFont="1" applyFill="1" applyBorder="1" applyAlignment="1">
      <alignment horizontal="center" vertical="center"/>
    </xf>
    <xf numFmtId="164" fontId="7" fillId="5" borderId="7" xfId="1" applyNumberFormat="1" applyFont="1" applyFill="1" applyBorder="1" applyAlignment="1">
      <alignment horizontal="center" vertical="center"/>
    </xf>
    <xf numFmtId="164" fontId="7" fillId="5" borderId="0" xfId="1" applyNumberFormat="1" applyFont="1" applyFill="1" applyAlignment="1">
      <alignment horizontal="center" vertical="center"/>
    </xf>
    <xf numFmtId="164" fontId="7" fillId="5" borderId="10" xfId="1" applyNumberFormat="1" applyFont="1" applyFill="1" applyBorder="1" applyAlignment="1">
      <alignment horizontal="center" vertical="center"/>
    </xf>
    <xf numFmtId="164" fontId="7" fillId="5" borderId="13" xfId="1" applyNumberFormat="1" applyFont="1" applyFill="1" applyBorder="1" applyAlignment="1">
      <alignment horizontal="center" vertical="center"/>
    </xf>
    <xf numFmtId="164" fontId="7" fillId="5" borderId="14" xfId="1" applyNumberFormat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7" fillId="7" borderId="10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39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9" fontId="10" fillId="4" borderId="17" xfId="1" applyNumberFormat="1" applyFont="1" applyFill="1" applyBorder="1" applyAlignment="1">
      <alignment horizontal="center" vertical="center" wrapText="1"/>
    </xf>
    <xf numFmtId="9" fontId="10" fillId="4" borderId="19" xfId="1" applyNumberFormat="1" applyFont="1" applyFill="1" applyBorder="1" applyAlignment="1">
      <alignment horizontal="center" vertical="center" wrapText="1"/>
    </xf>
    <xf numFmtId="9" fontId="10" fillId="4" borderId="9" xfId="1" applyNumberFormat="1" applyFont="1" applyFill="1" applyBorder="1" applyAlignment="1">
      <alignment horizontal="center" vertical="center" wrapText="1"/>
    </xf>
    <xf numFmtId="9" fontId="10" fillId="4" borderId="30" xfId="1" applyNumberFormat="1" applyFont="1" applyFill="1" applyBorder="1" applyAlignment="1">
      <alignment horizontal="center" vertical="center" wrapText="1"/>
    </xf>
    <xf numFmtId="9" fontId="10" fillId="4" borderId="20" xfId="1" applyNumberFormat="1" applyFont="1" applyFill="1" applyBorder="1" applyAlignment="1">
      <alignment horizontal="center" vertical="center" wrapText="1"/>
    </xf>
    <xf numFmtId="9" fontId="10" fillId="4" borderId="31" xfId="1" applyNumberFormat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13" xfId="1" applyFont="1" applyFill="1" applyBorder="1" applyAlignment="1">
      <alignment horizontal="center" vertical="center"/>
    </xf>
    <xf numFmtId="0" fontId="7" fillId="10" borderId="5" xfId="1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7" fillId="10" borderId="9" xfId="1" applyFont="1" applyFill="1" applyBorder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0" fontId="7" fillId="10" borderId="10" xfId="1" applyFont="1" applyFill="1" applyBorder="1" applyAlignment="1">
      <alignment horizontal="center" vertical="center"/>
    </xf>
    <xf numFmtId="0" fontId="7" fillId="10" borderId="12" xfId="1" applyFont="1" applyFill="1" applyBorder="1" applyAlignment="1">
      <alignment horizontal="center" vertical="center"/>
    </xf>
    <xf numFmtId="0" fontId="7" fillId="10" borderId="13" xfId="1" applyFont="1" applyFill="1" applyBorder="1" applyAlignment="1">
      <alignment horizontal="center" vertical="center"/>
    </xf>
    <xf numFmtId="0" fontId="7" fillId="10" borderId="14" xfId="1" applyFont="1" applyFill="1" applyBorder="1" applyAlignment="1">
      <alignment horizontal="center" vertical="center"/>
    </xf>
    <xf numFmtId="0" fontId="7" fillId="11" borderId="8" xfId="1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/>
    </xf>
    <xf numFmtId="0" fontId="7" fillId="11" borderId="16" xfId="1" applyFont="1" applyFill="1" applyBorder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10" fillId="6" borderId="5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39" xfId="1" applyFont="1" applyFill="1" applyBorder="1" applyAlignment="1">
      <alignment horizontal="center" vertical="center" wrapText="1"/>
    </xf>
    <xf numFmtId="164" fontId="10" fillId="6" borderId="6" xfId="1" applyNumberFormat="1" applyFont="1" applyFill="1" applyBorder="1" applyAlignment="1">
      <alignment horizontal="center" vertical="center" wrapText="1"/>
    </xf>
    <xf numFmtId="164" fontId="10" fillId="6" borderId="22" xfId="1" applyNumberFormat="1" applyFont="1" applyFill="1" applyBorder="1" applyAlignment="1">
      <alignment horizontal="center" vertical="center" wrapText="1"/>
    </xf>
    <xf numFmtId="164" fontId="10" fillId="6" borderId="0" xfId="1" applyNumberFormat="1" applyFont="1" applyFill="1" applyAlignment="1">
      <alignment horizontal="center" vertical="center" wrapText="1"/>
    </xf>
    <xf numFmtId="164" fontId="10" fillId="6" borderId="30" xfId="1" applyNumberFormat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10" fillId="6" borderId="30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0" xfId="1" applyFont="1" applyFill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10" fillId="10" borderId="10" xfId="1" applyFont="1" applyFill="1" applyBorder="1" applyAlignment="1">
      <alignment horizontal="center" vertical="center" wrapText="1"/>
    </xf>
    <xf numFmtId="0" fontId="10" fillId="10" borderId="42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11" borderId="49" xfId="1" applyFont="1" applyFill="1" applyBorder="1" applyAlignment="1">
      <alignment horizontal="center" vertical="center" wrapText="1"/>
    </xf>
    <xf numFmtId="0" fontId="10" fillId="4" borderId="20" xfId="1" applyFont="1" applyFill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10" fillId="4" borderId="31" xfId="1" applyFont="1" applyFill="1" applyBorder="1" applyAlignment="1">
      <alignment horizontal="center" vertical="center" wrapText="1"/>
    </xf>
    <xf numFmtId="0" fontId="10" fillId="4" borderId="30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 wrapText="1"/>
    </xf>
    <xf numFmtId="0" fontId="12" fillId="4" borderId="31" xfId="1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wrapText="1"/>
    </xf>
    <xf numFmtId="49" fontId="10" fillId="4" borderId="19" xfId="1" applyNumberFormat="1" applyFont="1" applyFill="1" applyBorder="1" applyAlignment="1">
      <alignment horizontal="center" vertical="center" wrapText="1"/>
    </xf>
    <xf numFmtId="49" fontId="10" fillId="4" borderId="30" xfId="1" applyNumberFormat="1" applyFont="1" applyFill="1" applyBorder="1" applyAlignment="1">
      <alignment horizontal="center" vertical="center" wrapText="1"/>
    </xf>
    <xf numFmtId="49" fontId="10" fillId="4" borderId="40" xfId="1" applyNumberFormat="1" applyFont="1" applyFill="1" applyBorder="1" applyAlignment="1">
      <alignment horizontal="center" vertical="center" wrapText="1"/>
    </xf>
    <xf numFmtId="0" fontId="10" fillId="4" borderId="41" xfId="1" applyFont="1" applyFill="1" applyBorder="1" applyAlignment="1">
      <alignment horizontal="center" vertical="center" wrapText="1"/>
    </xf>
    <xf numFmtId="0" fontId="10" fillId="4" borderId="21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42" xfId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10" fillId="8" borderId="21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10" fillId="9" borderId="17" xfId="1" applyFont="1" applyFill="1" applyBorder="1" applyAlignment="1">
      <alignment horizontal="center" vertical="center" wrapText="1"/>
    </xf>
    <xf numFmtId="0" fontId="10" fillId="9" borderId="9" xfId="1" applyFont="1" applyFill="1" applyBorder="1" applyAlignment="1">
      <alignment horizontal="center" vertical="center" wrapText="1"/>
    </xf>
    <xf numFmtId="0" fontId="10" fillId="9" borderId="39" xfId="1" applyFont="1" applyFill="1" applyBorder="1" applyAlignment="1">
      <alignment horizontal="center" vertical="center" wrapText="1"/>
    </xf>
    <xf numFmtId="0" fontId="10" fillId="9" borderId="18" xfId="1" applyFont="1" applyFill="1" applyBorder="1" applyAlignment="1">
      <alignment horizontal="center" vertical="center" wrapText="1"/>
    </xf>
    <xf numFmtId="0" fontId="10" fillId="9" borderId="0" xfId="1" applyFont="1" applyFill="1" applyAlignment="1">
      <alignment horizontal="center" vertical="center" wrapText="1"/>
    </xf>
    <xf numFmtId="0" fontId="10" fillId="9" borderId="4" xfId="1" applyFont="1" applyFill="1" applyBorder="1" applyAlignment="1">
      <alignment horizontal="center" vertical="center" wrapText="1"/>
    </xf>
    <xf numFmtId="164" fontId="10" fillId="8" borderId="27" xfId="1" applyNumberFormat="1" applyFont="1" applyFill="1" applyBorder="1" applyAlignment="1">
      <alignment horizontal="center" vertical="center" wrapText="1"/>
    </xf>
    <xf numFmtId="164" fontId="10" fillId="8" borderId="36" xfId="1" applyNumberFormat="1" applyFont="1" applyFill="1" applyBorder="1" applyAlignment="1">
      <alignment horizontal="center" vertical="center" wrapText="1"/>
    </xf>
    <xf numFmtId="164" fontId="10" fillId="8" borderId="46" xfId="1" applyNumberFormat="1" applyFont="1" applyFill="1" applyBorder="1" applyAlignment="1">
      <alignment horizontal="center" vertical="center" wrapText="1"/>
    </xf>
    <xf numFmtId="0" fontId="10" fillId="8" borderId="18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10" fillId="8" borderId="26" xfId="1" applyFont="1" applyFill="1" applyBorder="1" applyAlignment="1">
      <alignment horizontal="center" vertical="center" wrapText="1"/>
    </xf>
    <xf numFmtId="0" fontId="10" fillId="8" borderId="35" xfId="1" applyFont="1" applyFill="1" applyBorder="1" applyAlignment="1">
      <alignment horizontal="center" vertical="center" wrapText="1"/>
    </xf>
    <xf numFmtId="164" fontId="10" fillId="8" borderId="28" xfId="1" applyNumberFormat="1" applyFont="1" applyFill="1" applyBorder="1" applyAlignment="1">
      <alignment horizontal="center" vertical="center" wrapText="1"/>
    </xf>
    <xf numFmtId="164" fontId="10" fillId="8" borderId="37" xfId="1" applyNumberFormat="1" applyFont="1" applyFill="1" applyBorder="1" applyAlignment="1">
      <alignment horizontal="center" vertical="center" wrapText="1"/>
    </xf>
    <xf numFmtId="0" fontId="10" fillId="8" borderId="29" xfId="1" applyFont="1" applyFill="1" applyBorder="1" applyAlignment="1">
      <alignment horizontal="center" vertical="center" wrapText="1"/>
    </xf>
    <xf numFmtId="0" fontId="10" fillId="8" borderId="38" xfId="1" applyFont="1" applyFill="1" applyBorder="1" applyAlignment="1">
      <alignment horizontal="center" vertical="center" wrapText="1"/>
    </xf>
    <xf numFmtId="0" fontId="10" fillId="8" borderId="48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42" xfId="1" applyFont="1" applyFill="1" applyBorder="1" applyAlignment="1">
      <alignment horizontal="center" vertical="center" wrapText="1"/>
    </xf>
    <xf numFmtId="164" fontId="10" fillId="7" borderId="24" xfId="1" applyNumberFormat="1" applyFont="1" applyFill="1" applyBorder="1" applyAlignment="1">
      <alignment horizontal="center" vertical="center" wrapText="1"/>
    </xf>
    <xf numFmtId="164" fontId="10" fillId="7" borderId="22" xfId="1" applyNumberFormat="1" applyFont="1" applyFill="1" applyBorder="1" applyAlignment="1">
      <alignment horizontal="center" vertical="center" wrapText="1"/>
    </xf>
    <xf numFmtId="164" fontId="10" fillId="7" borderId="23" xfId="1" applyNumberFormat="1" applyFont="1" applyFill="1" applyBorder="1" applyAlignment="1">
      <alignment horizontal="center" vertical="center" wrapText="1"/>
    </xf>
    <xf numFmtId="164" fontId="10" fillId="7" borderId="33" xfId="1" applyNumberFormat="1" applyFont="1" applyFill="1" applyBorder="1" applyAlignment="1">
      <alignment horizontal="center" vertical="center" wrapText="1"/>
    </xf>
    <xf numFmtId="164" fontId="10" fillId="7" borderId="30" xfId="1" applyNumberFormat="1" applyFont="1" applyFill="1" applyBorder="1" applyAlignment="1">
      <alignment horizontal="center" vertical="center" wrapText="1"/>
    </xf>
    <xf numFmtId="164" fontId="10" fillId="7" borderId="32" xfId="1" applyNumberFormat="1" applyFont="1" applyFill="1" applyBorder="1" applyAlignment="1">
      <alignment horizontal="center" vertical="center" wrapText="1"/>
    </xf>
    <xf numFmtId="0" fontId="10" fillId="7" borderId="23" xfId="1" applyFont="1" applyFill="1" applyBorder="1" applyAlignment="1">
      <alignment horizontal="center" vertical="center" wrapText="1"/>
    </xf>
    <xf numFmtId="0" fontId="10" fillId="7" borderId="3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0" fontId="10" fillId="7" borderId="25" xfId="1" applyFont="1" applyFill="1" applyBorder="1" applyAlignment="1">
      <alignment horizontal="center" vertical="center" wrapText="1"/>
    </xf>
    <xf numFmtId="0" fontId="10" fillId="7" borderId="34" xfId="1" applyFont="1" applyFill="1" applyBorder="1" applyAlignment="1">
      <alignment horizontal="center" vertical="center" wrapText="1"/>
    </xf>
    <xf numFmtId="0" fontId="10" fillId="7" borderId="45" xfId="1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39" xfId="1" applyFont="1" applyFill="1" applyBorder="1" applyAlignment="1">
      <alignment horizontal="center" vertical="center" wrapText="1"/>
    </xf>
    <xf numFmtId="164" fontId="10" fillId="8" borderId="26" xfId="1" applyNumberFormat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6" borderId="23" xfId="1" applyFont="1" applyFill="1" applyBorder="1" applyAlignment="1">
      <alignment horizontal="center" vertical="center" wrapText="1"/>
    </xf>
    <xf numFmtId="0" fontId="10" fillId="6" borderId="32" xfId="1" applyFont="1" applyFill="1" applyBorder="1" applyAlignment="1">
      <alignment horizontal="center" vertical="center" wrapText="1"/>
    </xf>
    <xf numFmtId="0" fontId="10" fillId="6" borderId="43" xfId="1" applyFont="1" applyFill="1" applyBorder="1" applyAlignment="1">
      <alignment horizontal="center" vertical="center" wrapText="1"/>
    </xf>
    <xf numFmtId="0" fontId="0" fillId="18" borderId="82" xfId="0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7" fillId="18" borderId="82" xfId="0" applyFont="1" applyFill="1" applyBorder="1" applyAlignment="1">
      <alignment horizontal="center" vertical="center" wrapText="1"/>
    </xf>
  </cellXfs>
  <cellStyles count="5">
    <cellStyle name="Currency" xfId="2" builtinId="4"/>
    <cellStyle name="Hyperlink" xfId="3" builtinId="8"/>
    <cellStyle name="Normal" xfId="0" builtinId="0"/>
    <cellStyle name="Normal 2" xfId="1" xr:uid="{3CBA0338-7446-4EC1-9A67-0C775406B4B7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6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8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0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1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5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7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8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4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8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1-4353-9D03-A010D19E741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1-4353-9D03-A010D19E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12D-9B98-652AFFFFE7B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4-412D-9B98-652AFFFF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F-42A9-A214-F1EDF41795B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F-42A9-A214-F1EDF417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F-43C3-90B7-586A4A0BE16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F-43C3-90B7-586A4A0BE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6-4FF9-A6D4-4343CF415EC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6-4FF9-A6D4-4343CF415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2-4577-B446-D4D51974E22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2-4577-B446-D4D51974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B-4B77-86D7-BEDDABCD8F2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B-4B77-86D7-BEDDABCD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3-4FC4-A60A-EFACEC65A5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3-4FC4-A60A-EFACEC65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3-4812-A9C0-3C334771511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3-4812-A9C0-3C334771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D-41C9-B7C0-E2ABA4A079D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D-41C9-B7C0-E2ABA4A0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A-4913-BF0B-D2F708770AE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A-4913-BF0B-D2F708770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1-4A55-8301-6645C2F0F8F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1-4A55-8301-6645C2F0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2-43BC-9F01-5317D39CC9C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2-43BC-9F01-5317D39C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A-4225-940C-539FF3B5507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A-4225-940C-539FF3B55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5-4904-AC52-FC7CC44A63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5-4904-AC52-FC7CC44A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F-42D8-A676-3B1CAC496B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F-42D8-A676-3B1CAC496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C-4383-92DD-0938BC477C5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C-4383-92DD-0938BC47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5-4EC5-9C32-F889559D153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5-4EC5-9C32-F889559D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B-45F8-A6A9-B4AF92800E4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B-45F8-A6A9-B4AF9280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3-4D88-BACD-9CF63094D43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3-4D88-BACD-9CF63094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F6D-AAC4-88E3E50D0ED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9-4F6D-AAC4-88E3E50D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D-43A1-BF5C-385571911E6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D-43A1-BF5C-38557191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C-4E9F-8552-96910C7717D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C-4E9F-8552-96910C771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4-4C24-83BB-E44EB666F82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4-4C24-83BB-E44EB666F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A-414D-8372-BDB58269C67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A-414D-8372-BDB58269C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4-49F2-B97F-B17B06EE386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4-49F2-B97F-B17B06EE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0-41FD-B74E-40719FB45D4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0-41FD-B74E-40719FB4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7-4D80-A87C-482DFD247689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7-4D80-A87C-482DFD24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5-4216-B6D4-1692060926A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5-4216-B6D4-16920609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E-4D41-B847-7B5D89B3A1B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E-4D41-B847-7B5D89B3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9-4FF1-A894-3E9A4FD0003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9-4FF1-A894-3E9A4FD0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B-4301-AA29-9F20C43892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B-4301-AA29-9F20C4389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7-4D6E-8428-B917F4EE44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7-4D6E-8428-B917F4EE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6-41D9-8A1A-04CF140A3D6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6-41D9-8A1A-04CF140A3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A-41DA-9830-39C57E6F2CF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A-41DA-9830-39C57E6F2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7-402B-ADA8-29C0CB58691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7-402B-ADA8-29C0CB58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0-4C5C-A27C-13DDB1E055E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0-4C5C-A27C-13DDB1E0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7-4C1E-B1F4-9378CA3AB74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7-4C1E-B1F4-9378CA3AB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A-45B0-820F-44C48A224C87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A-45B0-820F-44C48A22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1-4AE9-9065-1359F1477BC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1-4AE9-9065-1359F147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0-4FDF-B008-B9F732F1BA8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0-4FDF-B008-B9F732F1B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C-41D0-8800-21535582DEB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C-41D0-8800-21535582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B-4259-A56F-A7A7639519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B-4259-A56F-A7A76395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2-478E-9802-62EB27C2DE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2-478E-9802-62EB27C2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C-4A0F-A50B-2D425EA2D40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C-4A0F-A50B-2D425EA2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2-4237-9A2B-D0B9773A909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2-4237-9A2B-D0B9773A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F47-B06A-1626547AD8B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D-4F47-B06A-1626547A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6-4228-AFD3-048EA130514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6-4228-AFD3-048EA130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4-4CE4-8C6D-2D77485534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4-4CE4-8C6D-2D774855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9-4392-A5E8-5DC696E6BC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9-4392-A5E8-5DC696E6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F-487E-A40C-8C4E3AB2375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F-487E-A40C-8C4E3AB2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C-4762-8C84-B07C44283AC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C-4762-8C84-B07C442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BDA-9B5B-1B9C32E12D68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BDA-9B5B-1B9C32E1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C-444B-B615-5413EE57B60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C-444B-B615-5413EE57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8-4F8E-9BD8-451C2F5D6D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8-4F8E-9BD8-451C2F5D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E5E40E-8430-474C-AFB4-A35F0FC521CA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0435D3-2914-4C5C-A86E-487AA8D50C0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F7B684-E32F-4E4A-90A1-BFA869D6F8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06B1A1F-8C23-4B97-BFFF-25AA281F3CA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26363-3E58-4095-BAD0-EE107D016A2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81EA88-B7D8-4DFD-B4B7-B188A51E333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7C3AE82-3ADF-4111-90BD-65AECEC0B68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AF100D-9F91-4627-874A-B45F8562BE0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ECFF1EA-2D82-46E1-9F8E-DC29F1EF3A3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192294-331B-40BD-98D1-14D1518C425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5BDD0-086F-4998-A124-CD7BC2F2BDD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4B1F40D-20EB-4A9F-B952-6240E279AF7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AEE5205-FA68-4532-A519-0C572CDD9EB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D9ADA3D-C3CA-4E75-B4AB-755DE7F976F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93140C-6F29-495B-AF0D-D42DA8486AE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E699C4-F7D4-4A9D-8555-FBA2DF8FEBB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452F0D4-61DA-4EA4-BD73-33B316D0700C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78C8B9-ACF9-4075-98DC-F7B28CCAD6BB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1EAA4AB-C163-46F0-AF22-7D983B9D490C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43F5CF-8B88-441C-8D47-58B5B514175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76D532-405E-40E0-9CCA-A46EE589969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F6C7CC7-DA07-41B4-8E28-540B61DD354A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C0C8906-2115-40F0-BB6F-1975EAB6B01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CA088D9-2C7F-459A-87F9-14B77742606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5E5DE8-797E-4513-B18A-D95E52F510F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0F9B65-BD80-4E87-8CA8-602F01344F0D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C703925-039F-4D2C-9D51-7001D75C5EF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47C335-6B73-43BC-AE97-3883485CAD7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00183E2-3949-47E0-972B-29D3678CF2B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7EE5AC-8C85-4DA4-8CAB-E2EDD5DABEE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69838F-DF3D-496F-B3E8-CA0BA937FAD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085E02A-4ABE-4198-9C01-243B1627A3B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6B0369D-CD2C-4538-934E-7AE1CB3570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EC24118-B06A-4DF5-946B-AEA5E1AC296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D8C4A4-5A27-4183-A162-B23CDA71FC4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222F4E-183A-4E45-9A5C-45437E638C1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2C1B4D9-2173-41EC-92F2-6D1D80752B6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D6C9D9-7317-40E2-A997-60FF63CED97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60D1200-076E-47AC-B27C-13BEC9C7DEE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A77894-B66C-474A-A522-25D22804A4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79B56D-206B-4216-A50E-2358BA7988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52B1CDA-63F3-4781-AA30-D3904363EB4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1D355D7-4025-4720-ACA8-9C734AC0ABE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7C3400-6C66-4A2D-A4DB-13FDFF02160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CB5CF-5723-442F-8105-18DFBCF1830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79B820-43BC-4647-BC65-02FE1E3A08E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6EED87C-BDE4-4A12-9604-4D084530725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960BAE-8373-4622-93AE-C7FA8BB514F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BA944A0-7F72-4B32-90A4-E464C72D70F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0DAF61-E047-4301-AB2E-55E0ABC04FC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F404C6-1E77-46B9-9255-5D1BA9908CB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D14E6B2-4492-4C3A-8FA2-8B331973700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3AFD84-0694-4368-9653-5054075521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0EB7634-260C-465D-B18C-F23714DC24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80EF46-8D42-480C-AF34-FBD4A565DE4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E125C3-555F-4585-8C52-8ED2FC75C7B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99D568-4268-44E8-BA34-C05EBE8D2C6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C316AF3-2821-4B0C-8757-EAA7565B111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F0A9650-9A7D-408D-B7B2-880C9009B3F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DFC28B-6551-463C-B9BA-882A6B230C9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834F90-077C-4296-8756-AE12ADA72B7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274025F-5DAA-4C12-BEC1-174FB1DDA5D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48086FD-CFE8-4EA4-A65C-E3810927EA3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5A4911B-CB99-4F13-97E9-5E0996A5545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430334-F4D9-4B0F-9461-E872C22E5A6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517254-8499-4CDE-833C-ED65BF7A71B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400B3C-35F0-4AAA-B685-C4BED5EB100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2243444-8423-42B6-9C04-6AAA9D12D5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11A89F4-2A25-4943-B3CA-26F848583C6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A92563-3FDA-4737-B770-664E2C63E44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83895-26CC-47F6-AEBC-DC1B0ED0EA8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8D6D7E-E6C2-40DA-81D6-9DD0724519C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CBE9439-511B-4602-AC69-8AA96B11533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15D76E-7FE1-47F7-BAF1-CD6E71B19DA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C9DDD3-7D67-4E70-9A38-D10E0EB6DEF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902721-76C6-4A5B-9F76-6706BC8C48C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9362FD6-B6EE-4F63-BE99-8B889B0F2DD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CEDD5C-5EF7-4E10-ADCF-238A28402FD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D20A1B5-A146-4B9D-B4D7-D85110EC5AB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D88D89-6839-4515-AE15-E73207137CD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84B55B-DAAE-45FA-9D37-00729A46C2A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B95082-3E92-4E18-BF41-7619899DAF3A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81F37D7-A41B-4418-9151-065305E139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6126933-1F8C-4AE4-A8E8-DA80C74BCAD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CA6457-0BD1-4435-A1C6-07DFBBF776F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71751-2725-44E1-AA4C-766E8D1493CD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82D0447-6E1E-44A3-A04C-A361B7620CEC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D6C9FF9-0082-4BD4-91A1-EEA185989B3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AD51800-E189-4229-9B97-9B3BA9A43C2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C041C1-158E-42E2-A167-149AB64D854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82085F-5AB7-456E-92B7-EF533EC0A5C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EE57442-A14E-4344-82D8-0E47826AFFC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9486A4-E5F1-468C-A21A-06B7E9CF421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AD29EE0-19C8-47EC-BDC8-3A3F9E59A39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D1C772-6CF0-4E98-91B6-8A827B054B93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9CC0C-9FB3-48DC-9AA9-E6A9F2C3CBA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DE2781E-B0A4-4BBF-9999-AC196C072BBE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8121A57-3731-47BD-81BA-B5DB142F1D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D8893E-C3E0-4335-9415-2C4C351CE7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6723D7-141F-48F1-8DC9-34971F07F97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F5D50C-8561-49F2-80C3-696A8577E0F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C81E438-E755-43D9-A973-30BA8CD5645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8DA997-C03D-4F3F-B26A-5394C834946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3CCC7C1-42F5-4E85-89C9-30296EC52C0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DAC701-8AF4-4445-9B30-B9859A28B7E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B034F9-60DD-4C2F-95A0-EC9B149BA486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B477397-7279-40FE-8202-A12EFCFF35D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85A2FC3-A8E0-431E-BC7F-0703F4A88C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0115E7A-39E5-4840-95A2-032BB2D9C96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87E890-A420-4DBA-B2D5-7EE9A542CF7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45F735-B114-4E64-BB6E-DD0AE2ABAD2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188D013-2279-4ED6-9C80-DCABB3DE4AB0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B7B319F-70FA-4CFC-BD70-85099484186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D233F45-A67E-477B-8AC8-57FF5139AB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3CC424-4320-416E-8620-87F90D28AD9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DBE5E-7BCF-43D9-9FA6-E12760E60B7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2F76D5-BED2-4351-A611-006804319F7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72FD100-58C3-4A71-81D0-511E219A23D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FA0CB47-AE54-4213-A39D-2948141172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734BD9-4AB6-4013-B351-D4A06E58EFC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D2C2DF-6C65-417B-9D11-605480DE49C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0874C9E-5F75-44B9-9DCB-B3DF04A679C2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27B5C1-CF87-4081-909D-2E0C1E531F9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8CB7065-8276-44B3-A4C4-C4F8E0C074C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5DD82-E6CB-4044-8FC3-0A35B91807E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805588-15FA-42AD-8F5D-8A4EE70B9F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6B01CFA-C713-4A8D-9B24-655293C1C6F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D42A41C-9462-4367-9D03-AF88238B2F1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F6CBCD1-FEEC-426E-A08B-31FD8B6EE31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EF91A4-49B2-4E7D-A3C5-5C395DE0303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34F1E-1494-4329-8364-8E913A57848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69B5F8-EFEC-4110-9483-45DBEF02890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FFD2E8-2CB3-4781-91FD-CFB51E4A34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40CDD0BA-CEF3-4970-9C85-42C721641C5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06DEB8-4C9E-4E53-9C1E-898138E7E914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7962B-A8C3-4C86-BFAA-B016E8A58B8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DC386A5-6BAA-42B9-881E-5EB96BD9C174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D5ECDB6-5F69-4CA6-9D36-0863A8CB704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E9DD51C-F0F5-410B-9393-C8800B81B70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6575BA-BF8A-4BF4-B0AA-9E3F54E434D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94EED-D29D-41E2-B5B4-7878B97ED2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226061-9BD9-4B33-AFC6-7B406E2273E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4A758E0-2145-40F9-83C0-0B25F9C3737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F5C3344-9726-4040-9AE4-3C844969BF5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DCAE43-96CD-425B-A278-77D66D20AC1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3C40F8-69E8-4858-A334-A538410B192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0AA69C7-C5F2-43C9-9EC1-DCFD0AED08E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5C7141-D68B-4A01-B6EA-F5F96CF23DB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4C2BFA6-5EBF-464D-959D-D57BC0A5F49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99E08B-7E0B-4809-92CE-11767513396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AE08C-FFC3-406C-9BC9-2EA7C55844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1690E93-29D3-40EC-B8CE-AEB16A5C451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4091589-9FCD-427E-A4B9-DCF9BCF2256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4EB73F9-08F4-41C8-B8A0-92F9945E386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003B8-1AEC-45B1-88C5-7482FEB9667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59D4ED-7766-4A72-B9B8-80DC881C9E3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425F2E-2197-42CA-8121-CC5325D7E3F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2794F33-DE8B-4BF6-86FE-9D6149D5E6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A5A0369-68A8-421A-A2EE-B6760B1FD0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77800A-305C-471E-8282-BE0F2DFF2FC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6C65AB-B99F-4DE3-A8BA-C4287443285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5F14DA-5DCB-4B42-856B-5E1C9C64F565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6DC9981-0E95-4B05-890E-ED4704806AF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586C49D-D0A8-4B43-BA8A-22F01C3A9AB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A7AE0E-E0B8-462B-BF3E-247C0947F8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FD4EB9-A465-4954-8904-3ED49AA7259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YT protocol on Aulani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spawn, 150k algae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231638-43C7-45CE-8360-C9532BCD5F76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1AA58CD-E711-4BEE-94FA-9D0E4A858BC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5FD3DF8-1B47-484F-841E-7CDFAF67ACA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B6D5CC-B2CC-4445-9F0F-07654F40B2E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8385F5-E0E4-48F5-BF6A-D91A62291445}"/>
            </a:ext>
          </a:extLst>
        </xdr:cNvPr>
        <xdr:cNvSpPr txBox="1"/>
      </xdr:nvSpPr>
      <xdr:spPr>
        <a:xfrm>
          <a:off x="9557319" y="88445"/>
          <a:ext cx="5684382" cy="2971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FDA87F5-1FD1-46B1-8615-4900F9AC3AC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FC0EC7-C93C-4D17-9457-2A6823ABFAF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31204A8-0DE1-4B7E-8188-CAB086C1A42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A524B-91AE-4EDC-9E5C-09C5E8166A09}"/>
            </a:ext>
          </a:extLst>
        </xdr:cNvPr>
        <xdr:cNvSpPr txBox="1"/>
      </xdr:nvSpPr>
      <xdr:spPr>
        <a:xfrm>
          <a:off x="7313158" y="154783"/>
          <a:ext cx="1831183" cy="2952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7B091A-5013-4B6A-A949-EE04F4D09DB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9E602C-0B81-4563-A582-CBBEF112872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77C9C3D-77DB-4D9B-B1BA-038C7A15132E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8693CFC-85FB-4816-95BF-E1A23900E65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A3EC41-59CC-4044-BDAD-007BD617E4AB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1E31D7-4B9C-4956-9411-B64AB77FFC4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81A1BEB-3D6D-4D36-8BE0-04E601A0251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8AC79F1-4A19-459A-9BF5-38016EB2678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CBDFFF0-3F67-4DF6-9CF5-734E88A9B83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4426C3-18EF-47E9-B513-4B49D21D64F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6812-CECB-4A0D-A102-D8756CFEC5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50FE621-97C0-4833-9A99-270EE9F6213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54A88C-17D8-4872-BA96-80A888AD7F3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28ED3227-C4BF-4405-AEF6-62703906F847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D0D9A5-DDF2-48CC-B67A-FBB7B800641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AD5416-79A6-48D3-A587-3696A6D3460C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476E05B-E67B-45C4-B234-1DC465035438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7B4075-6458-4E0D-9733-0AAEC0BA78C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E0296F-4C21-464F-80AB-9D4056B5DCF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B33581-EBDF-4D79-9129-1E39AC832D6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546253-774E-4EE0-9E08-81C74AF39D5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C243B7D-4CCE-42CD-87B7-99CC8AABE763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2896F7E-1EFD-4590-BEF5-A7D7AEF9A84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2473311-9BFE-4713-8C32-4D0A9408A44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35869-C26B-47A6-896A-A9010B33D44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6737DC-2A80-43FB-B6B3-7EC76DCF2F44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B159B61-E7FE-4404-980B-7FB88D3D255D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9F763CB-DFD6-44B3-A59E-3A46153D929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4D75B6E-0327-4F4C-B81F-DA9C996BE4B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19F572-7884-46EC-8872-57CF6500E77C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3D2515-31EB-4645-A7AE-37B7AED7C1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1B15AB-7375-4326-A925-29F7EA9A414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3C7E58-DBE7-44BA-B4F0-F3A96408F99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F626FCA-0570-46B2-A397-B3605F013BE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01713C-95BF-4AB5-8B8F-A54054D5251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E6BAD7-F751-472A-97CD-0696639200D0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A71A13C-A24D-4E49-A9AD-75FB33FCA72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7F95DC-99BD-44BD-83DE-2487BFA921A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314C1AA1-2C8B-48FF-B657-266230F56F2C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2B3748-97E1-4512-BDEB-741385FBBD35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EB4CB-D559-4750-8B25-FF0460F3DF1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8AD6634-40B4-49C6-ACD9-16C98F8EE4B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61D0355-B1ED-46AA-ACEE-D74C975F47DB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898927-CEDD-43E6-9481-811B8B7271A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9461AE-0365-4C1D-977B-632062767C71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864E2E-C48F-48C5-A436-51A7EE02DB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9B369E4-157C-4CCC-B59C-858D776B118C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AA5E057-98A6-4AF5-A2C1-93C030C59D2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796800C-38F3-4847-BEC0-7230A3BEFEF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ACBC6F-D43D-445E-98BD-396F22EE94B2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C385C-B685-4A81-8BF1-C0A2E503E353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64DDB4F-F274-4A28-950F-B0BD47004667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734C679-8972-429A-ABD9-F26DCCE25FA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8A290C07-3517-40B8-A547-88C1E9B10245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ECD901-5368-4E24-A744-1537D3FDCED4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D89D02-3218-4FE6-8ABC-0676F36EBC0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 Lots of Jelly fish. Dropped.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2D76A3E-B099-4EC8-9C7E-65FFB0781D00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F0F0B05-A11B-470C-BE57-ACA98DC35D4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03DDA88-829C-44BF-B320-D3F2C3719E3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784055-BF01-4869-B6AE-608E990366E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3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873C75-FA72-42AE-995B-3EFCD061CC2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2703C83-CE2D-46FE-A049-6011222F91B8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B95299F-6FDC-4585-A4AA-463711C7009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9F760DA-BE27-4737-AD66-91E4AC0D5A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223EC8-E016-46B5-BDDB-851A125F84B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5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1BDCB-B3F1-4645-AA16-7771FD49A7A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EE52941-004E-4091-BF18-3A7B9FA68F05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7B5BA81-F6AF-4B7C-9CD9-5BF4549A070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EA0AF0F-6F5A-4574-B054-2299A0F121C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87474-8B9A-444D-B8D8-C8AB8F990A4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3D189B-960A-45F2-99AA-AD42BDEAD332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3C46E78-1531-438A-8815-7EE7E72DBFF3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45B75B0-D861-42CE-AF28-6A92958661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1F814341-1B04-412F-8658-4471B5BD430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CE9C10-303F-464C-B72C-DF4F7E80B82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383421-72DF-47C6-944E-5335A7E16D2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B5AD7B-EC7B-4E5F-B4A8-6036ABE11CC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6D17D67-5ECF-4749-A700-D405C117353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049FA86-02D9-4AE0-B8E4-1B8AC4DFA38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9324E1-04B0-4B07-9B1B-9E37FCE8C8D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F3572B-665E-49C5-87DC-6A2677C5834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F7C9810-B5DF-4C3F-AED6-7BCE5B07758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1B742DE-D98E-4173-8B94-3C956A12429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B6A14FD-6D3C-4614-9131-C13F8D80D18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6699E-C10B-4C6D-A3C9-5735B4962CD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02B44-F89E-49D1-9C7B-AC877DF2735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r>
            <a:rPr lang="en-US" sz="1400" b="0" u="none" baseline="0"/>
            <a:t>First flowthrough (control) rep for Biota 2024 research agreement (still not finalized yet)</a:t>
          </a:r>
        </a:p>
        <a:p>
          <a:r>
            <a:rPr lang="en-US" sz="1400" b="0" u="none" baseline="0"/>
            <a:t>Note: Confusion from Biota on what the treatments are, tank was switched to recirc system on ASW end of day 3DPH. Not a proper rep. </a:t>
          </a:r>
        </a:p>
        <a:p>
          <a:endParaRPr lang="en-US" sz="1400" b="0" u="none" baseline="0"/>
        </a:p>
        <a:p>
          <a:r>
            <a:rPr lang="en-US" sz="1400" b="0" u="none" baseline="0"/>
            <a:t>46DPH estimated 200-250 fish left. </a:t>
          </a: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5E7551-E62D-4F64-9A17-FFF622FD040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A2D87E7-4EC6-4542-901E-6F7E58C134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241EE59-14F5-4C0B-880D-776B32F9F47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3DEEA9-AA15-44BE-ACCE-AAE3E83AF0A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F2169-E360-4027-B710-F224327E448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artemia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got fed to this rep at 6 DPH, 8 DPH still lots of fish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CA1524-7226-4F34-BDD2-6D672507058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472193-73A1-4959-B2BF-AE131E9FDDC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E39AFC3-F787-4742-BCE5-619F5083B7F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C5C02A-C8CC-4F28-BB13-0E043838436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5210F5-D30B-4B0F-9568-6531070C988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E8DD277-210C-44B9-AE9A-79FA88A10F6D}"/>
            </a:ext>
          </a:extLst>
        </xdr:cNvPr>
        <xdr:cNvGrpSpPr/>
      </xdr:nvGrpSpPr>
      <xdr:grpSpPr>
        <a:xfrm>
          <a:off x="25545201" y="154780"/>
          <a:ext cx="6917826" cy="3178222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5C1AF95-ED4A-4CBD-9BB0-211979A1280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DA6FC4F-10F2-44DB-9EA7-2D182EFF702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0D403-1799-4832-9B2C-8B66DBE07EB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Mortality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Hatchery%20Production/YT%20Hatchery%20Shee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>
            <v>16.100000000000001</v>
          </cell>
        </row>
        <row r="3">
          <cell r="B3">
            <v>17.09375</v>
          </cell>
        </row>
        <row r="4">
          <cell r="B4">
            <v>38.861111111111114</v>
          </cell>
        </row>
        <row r="5">
          <cell r="B5">
            <v>19.86046511627907</v>
          </cell>
        </row>
        <row r="6">
          <cell r="B6">
            <v>30.34090909090909</v>
          </cell>
        </row>
        <row r="7">
          <cell r="B7">
            <v>20.367346938775512</v>
          </cell>
        </row>
        <row r="8">
          <cell r="B8">
            <v>24.936170212765958</v>
          </cell>
        </row>
        <row r="9">
          <cell r="B9">
            <v>26.042553191489361</v>
          </cell>
        </row>
        <row r="10">
          <cell r="B10">
            <v>37.326530612244895</v>
          </cell>
        </row>
        <row r="11">
          <cell r="B11">
            <v>49.14</v>
          </cell>
        </row>
        <row r="12">
          <cell r="B12">
            <v>43.86</v>
          </cell>
        </row>
        <row r="13">
          <cell r="B13">
            <v>43.571428571428569</v>
          </cell>
        </row>
        <row r="14">
          <cell r="B14">
            <v>47.48</v>
          </cell>
        </row>
        <row r="15">
          <cell r="B15">
            <v>43.354166666666664</v>
          </cell>
        </row>
        <row r="16">
          <cell r="B16">
            <v>39.8125</v>
          </cell>
        </row>
        <row r="17">
          <cell r="B17">
            <v>34.78</v>
          </cell>
        </row>
        <row r="18">
          <cell r="B18">
            <v>31.48936170212766</v>
          </cell>
        </row>
        <row r="19">
          <cell r="B19">
            <v>36.612244897959187</v>
          </cell>
        </row>
        <row r="20">
          <cell r="B20">
            <v>34.714285714285715</v>
          </cell>
        </row>
        <row r="21">
          <cell r="B21">
            <v>27.434782608695652</v>
          </cell>
        </row>
        <row r="22">
          <cell r="B22">
            <v>24.488888888888887</v>
          </cell>
        </row>
        <row r="23">
          <cell r="B23">
            <v>21.844444444444445</v>
          </cell>
        </row>
        <row r="24">
          <cell r="B24">
            <v>19.658536585365855</v>
          </cell>
        </row>
        <row r="25">
          <cell r="B25">
            <v>15.3</v>
          </cell>
        </row>
        <row r="26">
          <cell r="B26">
            <v>12.128205128205128</v>
          </cell>
        </row>
        <row r="27">
          <cell r="B27">
            <v>10.050000000000001</v>
          </cell>
        </row>
        <row r="28">
          <cell r="B28">
            <v>7.5384615384615383</v>
          </cell>
        </row>
        <row r="29">
          <cell r="B29">
            <v>4.4210526315789478</v>
          </cell>
        </row>
        <row r="30">
          <cell r="B30">
            <v>4.7027027027027026</v>
          </cell>
        </row>
        <row r="31">
          <cell r="B31">
            <v>3.5526315789473686</v>
          </cell>
        </row>
        <row r="32">
          <cell r="B32">
            <v>2.8857142857142857</v>
          </cell>
        </row>
        <row r="33">
          <cell r="B33">
            <v>1.8888888888888888</v>
          </cell>
        </row>
        <row r="34">
          <cell r="B34">
            <v>1.8</v>
          </cell>
        </row>
        <row r="35">
          <cell r="B35">
            <v>1.4722222222222223</v>
          </cell>
        </row>
        <row r="36">
          <cell r="B36">
            <v>0.83333333333333337</v>
          </cell>
        </row>
        <row r="37">
          <cell r="B37">
            <v>1.0555555555555556</v>
          </cell>
        </row>
        <row r="38">
          <cell r="B38">
            <v>0.94117647058823528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 Revised Nov 2020"/>
      <sheetName val="YT Revised Dec 2020"/>
      <sheetName val="T2 (YT 182)"/>
      <sheetName val="T8 (YT 181)"/>
      <sheetName val="T6 (YT 180)"/>
      <sheetName val="T7 (YT 179)"/>
      <sheetName val="T4 (YT 178)"/>
      <sheetName val="T10 (YT 179)"/>
      <sheetName val="T11 (YT177)"/>
      <sheetName val="T12 (YT 171)"/>
      <sheetName val="&lt;--CURRENT TANKS"/>
      <sheetName val="4T 5 (YT 164)"/>
      <sheetName val="T3 (YT 176)"/>
      <sheetName val="T1 (YT 175)"/>
      <sheetName val="YT Revised April 2020"/>
      <sheetName val="4T1 (YT 167)"/>
      <sheetName val="T9 (YT 173"/>
      <sheetName val="T5 (YT  174)"/>
      <sheetName val="T7 (YT 175)"/>
      <sheetName val="T8 (YT 172)"/>
      <sheetName val="T4 (YT 170)"/>
      <sheetName val="4T 2 (YT 163)"/>
      <sheetName val="T3 (BT 1)"/>
      <sheetName val="T11 (YT 165)"/>
      <sheetName val="T2 (YT 169)"/>
      <sheetName val="T1 (YT 168)"/>
      <sheetName val="4ton 4 (YT 158)"/>
      <sheetName val="T12 (YT 166)"/>
      <sheetName val="T5 (YT 161)"/>
      <sheetName val="T4 (YT 160)"/>
      <sheetName val="T12 (YT 157)"/>
      <sheetName val="4ton 1 (YT 155)"/>
      <sheetName val="T11 (YT 159)"/>
      <sheetName val="T8 (YT 162)"/>
      <sheetName val="4ton-2 (YT 156)"/>
      <sheetName val="4ton 3 (YT 150)"/>
      <sheetName val="4ton 5 (YT 149)"/>
      <sheetName val="4ton 4 (YT 154)"/>
      <sheetName val="T12 (YT 153)"/>
      <sheetName val="T1 (YT 151)"/>
      <sheetName val="4ton 2 (YT 146)"/>
      <sheetName val="T10 (YT 145)"/>
      <sheetName val="T11 (YT 152)"/>
      <sheetName val="T4 (YT147)"/>
      <sheetName val="4ton 1 (YT 140)"/>
      <sheetName val="4ton 4 (YT148)"/>
      <sheetName val="4ton 3 (YT 144)"/>
      <sheetName val="T1 (YT 143)"/>
      <sheetName val="T8 (YT 131)"/>
      <sheetName val="T2 (YT 135)"/>
      <sheetName val="T12 (YT 137)"/>
      <sheetName val="T11 (YT 134)"/>
      <sheetName val="T7 (YT 132)"/>
      <sheetName val="T6 (YT 130)"/>
      <sheetName val="200Ls - 4ton 2 (YT 139)"/>
      <sheetName val="T9 (YT 142)"/>
      <sheetName val="T5 (YT 129)"/>
      <sheetName val="T4 (YT 127)"/>
      <sheetName val="T3 (YT 125)"/>
      <sheetName val="T10 (YT 141)"/>
      <sheetName val="T1 (YT 136)"/>
      <sheetName val="T9 (YT 128)"/>
      <sheetName val="T10 (YT 126)"/>
      <sheetName val="200L 1 (CB1)"/>
      <sheetName val="4Ton -1 (YT 138)"/>
      <sheetName val="200L 4 (flame 1)"/>
      <sheetName val="200L 3 (CB 2)"/>
      <sheetName val="200L 2 (BT 1)"/>
      <sheetName val="T2 (YT 118)"/>
      <sheetName val="200L 10 (YT 116)"/>
      <sheetName val="T12 (YT 11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8">
          <cell r="A38">
            <v>14</v>
          </cell>
          <cell r="BB38"/>
          <cell r="BT38">
            <v>16.100000000000001</v>
          </cell>
        </row>
        <row r="39">
          <cell r="A39">
            <v>15</v>
          </cell>
          <cell r="BB39"/>
          <cell r="BT39">
            <v>17.09375</v>
          </cell>
        </row>
        <row r="40">
          <cell r="A40">
            <v>16</v>
          </cell>
          <cell r="BB40"/>
          <cell r="BT40">
            <v>38.861111111111114</v>
          </cell>
        </row>
        <row r="41">
          <cell r="A41">
            <v>17</v>
          </cell>
          <cell r="BB41"/>
          <cell r="BT41">
            <v>19.86046511627907</v>
          </cell>
        </row>
        <row r="42">
          <cell r="A42">
            <v>18</v>
          </cell>
          <cell r="BB42"/>
          <cell r="BT42">
            <v>30.34090909090909</v>
          </cell>
        </row>
        <row r="43">
          <cell r="A43">
            <v>19</v>
          </cell>
          <cell r="BB43" t="str">
            <v>Start Tomorrow</v>
          </cell>
          <cell r="BT43">
            <v>20.367346938775512</v>
          </cell>
        </row>
        <row r="44">
          <cell r="A44">
            <v>20</v>
          </cell>
          <cell r="BB44"/>
          <cell r="BT44">
            <v>24.936170212765958</v>
          </cell>
        </row>
        <row r="45">
          <cell r="A45">
            <v>21</v>
          </cell>
          <cell r="BB45"/>
          <cell r="BT45">
            <v>26.042553191489361</v>
          </cell>
        </row>
        <row r="46">
          <cell r="A46">
            <v>22</v>
          </cell>
          <cell r="BB46"/>
          <cell r="BT46">
            <v>37.326530612244895</v>
          </cell>
        </row>
        <row r="47">
          <cell r="A47">
            <v>23</v>
          </cell>
          <cell r="BB47"/>
          <cell r="BT47">
            <v>49.14</v>
          </cell>
        </row>
        <row r="48">
          <cell r="A48">
            <v>24</v>
          </cell>
          <cell r="BB48"/>
          <cell r="BT48">
            <v>43.86</v>
          </cell>
        </row>
        <row r="49">
          <cell r="A49">
            <v>25</v>
          </cell>
          <cell r="BB49"/>
          <cell r="BT49">
            <v>43.571428571428569</v>
          </cell>
        </row>
        <row r="50">
          <cell r="A50">
            <v>26</v>
          </cell>
          <cell r="BB50"/>
          <cell r="BT50">
            <v>47.48</v>
          </cell>
        </row>
        <row r="51">
          <cell r="A51">
            <v>27</v>
          </cell>
          <cell r="BB51"/>
          <cell r="BT51">
            <v>43.354166666666664</v>
          </cell>
        </row>
        <row r="52">
          <cell r="A52">
            <v>28</v>
          </cell>
          <cell r="BB52"/>
          <cell r="BT52">
            <v>39.8125</v>
          </cell>
        </row>
        <row r="53">
          <cell r="A53">
            <v>29</v>
          </cell>
          <cell r="BB53"/>
          <cell r="BT53">
            <v>34.78</v>
          </cell>
        </row>
        <row r="54">
          <cell r="A54">
            <v>30</v>
          </cell>
          <cell r="BB54"/>
          <cell r="BT54">
            <v>31.48936170212766</v>
          </cell>
        </row>
        <row r="55">
          <cell r="A55">
            <v>31</v>
          </cell>
          <cell r="BB55"/>
          <cell r="BT55">
            <v>36.612244897959187</v>
          </cell>
        </row>
        <row r="56">
          <cell r="A56">
            <v>32</v>
          </cell>
          <cell r="BB56"/>
          <cell r="BT56">
            <v>34.714285714285715</v>
          </cell>
        </row>
        <row r="57">
          <cell r="A57">
            <v>33</v>
          </cell>
          <cell r="BB57"/>
          <cell r="BT57">
            <v>27.434782608695652</v>
          </cell>
        </row>
        <row r="58">
          <cell r="A58">
            <v>34</v>
          </cell>
          <cell r="BB58"/>
          <cell r="BT58">
            <v>24.488888888888887</v>
          </cell>
        </row>
        <row r="59">
          <cell r="A59">
            <v>35</v>
          </cell>
          <cell r="BB59"/>
          <cell r="BT59">
            <v>21.844444444444445</v>
          </cell>
        </row>
        <row r="60">
          <cell r="A60">
            <v>36</v>
          </cell>
          <cell r="BB60"/>
          <cell r="BT60">
            <v>19.658536585365855</v>
          </cell>
        </row>
        <row r="61">
          <cell r="A61">
            <v>37</v>
          </cell>
          <cell r="BB61"/>
          <cell r="BT61">
            <v>15.3</v>
          </cell>
        </row>
        <row r="62">
          <cell r="A62">
            <v>38</v>
          </cell>
          <cell r="BB62"/>
          <cell r="BT62">
            <v>12.128205128205128</v>
          </cell>
        </row>
        <row r="63">
          <cell r="A63">
            <v>39</v>
          </cell>
          <cell r="BB63"/>
          <cell r="BT63">
            <v>10.050000000000001</v>
          </cell>
        </row>
        <row r="64">
          <cell r="A64">
            <v>40</v>
          </cell>
          <cell r="BB64"/>
          <cell r="BT64">
            <v>7.5384615384615383</v>
          </cell>
        </row>
        <row r="65">
          <cell r="A65">
            <v>41</v>
          </cell>
          <cell r="BB65"/>
          <cell r="BT65">
            <v>4.4210526315789478</v>
          </cell>
        </row>
        <row r="66">
          <cell r="A66">
            <v>42</v>
          </cell>
          <cell r="BB66"/>
          <cell r="BT66">
            <v>4.7027027027027026</v>
          </cell>
        </row>
        <row r="67">
          <cell r="A67">
            <v>43</v>
          </cell>
          <cell r="BB67"/>
          <cell r="BT67">
            <v>3.5526315789473686</v>
          </cell>
        </row>
        <row r="68">
          <cell r="A68">
            <v>44</v>
          </cell>
          <cell r="BB68"/>
          <cell r="BT68">
            <v>2.8857142857142857</v>
          </cell>
        </row>
        <row r="69">
          <cell r="A69">
            <v>45</v>
          </cell>
          <cell r="BB69"/>
          <cell r="BT69">
            <v>1.8888888888888888</v>
          </cell>
        </row>
        <row r="70">
          <cell r="A70">
            <v>46</v>
          </cell>
          <cell r="BB70"/>
          <cell r="BT70">
            <v>1.8</v>
          </cell>
        </row>
        <row r="71">
          <cell r="A71">
            <v>47</v>
          </cell>
          <cell r="BB71"/>
          <cell r="BT71">
            <v>1.4722222222222223</v>
          </cell>
        </row>
        <row r="72">
          <cell r="A72">
            <v>48</v>
          </cell>
          <cell r="BB72"/>
          <cell r="BT72">
            <v>0.83333333333333337</v>
          </cell>
        </row>
        <row r="73">
          <cell r="A73">
            <v>49</v>
          </cell>
          <cell r="BB73"/>
          <cell r="BT73">
            <v>1.0555555555555556</v>
          </cell>
        </row>
        <row r="74">
          <cell r="A74">
            <v>50</v>
          </cell>
          <cell r="BB74"/>
          <cell r="BT74">
            <v>0.94117647058823528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B1+B@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F84-DB66-4B17-80AF-78A726202C6C}">
  <dimension ref="A1:BA131"/>
  <sheetViews>
    <sheetView topLeftCell="A4" zoomScale="85" zoomScaleNormal="85" workbookViewId="0">
      <pane xSplit="1" topLeftCell="R1" activePane="topRight" state="frozen"/>
      <selection pane="topRight" activeCell="N66" sqref="N66"/>
    </sheetView>
  </sheetViews>
  <sheetFormatPr defaultRowHeight="15" x14ac:dyDescent="0.25"/>
  <cols>
    <col min="1" max="1" width="21.28515625" bestFit="1" customWidth="1"/>
    <col min="2" max="2" width="23.140625" bestFit="1" customWidth="1"/>
    <col min="3" max="3" width="15.85546875" bestFit="1" customWidth="1"/>
    <col min="4" max="4" width="4.42578125" bestFit="1" customWidth="1"/>
    <col min="5" max="5" width="4.28515625" bestFit="1" customWidth="1"/>
    <col min="6" max="6" width="4.42578125" bestFit="1" customWidth="1"/>
    <col min="7" max="7" width="4.28515625" bestFit="1" customWidth="1"/>
    <col min="8" max="8" width="4.42578125" bestFit="1" customWidth="1"/>
    <col min="9" max="9" width="4.28515625" bestFit="1" customWidth="1"/>
    <col min="10" max="10" width="22.7109375" bestFit="1" customWidth="1"/>
    <col min="11" max="11" width="21" bestFit="1" customWidth="1"/>
    <col min="12" max="12" width="47.140625" bestFit="1" customWidth="1"/>
    <col min="13" max="13" width="41.140625" bestFit="1" customWidth="1"/>
    <col min="14" max="14" width="16.42578125" bestFit="1" customWidth="1"/>
    <col min="15" max="15" width="19.85546875" bestFit="1" customWidth="1"/>
    <col min="16" max="16" width="41.140625" bestFit="1" customWidth="1"/>
    <col min="17" max="17" width="9.28515625" bestFit="1" customWidth="1"/>
    <col min="18" max="18" width="4.42578125" bestFit="1" customWidth="1"/>
    <col min="19" max="19" width="6.5703125" bestFit="1" customWidth="1"/>
    <col min="20" max="20" width="4.28515625" bestFit="1" customWidth="1"/>
    <col min="21" max="21" width="5.140625" bestFit="1" customWidth="1"/>
    <col min="22" max="22" width="0.28515625" customWidth="1"/>
    <col min="23" max="23" width="5.140625" bestFit="1" customWidth="1"/>
    <col min="24" max="24" width="26.140625" bestFit="1" customWidth="1"/>
    <col min="25" max="25" width="41.140625" bestFit="1" customWidth="1"/>
    <col min="26" max="26" width="4.42578125" bestFit="1" customWidth="1"/>
    <col min="27" max="27" width="6.5703125" bestFit="1" customWidth="1"/>
    <col min="28" max="28" width="4.28515625" bestFit="1" customWidth="1"/>
    <col min="29" max="29" width="5.140625" bestFit="1" customWidth="1"/>
    <col min="30" max="30" width="6.5703125" bestFit="1" customWidth="1"/>
    <col min="31" max="31" width="22.28515625" customWidth="1"/>
    <col min="32" max="32" width="41.140625" bestFit="1" customWidth="1"/>
    <col min="33" max="33" width="11.85546875" bestFit="1" customWidth="1"/>
    <col min="34" max="34" width="14" bestFit="1" customWidth="1"/>
    <col min="35" max="35" width="5.7109375" customWidth="1"/>
    <col min="36" max="36" width="6.5703125" bestFit="1" customWidth="1"/>
    <col min="37" max="37" width="5.5703125" customWidth="1"/>
    <col min="38" max="38" width="16.28515625" bestFit="1" customWidth="1"/>
    <col min="39" max="39" width="11.85546875" bestFit="1" customWidth="1"/>
    <col min="40" max="40" width="6" bestFit="1" customWidth="1"/>
    <col min="41" max="41" width="6.5703125" customWidth="1"/>
    <col min="42" max="42" width="9.140625" customWidth="1"/>
    <col min="43" max="43" width="35.42578125" bestFit="1" customWidth="1"/>
    <col min="44" max="44" width="41.140625" bestFit="1" customWidth="1"/>
    <col min="45" max="45" width="18" bestFit="1" customWidth="1"/>
    <col min="46" max="46" width="26.5703125" bestFit="1" customWidth="1"/>
    <col min="47" max="47" width="24.85546875" bestFit="1" customWidth="1"/>
    <col min="48" max="48" width="41.140625" bestFit="1" customWidth="1"/>
    <col min="49" max="49" width="13.85546875" customWidth="1"/>
    <col min="50" max="50" width="26.5703125" bestFit="1" customWidth="1"/>
    <col min="51" max="51" width="24.140625" bestFit="1" customWidth="1"/>
    <col min="52" max="52" width="41.140625" bestFit="1" customWidth="1"/>
    <col min="53" max="53" width="18.85546875" bestFit="1" customWidth="1"/>
  </cols>
  <sheetData>
    <row r="1" spans="1:53" x14ac:dyDescent="0.25">
      <c r="A1" s="3" t="s">
        <v>1</v>
      </c>
      <c r="B1" t="s">
        <v>931</v>
      </c>
    </row>
    <row r="2" spans="1:53" x14ac:dyDescent="0.25">
      <c r="A2" s="3" t="s">
        <v>2</v>
      </c>
    </row>
    <row r="3" spans="1:53" x14ac:dyDescent="0.25">
      <c r="A3" s="3" t="s">
        <v>3</v>
      </c>
    </row>
    <row r="4" spans="1:53" x14ac:dyDescent="0.25">
      <c r="A4" s="3" t="s">
        <v>4</v>
      </c>
    </row>
    <row r="5" spans="1:53" x14ac:dyDescent="0.25">
      <c r="A5" s="3" t="s">
        <v>5</v>
      </c>
    </row>
    <row r="6" spans="1:53" x14ac:dyDescent="0.25">
      <c r="A6" s="3" t="s">
        <v>6</v>
      </c>
    </row>
    <row r="7" spans="1:53" x14ac:dyDescent="0.25">
      <c r="A7" s="3" t="s">
        <v>7</v>
      </c>
    </row>
    <row r="8" spans="1:53" x14ac:dyDescent="0.25">
      <c r="A8" s="3" t="s">
        <v>932</v>
      </c>
    </row>
    <row r="9" spans="1:53" ht="15.75" thickBot="1" x14ac:dyDescent="0.3">
      <c r="A9" s="3" t="s">
        <v>933</v>
      </c>
    </row>
    <row r="10" spans="1:53" ht="22.5" x14ac:dyDescent="0.25">
      <c r="A10" s="179" t="s">
        <v>10</v>
      </c>
      <c r="B10" s="180"/>
      <c r="C10" s="180"/>
      <c r="D10" s="185" t="s">
        <v>11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8" t="s">
        <v>12</v>
      </c>
      <c r="O10" s="188"/>
      <c r="P10" s="189"/>
      <c r="Q10" s="194" t="s">
        <v>13</v>
      </c>
      <c r="R10" s="195"/>
      <c r="S10" s="195"/>
      <c r="T10" s="195"/>
      <c r="U10" s="195"/>
      <c r="V10" s="195"/>
      <c r="W10" s="195"/>
      <c r="X10" s="195"/>
      <c r="Y10" s="196"/>
      <c r="Z10" s="200" t="s">
        <v>14</v>
      </c>
      <c r="AA10" s="201"/>
      <c r="AB10" s="201"/>
      <c r="AC10" s="201"/>
      <c r="AD10" s="201"/>
      <c r="AE10" s="201"/>
      <c r="AF10" s="202"/>
      <c r="AG10" s="241" t="s">
        <v>15</v>
      </c>
      <c r="AH10" s="241"/>
      <c r="AI10" s="241"/>
      <c r="AJ10" s="241"/>
      <c r="AK10" s="241"/>
      <c r="AL10" s="241"/>
      <c r="AM10" s="241"/>
      <c r="AN10" s="241"/>
      <c r="AO10" s="241"/>
      <c r="AP10" s="241"/>
      <c r="AQ10" s="7"/>
      <c r="AR10" s="8"/>
      <c r="AS10" s="221" t="s">
        <v>16</v>
      </c>
      <c r="AT10" s="222"/>
      <c r="AU10" s="222"/>
      <c r="AV10" s="222"/>
      <c r="AW10" s="227" t="s">
        <v>17</v>
      </c>
      <c r="AX10" s="228"/>
      <c r="AY10" s="228"/>
      <c r="AZ10" s="229"/>
      <c r="BA10" s="236" t="s">
        <v>18</v>
      </c>
    </row>
    <row r="11" spans="1:53" ht="22.5" x14ac:dyDescent="0.25">
      <c r="A11" s="181"/>
      <c r="B11" s="182"/>
      <c r="C11" s="182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90"/>
      <c r="O11" s="190"/>
      <c r="P11" s="191"/>
      <c r="Q11" s="197"/>
      <c r="R11" s="198"/>
      <c r="S11" s="198"/>
      <c r="T11" s="198"/>
      <c r="U11" s="198"/>
      <c r="V11" s="198"/>
      <c r="W11" s="198"/>
      <c r="X11" s="198"/>
      <c r="Y11" s="199"/>
      <c r="Z11" s="203"/>
      <c r="AA11" s="204"/>
      <c r="AB11" s="204"/>
      <c r="AC11" s="204"/>
      <c r="AD11" s="204"/>
      <c r="AE11" s="204"/>
      <c r="AF11" s="205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9"/>
      <c r="AR11" s="10"/>
      <c r="AS11" s="223"/>
      <c r="AT11" s="224"/>
      <c r="AU11" s="224"/>
      <c r="AV11" s="224"/>
      <c r="AW11" s="230"/>
      <c r="AX11" s="231"/>
      <c r="AY11" s="231"/>
      <c r="AZ11" s="232"/>
      <c r="BA11" s="237"/>
    </row>
    <row r="12" spans="1:53" ht="20.25" thickBot="1" x14ac:dyDescent="0.3">
      <c r="A12" s="183"/>
      <c r="B12" s="184"/>
      <c r="C12" s="184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92"/>
      <c r="O12" s="192"/>
      <c r="P12" s="193"/>
      <c r="Q12" s="197"/>
      <c r="R12" s="198"/>
      <c r="S12" s="198"/>
      <c r="T12" s="198"/>
      <c r="U12" s="198"/>
      <c r="V12" s="198"/>
      <c r="W12" s="198"/>
      <c r="X12" s="198"/>
      <c r="Y12" s="199"/>
      <c r="Z12" s="203"/>
      <c r="AA12" s="204"/>
      <c r="AB12" s="204"/>
      <c r="AC12" s="204"/>
      <c r="AD12" s="204"/>
      <c r="AE12" s="204"/>
      <c r="AF12" s="205"/>
      <c r="AG12" s="239" t="s">
        <v>19</v>
      </c>
      <c r="AH12" s="239"/>
      <c r="AI12" s="239"/>
      <c r="AJ12" s="239"/>
      <c r="AK12" s="240"/>
      <c r="AL12" s="11"/>
      <c r="AM12" s="239" t="s">
        <v>20</v>
      </c>
      <c r="AN12" s="239"/>
      <c r="AO12" s="239"/>
      <c r="AP12" s="240"/>
      <c r="AQ12" s="12"/>
      <c r="AR12" s="13"/>
      <c r="AS12" s="225"/>
      <c r="AT12" s="226"/>
      <c r="AU12" s="226"/>
      <c r="AV12" s="226"/>
      <c r="AW12" s="233"/>
      <c r="AX12" s="234"/>
      <c r="AY12" s="234"/>
      <c r="AZ12" s="235"/>
      <c r="BA12" s="238"/>
    </row>
    <row r="13" spans="1:53" x14ac:dyDescent="0.25">
      <c r="A13" s="206" t="s">
        <v>21</v>
      </c>
      <c r="B13" s="209" t="s">
        <v>22</v>
      </c>
      <c r="C13" s="209" t="s">
        <v>23</v>
      </c>
      <c r="D13" s="212" t="s">
        <v>24</v>
      </c>
      <c r="E13" s="213"/>
      <c r="F13" s="216" t="s">
        <v>25</v>
      </c>
      <c r="G13" s="213"/>
      <c r="H13" s="262" t="s">
        <v>26</v>
      </c>
      <c r="I13" s="263"/>
      <c r="J13" s="266" t="s">
        <v>27</v>
      </c>
      <c r="K13" s="269" t="s">
        <v>28</v>
      </c>
      <c r="L13" s="262" t="s">
        <v>29</v>
      </c>
      <c r="M13" s="273" t="s">
        <v>30</v>
      </c>
      <c r="N13" s="218" t="s">
        <v>31</v>
      </c>
      <c r="O13" s="218" t="s">
        <v>29</v>
      </c>
      <c r="P13" s="218" t="s">
        <v>30</v>
      </c>
      <c r="Q13" s="243" t="s">
        <v>32</v>
      </c>
      <c r="R13" s="246" t="s">
        <v>33</v>
      </c>
      <c r="S13" s="246"/>
      <c r="T13" s="247"/>
      <c r="U13" s="250" t="s">
        <v>34</v>
      </c>
      <c r="V13" s="250"/>
      <c r="W13" s="251"/>
      <c r="X13" s="323" t="s">
        <v>29</v>
      </c>
      <c r="Y13" s="300" t="s">
        <v>30</v>
      </c>
      <c r="Z13" s="303" t="s">
        <v>33</v>
      </c>
      <c r="AA13" s="304"/>
      <c r="AB13" s="305"/>
      <c r="AC13" s="309" t="s">
        <v>34</v>
      </c>
      <c r="AD13" s="309"/>
      <c r="AE13" s="309" t="s">
        <v>29</v>
      </c>
      <c r="AF13" s="312" t="s">
        <v>30</v>
      </c>
      <c r="AG13" s="321" t="s">
        <v>35</v>
      </c>
      <c r="AH13" s="288" t="s">
        <v>36</v>
      </c>
      <c r="AI13" s="291" t="s">
        <v>34</v>
      </c>
      <c r="AJ13" s="291"/>
      <c r="AK13" s="291"/>
      <c r="AL13" s="293" t="s">
        <v>37</v>
      </c>
      <c r="AM13" s="295" t="s">
        <v>35</v>
      </c>
      <c r="AN13" s="291" t="s">
        <v>34</v>
      </c>
      <c r="AO13" s="291"/>
      <c r="AP13" s="279"/>
      <c r="AQ13" s="297" t="s">
        <v>29</v>
      </c>
      <c r="AR13" s="279" t="s">
        <v>30</v>
      </c>
      <c r="AS13" s="282" t="s">
        <v>38</v>
      </c>
      <c r="AT13" s="285" t="s">
        <v>39</v>
      </c>
      <c r="AU13" s="285" t="s">
        <v>29</v>
      </c>
      <c r="AV13" s="285" t="s">
        <v>30</v>
      </c>
      <c r="AW13" s="318" t="s">
        <v>40</v>
      </c>
      <c r="AX13" s="254" t="s">
        <v>39</v>
      </c>
      <c r="AY13" s="254" t="s">
        <v>29</v>
      </c>
      <c r="AZ13" s="257" t="s">
        <v>30</v>
      </c>
      <c r="BA13" s="260" t="s">
        <v>41</v>
      </c>
    </row>
    <row r="14" spans="1:53" x14ac:dyDescent="0.25">
      <c r="A14" s="207"/>
      <c r="B14" s="210"/>
      <c r="C14" s="210"/>
      <c r="D14" s="214"/>
      <c r="E14" s="215"/>
      <c r="F14" s="217"/>
      <c r="G14" s="215"/>
      <c r="H14" s="264"/>
      <c r="I14" s="265"/>
      <c r="J14" s="267"/>
      <c r="K14" s="270"/>
      <c r="L14" s="264"/>
      <c r="M14" s="274"/>
      <c r="N14" s="219"/>
      <c r="O14" s="219"/>
      <c r="P14" s="219"/>
      <c r="Q14" s="244"/>
      <c r="R14" s="248"/>
      <c r="S14" s="248"/>
      <c r="T14" s="249"/>
      <c r="U14" s="252"/>
      <c r="V14" s="252"/>
      <c r="W14" s="253"/>
      <c r="X14" s="324"/>
      <c r="Y14" s="301"/>
      <c r="Z14" s="306"/>
      <c r="AA14" s="307"/>
      <c r="AB14" s="308"/>
      <c r="AC14" s="310"/>
      <c r="AD14" s="310"/>
      <c r="AE14" s="310"/>
      <c r="AF14" s="313"/>
      <c r="AG14" s="322"/>
      <c r="AH14" s="289"/>
      <c r="AI14" s="292"/>
      <c r="AJ14" s="292"/>
      <c r="AK14" s="292"/>
      <c r="AL14" s="294"/>
      <c r="AM14" s="296"/>
      <c r="AN14" s="292"/>
      <c r="AO14" s="292"/>
      <c r="AP14" s="280"/>
      <c r="AQ14" s="298"/>
      <c r="AR14" s="280"/>
      <c r="AS14" s="283"/>
      <c r="AT14" s="286"/>
      <c r="AU14" s="286"/>
      <c r="AV14" s="286"/>
      <c r="AW14" s="319"/>
      <c r="AX14" s="255"/>
      <c r="AY14" s="255"/>
      <c r="AZ14" s="258"/>
      <c r="BA14" s="260"/>
    </row>
    <row r="15" spans="1:53" ht="51.75" thickBot="1" x14ac:dyDescent="0.3">
      <c r="A15" s="208"/>
      <c r="B15" s="211"/>
      <c r="C15" s="211"/>
      <c r="D15" s="14" t="s">
        <v>42</v>
      </c>
      <c r="E15" s="15" t="s">
        <v>43</v>
      </c>
      <c r="F15" s="16" t="s">
        <v>42</v>
      </c>
      <c r="G15" s="15" t="s">
        <v>43</v>
      </c>
      <c r="H15" s="17" t="s">
        <v>42</v>
      </c>
      <c r="I15" s="18" t="s">
        <v>43</v>
      </c>
      <c r="J15" s="268"/>
      <c r="K15" s="271"/>
      <c r="L15" s="272"/>
      <c r="M15" s="275"/>
      <c r="N15" s="220"/>
      <c r="O15" s="220"/>
      <c r="P15" s="220"/>
      <c r="Q15" s="245"/>
      <c r="R15" s="19" t="s">
        <v>42</v>
      </c>
      <c r="S15" s="19" t="s">
        <v>44</v>
      </c>
      <c r="T15" s="20" t="s">
        <v>43</v>
      </c>
      <c r="U15" s="21" t="s">
        <v>42</v>
      </c>
      <c r="V15" s="21" t="s">
        <v>44</v>
      </c>
      <c r="W15" s="22" t="s">
        <v>43</v>
      </c>
      <c r="X15" s="325"/>
      <c r="Y15" s="302"/>
      <c r="Z15" s="23" t="s">
        <v>42</v>
      </c>
      <c r="AA15" s="24" t="s">
        <v>44</v>
      </c>
      <c r="AB15" s="25" t="s">
        <v>43</v>
      </c>
      <c r="AC15" s="26" t="s">
        <v>42</v>
      </c>
      <c r="AD15" s="26" t="s">
        <v>44</v>
      </c>
      <c r="AE15" s="311"/>
      <c r="AF15" s="314"/>
      <c r="AG15" s="27" t="s">
        <v>44</v>
      </c>
      <c r="AH15" s="290"/>
      <c r="AI15" s="28" t="s">
        <v>42</v>
      </c>
      <c r="AJ15" s="28" t="s">
        <v>44</v>
      </c>
      <c r="AK15" s="28" t="s">
        <v>43</v>
      </c>
      <c r="AL15" s="294"/>
      <c r="AM15" s="29" t="s">
        <v>43</v>
      </c>
      <c r="AN15" s="28" t="s">
        <v>42</v>
      </c>
      <c r="AO15" s="28" t="s">
        <v>44</v>
      </c>
      <c r="AP15" s="30" t="s">
        <v>43</v>
      </c>
      <c r="AQ15" s="299"/>
      <c r="AR15" s="281"/>
      <c r="AS15" s="284"/>
      <c r="AT15" s="287"/>
      <c r="AU15" s="287"/>
      <c r="AV15" s="287"/>
      <c r="AW15" s="320"/>
      <c r="AX15" s="256"/>
      <c r="AY15" s="256"/>
      <c r="AZ15" s="259"/>
      <c r="BA15" s="261"/>
    </row>
    <row r="16" spans="1:53" ht="15.75" thickBot="1" x14ac:dyDescent="0.3">
      <c r="A16" s="31">
        <v>0</v>
      </c>
      <c r="B16" s="32"/>
      <c r="C16" s="33"/>
      <c r="D16" s="31"/>
      <c r="E16" s="34"/>
      <c r="F16" s="33"/>
      <c r="G16" s="34"/>
      <c r="H16" s="33"/>
      <c r="I16" s="34"/>
      <c r="J16" s="33">
        <v>4</v>
      </c>
      <c r="K16" s="35" t="s">
        <v>45</v>
      </c>
      <c r="L16" s="36" t="s">
        <v>934</v>
      </c>
      <c r="M16" s="115"/>
      <c r="N16" s="33"/>
      <c r="P16" s="38"/>
      <c r="Q16" s="31"/>
      <c r="R16" s="33"/>
      <c r="S16" s="33"/>
      <c r="T16" s="34"/>
      <c r="U16" s="33"/>
      <c r="V16" s="33"/>
      <c r="W16" s="34"/>
      <c r="X16" s="39"/>
      <c r="Y16" s="38"/>
      <c r="Z16" s="31"/>
      <c r="AA16" s="33"/>
      <c r="AB16" s="34"/>
      <c r="AC16" s="33"/>
      <c r="AD16" s="33"/>
      <c r="AE16" s="39"/>
      <c r="AG16" s="31"/>
      <c r="AH16" s="40"/>
      <c r="AI16" s="33"/>
      <c r="AJ16" s="33"/>
      <c r="AK16" s="33"/>
      <c r="AL16" s="31"/>
      <c r="AM16" s="41"/>
      <c r="AN16" s="33"/>
      <c r="AO16" s="33"/>
      <c r="AP16" s="42"/>
      <c r="AQ16" s="43"/>
      <c r="AR16" s="38"/>
      <c r="AS16" s="31"/>
      <c r="AT16" s="33"/>
      <c r="AU16" s="33"/>
      <c r="AW16" s="31"/>
      <c r="AX16" s="33"/>
      <c r="AY16" s="33"/>
      <c r="AZ16" s="38"/>
      <c r="BA16" s="116"/>
    </row>
    <row r="17" spans="1:53" ht="15.75" thickBot="1" x14ac:dyDescent="0.3">
      <c r="A17" s="31">
        <v>1</v>
      </c>
      <c r="B17" s="32"/>
      <c r="C17" s="33"/>
      <c r="D17" s="31"/>
      <c r="E17" s="34"/>
      <c r="F17" s="33"/>
      <c r="G17" s="34"/>
      <c r="H17" s="33"/>
      <c r="I17" s="34"/>
      <c r="J17" s="33">
        <v>4</v>
      </c>
      <c r="K17" s="35" t="s">
        <v>45</v>
      </c>
      <c r="L17" s="45"/>
      <c r="M17" s="115"/>
      <c r="N17" s="33"/>
      <c r="P17" s="38"/>
      <c r="Q17" s="47"/>
      <c r="R17" s="33"/>
      <c r="S17" s="33"/>
      <c r="T17" s="34"/>
      <c r="U17" s="33"/>
      <c r="V17" s="33"/>
      <c r="W17" s="34"/>
      <c r="X17" s="39"/>
      <c r="Y17" s="38"/>
      <c r="Z17" s="31"/>
      <c r="AA17" s="33"/>
      <c r="AB17" s="34"/>
      <c r="AC17" s="33"/>
      <c r="AD17" s="33"/>
      <c r="AE17" s="39"/>
      <c r="AG17" s="31"/>
      <c r="AH17" s="40"/>
      <c r="AI17" s="33"/>
      <c r="AJ17" s="33"/>
      <c r="AK17" s="33"/>
      <c r="AL17" s="31"/>
      <c r="AM17" s="40"/>
      <c r="AN17" s="33"/>
      <c r="AO17" s="33"/>
      <c r="AP17" s="42"/>
      <c r="AQ17" s="43"/>
      <c r="AR17" s="38"/>
      <c r="AS17" s="31"/>
      <c r="AT17" s="33"/>
      <c r="AU17" s="33"/>
      <c r="AW17" s="31"/>
      <c r="AX17" s="33"/>
      <c r="AY17" s="33"/>
      <c r="AZ17" s="38"/>
      <c r="BA17" s="44"/>
    </row>
    <row r="18" spans="1:53" ht="15.75" thickBot="1" x14ac:dyDescent="0.3">
      <c r="A18" s="31">
        <v>2</v>
      </c>
      <c r="B18" s="32"/>
      <c r="C18" s="33"/>
      <c r="D18" s="31"/>
      <c r="E18" s="34"/>
      <c r="F18" s="33"/>
      <c r="G18" s="34"/>
      <c r="H18" s="33"/>
      <c r="I18" s="34"/>
      <c r="J18" s="33">
        <v>4</v>
      </c>
      <c r="K18" s="35" t="s">
        <v>45</v>
      </c>
      <c r="L18" s="45"/>
      <c r="M18" s="115"/>
      <c r="N18" s="33"/>
      <c r="O18" s="48"/>
      <c r="Q18" s="49" t="s">
        <v>47</v>
      </c>
      <c r="R18" s="33"/>
      <c r="S18" s="33"/>
      <c r="T18" s="34"/>
      <c r="U18" s="33"/>
      <c r="V18" s="33"/>
      <c r="W18" s="34"/>
      <c r="X18" s="39"/>
      <c r="Y18" s="38"/>
      <c r="Z18" s="31"/>
      <c r="AA18" s="33"/>
      <c r="AB18" s="34"/>
      <c r="AC18" s="33"/>
      <c r="AD18" s="33"/>
      <c r="AE18" s="39"/>
      <c r="AG18" s="31"/>
      <c r="AH18" s="40"/>
      <c r="AI18" s="33"/>
      <c r="AJ18" s="33"/>
      <c r="AK18" s="33"/>
      <c r="AL18" s="31"/>
      <c r="AM18" s="40"/>
      <c r="AN18" s="33"/>
      <c r="AO18" s="33"/>
      <c r="AP18" s="42"/>
      <c r="AQ18" s="43"/>
      <c r="AR18" s="38"/>
      <c r="AS18" s="31"/>
      <c r="AT18" s="33"/>
      <c r="AU18" s="33"/>
      <c r="AW18" s="31"/>
      <c r="AX18" s="33"/>
      <c r="AY18" s="33"/>
      <c r="AZ18" s="38"/>
      <c r="BA18" s="44"/>
    </row>
    <row r="19" spans="1:53" ht="15.75" thickBot="1" x14ac:dyDescent="0.3">
      <c r="A19" s="31">
        <v>3</v>
      </c>
      <c r="B19" s="32"/>
      <c r="C19" s="33"/>
      <c r="D19" s="31"/>
      <c r="E19" s="34"/>
      <c r="F19" s="33"/>
      <c r="G19" s="34"/>
      <c r="H19" s="33"/>
      <c r="I19" s="34"/>
      <c r="J19" s="33">
        <v>6</v>
      </c>
      <c r="K19" s="35" t="s">
        <v>45</v>
      </c>
      <c r="L19" s="87" t="s">
        <v>935</v>
      </c>
      <c r="M19" s="115" t="s">
        <v>936</v>
      </c>
      <c r="N19" s="33" t="s">
        <v>125</v>
      </c>
      <c r="O19" s="52" t="s">
        <v>49</v>
      </c>
      <c r="P19" s="53"/>
      <c r="Q19" s="31"/>
      <c r="R19" s="33"/>
      <c r="S19" s="33"/>
      <c r="T19" s="34"/>
      <c r="U19" s="33">
        <v>5</v>
      </c>
      <c r="V19" s="33"/>
      <c r="W19" s="34">
        <v>5</v>
      </c>
      <c r="X19" s="54" t="s">
        <v>51</v>
      </c>
      <c r="Y19" s="38"/>
      <c r="Z19" s="31"/>
      <c r="AA19" s="33"/>
      <c r="AB19" s="34"/>
      <c r="AC19" s="33">
        <v>3</v>
      </c>
      <c r="AD19" s="33">
        <v>2</v>
      </c>
      <c r="AE19" s="138" t="s">
        <v>937</v>
      </c>
      <c r="AG19" s="31"/>
      <c r="AH19" s="40"/>
      <c r="AI19" s="33"/>
      <c r="AJ19" s="33"/>
      <c r="AK19" s="33"/>
      <c r="AL19" s="31"/>
      <c r="AM19" s="40"/>
      <c r="AN19" s="33"/>
      <c r="AO19" s="33"/>
      <c r="AP19" s="42"/>
      <c r="AQ19" s="43"/>
      <c r="AR19" s="38"/>
      <c r="AS19" s="31"/>
      <c r="AT19" s="33"/>
      <c r="AU19" s="33"/>
      <c r="AW19" s="31"/>
      <c r="AX19" s="33"/>
      <c r="AY19" s="33"/>
      <c r="AZ19" s="38"/>
      <c r="BA19" s="44"/>
    </row>
    <row r="20" spans="1:53" x14ac:dyDescent="0.25">
      <c r="A20" s="31">
        <v>4</v>
      </c>
      <c r="B20" s="32"/>
      <c r="C20" s="33"/>
      <c r="D20" s="31"/>
      <c r="E20" s="34"/>
      <c r="F20" s="33"/>
      <c r="G20" s="34"/>
      <c r="H20" s="33"/>
      <c r="I20" s="34"/>
      <c r="J20" s="33">
        <v>6</v>
      </c>
      <c r="K20" s="35" t="s">
        <v>45</v>
      </c>
      <c r="L20" s="45"/>
      <c r="M20" s="115"/>
      <c r="N20" s="33" t="s">
        <v>125</v>
      </c>
      <c r="O20" t="s">
        <v>938</v>
      </c>
      <c r="P20" s="38"/>
      <c r="Q20" s="31"/>
      <c r="R20" s="33"/>
      <c r="S20" s="33"/>
      <c r="T20" s="34"/>
      <c r="U20" s="33">
        <v>5</v>
      </c>
      <c r="V20" s="33"/>
      <c r="W20" s="34">
        <v>5</v>
      </c>
      <c r="X20" s="315" t="s">
        <v>52</v>
      </c>
      <c r="Y20" s="38"/>
      <c r="Z20" s="31"/>
      <c r="AA20" s="33"/>
      <c r="AB20" s="34"/>
      <c r="AC20" s="33">
        <v>3</v>
      </c>
      <c r="AD20" s="33">
        <v>2</v>
      </c>
      <c r="AE20" s="39"/>
      <c r="AG20" s="31"/>
      <c r="AH20" s="40"/>
      <c r="AI20" s="33"/>
      <c r="AJ20" s="33"/>
      <c r="AK20" s="33"/>
      <c r="AL20" s="31"/>
      <c r="AM20" s="40"/>
      <c r="AN20" s="33"/>
      <c r="AO20" s="33"/>
      <c r="AP20" s="42"/>
      <c r="AQ20" s="43"/>
      <c r="AR20" s="38"/>
      <c r="AS20" s="31"/>
      <c r="AT20" s="33"/>
      <c r="AU20" s="33"/>
      <c r="AW20" s="31"/>
      <c r="AX20" s="33"/>
      <c r="AY20" s="33"/>
      <c r="AZ20" s="38"/>
      <c r="BA20" s="44"/>
    </row>
    <row r="21" spans="1:53" x14ac:dyDescent="0.25">
      <c r="A21" s="31">
        <v>5</v>
      </c>
      <c r="B21" s="32"/>
      <c r="C21" s="33"/>
      <c r="D21" s="31"/>
      <c r="E21" s="34"/>
      <c r="F21" s="33"/>
      <c r="G21" s="34"/>
      <c r="H21" s="33"/>
      <c r="I21" s="34"/>
      <c r="J21" s="33">
        <v>6</v>
      </c>
      <c r="K21" s="35" t="s">
        <v>45</v>
      </c>
      <c r="L21" s="45"/>
      <c r="M21" s="115"/>
      <c r="N21" s="33" t="s">
        <v>125</v>
      </c>
      <c r="P21" s="38"/>
      <c r="Q21" s="31"/>
      <c r="R21" s="33"/>
      <c r="S21" s="33"/>
      <c r="T21" s="34"/>
      <c r="U21" s="33">
        <v>5</v>
      </c>
      <c r="V21" s="33"/>
      <c r="W21" s="34">
        <v>5</v>
      </c>
      <c r="X21" s="316"/>
      <c r="Y21" s="38"/>
      <c r="Z21" s="31"/>
      <c r="AA21" s="33"/>
      <c r="AB21" s="34"/>
      <c r="AC21" s="33">
        <v>3</v>
      </c>
      <c r="AD21" s="33">
        <v>2</v>
      </c>
      <c r="AE21" s="39"/>
      <c r="AG21" s="31"/>
      <c r="AH21" s="40"/>
      <c r="AI21" s="33"/>
      <c r="AJ21" s="33"/>
      <c r="AK21" s="33"/>
      <c r="AL21" s="31"/>
      <c r="AM21" s="40"/>
      <c r="AN21" s="33"/>
      <c r="AO21" s="33"/>
      <c r="AP21" s="42"/>
      <c r="AQ21" s="43"/>
      <c r="AR21" s="38"/>
      <c r="AS21" s="31"/>
      <c r="AT21" s="33"/>
      <c r="AU21" s="33"/>
      <c r="AW21" s="31"/>
      <c r="AX21" s="33"/>
      <c r="AY21" s="33"/>
      <c r="AZ21" s="38"/>
      <c r="BA21" s="44"/>
    </row>
    <row r="22" spans="1:53" x14ac:dyDescent="0.25">
      <c r="A22" s="31">
        <v>6</v>
      </c>
      <c r="B22" s="32"/>
      <c r="C22" s="33"/>
      <c r="D22" s="31"/>
      <c r="E22" s="34"/>
      <c r="F22" s="33"/>
      <c r="G22" s="34"/>
      <c r="H22" s="33"/>
      <c r="I22" s="34"/>
      <c r="J22" s="33">
        <v>6</v>
      </c>
      <c r="K22" s="35" t="s">
        <v>45</v>
      </c>
      <c r="L22" s="45"/>
      <c r="M22" s="115"/>
      <c r="N22" s="33" t="s">
        <v>125</v>
      </c>
      <c r="P22" s="38"/>
      <c r="Q22" s="31"/>
      <c r="R22" s="33"/>
      <c r="S22" s="33"/>
      <c r="T22" s="34"/>
      <c r="U22" s="33">
        <v>5</v>
      </c>
      <c r="V22" s="33"/>
      <c r="W22" s="34">
        <v>5</v>
      </c>
      <c r="X22" s="316"/>
      <c r="Y22" s="38"/>
      <c r="Z22" s="31"/>
      <c r="AA22" s="33"/>
      <c r="AB22" s="34"/>
      <c r="AC22" s="33">
        <v>3</v>
      </c>
      <c r="AD22" s="33">
        <v>2</v>
      </c>
      <c r="AE22" s="39"/>
      <c r="AG22" s="31"/>
      <c r="AH22" s="40"/>
      <c r="AI22" s="33"/>
      <c r="AJ22" s="33"/>
      <c r="AK22" s="33"/>
      <c r="AL22" s="31"/>
      <c r="AM22" s="40"/>
      <c r="AN22" s="33"/>
      <c r="AO22" s="33"/>
      <c r="AP22" s="42"/>
      <c r="AQ22" s="43"/>
      <c r="AR22" s="38"/>
      <c r="AS22" s="31"/>
      <c r="AT22" s="33"/>
      <c r="AU22" s="33"/>
      <c r="AW22" s="31"/>
      <c r="AX22" s="33"/>
      <c r="AY22" s="33"/>
      <c r="AZ22" s="38"/>
      <c r="BA22" s="44"/>
    </row>
    <row r="23" spans="1:53" x14ac:dyDescent="0.25">
      <c r="A23" s="31">
        <v>7</v>
      </c>
      <c r="B23" s="32"/>
      <c r="C23" s="33"/>
      <c r="D23" s="31"/>
      <c r="E23" s="34"/>
      <c r="F23" s="33"/>
      <c r="G23" s="34"/>
      <c r="H23" s="33"/>
      <c r="I23" s="34"/>
      <c r="J23" s="33">
        <v>6</v>
      </c>
      <c r="K23" s="35" t="s">
        <v>45</v>
      </c>
      <c r="L23" s="45"/>
      <c r="M23" s="115"/>
      <c r="N23" s="33" t="s">
        <v>125</v>
      </c>
      <c r="P23" s="38"/>
      <c r="Q23" s="31"/>
      <c r="R23" s="33"/>
      <c r="S23" s="33"/>
      <c r="T23" s="34"/>
      <c r="U23" s="33">
        <v>5</v>
      </c>
      <c r="V23" s="33"/>
      <c r="W23" s="34">
        <v>5</v>
      </c>
      <c r="X23" s="316"/>
      <c r="Y23" s="38"/>
      <c r="Z23" s="31"/>
      <c r="AA23" s="33"/>
      <c r="AB23" s="34"/>
      <c r="AC23" s="33">
        <v>3</v>
      </c>
      <c r="AD23" s="33">
        <v>2</v>
      </c>
      <c r="AE23" s="39"/>
      <c r="AG23" s="31"/>
      <c r="AH23" s="40"/>
      <c r="AI23" s="33"/>
      <c r="AJ23" s="33"/>
      <c r="AK23" s="33"/>
      <c r="AL23" s="31"/>
      <c r="AM23" s="40"/>
      <c r="AN23" s="33"/>
      <c r="AO23" s="33"/>
      <c r="AP23" s="42"/>
      <c r="AQ23" s="43"/>
      <c r="AR23" s="38"/>
      <c r="AS23" s="31"/>
      <c r="AT23" s="33"/>
      <c r="AU23" s="33"/>
      <c r="AW23" s="31"/>
      <c r="AX23" s="33"/>
      <c r="AY23" s="33"/>
      <c r="AZ23" s="38"/>
      <c r="BA23" s="44"/>
    </row>
    <row r="24" spans="1:53" x14ac:dyDescent="0.25">
      <c r="A24" s="31">
        <v>8</v>
      </c>
      <c r="B24" s="32"/>
      <c r="C24" s="33"/>
      <c r="D24" s="31"/>
      <c r="E24" s="34"/>
      <c r="F24" s="33"/>
      <c r="G24" s="34"/>
      <c r="H24" s="33"/>
      <c r="I24" s="34"/>
      <c r="J24" s="33">
        <v>6</v>
      </c>
      <c r="K24" s="35" t="s">
        <v>45</v>
      </c>
      <c r="L24" s="45"/>
      <c r="M24" s="115"/>
      <c r="N24" s="33" t="s">
        <v>125</v>
      </c>
      <c r="P24" s="38"/>
      <c r="Q24" s="31"/>
      <c r="R24" s="33"/>
      <c r="S24" s="33"/>
      <c r="T24" s="34"/>
      <c r="U24" s="33">
        <v>5</v>
      </c>
      <c r="V24" s="33"/>
      <c r="W24" s="34">
        <v>5</v>
      </c>
      <c r="X24" s="316"/>
      <c r="Y24" s="38"/>
      <c r="Z24" s="31"/>
      <c r="AA24" s="33"/>
      <c r="AB24" s="34"/>
      <c r="AC24" s="33">
        <v>3</v>
      </c>
      <c r="AD24" s="33">
        <v>2</v>
      </c>
      <c r="AE24" s="39"/>
      <c r="AG24" s="31"/>
      <c r="AH24" s="40"/>
      <c r="AI24" s="33"/>
      <c r="AJ24" s="33"/>
      <c r="AK24" s="33"/>
      <c r="AL24" s="31"/>
      <c r="AM24" s="40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9</v>
      </c>
      <c r="B25" s="32"/>
      <c r="C25" s="33"/>
      <c r="D25" s="31"/>
      <c r="E25" s="34"/>
      <c r="F25" s="33"/>
      <c r="G25" s="34"/>
      <c r="H25" s="33"/>
      <c r="I25" s="34"/>
      <c r="J25" s="33">
        <v>6</v>
      </c>
      <c r="K25" s="35" t="s">
        <v>45</v>
      </c>
      <c r="L25" s="45"/>
      <c r="M25" s="115"/>
      <c r="N25" s="33" t="s">
        <v>125</v>
      </c>
      <c r="P25" s="38"/>
      <c r="Q25" s="31"/>
      <c r="R25" s="33"/>
      <c r="S25" s="33"/>
      <c r="T25" s="34"/>
      <c r="U25" s="33">
        <v>5</v>
      </c>
      <c r="V25" s="33"/>
      <c r="W25" s="34">
        <v>5</v>
      </c>
      <c r="X25" s="316"/>
      <c r="Y25" s="38"/>
      <c r="Z25" s="31"/>
      <c r="AA25" s="33"/>
      <c r="AB25" s="34"/>
      <c r="AC25" s="33">
        <v>3</v>
      </c>
      <c r="AD25" s="33">
        <v>2</v>
      </c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10</v>
      </c>
      <c r="B26" s="32"/>
      <c r="C26" s="33"/>
      <c r="D26" s="31"/>
      <c r="E26" s="34"/>
      <c r="F26" s="33"/>
      <c r="G26" s="34"/>
      <c r="H26" s="33"/>
      <c r="I26" s="34"/>
      <c r="J26" s="33">
        <v>6</v>
      </c>
      <c r="K26" s="35" t="s">
        <v>45</v>
      </c>
      <c r="L26" s="45"/>
      <c r="M26" s="115"/>
      <c r="N26" s="33" t="s">
        <v>125</v>
      </c>
      <c r="O26" s="55"/>
      <c r="P26" s="38"/>
      <c r="Q26" s="31"/>
      <c r="R26" s="33"/>
      <c r="S26" s="33"/>
      <c r="T26" s="34"/>
      <c r="U26" s="33">
        <v>5</v>
      </c>
      <c r="V26" s="33"/>
      <c r="W26" s="34">
        <v>5</v>
      </c>
      <c r="X26" s="316"/>
      <c r="Y26" s="38"/>
      <c r="Z26" s="31"/>
      <c r="AA26" s="33"/>
      <c r="AB26" s="34"/>
      <c r="AC26" s="33">
        <v>5</v>
      </c>
      <c r="AD26" s="33">
        <v>5</v>
      </c>
      <c r="AE26" s="56" t="s">
        <v>939</v>
      </c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11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2"/>
      <c r="M27" s="115"/>
      <c r="N27" s="33" t="s">
        <v>125</v>
      </c>
      <c r="P27" s="38"/>
      <c r="Q27" s="31"/>
      <c r="R27" s="33"/>
      <c r="S27" s="33"/>
      <c r="T27" s="34"/>
      <c r="U27" s="33">
        <v>5</v>
      </c>
      <c r="V27" s="33"/>
      <c r="W27" s="34">
        <v>5</v>
      </c>
      <c r="X27" s="317"/>
      <c r="Y27" s="38"/>
      <c r="Z27" s="31"/>
      <c r="AA27" s="33"/>
      <c r="AB27" s="34"/>
      <c r="AC27" s="33">
        <v>5</v>
      </c>
      <c r="AD27" s="33">
        <v>5</v>
      </c>
      <c r="AE27" s="39"/>
      <c r="AF27" s="38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ht="15.75" thickBot="1" x14ac:dyDescent="0.3">
      <c r="A28" s="31">
        <v>12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59"/>
      <c r="M28" s="115"/>
      <c r="N28" s="33" t="s">
        <v>125</v>
      </c>
      <c r="P28" s="38"/>
      <c r="Q28" s="31"/>
      <c r="R28" s="33"/>
      <c r="S28" s="33"/>
      <c r="T28" s="34"/>
      <c r="U28" s="33">
        <v>1</v>
      </c>
      <c r="V28" s="33"/>
      <c r="W28" s="34">
        <v>1</v>
      </c>
      <c r="X28" s="60" t="s">
        <v>59</v>
      </c>
      <c r="Y28" s="38"/>
      <c r="Z28" s="31"/>
      <c r="AA28" s="33"/>
      <c r="AB28" s="34"/>
      <c r="AC28" s="33">
        <v>10</v>
      </c>
      <c r="AD28" s="33">
        <v>5</v>
      </c>
      <c r="AE28" s="56" t="s">
        <v>940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ht="15.75" thickBot="1" x14ac:dyDescent="0.3">
      <c r="A29" s="31">
        <v>13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115"/>
      <c r="N29" s="33" t="s">
        <v>125</v>
      </c>
      <c r="P29" s="38"/>
      <c r="Q29" s="31"/>
      <c r="R29" s="33"/>
      <c r="S29" s="33"/>
      <c r="T29" s="34"/>
      <c r="U29" s="33">
        <v>1</v>
      </c>
      <c r="V29" s="33"/>
      <c r="W29" s="34">
        <v>1</v>
      </c>
      <c r="X29" s="39"/>
      <c r="Y29" s="38"/>
      <c r="Z29" s="61"/>
      <c r="AA29" s="62"/>
      <c r="AB29" s="63"/>
      <c r="AC29" s="33">
        <v>10</v>
      </c>
      <c r="AD29" s="33">
        <v>5</v>
      </c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139"/>
      <c r="AW29" s="31"/>
      <c r="AX29" s="33"/>
      <c r="AY29" s="33"/>
      <c r="AZ29" s="38"/>
      <c r="BA29" s="44"/>
    </row>
    <row r="30" spans="1:53" ht="15.75" thickBot="1" x14ac:dyDescent="0.3">
      <c r="A30" s="31">
        <v>14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115"/>
      <c r="N30" s="33" t="s">
        <v>125</v>
      </c>
      <c r="P30" s="38"/>
      <c r="Q30" s="31"/>
      <c r="R30" s="33"/>
      <c r="S30" s="33"/>
      <c r="T30" s="34"/>
      <c r="U30" s="33">
        <v>1</v>
      </c>
      <c r="V30" s="33"/>
      <c r="W30" s="34">
        <v>1</v>
      </c>
      <c r="X30" s="39"/>
      <c r="Y30" s="38"/>
      <c r="Z30" s="65"/>
      <c r="AA30" s="66"/>
      <c r="AB30" s="67"/>
      <c r="AC30" s="33">
        <v>10</v>
      </c>
      <c r="AD30" s="33">
        <v>5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W30" s="31"/>
      <c r="AX30" s="33"/>
      <c r="AY30" s="33"/>
      <c r="AZ30" s="38"/>
      <c r="BA30" s="119"/>
    </row>
    <row r="31" spans="1:53" ht="15.75" thickBot="1" x14ac:dyDescent="0.3">
      <c r="A31" s="31">
        <v>15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115"/>
      <c r="N31" s="33" t="s">
        <v>125</v>
      </c>
      <c r="P31" s="38"/>
      <c r="Q31" s="31"/>
      <c r="R31" s="33"/>
      <c r="S31" s="33"/>
      <c r="T31" s="34"/>
      <c r="U31" s="33">
        <v>1</v>
      </c>
      <c r="V31" s="33"/>
      <c r="W31" s="34">
        <v>1</v>
      </c>
      <c r="X31" s="39"/>
      <c r="Y31" s="38"/>
      <c r="Z31" s="31"/>
      <c r="AA31" s="33"/>
      <c r="AB31" s="34"/>
      <c r="AC31" s="33">
        <v>10</v>
      </c>
      <c r="AD31" s="33">
        <v>5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139"/>
      <c r="AW31" s="31"/>
      <c r="AX31" s="33"/>
      <c r="AY31" s="33"/>
      <c r="AZ31" s="38"/>
      <c r="BA31" s="44"/>
    </row>
    <row r="32" spans="1:53" ht="15.75" thickBot="1" x14ac:dyDescent="0.3">
      <c r="A32" s="31">
        <v>16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87" t="s">
        <v>941</v>
      </c>
      <c r="M32" s="115"/>
      <c r="N32" s="33" t="s">
        <v>125</v>
      </c>
      <c r="P32" s="38"/>
      <c r="Q32" s="31"/>
      <c r="R32" s="33"/>
      <c r="S32" s="33"/>
      <c r="T32" s="34"/>
      <c r="U32" s="33">
        <v>1</v>
      </c>
      <c r="V32" s="33"/>
      <c r="W32" s="34">
        <v>1</v>
      </c>
      <c r="X32" s="69" t="s">
        <v>71</v>
      </c>
      <c r="Y32" s="53" t="s">
        <v>72</v>
      </c>
      <c r="AB32" s="34"/>
      <c r="AC32" s="33">
        <v>10</v>
      </c>
      <c r="AD32" s="33">
        <v>5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70"/>
      <c r="AR32" s="71"/>
      <c r="AS32" s="31"/>
      <c r="AT32" s="33"/>
      <c r="AU32" s="33"/>
      <c r="AW32" s="31"/>
      <c r="AX32" s="33"/>
      <c r="AY32" s="33"/>
      <c r="AZ32" s="38"/>
      <c r="BA32" s="44"/>
    </row>
    <row r="33" spans="1:53" x14ac:dyDescent="0.25">
      <c r="A33" s="31">
        <v>17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115"/>
      <c r="N33" s="33" t="s">
        <v>125</v>
      </c>
      <c r="P33" s="38"/>
      <c r="Q33" s="31"/>
      <c r="R33" s="33"/>
      <c r="S33" s="33"/>
      <c r="T33" s="34"/>
      <c r="U33" s="33"/>
      <c r="V33" s="33" t="s">
        <v>470</v>
      </c>
      <c r="W33" s="34"/>
      <c r="X33" s="39" t="s">
        <v>942</v>
      </c>
      <c r="Y33" s="38"/>
      <c r="Z33" s="31"/>
      <c r="AA33" s="33"/>
      <c r="AB33" s="34"/>
      <c r="AC33" s="33">
        <v>10</v>
      </c>
      <c r="AD33" s="33">
        <v>5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53" ht="15.75" thickBot="1" x14ac:dyDescent="0.3">
      <c r="A34" s="31">
        <v>18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115"/>
      <c r="N34" s="33" t="s">
        <v>125</v>
      </c>
      <c r="P34" s="73"/>
      <c r="Q34" s="31"/>
      <c r="R34" s="33"/>
      <c r="S34" s="33"/>
      <c r="T34" s="34"/>
      <c r="U34" s="33"/>
      <c r="V34" s="33" t="s">
        <v>470</v>
      </c>
      <c r="W34" s="34"/>
      <c r="X34" s="39"/>
      <c r="Y34" s="38"/>
      <c r="Z34" s="31"/>
      <c r="AA34" s="33"/>
      <c r="AB34" s="34"/>
      <c r="AC34" s="33">
        <v>10</v>
      </c>
      <c r="AD34" s="33">
        <v>5</v>
      </c>
      <c r="AE34" s="39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74" t="s">
        <v>318</v>
      </c>
      <c r="AR34" s="53" t="s">
        <v>943</v>
      </c>
      <c r="AS34" s="31"/>
      <c r="AT34" s="33"/>
      <c r="AW34" s="31"/>
      <c r="AX34" s="33"/>
      <c r="AY34" s="33"/>
      <c r="AZ34" s="38"/>
      <c r="BA34" s="44"/>
    </row>
    <row r="35" spans="1:53" ht="15.75" thickBot="1" x14ac:dyDescent="0.3">
      <c r="A35" s="31">
        <v>19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45"/>
      <c r="M35" s="115"/>
      <c r="N35" s="33" t="s">
        <v>125</v>
      </c>
      <c r="P35" s="38"/>
      <c r="Q35" s="31"/>
      <c r="R35" s="33"/>
      <c r="S35" s="33"/>
      <c r="T35" s="34"/>
      <c r="U35" s="33"/>
      <c r="V35" s="33" t="s">
        <v>470</v>
      </c>
      <c r="W35" s="34"/>
      <c r="X35" s="39"/>
      <c r="Y35" s="38"/>
      <c r="Z35" s="31"/>
      <c r="AA35" s="33"/>
      <c r="AB35" s="34"/>
      <c r="AC35" s="33">
        <v>10</v>
      </c>
      <c r="AD35" s="33">
        <v>5</v>
      </c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140"/>
      <c r="AR35" s="38" t="s">
        <v>944</v>
      </c>
      <c r="AS35" s="31"/>
      <c r="AT35" s="33"/>
      <c r="AU35" s="33"/>
      <c r="AW35" s="31"/>
      <c r="AX35" s="33"/>
      <c r="AY35" s="33"/>
      <c r="AZ35" s="38"/>
      <c r="BA35" s="119"/>
    </row>
    <row r="36" spans="1:53" x14ac:dyDescent="0.25">
      <c r="A36" s="31">
        <v>20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45"/>
      <c r="M36" s="141"/>
      <c r="N36" s="33" t="s">
        <v>125</v>
      </c>
      <c r="O36" s="276" t="s">
        <v>79</v>
      </c>
      <c r="P36" s="38"/>
      <c r="Q36" s="31"/>
      <c r="R36" s="33"/>
      <c r="S36" s="33"/>
      <c r="T36" s="34"/>
      <c r="U36" s="33"/>
      <c r="V36" s="33" t="s">
        <v>470</v>
      </c>
      <c r="W36" s="34"/>
      <c r="X36" s="39"/>
      <c r="Y36" s="38"/>
      <c r="Z36" s="31"/>
      <c r="AA36" s="33"/>
      <c r="AB36" s="34"/>
      <c r="AC36" s="33">
        <v>10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 t="s">
        <v>944</v>
      </c>
      <c r="AS36" s="31"/>
      <c r="AT36" s="33"/>
      <c r="AU36" s="33"/>
      <c r="AW36" s="31"/>
      <c r="AX36" s="33"/>
      <c r="AY36" s="33"/>
      <c r="AZ36" s="38"/>
      <c r="BA36" s="44"/>
    </row>
    <row r="37" spans="1:53" ht="15.75" thickBot="1" x14ac:dyDescent="0.3">
      <c r="A37" s="77">
        <v>21</v>
      </c>
      <c r="B37" s="32"/>
      <c r="C37" s="78"/>
      <c r="D37" s="77"/>
      <c r="E37" s="79"/>
      <c r="F37" s="78"/>
      <c r="G37" s="79"/>
      <c r="H37" s="78"/>
      <c r="I37" s="79"/>
      <c r="J37" s="33">
        <v>6</v>
      </c>
      <c r="K37" s="35" t="s">
        <v>45</v>
      </c>
      <c r="L37" s="45"/>
      <c r="M37" s="142"/>
      <c r="N37" s="33" t="s">
        <v>125</v>
      </c>
      <c r="O37" s="277"/>
      <c r="P37" s="81"/>
      <c r="Q37" s="77"/>
      <c r="R37" s="78"/>
      <c r="S37" s="78"/>
      <c r="T37" s="79"/>
      <c r="U37" s="78"/>
      <c r="V37" s="78" t="s">
        <v>470</v>
      </c>
      <c r="W37" s="79"/>
      <c r="X37" s="39"/>
      <c r="Y37" s="82"/>
      <c r="Z37" s="77"/>
      <c r="AA37" s="78"/>
      <c r="AB37" s="79"/>
      <c r="AC37" s="33">
        <v>10</v>
      </c>
      <c r="AD37" s="78">
        <v>5</v>
      </c>
      <c r="AE37" s="39"/>
      <c r="AF37" s="83"/>
      <c r="AG37" s="77"/>
      <c r="AH37" s="84"/>
      <c r="AI37" s="33"/>
      <c r="AJ37" s="33"/>
      <c r="AK37" s="33"/>
      <c r="AL37" s="77"/>
      <c r="AM37" s="84"/>
      <c r="AN37" s="33"/>
      <c r="AO37" s="78"/>
      <c r="AP37" s="85"/>
      <c r="AQ37" s="43"/>
      <c r="AR37" s="38" t="s">
        <v>944</v>
      </c>
      <c r="AS37" s="77"/>
      <c r="AT37" s="33"/>
      <c r="AU37" s="78"/>
      <c r="AV37" s="83"/>
      <c r="AW37" s="77"/>
      <c r="AX37" s="78"/>
      <c r="AY37" s="78"/>
      <c r="AZ37" s="82"/>
      <c r="BA37" s="86"/>
    </row>
    <row r="38" spans="1:53" ht="15.75" thickBot="1" x14ac:dyDescent="0.3">
      <c r="A38" s="31">
        <v>22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141"/>
      <c r="N38" s="33" t="s">
        <v>125</v>
      </c>
      <c r="O38" s="277"/>
      <c r="P38" s="53"/>
      <c r="Q38" s="49"/>
      <c r="R38" s="33"/>
      <c r="S38" s="33"/>
      <c r="T38" s="34"/>
      <c r="U38" s="33"/>
      <c r="V38" s="33" t="s">
        <v>470</v>
      </c>
      <c r="W38" s="34"/>
      <c r="X38" s="39"/>
      <c r="Y38" s="38"/>
      <c r="Z38" s="66"/>
      <c r="AA38" s="66"/>
      <c r="AB38" s="67"/>
      <c r="AC38" s="33">
        <v>10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 t="s">
        <v>944</v>
      </c>
      <c r="AS38" s="31"/>
      <c r="AT38" s="33"/>
      <c r="AU38" s="33"/>
      <c r="AW38" s="31"/>
      <c r="AX38" s="33"/>
      <c r="AY38" s="33"/>
      <c r="AZ38" s="38"/>
      <c r="BA38" s="68" t="s">
        <v>69</v>
      </c>
    </row>
    <row r="39" spans="1:53" ht="15.75" thickBot="1" x14ac:dyDescent="0.3">
      <c r="A39" s="31">
        <v>23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115"/>
      <c r="N39" s="33" t="s">
        <v>125</v>
      </c>
      <c r="O39" s="277"/>
      <c r="P39" s="38"/>
      <c r="Q39" s="31"/>
      <c r="R39" s="33"/>
      <c r="S39" s="33"/>
      <c r="T39" s="34"/>
      <c r="U39" s="33"/>
      <c r="V39" s="33" t="s">
        <v>470</v>
      </c>
      <c r="W39" s="34"/>
      <c r="X39" s="39"/>
      <c r="Y39" s="38"/>
      <c r="Z39" s="31"/>
      <c r="AA39" s="33"/>
      <c r="AB39" s="34"/>
      <c r="AC39" s="33">
        <v>10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38" t="s">
        <v>944</v>
      </c>
      <c r="AS39" s="31"/>
      <c r="AT39" s="33"/>
      <c r="AU39" s="139"/>
      <c r="AW39" s="31"/>
      <c r="AX39" s="33"/>
      <c r="AY39" s="33"/>
      <c r="AZ39" s="38"/>
      <c r="BA39" s="44"/>
    </row>
    <row r="40" spans="1:53" ht="15.75" thickBot="1" x14ac:dyDescent="0.3">
      <c r="A40" s="31">
        <v>24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87" t="s">
        <v>331</v>
      </c>
      <c r="M40" s="115"/>
      <c r="N40" s="33" t="s">
        <v>125</v>
      </c>
      <c r="O40" s="277"/>
      <c r="P40" s="38"/>
      <c r="Q40" s="31"/>
      <c r="R40" s="33"/>
      <c r="S40" s="33"/>
      <c r="T40" s="34"/>
      <c r="U40" s="33"/>
      <c r="V40" s="33" t="s">
        <v>470</v>
      </c>
      <c r="W40" s="34"/>
      <c r="X40" s="39"/>
      <c r="Y40" s="38"/>
      <c r="Z40" s="31"/>
      <c r="AA40" s="33"/>
      <c r="AB40" s="34"/>
      <c r="AC40" s="33">
        <v>10</v>
      </c>
      <c r="AD40" s="33">
        <v>5</v>
      </c>
      <c r="AF40" s="53" t="s">
        <v>945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43"/>
      <c r="AR40" s="53" t="s">
        <v>946</v>
      </c>
      <c r="AS40" s="31" t="s">
        <v>89</v>
      </c>
      <c r="AT40" s="33" t="s">
        <v>62</v>
      </c>
      <c r="AU40" s="64" t="s">
        <v>947</v>
      </c>
      <c r="AW40" s="31"/>
      <c r="AX40" s="33"/>
      <c r="AY40" s="33"/>
      <c r="AZ40" s="38"/>
      <c r="BA40" s="44"/>
    </row>
    <row r="41" spans="1:53" ht="15.75" thickBot="1" x14ac:dyDescent="0.3">
      <c r="A41" s="31">
        <v>25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115"/>
      <c r="N41" s="33" t="s">
        <v>125</v>
      </c>
      <c r="O41" s="277"/>
      <c r="P41" s="88"/>
      <c r="Q41" s="49"/>
      <c r="R41" s="33"/>
      <c r="S41" s="33"/>
      <c r="T41" s="34"/>
      <c r="U41" s="33"/>
      <c r="V41" s="33" t="s">
        <v>470</v>
      </c>
      <c r="W41" s="34"/>
      <c r="X41" s="39"/>
      <c r="Y41" s="38"/>
      <c r="Z41" s="33"/>
      <c r="AA41" s="33"/>
      <c r="AB41" s="34"/>
      <c r="AC41" s="33"/>
      <c r="AD41" s="33"/>
      <c r="AE41" s="33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 t="s">
        <v>948</v>
      </c>
      <c r="AS41" s="31" t="s">
        <v>89</v>
      </c>
      <c r="AT41" s="33" t="s">
        <v>62</v>
      </c>
      <c r="AW41" s="31"/>
      <c r="AX41" s="33"/>
      <c r="AY41" s="33"/>
      <c r="AZ41" s="38"/>
      <c r="BA41" s="44"/>
    </row>
    <row r="42" spans="1:53" ht="15.75" thickBot="1" x14ac:dyDescent="0.3">
      <c r="A42" s="31">
        <v>26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45"/>
      <c r="M42" s="115"/>
      <c r="N42" s="33" t="s">
        <v>125</v>
      </c>
      <c r="O42" s="277"/>
      <c r="P42" s="38"/>
      <c r="Q42" s="31"/>
      <c r="R42" s="33"/>
      <c r="S42" s="33"/>
      <c r="T42" s="34"/>
      <c r="U42" s="33"/>
      <c r="V42" s="33" t="s">
        <v>470</v>
      </c>
      <c r="W42" s="34"/>
      <c r="X42" s="39"/>
      <c r="Y42" s="38"/>
      <c r="Z42" s="31"/>
      <c r="AA42" s="33"/>
      <c r="AB42" s="34"/>
      <c r="AC42" s="33"/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43"/>
      <c r="AR42" s="38" t="s">
        <v>948</v>
      </c>
      <c r="AS42" s="31" t="s">
        <v>89</v>
      </c>
      <c r="AT42" s="33" t="s">
        <v>62</v>
      </c>
      <c r="AW42" s="31"/>
      <c r="AX42" s="33"/>
      <c r="AY42" s="33"/>
      <c r="AZ42" s="38"/>
      <c r="BA42" s="44"/>
    </row>
    <row r="43" spans="1:53" ht="15.75" thickBot="1" x14ac:dyDescent="0.3">
      <c r="A43" s="31">
        <v>27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45"/>
      <c r="M43" s="115"/>
      <c r="N43" s="33" t="s">
        <v>125</v>
      </c>
      <c r="O43" s="277"/>
      <c r="P43" s="38"/>
      <c r="Q43" s="31"/>
      <c r="R43" s="33"/>
      <c r="S43" s="33"/>
      <c r="T43" s="34"/>
      <c r="U43" s="33"/>
      <c r="V43" s="33" t="s">
        <v>470</v>
      </c>
      <c r="W43" s="34"/>
      <c r="X43" s="39"/>
      <c r="Y43" s="38"/>
      <c r="Z43" s="31"/>
      <c r="AA43" s="33"/>
      <c r="AB43" s="34"/>
      <c r="AC43" s="33"/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Q43" s="89" t="s">
        <v>949</v>
      </c>
      <c r="AR43" s="38" t="s">
        <v>950</v>
      </c>
      <c r="AS43" s="31" t="s">
        <v>89</v>
      </c>
      <c r="AT43" s="33" t="s">
        <v>62</v>
      </c>
      <c r="AU43" s="33"/>
      <c r="AW43" s="31"/>
      <c r="AX43" s="33"/>
      <c r="AY43" s="33"/>
      <c r="AZ43" s="38"/>
      <c r="BA43" s="44"/>
    </row>
    <row r="44" spans="1:53" x14ac:dyDescent="0.25">
      <c r="A44" s="31">
        <v>28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45"/>
      <c r="M44" s="115"/>
      <c r="N44" s="33" t="s">
        <v>125</v>
      </c>
      <c r="O44" s="277"/>
      <c r="P44" s="38"/>
      <c r="Q44" s="31"/>
      <c r="R44" s="33"/>
      <c r="S44" s="33"/>
      <c r="T44" s="34"/>
      <c r="U44" s="33"/>
      <c r="V44" s="33" t="s">
        <v>470</v>
      </c>
      <c r="W44" s="34"/>
      <c r="Y44" s="38"/>
      <c r="Z44" s="31"/>
      <c r="AA44" s="33"/>
      <c r="AB44" s="34"/>
      <c r="AC44" s="33"/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R44" s="38" t="s">
        <v>951</v>
      </c>
      <c r="AS44" s="31" t="s">
        <v>89</v>
      </c>
      <c r="AT44" s="33" t="s">
        <v>62</v>
      </c>
      <c r="AU44" s="33"/>
      <c r="AW44" s="31"/>
      <c r="AX44" s="33"/>
      <c r="AY44" s="33"/>
      <c r="AZ44" s="38"/>
      <c r="BA44" s="44"/>
    </row>
    <row r="45" spans="1:53" ht="17.25" customHeight="1" thickBot="1" x14ac:dyDescent="0.3">
      <c r="A45" s="31">
        <v>29</v>
      </c>
      <c r="B45" s="32"/>
      <c r="C45" s="33"/>
      <c r="D45" s="31"/>
      <c r="E45" s="34"/>
      <c r="F45" s="33"/>
      <c r="G45" s="34"/>
      <c r="H45" s="33"/>
      <c r="I45" s="34"/>
      <c r="J45" s="33">
        <v>6</v>
      </c>
      <c r="K45" s="35" t="s">
        <v>952</v>
      </c>
      <c r="L45" s="45"/>
      <c r="M45" s="115"/>
      <c r="N45" s="33" t="s">
        <v>125</v>
      </c>
      <c r="O45" s="277"/>
      <c r="P45" s="38"/>
      <c r="Q45" s="31"/>
      <c r="R45" s="33"/>
      <c r="S45" s="33"/>
      <c r="T45" s="34"/>
      <c r="U45" s="33"/>
      <c r="V45" s="33" t="s">
        <v>470</v>
      </c>
      <c r="W45" s="34"/>
      <c r="X45" s="39"/>
      <c r="Y45" s="38"/>
      <c r="Z45" s="31"/>
      <c r="AA45" s="33"/>
      <c r="AB45" s="34"/>
      <c r="AC45" s="33"/>
      <c r="AD45" s="33"/>
      <c r="AE45" s="39"/>
      <c r="AG45" s="31"/>
      <c r="AH45" s="40"/>
      <c r="AI45" s="33"/>
      <c r="AJ45" s="33"/>
      <c r="AK45" s="33"/>
      <c r="AL45" s="31"/>
      <c r="AM45" s="40"/>
      <c r="AN45" s="33"/>
      <c r="AO45" s="33"/>
      <c r="AP45" s="42"/>
      <c r="AQ45" s="43"/>
      <c r="AR45" s="38" t="s">
        <v>951</v>
      </c>
      <c r="AS45" s="31" t="s">
        <v>89</v>
      </c>
      <c r="AT45" s="33" t="s">
        <v>62</v>
      </c>
      <c r="AU45" s="33"/>
      <c r="AW45" s="31"/>
      <c r="AX45" s="33"/>
      <c r="AY45" s="33"/>
      <c r="AZ45" s="38"/>
      <c r="BA45" s="44"/>
    </row>
    <row r="46" spans="1:53" s="143" customFormat="1" ht="15.75" thickBot="1" x14ac:dyDescent="0.3">
      <c r="A46" s="31">
        <v>30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953</v>
      </c>
      <c r="L46" s="45"/>
      <c r="M46" s="115"/>
      <c r="N46" s="33" t="s">
        <v>125</v>
      </c>
      <c r="O46" s="277"/>
      <c r="Q46" s="144"/>
      <c r="R46" s="144"/>
      <c r="S46" s="144"/>
      <c r="T46" s="144"/>
      <c r="U46" s="144"/>
      <c r="V46" s="144" t="s">
        <v>470</v>
      </c>
      <c r="W46" s="144"/>
      <c r="X46" s="144"/>
      <c r="Z46" s="144"/>
      <c r="AA46" s="144"/>
      <c r="AB46" s="144"/>
      <c r="AC46" s="144"/>
      <c r="AD46" s="144"/>
      <c r="AE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R46" s="145" t="s">
        <v>954</v>
      </c>
      <c r="AS46" s="144" t="s">
        <v>89</v>
      </c>
      <c r="AT46" s="144" t="s">
        <v>62</v>
      </c>
      <c r="AU46" s="144"/>
      <c r="AW46" s="144"/>
      <c r="AX46" s="144"/>
      <c r="AY46" s="144"/>
      <c r="BA46" s="144"/>
    </row>
    <row r="47" spans="1:53" x14ac:dyDescent="0.25">
      <c r="A47" s="31">
        <v>31</v>
      </c>
      <c r="B47" s="32"/>
      <c r="C47" s="33"/>
      <c r="D47" s="31"/>
      <c r="E47" s="34"/>
      <c r="F47" s="33"/>
      <c r="G47" s="34"/>
      <c r="H47" s="33"/>
      <c r="I47" s="34"/>
      <c r="J47" s="146">
        <v>45357</v>
      </c>
      <c r="K47" s="35" t="s">
        <v>955</v>
      </c>
      <c r="L47" s="45"/>
      <c r="M47" s="115"/>
      <c r="N47" s="33" t="s">
        <v>153</v>
      </c>
      <c r="O47" s="277"/>
      <c r="P47" s="38"/>
      <c r="Q47" s="31"/>
      <c r="R47" s="33"/>
      <c r="S47" s="33"/>
      <c r="T47" s="34"/>
      <c r="U47" s="33"/>
      <c r="V47" s="33" t="s">
        <v>470</v>
      </c>
      <c r="W47" s="34"/>
      <c r="X47" s="39"/>
      <c r="Y47" s="38"/>
      <c r="Z47" s="31"/>
      <c r="AA47" s="33"/>
      <c r="AB47" s="34"/>
      <c r="AC47" s="33"/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73"/>
      <c r="AS47" s="31" t="s">
        <v>89</v>
      </c>
      <c r="AT47" s="33" t="s">
        <v>62</v>
      </c>
      <c r="AU47" s="33"/>
      <c r="AW47" s="31"/>
      <c r="AX47" s="33"/>
      <c r="AY47" s="33"/>
      <c r="AZ47" s="38"/>
      <c r="BA47" s="44"/>
    </row>
    <row r="48" spans="1:53" x14ac:dyDescent="0.25">
      <c r="A48" s="31">
        <v>32</v>
      </c>
      <c r="B48" s="32"/>
      <c r="C48" s="33"/>
      <c r="D48" s="31"/>
      <c r="E48" s="34"/>
      <c r="F48" s="33"/>
      <c r="G48" s="34"/>
      <c r="H48" s="33"/>
      <c r="I48" s="34"/>
      <c r="J48" s="146">
        <v>45357</v>
      </c>
      <c r="K48" s="35" t="s">
        <v>45</v>
      </c>
      <c r="L48" s="45"/>
      <c r="M48" s="115"/>
      <c r="N48" s="33" t="s">
        <v>153</v>
      </c>
      <c r="O48" s="277"/>
      <c r="P48" s="38"/>
      <c r="Q48" s="31"/>
      <c r="R48" s="33"/>
      <c r="S48" s="33"/>
      <c r="T48" s="34"/>
      <c r="U48" s="33"/>
      <c r="V48" s="33" t="s">
        <v>470</v>
      </c>
      <c r="W48" s="34"/>
      <c r="X48" s="39"/>
      <c r="Y48" s="38"/>
      <c r="Z48" s="31"/>
      <c r="AA48" s="33"/>
      <c r="AB48" s="34"/>
      <c r="AC48" s="33"/>
      <c r="AD48" s="33"/>
      <c r="AE48" s="39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43"/>
      <c r="AR48" s="38"/>
      <c r="AS48" s="31" t="s">
        <v>89</v>
      </c>
      <c r="AT48" s="33" t="s">
        <v>62</v>
      </c>
      <c r="AU48" s="33"/>
      <c r="AW48" s="31"/>
      <c r="AX48" s="33"/>
      <c r="AY48" s="33"/>
      <c r="AZ48" s="38"/>
      <c r="BA48" s="44"/>
    </row>
    <row r="49" spans="1:53" x14ac:dyDescent="0.25">
      <c r="A49" s="31">
        <v>33</v>
      </c>
      <c r="B49" s="32"/>
      <c r="C49" s="33"/>
      <c r="D49" s="31"/>
      <c r="E49" s="34"/>
      <c r="F49" s="33"/>
      <c r="G49" s="34"/>
      <c r="H49" s="33"/>
      <c r="I49" s="34"/>
      <c r="J49" s="146">
        <v>45357</v>
      </c>
      <c r="K49" s="35" t="s">
        <v>45</v>
      </c>
      <c r="L49" s="45"/>
      <c r="M49" s="115"/>
      <c r="N49" s="33" t="s">
        <v>153</v>
      </c>
      <c r="O49" s="277"/>
      <c r="P49" s="38"/>
      <c r="Q49" s="31"/>
      <c r="R49" s="33"/>
      <c r="S49" s="33"/>
      <c r="T49" s="34"/>
      <c r="U49" s="33"/>
      <c r="V49" s="33" t="s">
        <v>470</v>
      </c>
      <c r="W49" s="34"/>
      <c r="X49" s="39"/>
      <c r="Y49" s="38"/>
      <c r="Z49" s="31"/>
      <c r="AA49" s="33"/>
      <c r="AB49" s="34"/>
      <c r="AC49" s="33"/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</row>
    <row r="50" spans="1:53" ht="15.75" thickBot="1" x14ac:dyDescent="0.3">
      <c r="A50" s="31">
        <v>34</v>
      </c>
      <c r="B50" s="32"/>
      <c r="C50" s="33"/>
      <c r="D50" s="31"/>
      <c r="E50" s="34"/>
      <c r="F50" s="33"/>
      <c r="G50" s="34"/>
      <c r="H50" s="33"/>
      <c r="I50" s="34"/>
      <c r="J50" s="146">
        <v>45357</v>
      </c>
      <c r="K50" s="35" t="s">
        <v>45</v>
      </c>
      <c r="L50" s="45"/>
      <c r="M50" s="115"/>
      <c r="N50" s="33" t="s">
        <v>153</v>
      </c>
      <c r="O50" s="277"/>
      <c r="P50" s="38"/>
      <c r="Q50" s="31"/>
      <c r="R50" s="33"/>
      <c r="S50" s="33"/>
      <c r="T50" s="34"/>
      <c r="U50" s="33"/>
      <c r="V50" s="33" t="s">
        <v>470</v>
      </c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U50" s="33"/>
      <c r="AW50" s="31"/>
      <c r="AX50" s="33"/>
      <c r="AY50" s="33"/>
      <c r="AZ50" s="38"/>
      <c r="BA50" s="44"/>
    </row>
    <row r="51" spans="1:53" ht="15.75" thickBot="1" x14ac:dyDescent="0.3">
      <c r="A51" s="31">
        <v>35</v>
      </c>
      <c r="B51" s="32"/>
      <c r="C51" s="33"/>
      <c r="D51" s="31"/>
      <c r="E51" s="34"/>
      <c r="F51" s="33"/>
      <c r="G51" s="34"/>
      <c r="H51" s="33"/>
      <c r="I51" s="34"/>
      <c r="J51" s="146">
        <v>45357</v>
      </c>
      <c r="K51" s="35" t="s">
        <v>45</v>
      </c>
      <c r="L51" s="45"/>
      <c r="M51" s="115"/>
      <c r="N51" s="33" t="s">
        <v>153</v>
      </c>
      <c r="O51" s="277"/>
      <c r="P51" s="38"/>
      <c r="Q51" s="31"/>
      <c r="R51" s="33"/>
      <c r="S51" s="33"/>
      <c r="T51" s="34"/>
      <c r="U51" s="33"/>
      <c r="V51" s="33" t="s">
        <v>470</v>
      </c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Q51" s="43"/>
      <c r="AR51" s="38"/>
      <c r="AS51" s="31" t="s">
        <v>89</v>
      </c>
      <c r="AT51" s="33" t="s">
        <v>62</v>
      </c>
      <c r="AU51" s="64" t="s">
        <v>99</v>
      </c>
      <c r="AW51" s="33" t="s">
        <v>146</v>
      </c>
      <c r="AX51" s="33" t="s">
        <v>116</v>
      </c>
      <c r="AY51" s="33"/>
      <c r="AZ51" s="38"/>
      <c r="BA51" s="44"/>
    </row>
    <row r="52" spans="1:53" ht="15.75" thickBot="1" x14ac:dyDescent="0.3">
      <c r="A52" s="31">
        <v>36</v>
      </c>
      <c r="B52" s="32"/>
      <c r="C52" s="33"/>
      <c r="D52" s="31"/>
      <c r="E52" s="34"/>
      <c r="F52" s="33"/>
      <c r="G52" s="34"/>
      <c r="H52" s="33"/>
      <c r="I52" s="34"/>
      <c r="J52" s="146">
        <v>45357</v>
      </c>
      <c r="K52" s="35" t="s">
        <v>45</v>
      </c>
      <c r="L52" s="59"/>
      <c r="M52" s="115"/>
      <c r="N52" s="33" t="s">
        <v>153</v>
      </c>
      <c r="O52" s="277"/>
      <c r="P52" s="38"/>
      <c r="Q52" s="31"/>
      <c r="R52" s="33"/>
      <c r="S52" s="33"/>
      <c r="T52" s="34"/>
      <c r="U52" s="33"/>
      <c r="V52" s="33" t="s">
        <v>470</v>
      </c>
      <c r="W52" s="34"/>
      <c r="X52" s="39"/>
      <c r="Y52" s="38"/>
      <c r="Z52" s="31"/>
      <c r="AA52" s="33"/>
      <c r="AB52" s="34"/>
      <c r="AC52" s="33"/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Q52" s="43"/>
      <c r="AR52" s="38"/>
      <c r="AS52" s="31" t="s">
        <v>100</v>
      </c>
      <c r="AT52" s="33" t="s">
        <v>62</v>
      </c>
      <c r="AW52" s="33" t="s">
        <v>146</v>
      </c>
      <c r="AX52" s="33" t="s">
        <v>116</v>
      </c>
      <c r="AY52" s="33"/>
      <c r="AZ52" s="38"/>
      <c r="BA52" s="44"/>
    </row>
    <row r="53" spans="1:53" ht="15.75" thickBot="1" x14ac:dyDescent="0.3">
      <c r="A53" s="31">
        <v>37</v>
      </c>
      <c r="B53" s="32"/>
      <c r="C53" s="33"/>
      <c r="D53" s="31"/>
      <c r="E53" s="34"/>
      <c r="F53" s="33"/>
      <c r="G53" s="34"/>
      <c r="H53" s="33"/>
      <c r="I53" s="34"/>
      <c r="J53" s="146">
        <v>45357</v>
      </c>
      <c r="K53" s="35" t="s">
        <v>45</v>
      </c>
      <c r="L53" s="59"/>
      <c r="M53" s="115"/>
      <c r="N53" s="33" t="s">
        <v>153</v>
      </c>
      <c r="O53" s="277"/>
      <c r="P53" s="38"/>
      <c r="Q53" s="31"/>
      <c r="R53" s="33"/>
      <c r="S53" s="33"/>
      <c r="T53" s="34"/>
      <c r="U53" s="33"/>
      <c r="V53" s="33" t="s">
        <v>470</v>
      </c>
      <c r="W53" s="34"/>
      <c r="X53" s="39"/>
      <c r="Y53" s="38"/>
      <c r="Z53" s="65"/>
      <c r="AA53" s="66"/>
      <c r="AB53" s="67"/>
      <c r="AC53" s="33"/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100</v>
      </c>
      <c r="AT53" s="33" t="s">
        <v>62</v>
      </c>
      <c r="AU53" s="33"/>
      <c r="AW53" s="33" t="s">
        <v>146</v>
      </c>
      <c r="AX53" s="33" t="s">
        <v>116</v>
      </c>
      <c r="AY53" s="33"/>
      <c r="AZ53" s="38"/>
      <c r="BA53" s="44"/>
    </row>
    <row r="54" spans="1:53" x14ac:dyDescent="0.25">
      <c r="A54" s="31">
        <v>38</v>
      </c>
      <c r="B54" s="32"/>
      <c r="C54" s="33"/>
      <c r="D54" s="31"/>
      <c r="E54" s="34"/>
      <c r="F54" s="33"/>
      <c r="G54" s="34"/>
      <c r="H54" s="33"/>
      <c r="I54" s="34"/>
      <c r="J54" s="146">
        <v>45357</v>
      </c>
      <c r="K54" s="35" t="s">
        <v>45</v>
      </c>
      <c r="L54" s="45"/>
      <c r="M54" s="115"/>
      <c r="N54" s="33" t="s">
        <v>153</v>
      </c>
      <c r="O54" s="277"/>
      <c r="P54" s="38"/>
      <c r="Q54" s="31"/>
      <c r="R54" s="33"/>
      <c r="S54" s="33"/>
      <c r="T54" s="34"/>
      <c r="U54" s="33"/>
      <c r="V54" s="33" t="s">
        <v>470</v>
      </c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Q54" s="43"/>
      <c r="AR54" s="38"/>
      <c r="AS54" s="31" t="s">
        <v>100</v>
      </c>
      <c r="AT54" s="33" t="s">
        <v>62</v>
      </c>
      <c r="AU54" s="33"/>
      <c r="AW54" s="33" t="s">
        <v>146</v>
      </c>
      <c r="AX54" s="33" t="s">
        <v>116</v>
      </c>
      <c r="AY54" s="33"/>
      <c r="AZ54" s="38"/>
      <c r="BA54" s="44"/>
    </row>
    <row r="55" spans="1:53" ht="15.75" thickBot="1" x14ac:dyDescent="0.3">
      <c r="A55" s="31">
        <v>39</v>
      </c>
      <c r="B55" s="32"/>
      <c r="C55" s="33"/>
      <c r="D55" s="31"/>
      <c r="E55" s="34"/>
      <c r="F55" s="33"/>
      <c r="G55" s="34"/>
      <c r="H55" s="33"/>
      <c r="I55" s="34"/>
      <c r="J55" s="146">
        <v>45357</v>
      </c>
      <c r="K55" s="35" t="s">
        <v>45</v>
      </c>
      <c r="M55" s="115"/>
      <c r="N55" s="33" t="s">
        <v>153</v>
      </c>
      <c r="O55" s="277"/>
      <c r="P55" s="38"/>
      <c r="Q55" s="31"/>
      <c r="R55" s="33"/>
      <c r="S55" s="33"/>
      <c r="T55" s="34"/>
      <c r="U55" s="33"/>
      <c r="V55" s="33" t="s">
        <v>470</v>
      </c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43"/>
      <c r="AR55" s="38"/>
      <c r="AS55" s="31" t="s">
        <v>100</v>
      </c>
      <c r="AT55" s="33" t="s">
        <v>62</v>
      </c>
      <c r="AU55" s="33"/>
      <c r="AW55" s="33" t="s">
        <v>146</v>
      </c>
      <c r="AX55" s="33" t="s">
        <v>116</v>
      </c>
      <c r="AY55" s="33"/>
      <c r="AZ55" s="38"/>
      <c r="BA55" s="44"/>
    </row>
    <row r="56" spans="1:53" ht="15.75" thickBot="1" x14ac:dyDescent="0.3">
      <c r="A56" s="31">
        <v>40</v>
      </c>
      <c r="B56" s="32"/>
      <c r="C56" s="33"/>
      <c r="D56" s="31"/>
      <c r="E56" s="34"/>
      <c r="F56" s="33"/>
      <c r="G56" s="34"/>
      <c r="H56" s="33"/>
      <c r="I56" s="34"/>
      <c r="J56" s="146">
        <v>45357</v>
      </c>
      <c r="K56" s="35" t="s">
        <v>45</v>
      </c>
      <c r="L56" s="59"/>
      <c r="M56" s="115"/>
      <c r="N56" s="33" t="s">
        <v>153</v>
      </c>
      <c r="O56" s="278"/>
      <c r="Q56" s="31"/>
      <c r="R56" s="33"/>
      <c r="S56" s="33"/>
      <c r="T56" s="34"/>
      <c r="U56" s="33"/>
      <c r="V56" s="33" t="s">
        <v>470</v>
      </c>
      <c r="W56" s="34"/>
      <c r="X56" s="39"/>
      <c r="Y56" s="38"/>
      <c r="Z56" s="65"/>
      <c r="AA56" s="66"/>
      <c r="AB56" s="67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102</v>
      </c>
      <c r="AT56" s="33" t="s">
        <v>62</v>
      </c>
      <c r="AU56" s="64" t="s">
        <v>103</v>
      </c>
      <c r="AW56" s="33" t="s">
        <v>146</v>
      </c>
      <c r="AX56" s="33" t="s">
        <v>116</v>
      </c>
      <c r="AY56" s="33"/>
      <c r="AZ56" s="38"/>
      <c r="BA56" s="44"/>
    </row>
    <row r="57" spans="1:53" x14ac:dyDescent="0.25">
      <c r="A57" s="31">
        <v>41</v>
      </c>
      <c r="B57" s="32"/>
      <c r="C57" s="33"/>
      <c r="D57" s="31"/>
      <c r="E57" s="34"/>
      <c r="F57" s="33"/>
      <c r="G57" s="34"/>
      <c r="H57" s="33"/>
      <c r="I57" s="34"/>
      <c r="J57" s="146">
        <v>45357</v>
      </c>
      <c r="K57" s="35" t="s">
        <v>45</v>
      </c>
      <c r="M57" s="115"/>
      <c r="N57" s="33" t="s">
        <v>153</v>
      </c>
      <c r="P57" s="38"/>
      <c r="Q57" s="31"/>
      <c r="R57" s="33"/>
      <c r="S57" s="33"/>
      <c r="T57" s="34"/>
      <c r="U57" s="33"/>
      <c r="V57" s="33" t="s">
        <v>470</v>
      </c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102</v>
      </c>
      <c r="AT57" s="33" t="s">
        <v>62</v>
      </c>
      <c r="AU57" s="33"/>
      <c r="AW57" s="33" t="s">
        <v>146</v>
      </c>
      <c r="AX57" s="33" t="s">
        <v>116</v>
      </c>
      <c r="AY57" s="33"/>
      <c r="AZ57" s="38"/>
      <c r="BA57" s="44"/>
    </row>
    <row r="58" spans="1:53" x14ac:dyDescent="0.25">
      <c r="A58" s="31">
        <v>42</v>
      </c>
      <c r="B58" s="32"/>
      <c r="C58" s="33"/>
      <c r="D58" s="31"/>
      <c r="E58" s="34"/>
      <c r="F58" s="33"/>
      <c r="G58" s="34"/>
      <c r="H58" s="33"/>
      <c r="I58" s="34"/>
      <c r="J58" s="146">
        <v>45357</v>
      </c>
      <c r="K58" s="35" t="s">
        <v>45</v>
      </c>
      <c r="L58" s="45"/>
      <c r="M58" s="115"/>
      <c r="N58" s="33" t="s">
        <v>153</v>
      </c>
      <c r="P58" s="38"/>
      <c r="Q58" s="31"/>
      <c r="R58" s="33"/>
      <c r="S58" s="33"/>
      <c r="T58" s="34"/>
      <c r="U58" s="33"/>
      <c r="V58" s="33" t="s">
        <v>470</v>
      </c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102</v>
      </c>
      <c r="AT58" s="33" t="s">
        <v>62</v>
      </c>
      <c r="AU58" s="33"/>
      <c r="AW58" s="33" t="s">
        <v>146</v>
      </c>
      <c r="AX58" s="33" t="s">
        <v>116</v>
      </c>
      <c r="AY58" s="33"/>
      <c r="AZ58" s="38"/>
      <c r="BA58" s="44"/>
    </row>
    <row r="59" spans="1:53" ht="15.75" thickBot="1" x14ac:dyDescent="0.3">
      <c r="A59" s="31">
        <v>43</v>
      </c>
      <c r="B59" s="32"/>
      <c r="C59" s="33"/>
      <c r="D59" s="31"/>
      <c r="E59" s="34"/>
      <c r="F59" s="33"/>
      <c r="G59" s="34"/>
      <c r="H59" s="33"/>
      <c r="I59" s="34"/>
      <c r="J59" s="146">
        <v>45357</v>
      </c>
      <c r="K59" s="35" t="s">
        <v>45</v>
      </c>
      <c r="L59" s="45"/>
      <c r="M59" s="115"/>
      <c r="N59" s="33" t="s">
        <v>153</v>
      </c>
      <c r="P59" s="38"/>
      <c r="Q59" s="31"/>
      <c r="R59" s="33"/>
      <c r="S59" s="33"/>
      <c r="T59" s="34"/>
      <c r="U59" s="33"/>
      <c r="V59" s="33" t="s">
        <v>470</v>
      </c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102</v>
      </c>
      <c r="AT59" s="33" t="s">
        <v>62</v>
      </c>
      <c r="AU59" s="33"/>
      <c r="AW59" s="33" t="s">
        <v>146</v>
      </c>
      <c r="AX59" s="33" t="s">
        <v>116</v>
      </c>
      <c r="AY59" s="33"/>
      <c r="AZ59" s="38"/>
      <c r="BA59" s="44"/>
    </row>
    <row r="60" spans="1:53" ht="15.75" thickBot="1" x14ac:dyDescent="0.3">
      <c r="A60" s="31">
        <v>44</v>
      </c>
      <c r="B60" s="32"/>
      <c r="C60" s="33"/>
      <c r="D60" s="31"/>
      <c r="E60" s="34"/>
      <c r="F60" s="33"/>
      <c r="G60" s="34"/>
      <c r="H60" s="33"/>
      <c r="I60" s="34"/>
      <c r="J60" s="146">
        <v>45357</v>
      </c>
      <c r="K60" s="35" t="s">
        <v>45</v>
      </c>
      <c r="L60" s="45"/>
      <c r="M60" s="115"/>
      <c r="N60" s="33" t="s">
        <v>153</v>
      </c>
      <c r="P60" s="38"/>
      <c r="Q60" s="33"/>
      <c r="R60" s="33"/>
      <c r="S60" s="33"/>
      <c r="T60" s="34"/>
      <c r="U60" s="33"/>
      <c r="V60" s="33" t="s">
        <v>470</v>
      </c>
      <c r="W60" s="34"/>
      <c r="X60" s="39"/>
      <c r="Y60" s="38"/>
      <c r="Z60" s="65"/>
      <c r="AA60" s="66"/>
      <c r="AB60" s="67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102</v>
      </c>
      <c r="AT60" s="33" t="s">
        <v>62</v>
      </c>
      <c r="AU60" s="64" t="s">
        <v>104</v>
      </c>
      <c r="AW60" s="33" t="s">
        <v>146</v>
      </c>
      <c r="AX60" s="33" t="s">
        <v>956</v>
      </c>
      <c r="AY60" s="33"/>
      <c r="AZ60" s="38"/>
      <c r="BA60" s="44"/>
    </row>
    <row r="61" spans="1:53" x14ac:dyDescent="0.25">
      <c r="A61" s="31">
        <v>45</v>
      </c>
      <c r="B61" s="32"/>
      <c r="C61" s="33"/>
      <c r="D61" s="31"/>
      <c r="E61" s="34"/>
      <c r="F61" s="33"/>
      <c r="G61" s="34"/>
      <c r="H61" s="33"/>
      <c r="I61" s="34"/>
      <c r="J61" s="146">
        <v>45357</v>
      </c>
      <c r="K61" s="35" t="s">
        <v>45</v>
      </c>
      <c r="L61" s="45"/>
      <c r="M61" s="115"/>
      <c r="N61" s="33" t="s">
        <v>153</v>
      </c>
      <c r="P61" s="38"/>
      <c r="Q61" s="31"/>
      <c r="R61" s="33"/>
      <c r="S61" s="33"/>
      <c r="T61" s="34"/>
      <c r="U61" s="33"/>
      <c r="V61" s="33" t="s">
        <v>470</v>
      </c>
      <c r="W61" s="34"/>
      <c r="X61" s="39"/>
      <c r="Y61" s="38"/>
      <c r="Z61" s="31"/>
      <c r="AA61" s="33"/>
      <c r="AB61" s="34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105</v>
      </c>
      <c r="AT61" s="33" t="s">
        <v>62</v>
      </c>
      <c r="AW61" s="33" t="s">
        <v>146</v>
      </c>
      <c r="AX61" s="33" t="s">
        <v>956</v>
      </c>
      <c r="AY61" s="33"/>
      <c r="AZ61" s="38"/>
      <c r="BA61" s="44"/>
    </row>
    <row r="62" spans="1:53" x14ac:dyDescent="0.25">
      <c r="A62" s="31">
        <v>46</v>
      </c>
      <c r="B62" s="32"/>
      <c r="C62" s="33"/>
      <c r="D62" s="31"/>
      <c r="E62" s="34"/>
      <c r="F62" s="33"/>
      <c r="G62" s="34"/>
      <c r="H62" s="33"/>
      <c r="I62" s="34"/>
      <c r="J62" s="146">
        <v>45357</v>
      </c>
      <c r="K62" s="35" t="s">
        <v>45</v>
      </c>
      <c r="L62" s="45"/>
      <c r="M62" s="115"/>
      <c r="N62" s="33" t="s">
        <v>153</v>
      </c>
      <c r="P62" s="38"/>
      <c r="Q62" s="31"/>
      <c r="R62" s="33"/>
      <c r="S62" s="33"/>
      <c r="T62" s="34"/>
      <c r="U62" s="33"/>
      <c r="V62" s="33" t="s">
        <v>470</v>
      </c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105</v>
      </c>
      <c r="AT62" s="33" t="s">
        <v>62</v>
      </c>
      <c r="AU62" s="33"/>
      <c r="AW62" s="33" t="s">
        <v>146</v>
      </c>
      <c r="AX62" s="33" t="s">
        <v>956</v>
      </c>
      <c r="AY62" s="33"/>
      <c r="AZ62" s="38"/>
      <c r="BA62" s="44"/>
    </row>
    <row r="63" spans="1:53" x14ac:dyDescent="0.25">
      <c r="A63" s="31">
        <v>47</v>
      </c>
      <c r="B63" s="32"/>
      <c r="C63" s="33"/>
      <c r="D63" s="31"/>
      <c r="E63" s="34"/>
      <c r="F63" s="33"/>
      <c r="G63" s="34"/>
      <c r="H63" s="33"/>
      <c r="I63" s="34"/>
      <c r="J63" s="146">
        <v>45357</v>
      </c>
      <c r="K63" s="35" t="s">
        <v>45</v>
      </c>
      <c r="L63" s="45"/>
      <c r="M63" s="115"/>
      <c r="N63" s="33" t="s">
        <v>153</v>
      </c>
      <c r="P63" s="38"/>
      <c r="Q63" s="31"/>
      <c r="R63" s="33"/>
      <c r="S63" s="33"/>
      <c r="T63" s="34"/>
      <c r="U63" s="33"/>
      <c r="V63" s="33" t="s">
        <v>470</v>
      </c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105</v>
      </c>
      <c r="AT63" s="33" t="s">
        <v>62</v>
      </c>
      <c r="AU63" s="33"/>
      <c r="AW63" s="33" t="s">
        <v>146</v>
      </c>
      <c r="AX63" s="33" t="s">
        <v>956</v>
      </c>
      <c r="AY63" s="33"/>
      <c r="AZ63" s="38"/>
      <c r="BA63" s="44"/>
    </row>
    <row r="64" spans="1:53" x14ac:dyDescent="0.25">
      <c r="A64" s="31">
        <v>48</v>
      </c>
      <c r="B64" s="32"/>
      <c r="C64" s="33"/>
      <c r="D64" s="31"/>
      <c r="E64" s="34"/>
      <c r="F64" s="33"/>
      <c r="G64" s="34"/>
      <c r="H64" s="33"/>
      <c r="I64" s="34"/>
      <c r="J64" s="146">
        <v>45357</v>
      </c>
      <c r="K64" s="35" t="s">
        <v>45</v>
      </c>
      <c r="M64" s="115"/>
      <c r="N64" s="33" t="s">
        <v>153</v>
      </c>
      <c r="P64" s="38"/>
      <c r="Q64" s="31"/>
      <c r="R64" s="33"/>
      <c r="S64" s="33"/>
      <c r="T64" s="34"/>
      <c r="U64" s="33"/>
      <c r="V64" s="33" t="s">
        <v>470</v>
      </c>
      <c r="W64" s="34"/>
      <c r="X64" s="39"/>
      <c r="Y64" s="38"/>
      <c r="Z64" s="31"/>
      <c r="AA64" s="33"/>
      <c r="AB64" s="34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105</v>
      </c>
      <c r="AT64" s="33" t="s">
        <v>62</v>
      </c>
      <c r="AU64" s="33"/>
      <c r="AW64" s="33" t="s">
        <v>146</v>
      </c>
      <c r="AX64" s="33" t="s">
        <v>956</v>
      </c>
      <c r="AY64" s="33"/>
      <c r="AZ64" s="38"/>
      <c r="BA64" s="44"/>
    </row>
    <row r="65" spans="1:53" ht="15.75" thickBot="1" x14ac:dyDescent="0.3">
      <c r="A65" s="31">
        <v>49</v>
      </c>
      <c r="B65" s="32"/>
      <c r="C65" s="33"/>
      <c r="D65" s="31"/>
      <c r="E65" s="34"/>
      <c r="F65" s="33"/>
      <c r="G65" s="34"/>
      <c r="H65" s="33"/>
      <c r="I65" s="34"/>
      <c r="J65" s="146">
        <v>45357</v>
      </c>
      <c r="K65" s="35" t="s">
        <v>45</v>
      </c>
      <c r="L65" s="45"/>
      <c r="M65" s="115"/>
      <c r="N65" s="33" t="s">
        <v>153</v>
      </c>
      <c r="P65" s="38"/>
      <c r="Q65" s="31"/>
      <c r="R65" s="33"/>
      <c r="S65" s="33"/>
      <c r="T65" s="34"/>
      <c r="U65" s="33"/>
      <c r="V65" s="33" t="s">
        <v>470</v>
      </c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105</v>
      </c>
      <c r="AT65" s="33" t="s">
        <v>62</v>
      </c>
      <c r="AU65" s="33"/>
      <c r="AW65" s="33" t="s">
        <v>146</v>
      </c>
      <c r="AX65" s="33" t="s">
        <v>956</v>
      </c>
      <c r="AY65" s="33"/>
      <c r="AZ65" s="38"/>
      <c r="BA65" s="44"/>
    </row>
    <row r="66" spans="1:53" ht="15.75" thickBot="1" x14ac:dyDescent="0.3">
      <c r="A66" s="31">
        <v>50</v>
      </c>
      <c r="B66" s="32"/>
      <c r="C66" s="33"/>
      <c r="D66" s="31"/>
      <c r="E66" s="34"/>
      <c r="F66" s="33"/>
      <c r="G66" s="34"/>
      <c r="H66" s="33"/>
      <c r="I66" s="34"/>
      <c r="J66" s="146">
        <v>45357</v>
      </c>
      <c r="K66" s="35" t="s">
        <v>45</v>
      </c>
      <c r="L66" s="87" t="s">
        <v>106</v>
      </c>
      <c r="M66" s="115"/>
      <c r="N66" s="33" t="s">
        <v>153</v>
      </c>
      <c r="O66" s="52" t="s">
        <v>957</v>
      </c>
      <c r="P66" s="53" t="s">
        <v>72</v>
      </c>
      <c r="Q66" s="31"/>
      <c r="R66" s="33"/>
      <c r="S66" s="33"/>
      <c r="T66" s="34"/>
      <c r="U66" s="33"/>
      <c r="V66" s="33" t="s">
        <v>470</v>
      </c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109</v>
      </c>
      <c r="AT66" s="33" t="s">
        <v>110</v>
      </c>
      <c r="AU66" s="64" t="s">
        <v>111</v>
      </c>
      <c r="AW66" s="33" t="s">
        <v>146</v>
      </c>
      <c r="AX66" s="33" t="s">
        <v>956</v>
      </c>
      <c r="AY66" s="33"/>
      <c r="AZ66" s="38"/>
      <c r="BA66" s="44"/>
    </row>
    <row r="67" spans="1:53" ht="15.75" thickBot="1" x14ac:dyDescent="0.3">
      <c r="A67" s="31">
        <v>51</v>
      </c>
      <c r="B67" s="32"/>
      <c r="C67" s="33"/>
      <c r="D67" s="31"/>
      <c r="E67" s="34"/>
      <c r="F67" s="33"/>
      <c r="G67" s="34"/>
      <c r="H67" s="33"/>
      <c r="I67" s="34"/>
      <c r="J67" s="33">
        <v>8</v>
      </c>
      <c r="K67" s="35" t="s">
        <v>45</v>
      </c>
      <c r="L67" s="91" t="s">
        <v>958</v>
      </c>
      <c r="M67" s="115"/>
      <c r="N67" s="33"/>
      <c r="P67" s="53"/>
      <c r="Q67" s="33"/>
      <c r="R67" s="33"/>
      <c r="S67" s="33"/>
      <c r="T67" s="34"/>
      <c r="U67" s="33"/>
      <c r="V67" s="33" t="s">
        <v>470</v>
      </c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109</v>
      </c>
      <c r="AT67" s="33" t="s">
        <v>110</v>
      </c>
      <c r="AU67" s="33"/>
      <c r="AW67" s="33" t="s">
        <v>146</v>
      </c>
      <c r="AX67" s="33" t="s">
        <v>956</v>
      </c>
      <c r="AY67" s="33"/>
      <c r="AZ67" s="38"/>
      <c r="BA67" s="44"/>
    </row>
    <row r="68" spans="1:53" ht="15.75" thickBot="1" x14ac:dyDescent="0.3">
      <c r="A68" s="31">
        <v>52</v>
      </c>
      <c r="B68" s="32"/>
      <c r="C68" s="33"/>
      <c r="D68" s="31"/>
      <c r="E68" s="34"/>
      <c r="F68" s="33"/>
      <c r="G68" s="34"/>
      <c r="H68" s="33"/>
      <c r="I68" s="34"/>
      <c r="J68" s="33">
        <v>8</v>
      </c>
      <c r="K68" s="35" t="s">
        <v>45</v>
      </c>
      <c r="L68" s="45"/>
      <c r="M68" s="115"/>
      <c r="N68" s="33"/>
      <c r="P68" s="38"/>
      <c r="Q68" s="31"/>
      <c r="R68" s="33"/>
      <c r="S68" s="33"/>
      <c r="T68" s="34"/>
      <c r="U68" s="33"/>
      <c r="V68" s="33" t="s">
        <v>470</v>
      </c>
      <c r="W68" s="34"/>
      <c r="X68" s="39"/>
      <c r="Y68" s="38"/>
      <c r="Z68" s="31"/>
      <c r="AA68" s="33"/>
      <c r="AB68" s="34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109</v>
      </c>
      <c r="AT68" s="33" t="s">
        <v>110</v>
      </c>
      <c r="AW68" s="33" t="s">
        <v>146</v>
      </c>
      <c r="AX68" s="33" t="s">
        <v>956</v>
      </c>
      <c r="AY68" s="33"/>
      <c r="AZ68" s="38"/>
      <c r="BA68" s="44"/>
    </row>
    <row r="69" spans="1:53" ht="15.75" thickBot="1" x14ac:dyDescent="0.3">
      <c r="A69" s="31">
        <v>53</v>
      </c>
      <c r="B69" s="32"/>
      <c r="C69" s="33"/>
      <c r="D69" s="31"/>
      <c r="E69" s="34"/>
      <c r="F69" s="33"/>
      <c r="G69" s="34"/>
      <c r="H69" s="33"/>
      <c r="I69" s="34"/>
      <c r="J69" s="33">
        <v>8</v>
      </c>
      <c r="K69" s="35" t="s">
        <v>45</v>
      </c>
      <c r="L69" s="45"/>
      <c r="M69" s="115"/>
      <c r="N69" s="33"/>
      <c r="P69" s="38"/>
      <c r="Q69" s="31"/>
      <c r="R69" s="33"/>
      <c r="S69" s="33"/>
      <c r="T69" s="34"/>
      <c r="U69" s="33"/>
      <c r="V69" s="33" t="s">
        <v>470</v>
      </c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109</v>
      </c>
      <c r="AT69" s="33" t="s">
        <v>110</v>
      </c>
      <c r="AU69" s="33"/>
      <c r="AW69" s="31" t="s">
        <v>959</v>
      </c>
      <c r="AX69" s="33" t="s">
        <v>116</v>
      </c>
      <c r="AY69" s="92" t="s">
        <v>117</v>
      </c>
      <c r="AZ69" s="38"/>
      <c r="BA69" s="44"/>
    </row>
    <row r="70" spans="1:53" ht="15.75" thickBot="1" x14ac:dyDescent="0.3">
      <c r="A70" s="31">
        <v>54</v>
      </c>
      <c r="B70" s="32"/>
      <c r="C70" s="33"/>
      <c r="D70" s="31"/>
      <c r="E70" s="34"/>
      <c r="F70" s="33"/>
      <c r="G70" s="34"/>
      <c r="H70" s="33"/>
      <c r="I70" s="34"/>
      <c r="J70" s="33">
        <v>8</v>
      </c>
      <c r="K70" s="35" t="s">
        <v>45</v>
      </c>
      <c r="L70" s="45"/>
      <c r="M70" s="115"/>
      <c r="N70" s="33"/>
      <c r="P70" s="38"/>
      <c r="Q70" s="31"/>
      <c r="R70" s="33"/>
      <c r="S70" s="33"/>
      <c r="T70" s="34"/>
      <c r="U70" s="33"/>
      <c r="V70" s="33" t="s">
        <v>470</v>
      </c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109</v>
      </c>
      <c r="AT70" s="33" t="s">
        <v>110</v>
      </c>
      <c r="AU70" s="33"/>
      <c r="AW70" s="31" t="s">
        <v>959</v>
      </c>
      <c r="AX70" s="33" t="s">
        <v>116</v>
      </c>
      <c r="AY70" s="33"/>
      <c r="AZ70" s="38"/>
      <c r="BA70" s="44"/>
    </row>
    <row r="71" spans="1:53" ht="15.75" thickBot="1" x14ac:dyDescent="0.3">
      <c r="A71" s="31">
        <v>55</v>
      </c>
      <c r="B71" s="32"/>
      <c r="C71" s="33"/>
      <c r="D71" s="31"/>
      <c r="E71" s="34"/>
      <c r="F71" s="33"/>
      <c r="G71" s="34"/>
      <c r="H71" s="33"/>
      <c r="I71" s="34"/>
      <c r="J71" s="33">
        <v>8</v>
      </c>
      <c r="K71" s="35" t="s">
        <v>45</v>
      </c>
      <c r="L71" s="45"/>
      <c r="M71" s="115"/>
      <c r="N71" s="33"/>
      <c r="P71" s="38"/>
      <c r="Q71" s="31"/>
      <c r="R71" s="33"/>
      <c r="S71" s="33"/>
      <c r="T71" s="34"/>
      <c r="U71" s="33"/>
      <c r="V71" s="33" t="s">
        <v>470</v>
      </c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89"/>
      <c r="AR71" s="38"/>
      <c r="AS71" s="31" t="s">
        <v>109</v>
      </c>
      <c r="AT71" s="33" t="s">
        <v>110</v>
      </c>
      <c r="AW71" s="31" t="s">
        <v>959</v>
      </c>
      <c r="AX71" s="33" t="s">
        <v>116</v>
      </c>
      <c r="AY71" s="33"/>
      <c r="AZ71" s="38"/>
      <c r="BA71" s="44"/>
    </row>
    <row r="72" spans="1:53" x14ac:dyDescent="0.25">
      <c r="A72" s="31">
        <v>56</v>
      </c>
      <c r="B72" s="32"/>
      <c r="C72" s="33"/>
      <c r="D72" s="31"/>
      <c r="E72" s="34"/>
      <c r="F72" s="33"/>
      <c r="G72" s="34"/>
      <c r="H72" s="33"/>
      <c r="I72" s="34"/>
      <c r="J72" s="33">
        <v>8</v>
      </c>
      <c r="K72" s="35" t="s">
        <v>45</v>
      </c>
      <c r="L72" s="45"/>
      <c r="M72" s="115"/>
      <c r="N72" s="33"/>
      <c r="P72" s="38"/>
      <c r="Q72" s="31"/>
      <c r="R72" s="33"/>
      <c r="S72" s="33"/>
      <c r="T72" s="34"/>
      <c r="U72" s="33"/>
      <c r="V72" s="33" t="s">
        <v>470</v>
      </c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109</v>
      </c>
      <c r="AT72" s="33" t="s">
        <v>110</v>
      </c>
      <c r="AU72" s="33"/>
      <c r="AW72" s="31" t="s">
        <v>959</v>
      </c>
      <c r="AX72" s="33" t="s">
        <v>116</v>
      </c>
      <c r="AY72" s="33"/>
      <c r="AZ72" s="38"/>
      <c r="BA72" s="44"/>
    </row>
    <row r="73" spans="1:53" ht="15.75" thickBot="1" x14ac:dyDescent="0.3">
      <c r="A73" s="31">
        <v>57</v>
      </c>
      <c r="B73" s="32"/>
      <c r="C73" s="33"/>
      <c r="D73" s="31"/>
      <c r="E73" s="34"/>
      <c r="F73" s="33"/>
      <c r="G73" s="34"/>
      <c r="H73" s="33"/>
      <c r="I73" s="34"/>
      <c r="J73" s="33">
        <v>8</v>
      </c>
      <c r="K73" s="35" t="s">
        <v>45</v>
      </c>
      <c r="L73" s="45"/>
      <c r="M73" s="115"/>
      <c r="N73" s="33"/>
      <c r="P73" s="38"/>
      <c r="Q73" s="31"/>
      <c r="R73" s="33"/>
      <c r="S73" s="33"/>
      <c r="T73" s="34"/>
      <c r="U73" s="33"/>
      <c r="V73" s="33" t="s">
        <v>470</v>
      </c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109</v>
      </c>
      <c r="AT73" s="33" t="s">
        <v>110</v>
      </c>
      <c r="AU73" s="33"/>
      <c r="AW73" s="31" t="s">
        <v>959</v>
      </c>
      <c r="AX73" s="33" t="s">
        <v>116</v>
      </c>
      <c r="AY73" s="33"/>
      <c r="AZ73" s="38"/>
      <c r="BA73" s="44"/>
    </row>
    <row r="74" spans="1:53" ht="15.75" thickBot="1" x14ac:dyDescent="0.3">
      <c r="A74" s="31">
        <v>58</v>
      </c>
      <c r="B74" s="32"/>
      <c r="C74" s="33"/>
      <c r="D74" s="31"/>
      <c r="E74" s="34"/>
      <c r="F74" s="33"/>
      <c r="G74" s="34"/>
      <c r="H74" s="33"/>
      <c r="I74" s="34"/>
      <c r="J74" s="33">
        <v>8</v>
      </c>
      <c r="K74" s="35" t="s">
        <v>45</v>
      </c>
      <c r="L74" s="45"/>
      <c r="M74" s="115"/>
      <c r="N74" s="33"/>
      <c r="P74" s="38"/>
      <c r="Q74" s="31"/>
      <c r="R74" s="33"/>
      <c r="S74" s="33"/>
      <c r="T74" s="34"/>
      <c r="U74" s="33"/>
      <c r="V74" s="33" t="s">
        <v>470</v>
      </c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33"/>
      <c r="AW74" s="31" t="s">
        <v>115</v>
      </c>
      <c r="AX74" s="33" t="s">
        <v>116</v>
      </c>
      <c r="AY74" s="92" t="s">
        <v>119</v>
      </c>
      <c r="AZ74" s="38"/>
      <c r="BA74" s="44"/>
    </row>
    <row r="75" spans="1:53" ht="15.75" thickBot="1" x14ac:dyDescent="0.3">
      <c r="A75" s="31">
        <v>59</v>
      </c>
      <c r="B75" s="32"/>
      <c r="C75" s="33"/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45"/>
      <c r="M75" s="115"/>
      <c r="N75" s="33"/>
      <c r="P75" s="38"/>
      <c r="Q75" s="31"/>
      <c r="R75" s="33"/>
      <c r="S75" s="33"/>
      <c r="T75" s="34"/>
      <c r="U75" s="33"/>
      <c r="V75" s="33" t="s">
        <v>470</v>
      </c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 t="s">
        <v>115</v>
      </c>
      <c r="AX75" s="33" t="s">
        <v>121</v>
      </c>
      <c r="AY75" s="33"/>
      <c r="AZ75" s="38"/>
      <c r="BA75" s="44"/>
    </row>
    <row r="76" spans="1:53" ht="15.75" thickBot="1" x14ac:dyDescent="0.3">
      <c r="A76" s="31">
        <v>60</v>
      </c>
      <c r="B76" s="32"/>
      <c r="C76" s="33"/>
      <c r="D76" s="31"/>
      <c r="E76" s="34"/>
      <c r="F76" s="33"/>
      <c r="G76" s="34"/>
      <c r="H76" s="33"/>
      <c r="I76" s="34"/>
      <c r="J76" s="33">
        <v>8</v>
      </c>
      <c r="K76" s="35" t="s">
        <v>45</v>
      </c>
      <c r="L76" s="45"/>
      <c r="M76" s="115"/>
      <c r="N76" s="33"/>
      <c r="P76" s="38"/>
      <c r="Q76" s="31"/>
      <c r="R76" s="33"/>
      <c r="S76" s="33"/>
      <c r="T76" s="34"/>
      <c r="U76" s="33"/>
      <c r="V76" s="33" t="s">
        <v>470</v>
      </c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123</v>
      </c>
      <c r="AT76" s="33" t="s">
        <v>110</v>
      </c>
      <c r="AU76" s="64" t="s">
        <v>124</v>
      </c>
      <c r="AW76" s="31" t="s">
        <v>115</v>
      </c>
      <c r="AX76" s="33" t="s">
        <v>121</v>
      </c>
      <c r="AY76" s="33"/>
      <c r="AZ76" s="38"/>
      <c r="BA76" s="44"/>
    </row>
    <row r="77" spans="1:53" x14ac:dyDescent="0.25">
      <c r="A77" s="31">
        <v>61</v>
      </c>
      <c r="B77" s="32"/>
      <c r="C77" s="33"/>
      <c r="D77" s="31"/>
      <c r="E77" s="34"/>
      <c r="F77" s="33"/>
      <c r="G77" s="34"/>
      <c r="H77" s="33"/>
      <c r="I77" s="34"/>
      <c r="J77" s="33">
        <v>8</v>
      </c>
      <c r="K77" s="35" t="s">
        <v>45</v>
      </c>
      <c r="L77" s="45"/>
      <c r="M77" s="115"/>
      <c r="N77" s="33"/>
      <c r="P77" s="38"/>
      <c r="Q77" s="31"/>
      <c r="R77" s="33"/>
      <c r="S77" s="33"/>
      <c r="T77" s="34"/>
      <c r="U77" s="33"/>
      <c r="V77" s="33" t="s">
        <v>470</v>
      </c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123</v>
      </c>
      <c r="AT77" s="33" t="s">
        <v>110</v>
      </c>
      <c r="AU77" s="33"/>
      <c r="AW77" s="31" t="s">
        <v>115</v>
      </c>
      <c r="AX77" s="33" t="s">
        <v>121</v>
      </c>
      <c r="AY77" s="33"/>
      <c r="AZ77" s="38"/>
      <c r="BA77" s="44"/>
    </row>
    <row r="78" spans="1:53" x14ac:dyDescent="0.25">
      <c r="A78" s="31">
        <v>62</v>
      </c>
      <c r="B78" s="32"/>
      <c r="C78" s="33"/>
      <c r="D78" s="31"/>
      <c r="E78" s="34"/>
      <c r="F78" s="33"/>
      <c r="G78" s="34"/>
      <c r="H78" s="33"/>
      <c r="I78" s="34"/>
      <c r="J78" s="33">
        <v>8</v>
      </c>
      <c r="K78" s="35" t="s">
        <v>45</v>
      </c>
      <c r="L78" s="45"/>
      <c r="M78" s="115"/>
      <c r="N78" s="33"/>
      <c r="P78" s="38"/>
      <c r="Q78" s="31"/>
      <c r="R78" s="33"/>
      <c r="S78" s="33"/>
      <c r="T78" s="34"/>
      <c r="U78" s="33"/>
      <c r="V78" s="33" t="s">
        <v>470</v>
      </c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123</v>
      </c>
      <c r="AT78" s="33" t="s">
        <v>110</v>
      </c>
      <c r="AU78" s="33"/>
      <c r="AW78" s="31" t="s">
        <v>115</v>
      </c>
      <c r="AX78" s="33" t="s">
        <v>121</v>
      </c>
      <c r="AY78" s="33"/>
      <c r="AZ78" s="38"/>
      <c r="BA78" s="44"/>
    </row>
    <row r="79" spans="1:53" x14ac:dyDescent="0.25">
      <c r="A79" s="31">
        <v>63</v>
      </c>
      <c r="B79" s="32"/>
      <c r="C79" s="33"/>
      <c r="D79" s="31"/>
      <c r="E79" s="34"/>
      <c r="F79" s="33"/>
      <c r="G79" s="34"/>
      <c r="H79" s="33"/>
      <c r="I79" s="34"/>
      <c r="J79" s="33">
        <v>8</v>
      </c>
      <c r="K79" s="35" t="s">
        <v>45</v>
      </c>
      <c r="L79" s="45"/>
      <c r="M79" s="115"/>
      <c r="N79" s="33"/>
      <c r="P79" s="38"/>
      <c r="Q79" s="31"/>
      <c r="R79" s="33"/>
      <c r="S79" s="33"/>
      <c r="T79" s="34"/>
      <c r="U79" s="33"/>
      <c r="V79" s="33" t="s">
        <v>470</v>
      </c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43"/>
      <c r="AR79" s="38"/>
      <c r="AS79" s="31" t="s">
        <v>123</v>
      </c>
      <c r="AT79" s="33" t="s">
        <v>110</v>
      </c>
      <c r="AU79" s="33"/>
      <c r="AW79" s="31" t="s">
        <v>115</v>
      </c>
      <c r="AX79" s="33" t="s">
        <v>121</v>
      </c>
      <c r="AY79" s="33"/>
      <c r="AZ79" s="38"/>
      <c r="BA79" s="44"/>
    </row>
    <row r="80" spans="1:53" x14ac:dyDescent="0.25">
      <c r="A80" s="31">
        <v>64</v>
      </c>
      <c r="B80" s="32"/>
      <c r="C80" s="33"/>
      <c r="D80" s="31"/>
      <c r="E80" s="34"/>
      <c r="F80" s="33"/>
      <c r="G80" s="34"/>
      <c r="H80" s="33"/>
      <c r="I80" s="34"/>
      <c r="J80" s="33">
        <v>8</v>
      </c>
      <c r="K80" s="35" t="s">
        <v>45</v>
      </c>
      <c r="L80" s="45"/>
      <c r="M80" s="115"/>
      <c r="N80" s="33"/>
      <c r="P80" s="38"/>
      <c r="Q80" s="31"/>
      <c r="R80" s="33"/>
      <c r="S80" s="33"/>
      <c r="T80" s="34"/>
      <c r="U80" s="33"/>
      <c r="V80" s="33" t="s">
        <v>470</v>
      </c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123</v>
      </c>
      <c r="AT80" s="33" t="s">
        <v>110</v>
      </c>
      <c r="AU80" s="33"/>
      <c r="AW80" s="31" t="s">
        <v>115</v>
      </c>
      <c r="AX80" s="33" t="s">
        <v>121</v>
      </c>
      <c r="AY80" s="33"/>
      <c r="AZ80" s="38"/>
      <c r="BA80" s="44"/>
    </row>
    <row r="81" spans="1:53" x14ac:dyDescent="0.25">
      <c r="A81" s="31">
        <v>65</v>
      </c>
      <c r="B81" s="32"/>
      <c r="C81" s="33"/>
      <c r="D81" s="31"/>
      <c r="E81" s="34"/>
      <c r="F81" s="33"/>
      <c r="G81" s="34"/>
      <c r="H81" s="33"/>
      <c r="I81" s="34"/>
      <c r="J81" s="33">
        <v>8</v>
      </c>
      <c r="K81" s="35" t="s">
        <v>45</v>
      </c>
      <c r="L81" s="45"/>
      <c r="M81" s="115"/>
      <c r="N81" s="33"/>
      <c r="P81" s="38"/>
      <c r="Q81" s="31"/>
      <c r="R81" s="33"/>
      <c r="S81" s="33"/>
      <c r="T81" s="34"/>
      <c r="U81" s="33"/>
      <c r="V81" s="33" t="s">
        <v>470</v>
      </c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123</v>
      </c>
      <c r="AT81" s="33" t="s">
        <v>110</v>
      </c>
      <c r="AU81" s="33"/>
      <c r="AW81" s="31" t="s">
        <v>115</v>
      </c>
      <c r="AX81" s="33" t="s">
        <v>121</v>
      </c>
      <c r="AY81" s="33"/>
      <c r="AZ81" s="38"/>
      <c r="BA81" s="44"/>
    </row>
    <row r="82" spans="1:53" x14ac:dyDescent="0.25">
      <c r="A82" s="31">
        <v>66</v>
      </c>
      <c r="B82" s="32"/>
      <c r="C82" s="33"/>
      <c r="D82" s="31"/>
      <c r="E82" s="34"/>
      <c r="F82" s="33"/>
      <c r="G82" s="34"/>
      <c r="H82" s="33"/>
      <c r="I82" s="34"/>
      <c r="J82" s="33">
        <v>8</v>
      </c>
      <c r="K82" s="35" t="s">
        <v>45</v>
      </c>
      <c r="L82" s="45"/>
      <c r="M82" s="115"/>
      <c r="N82" s="33"/>
      <c r="P82" s="38"/>
      <c r="Q82" s="31"/>
      <c r="R82" s="33"/>
      <c r="S82" s="33"/>
      <c r="T82" s="34"/>
      <c r="U82" s="33"/>
      <c r="V82" s="33" t="s">
        <v>470</v>
      </c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123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x14ac:dyDescent="0.25">
      <c r="A83" s="31">
        <v>67</v>
      </c>
      <c r="B83" s="32"/>
      <c r="C83" s="33"/>
      <c r="D83" s="31"/>
      <c r="E83" s="34"/>
      <c r="F83" s="33"/>
      <c r="G83" s="34"/>
      <c r="H83" s="33"/>
      <c r="I83" s="34"/>
      <c r="J83" s="33">
        <v>8</v>
      </c>
      <c r="K83" s="35" t="s">
        <v>45</v>
      </c>
      <c r="L83" s="45"/>
      <c r="M83" s="115"/>
      <c r="N83" s="33"/>
      <c r="P83" s="38"/>
      <c r="Q83" s="31"/>
      <c r="R83" s="33"/>
      <c r="S83" s="33"/>
      <c r="T83" s="34"/>
      <c r="U83" s="33"/>
      <c r="V83" s="33" t="s">
        <v>470</v>
      </c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123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x14ac:dyDescent="0.25">
      <c r="A84" s="31">
        <v>68</v>
      </c>
      <c r="B84" s="32"/>
      <c r="C84" s="33"/>
      <c r="D84" s="31"/>
      <c r="E84" s="34"/>
      <c r="F84" s="33"/>
      <c r="G84" s="34"/>
      <c r="H84" s="33"/>
      <c r="I84" s="34"/>
      <c r="J84" s="33">
        <v>8</v>
      </c>
      <c r="K84" s="35" t="s">
        <v>45</v>
      </c>
      <c r="L84" s="45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33"/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69</v>
      </c>
      <c r="B85" s="32"/>
      <c r="C85" s="33"/>
      <c r="D85" s="31"/>
      <c r="E85" s="34"/>
      <c r="F85" s="33"/>
      <c r="G85" s="34"/>
      <c r="H85" s="33"/>
      <c r="I85" s="34"/>
      <c r="J85" s="33">
        <v>8</v>
      </c>
      <c r="K85" s="35" t="s">
        <v>45</v>
      </c>
      <c r="L85" s="45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70</v>
      </c>
      <c r="B86" s="32"/>
      <c r="C86" s="33"/>
      <c r="D86" s="31"/>
      <c r="E86" s="34"/>
      <c r="F86" s="33"/>
      <c r="G86" s="34"/>
      <c r="H86" s="33"/>
      <c r="I86" s="34"/>
      <c r="J86" s="33">
        <v>8</v>
      </c>
      <c r="K86" s="35" t="s">
        <v>45</v>
      </c>
      <c r="L86" s="45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71</v>
      </c>
      <c r="B87" s="32"/>
      <c r="C87" s="33"/>
      <c r="D87" s="31"/>
      <c r="E87" s="34"/>
      <c r="F87" s="33"/>
      <c r="G87" s="34"/>
      <c r="H87" s="33"/>
      <c r="I87" s="34"/>
      <c r="J87" s="33">
        <v>8</v>
      </c>
      <c r="K87" s="35" t="s">
        <v>45</v>
      </c>
      <c r="L87" s="45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F87" s="38"/>
      <c r="AG87" s="93"/>
      <c r="AH87" s="94"/>
      <c r="AI87" s="33"/>
      <c r="AJ87" s="33"/>
      <c r="AK87" s="34"/>
      <c r="AL87" s="33"/>
      <c r="AM87" s="33"/>
      <c r="AN87" s="33"/>
      <c r="AO87" s="33"/>
      <c r="AP87" s="42"/>
      <c r="AQ87" s="43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72</v>
      </c>
      <c r="B88" s="32"/>
      <c r="C88" s="33"/>
      <c r="D88" s="31"/>
      <c r="E88" s="34"/>
      <c r="F88" s="33"/>
      <c r="G88" s="34"/>
      <c r="H88" s="33"/>
      <c r="I88" s="34"/>
      <c r="J88" s="33">
        <v>8</v>
      </c>
      <c r="K88" s="35" t="s">
        <v>45</v>
      </c>
      <c r="L88" s="45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F88" s="38"/>
      <c r="AG88" s="93"/>
      <c r="AH88" s="94"/>
      <c r="AI88" s="33"/>
      <c r="AJ88" s="33"/>
      <c r="AK88" s="34"/>
      <c r="AL88" s="33"/>
      <c r="AM88" s="33"/>
      <c r="AN88" s="33"/>
      <c r="AO88" s="33"/>
      <c r="AP88" s="42"/>
      <c r="AQ88" s="43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73</v>
      </c>
      <c r="B89" s="32"/>
      <c r="C89" s="33"/>
      <c r="D89" s="31"/>
      <c r="E89" s="34"/>
      <c r="F89" s="33"/>
      <c r="G89" s="34"/>
      <c r="H89" s="33"/>
      <c r="I89" s="34"/>
      <c r="J89" s="33">
        <v>8</v>
      </c>
      <c r="K89" s="35" t="s">
        <v>45</v>
      </c>
      <c r="L89" s="14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F89" s="38"/>
      <c r="AG89" s="93"/>
      <c r="AH89" s="94"/>
      <c r="AI89" s="33"/>
      <c r="AJ89" s="33"/>
      <c r="AK89" s="34"/>
      <c r="AL89" s="33"/>
      <c r="AM89" s="33"/>
      <c r="AN89" s="33"/>
      <c r="AO89" s="33"/>
      <c r="AP89" s="42"/>
      <c r="AQ89" s="43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74</v>
      </c>
      <c r="B90" s="32"/>
      <c r="C90" s="33"/>
      <c r="D90" s="31"/>
      <c r="E90" s="34"/>
      <c r="F90" s="33"/>
      <c r="G90" s="34"/>
      <c r="H90" s="33"/>
      <c r="I90" s="34"/>
      <c r="J90" s="33">
        <v>8</v>
      </c>
      <c r="K90" s="35" t="s">
        <v>45</v>
      </c>
      <c r="L90" s="14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F90" s="38"/>
      <c r="AG90" s="93"/>
      <c r="AH90" s="94"/>
      <c r="AI90" s="33"/>
      <c r="AJ90" s="33"/>
      <c r="AK90" s="34"/>
      <c r="AL90" s="33"/>
      <c r="AM90" s="33"/>
      <c r="AN90" s="33"/>
      <c r="AO90" s="33"/>
      <c r="AP90" s="42"/>
      <c r="AQ90" s="43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75</v>
      </c>
      <c r="B91" s="32"/>
      <c r="C91" s="33"/>
      <c r="D91" s="31"/>
      <c r="E91" s="34"/>
      <c r="F91" s="33"/>
      <c r="G91" s="34"/>
      <c r="H91" s="33"/>
      <c r="I91" s="34"/>
      <c r="J91" s="33">
        <v>8</v>
      </c>
      <c r="K91" s="35" t="s">
        <v>45</v>
      </c>
      <c r="L91" s="14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F91" s="38"/>
      <c r="AG91" s="93"/>
      <c r="AH91" s="94"/>
      <c r="AI91" s="33"/>
      <c r="AJ91" s="33"/>
      <c r="AK91" s="34"/>
      <c r="AL91" s="33"/>
      <c r="AM91" s="33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76</v>
      </c>
      <c r="B92" s="32"/>
      <c r="C92" s="33"/>
      <c r="D92" s="31"/>
      <c r="E92" s="34"/>
      <c r="F92" s="33"/>
      <c r="G92" s="34"/>
      <c r="H92" s="33"/>
      <c r="I92" s="34"/>
      <c r="J92" s="33">
        <v>8</v>
      </c>
      <c r="K92" s="35" t="s">
        <v>45</v>
      </c>
      <c r="L92" s="14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F92" s="38"/>
      <c r="AG92" s="93"/>
      <c r="AH92" s="94"/>
      <c r="AI92" s="33"/>
      <c r="AJ92" s="33"/>
      <c r="AK92" s="34"/>
      <c r="AL92" s="33"/>
      <c r="AM92" s="33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77</v>
      </c>
      <c r="B93" s="32"/>
      <c r="C93" s="33"/>
      <c r="D93" s="31"/>
      <c r="E93" s="34"/>
      <c r="F93" s="33"/>
      <c r="G93" s="34"/>
      <c r="H93" s="33"/>
      <c r="I93" s="34"/>
      <c r="J93" s="33">
        <v>8</v>
      </c>
      <c r="K93" s="35" t="s">
        <v>45</v>
      </c>
      <c r="L93" s="14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F93" s="38"/>
      <c r="AG93" s="93"/>
      <c r="AH93" s="94"/>
      <c r="AI93" s="33"/>
      <c r="AJ93" s="33"/>
      <c r="AK93" s="34"/>
      <c r="AL93" s="33"/>
      <c r="AM93" s="33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78</v>
      </c>
      <c r="B94" s="32"/>
      <c r="C94" s="33"/>
      <c r="D94" s="31"/>
      <c r="E94" s="34"/>
      <c r="F94" s="33"/>
      <c r="G94" s="34"/>
      <c r="H94" s="33"/>
      <c r="I94" s="34"/>
      <c r="J94" s="33">
        <v>8</v>
      </c>
      <c r="K94" s="35" t="s">
        <v>45</v>
      </c>
      <c r="L94" s="14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F94" s="38"/>
      <c r="AG94" s="93"/>
      <c r="AH94" s="94"/>
      <c r="AI94" s="33"/>
      <c r="AJ94" s="33"/>
      <c r="AK94" s="34"/>
      <c r="AL94" s="33"/>
      <c r="AM94" s="33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79</v>
      </c>
      <c r="B95" s="32"/>
      <c r="C95" s="33"/>
      <c r="D95" s="31"/>
      <c r="E95" s="34"/>
      <c r="F95" s="33"/>
      <c r="G95" s="34"/>
      <c r="H95" s="33"/>
      <c r="I95" s="34"/>
      <c r="J95" s="33">
        <v>8</v>
      </c>
      <c r="K95" s="35" t="s">
        <v>45</v>
      </c>
      <c r="L95" s="14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R95" s="38"/>
      <c r="AS95" s="31" t="s">
        <v>123</v>
      </c>
      <c r="AT95" s="33" t="s">
        <v>110</v>
      </c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80</v>
      </c>
      <c r="B96" s="32"/>
      <c r="C96" s="33"/>
      <c r="D96" s="31"/>
      <c r="E96" s="34"/>
      <c r="F96" s="33"/>
      <c r="G96" s="34"/>
      <c r="H96" s="33"/>
      <c r="I96" s="34"/>
      <c r="J96" s="33">
        <v>8</v>
      </c>
      <c r="K96" s="35" t="s">
        <v>45</v>
      </c>
      <c r="L96" s="14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R96" s="38"/>
      <c r="AS96" s="31" t="s">
        <v>123</v>
      </c>
      <c r="AT96" s="33" t="s">
        <v>110</v>
      </c>
      <c r="AU96" s="33"/>
      <c r="AW96" s="31" t="s">
        <v>115</v>
      </c>
      <c r="AX96" s="33" t="s">
        <v>121</v>
      </c>
      <c r="AY96" s="33"/>
      <c r="AZ96" s="38"/>
      <c r="BA96" s="44"/>
    </row>
    <row r="97" spans="1:53" x14ac:dyDescent="0.25">
      <c r="A97" s="31">
        <v>81</v>
      </c>
      <c r="B97" s="32"/>
      <c r="C97" s="33"/>
      <c r="D97" s="31"/>
      <c r="E97" s="34"/>
      <c r="F97" s="33"/>
      <c r="G97" s="34"/>
      <c r="H97" s="33"/>
      <c r="I97" s="34"/>
      <c r="J97" s="33">
        <v>8</v>
      </c>
      <c r="K97" s="35" t="s">
        <v>45</v>
      </c>
      <c r="L97" s="14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s="38"/>
      <c r="AS97" s="31" t="s">
        <v>123</v>
      </c>
      <c r="AT97" s="33" t="s">
        <v>110</v>
      </c>
      <c r="AU97" s="33"/>
      <c r="AW97" s="31" t="s">
        <v>115</v>
      </c>
      <c r="AX97" s="33" t="s">
        <v>121</v>
      </c>
      <c r="AY97" s="33"/>
      <c r="AZ97" s="38"/>
      <c r="BA97" s="44"/>
    </row>
    <row r="98" spans="1:53" x14ac:dyDescent="0.25">
      <c r="A98" s="31">
        <v>82</v>
      </c>
      <c r="B98" s="32"/>
      <c r="C98" s="33"/>
      <c r="D98" s="31"/>
      <c r="E98" s="34"/>
      <c r="F98" s="33"/>
      <c r="G98" s="34"/>
      <c r="H98" s="33"/>
      <c r="I98" s="34"/>
      <c r="J98" s="33">
        <v>8</v>
      </c>
      <c r="K98" s="35" t="s">
        <v>45</v>
      </c>
      <c r="L98" s="45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s="38"/>
      <c r="AS98" s="31" t="s">
        <v>123</v>
      </c>
      <c r="AT98" s="33" t="s">
        <v>110</v>
      </c>
      <c r="AU98" s="33"/>
      <c r="AW98" s="31" t="s">
        <v>115</v>
      </c>
      <c r="AX98" s="33" t="s">
        <v>121</v>
      </c>
      <c r="AY98" s="33"/>
      <c r="AZ98" s="38"/>
      <c r="BA98" s="44"/>
    </row>
    <row r="99" spans="1:53" x14ac:dyDescent="0.25">
      <c r="A99" s="31">
        <v>83</v>
      </c>
      <c r="B99" s="32"/>
      <c r="C99" s="33"/>
      <c r="D99" s="31"/>
      <c r="E99" s="34"/>
      <c r="F99" s="33"/>
      <c r="G99" s="34"/>
      <c r="H99" s="33"/>
      <c r="I99" s="34"/>
      <c r="J99" s="33">
        <v>8</v>
      </c>
      <c r="K99" s="35" t="s">
        <v>45</v>
      </c>
      <c r="L99" s="45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123</v>
      </c>
      <c r="AT99" s="33" t="s">
        <v>110</v>
      </c>
      <c r="AU99" s="33"/>
      <c r="AW99" s="31" t="s">
        <v>115</v>
      </c>
      <c r="AX99" s="33" t="s">
        <v>121</v>
      </c>
      <c r="AY99" s="33"/>
      <c r="AZ99" s="38"/>
      <c r="BA99" s="44"/>
    </row>
    <row r="100" spans="1:53" x14ac:dyDescent="0.25">
      <c r="A100" s="31">
        <v>84</v>
      </c>
      <c r="B100" s="32"/>
      <c r="C100" s="33"/>
      <c r="D100" s="31"/>
      <c r="E100" s="34"/>
      <c r="F100" s="33"/>
      <c r="G100" s="34"/>
      <c r="H100" s="33"/>
      <c r="I100" s="34"/>
      <c r="J100" s="33">
        <v>8</v>
      </c>
      <c r="K100" s="35" t="s">
        <v>45</v>
      </c>
      <c r="L100" s="45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123</v>
      </c>
      <c r="AT100" s="33" t="s">
        <v>110</v>
      </c>
      <c r="AU100" s="33"/>
      <c r="AW100" s="31" t="s">
        <v>115</v>
      </c>
      <c r="AX100" s="33" t="s">
        <v>121</v>
      </c>
      <c r="AY100" s="33"/>
      <c r="AZ100" s="38"/>
      <c r="BA100" s="44"/>
    </row>
    <row r="101" spans="1:53" x14ac:dyDescent="0.25">
      <c r="A101" s="31">
        <v>85</v>
      </c>
      <c r="B101" s="32"/>
      <c r="C101" s="33"/>
      <c r="D101" s="31"/>
      <c r="E101" s="34"/>
      <c r="F101" s="33"/>
      <c r="G101" s="34"/>
      <c r="H101" s="33"/>
      <c r="I101" s="34"/>
      <c r="J101" s="33">
        <v>8</v>
      </c>
      <c r="K101" s="35" t="s">
        <v>45</v>
      </c>
      <c r="L101" s="45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123</v>
      </c>
      <c r="AT101" s="33" t="s">
        <v>110</v>
      </c>
      <c r="AU101" s="33"/>
      <c r="AW101" s="31" t="s">
        <v>115</v>
      </c>
      <c r="AX101" s="33" t="s">
        <v>121</v>
      </c>
      <c r="AY101" s="33"/>
      <c r="AZ101" s="38"/>
      <c r="BA101" s="44"/>
    </row>
    <row r="102" spans="1:53" x14ac:dyDescent="0.25">
      <c r="A102" s="31">
        <v>86</v>
      </c>
      <c r="B102" s="32"/>
      <c r="C102" s="33"/>
      <c r="D102" s="31"/>
      <c r="E102" s="34"/>
      <c r="F102" s="33"/>
      <c r="G102" s="34"/>
      <c r="H102" s="33"/>
      <c r="I102" s="34"/>
      <c r="J102" s="33">
        <v>8</v>
      </c>
      <c r="K102" s="35" t="s">
        <v>45</v>
      </c>
      <c r="L102" s="45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123</v>
      </c>
      <c r="AT102" s="33" t="s">
        <v>110</v>
      </c>
      <c r="AU102" s="33"/>
      <c r="AW102" s="31" t="s">
        <v>115</v>
      </c>
      <c r="AX102" s="33" t="s">
        <v>121</v>
      </c>
      <c r="AY102" s="33"/>
      <c r="AZ102" s="38"/>
      <c r="BA102" s="44"/>
    </row>
    <row r="103" spans="1:53" x14ac:dyDescent="0.25">
      <c r="A103" s="31">
        <v>87</v>
      </c>
      <c r="B103" s="32"/>
      <c r="C103" s="33"/>
      <c r="D103" s="31"/>
      <c r="E103" s="34"/>
      <c r="F103" s="33"/>
      <c r="G103" s="34"/>
      <c r="H103" s="33"/>
      <c r="I103" s="34"/>
      <c r="J103" s="33">
        <v>8</v>
      </c>
      <c r="K103" s="35" t="s">
        <v>45</v>
      </c>
      <c r="L103" s="45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123</v>
      </c>
      <c r="AT103" s="33" t="s">
        <v>110</v>
      </c>
      <c r="AU103" s="33"/>
      <c r="AW103" s="31" t="s">
        <v>115</v>
      </c>
      <c r="AX103" s="33" t="s">
        <v>121</v>
      </c>
      <c r="AY103" s="33"/>
      <c r="AZ103" s="38"/>
      <c r="BA103" s="44"/>
    </row>
    <row r="104" spans="1:53" x14ac:dyDescent="0.25">
      <c r="A104" s="31">
        <v>88</v>
      </c>
      <c r="B104" s="32"/>
      <c r="C104" s="33"/>
      <c r="D104" s="31"/>
      <c r="E104" s="34"/>
      <c r="F104" s="33"/>
      <c r="G104" s="34"/>
      <c r="H104" s="33"/>
      <c r="I104" s="34"/>
      <c r="J104" s="33">
        <v>8</v>
      </c>
      <c r="K104" s="35" t="s">
        <v>45</v>
      </c>
      <c r="L104" s="45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123</v>
      </c>
      <c r="AT104" s="33" t="s">
        <v>110</v>
      </c>
      <c r="AU104" s="33"/>
      <c r="AW104" s="31" t="s">
        <v>115</v>
      </c>
      <c r="AX104" s="33" t="s">
        <v>121</v>
      </c>
      <c r="AY104" s="33"/>
      <c r="AZ104" s="38"/>
      <c r="BA104" s="44"/>
    </row>
    <row r="105" spans="1:53" x14ac:dyDescent="0.25">
      <c r="A105" s="31">
        <v>89</v>
      </c>
      <c r="B105" s="32"/>
      <c r="C105" s="33"/>
      <c r="D105" s="31"/>
      <c r="E105" s="34"/>
      <c r="F105" s="33"/>
      <c r="G105" s="34"/>
      <c r="H105" s="33"/>
      <c r="I105" s="34"/>
      <c r="J105" s="33">
        <v>8</v>
      </c>
      <c r="K105" s="35" t="s">
        <v>45</v>
      </c>
      <c r="L105" s="45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123</v>
      </c>
      <c r="AT105" s="33" t="s">
        <v>110</v>
      </c>
      <c r="AU105" s="33"/>
      <c r="AW105" s="31" t="s">
        <v>115</v>
      </c>
      <c r="AX105" s="33" t="s">
        <v>121</v>
      </c>
      <c r="AY105" s="33"/>
      <c r="AZ105" s="38"/>
      <c r="BA105" s="44"/>
    </row>
    <row r="106" spans="1:53" x14ac:dyDescent="0.25">
      <c r="A106" s="31">
        <v>90</v>
      </c>
      <c r="B106" s="32"/>
      <c r="C106" s="33"/>
      <c r="D106" s="31"/>
      <c r="E106" s="34"/>
      <c r="F106" s="33"/>
      <c r="G106" s="34"/>
      <c r="H106" s="33"/>
      <c r="I106" s="34"/>
      <c r="J106" s="33">
        <v>8</v>
      </c>
      <c r="K106" s="35" t="s">
        <v>45</v>
      </c>
      <c r="L106" s="45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123</v>
      </c>
      <c r="AT106" s="33" t="s">
        <v>110</v>
      </c>
      <c r="AU106" s="33"/>
      <c r="AW106" s="31" t="s">
        <v>115</v>
      </c>
      <c r="AX106" s="33" t="s">
        <v>121</v>
      </c>
      <c r="AY106" s="33"/>
      <c r="AZ106" s="38"/>
      <c r="BA106" s="44"/>
    </row>
    <row r="107" spans="1:53" x14ac:dyDescent="0.25">
      <c r="A107" s="31">
        <v>91</v>
      </c>
      <c r="B107" s="32"/>
      <c r="C107" s="33"/>
      <c r="AS107" s="31" t="s">
        <v>123</v>
      </c>
      <c r="AT107" s="33" t="s">
        <v>110</v>
      </c>
      <c r="AU107" s="33"/>
      <c r="AW107" s="31" t="s">
        <v>115</v>
      </c>
      <c r="AX107" s="33" t="s">
        <v>121</v>
      </c>
    </row>
    <row r="108" spans="1:53" x14ac:dyDescent="0.25">
      <c r="A108" s="31">
        <v>92</v>
      </c>
      <c r="B108" s="32"/>
      <c r="C108" s="33"/>
      <c r="AS108" s="31" t="s">
        <v>123</v>
      </c>
      <c r="AT108" s="33" t="s">
        <v>110</v>
      </c>
      <c r="AU108" s="33"/>
      <c r="AW108" s="31" t="s">
        <v>115</v>
      </c>
      <c r="AX108" s="33" t="s">
        <v>121</v>
      </c>
    </row>
    <row r="109" spans="1:53" x14ac:dyDescent="0.25">
      <c r="A109" s="31">
        <v>93</v>
      </c>
      <c r="B109" s="32"/>
      <c r="C109" s="33"/>
      <c r="AS109" s="31" t="s">
        <v>123</v>
      </c>
      <c r="AT109" s="33" t="s">
        <v>110</v>
      </c>
      <c r="AU109" s="33"/>
      <c r="AW109" s="31" t="s">
        <v>115</v>
      </c>
      <c r="AX109" s="33" t="s">
        <v>121</v>
      </c>
    </row>
    <row r="110" spans="1:53" x14ac:dyDescent="0.25">
      <c r="A110" s="31">
        <v>94</v>
      </c>
      <c r="B110" s="32"/>
      <c r="C110" s="33"/>
      <c r="AS110" s="31" t="s">
        <v>123</v>
      </c>
      <c r="AT110" s="33" t="s">
        <v>110</v>
      </c>
      <c r="AU110" s="33"/>
      <c r="AW110" s="31" t="s">
        <v>115</v>
      </c>
      <c r="AX110" s="33" t="s">
        <v>121</v>
      </c>
    </row>
    <row r="111" spans="1:53" x14ac:dyDescent="0.25">
      <c r="A111" s="31">
        <v>95</v>
      </c>
      <c r="B111" s="32"/>
      <c r="C111" s="33"/>
      <c r="AS111" s="31" t="s">
        <v>123</v>
      </c>
      <c r="AT111" s="33" t="s">
        <v>110</v>
      </c>
      <c r="AU111" s="33"/>
      <c r="AW111" s="31" t="s">
        <v>115</v>
      </c>
      <c r="AX111" s="33" t="s">
        <v>121</v>
      </c>
    </row>
    <row r="112" spans="1:53" x14ac:dyDescent="0.25">
      <c r="A112" s="31">
        <v>96</v>
      </c>
      <c r="B112" s="32"/>
      <c r="C112" s="33"/>
      <c r="AS112" s="31" t="s">
        <v>123</v>
      </c>
      <c r="AT112" s="33" t="s">
        <v>110</v>
      </c>
      <c r="AU112" s="33"/>
      <c r="AW112" s="31" t="s">
        <v>115</v>
      </c>
      <c r="AX112" s="33" t="s">
        <v>121</v>
      </c>
      <c r="BA112">
        <v>0</v>
      </c>
    </row>
    <row r="113" spans="1:53" x14ac:dyDescent="0.25">
      <c r="A113" s="31">
        <v>97</v>
      </c>
      <c r="B113" s="32"/>
      <c r="C113" s="33"/>
      <c r="AS113" s="31" t="s">
        <v>123</v>
      </c>
      <c r="AT113" s="33" t="s">
        <v>110</v>
      </c>
      <c r="AU113" s="33"/>
      <c r="AW113" s="31" t="s">
        <v>115</v>
      </c>
      <c r="AX113" s="33" t="s">
        <v>121</v>
      </c>
    </row>
    <row r="114" spans="1:53" x14ac:dyDescent="0.25">
      <c r="A114" s="31">
        <v>98</v>
      </c>
      <c r="B114" s="32"/>
      <c r="C114" s="33"/>
      <c r="K114" s="148"/>
      <c r="AS114" s="31" t="s">
        <v>123</v>
      </c>
      <c r="AT114" s="33" t="s">
        <v>110</v>
      </c>
      <c r="AU114" s="33"/>
      <c r="AW114" s="31" t="s">
        <v>115</v>
      </c>
      <c r="AX114" s="33" t="s">
        <v>121</v>
      </c>
      <c r="BA114">
        <v>0</v>
      </c>
    </row>
    <row r="115" spans="1:53" x14ac:dyDescent="0.25">
      <c r="A115" s="31">
        <v>99</v>
      </c>
      <c r="B115" s="32"/>
      <c r="AS115" s="31" t="s">
        <v>123</v>
      </c>
      <c r="AT115" s="33" t="s">
        <v>110</v>
      </c>
      <c r="AU115" s="33"/>
      <c r="AW115" s="31" t="s">
        <v>115</v>
      </c>
      <c r="AX115" s="33" t="s">
        <v>121</v>
      </c>
    </row>
    <row r="116" spans="1:53" x14ac:dyDescent="0.25">
      <c r="A116" s="31">
        <v>100</v>
      </c>
      <c r="B116" s="32"/>
      <c r="C116" s="33"/>
      <c r="AS116" s="31" t="s">
        <v>123</v>
      </c>
      <c r="AT116" s="33" t="s">
        <v>110</v>
      </c>
      <c r="AU116" s="33"/>
      <c r="AW116" s="31" t="s">
        <v>115</v>
      </c>
      <c r="AX116" s="33" t="s">
        <v>121</v>
      </c>
    </row>
    <row r="117" spans="1:53" x14ac:dyDescent="0.25">
      <c r="A117" s="31">
        <v>101</v>
      </c>
      <c r="B117" s="32"/>
      <c r="C117" s="33"/>
      <c r="AS117" s="31" t="s">
        <v>123</v>
      </c>
      <c r="AT117" s="33" t="s">
        <v>110</v>
      </c>
      <c r="AU117" s="33"/>
      <c r="AW117" s="31" t="s">
        <v>115</v>
      </c>
      <c r="AX117" s="33" t="s">
        <v>121</v>
      </c>
    </row>
    <row r="118" spans="1:53" x14ac:dyDescent="0.25">
      <c r="A118" s="31">
        <v>102</v>
      </c>
      <c r="B118" s="32"/>
      <c r="C118" s="33"/>
      <c r="AS118" s="31" t="s">
        <v>123</v>
      </c>
      <c r="AT118" s="33" t="s">
        <v>110</v>
      </c>
      <c r="AU118" s="33"/>
      <c r="AW118" s="31" t="s">
        <v>115</v>
      </c>
      <c r="AX118" s="33" t="s">
        <v>121</v>
      </c>
    </row>
    <row r="119" spans="1:53" x14ac:dyDescent="0.25">
      <c r="A119" s="31">
        <v>103</v>
      </c>
      <c r="B119" s="32"/>
      <c r="C119" s="33"/>
      <c r="AS119" s="31" t="s">
        <v>123</v>
      </c>
      <c r="AT119" s="33" t="s">
        <v>110</v>
      </c>
      <c r="AU119" s="33"/>
      <c r="AW119" s="31" t="s">
        <v>115</v>
      </c>
      <c r="AX119" s="33" t="s">
        <v>121</v>
      </c>
    </row>
    <row r="120" spans="1:53" x14ac:dyDescent="0.25">
      <c r="A120" s="31">
        <v>104</v>
      </c>
      <c r="B120" s="32"/>
      <c r="C120" s="33"/>
      <c r="AS120" s="31" t="s">
        <v>123</v>
      </c>
      <c r="AT120" s="33" t="s">
        <v>110</v>
      </c>
      <c r="AU120" s="33"/>
      <c r="AW120" s="31" t="s">
        <v>115</v>
      </c>
      <c r="AX120" s="33" t="s">
        <v>121</v>
      </c>
    </row>
    <row r="121" spans="1:53" x14ac:dyDescent="0.25">
      <c r="A121" s="31">
        <v>105</v>
      </c>
      <c r="B121" s="32"/>
      <c r="C121" s="33"/>
      <c r="AS121" s="31" t="s">
        <v>123</v>
      </c>
      <c r="AT121" s="33" t="s">
        <v>110</v>
      </c>
      <c r="AU121" s="33"/>
      <c r="AW121" s="31" t="s">
        <v>115</v>
      </c>
      <c r="AX121" s="33" t="s">
        <v>121</v>
      </c>
    </row>
    <row r="122" spans="1:53" x14ac:dyDescent="0.25">
      <c r="A122" s="31">
        <v>106</v>
      </c>
      <c r="B122" s="32"/>
    </row>
    <row r="123" spans="1:53" x14ac:dyDescent="0.25">
      <c r="A123" s="31">
        <v>107</v>
      </c>
      <c r="B123" s="32"/>
      <c r="C123" s="33"/>
    </row>
    <row r="124" spans="1:53" x14ac:dyDescent="0.25">
      <c r="A124" s="31">
        <v>108</v>
      </c>
      <c r="B124" s="32"/>
      <c r="C124" s="33"/>
    </row>
    <row r="125" spans="1:53" x14ac:dyDescent="0.25">
      <c r="A125" s="31">
        <v>109</v>
      </c>
      <c r="B125" s="32"/>
      <c r="C125" s="33"/>
    </row>
    <row r="126" spans="1:53" x14ac:dyDescent="0.25">
      <c r="A126" s="31">
        <v>110</v>
      </c>
      <c r="B126" s="32"/>
      <c r="C126" s="33"/>
    </row>
    <row r="127" spans="1:53" x14ac:dyDescent="0.25">
      <c r="A127" s="31">
        <v>111</v>
      </c>
      <c r="B127" s="32"/>
      <c r="C127" s="33"/>
    </row>
    <row r="128" spans="1:53" s="147" customFormat="1" x14ac:dyDescent="0.25">
      <c r="A128" s="147">
        <v>112</v>
      </c>
      <c r="B128" s="32"/>
    </row>
    <row r="129" spans="1:3" x14ac:dyDescent="0.25">
      <c r="A129" s="31">
        <v>113</v>
      </c>
      <c r="B129" s="32"/>
      <c r="C129" s="33"/>
    </row>
    <row r="130" spans="1:3" x14ac:dyDescent="0.25">
      <c r="A130" s="31">
        <v>114</v>
      </c>
      <c r="B130" s="32"/>
      <c r="C130" s="33"/>
    </row>
    <row r="131" spans="1:3" x14ac:dyDescent="0.25">
      <c r="A131" s="31">
        <v>115</v>
      </c>
      <c r="B131" s="32"/>
      <c r="C131" s="33"/>
    </row>
  </sheetData>
  <mergeCells count="52">
    <mergeCell ref="X20:X27"/>
    <mergeCell ref="AV13:AV15"/>
    <mergeCell ref="AW13:AW15"/>
    <mergeCell ref="AG13:AG14"/>
    <mergeCell ref="X13:X15"/>
    <mergeCell ref="O36:O56"/>
    <mergeCell ref="AR13:AR15"/>
    <mergeCell ref="AS13:AS15"/>
    <mergeCell ref="AT13:AT15"/>
    <mergeCell ref="AU13:AU15"/>
    <mergeCell ref="AH13:AH15"/>
    <mergeCell ref="AI13:AK14"/>
    <mergeCell ref="AL13:AL15"/>
    <mergeCell ref="AM13:AM14"/>
    <mergeCell ref="AN13:AP14"/>
    <mergeCell ref="AQ13:AQ15"/>
    <mergeCell ref="Y13:Y15"/>
    <mergeCell ref="Z13:AB14"/>
    <mergeCell ref="AC13:AD14"/>
    <mergeCell ref="AE13:AE15"/>
    <mergeCell ref="AF13:AF15"/>
    <mergeCell ref="H13:I14"/>
    <mergeCell ref="J13:J15"/>
    <mergeCell ref="K13:K15"/>
    <mergeCell ref="L13:L15"/>
    <mergeCell ref="M13:M15"/>
    <mergeCell ref="N13:N15"/>
    <mergeCell ref="AS10:AV12"/>
    <mergeCell ref="AW10:AZ12"/>
    <mergeCell ref="BA10:BA12"/>
    <mergeCell ref="AG12:AK12"/>
    <mergeCell ref="AM12:AP12"/>
    <mergeCell ref="AG10:AP11"/>
    <mergeCell ref="O13:O15"/>
    <mergeCell ref="P13:P15"/>
    <mergeCell ref="Q13:Q15"/>
    <mergeCell ref="R13:T14"/>
    <mergeCell ref="U13:W14"/>
    <mergeCell ref="AX13:AX15"/>
    <mergeCell ref="AY13:AY15"/>
    <mergeCell ref="AZ13:AZ15"/>
    <mergeCell ref="BA13:BA15"/>
    <mergeCell ref="A13:A15"/>
    <mergeCell ref="B13:B15"/>
    <mergeCell ref="C13:C15"/>
    <mergeCell ref="D13:E14"/>
    <mergeCell ref="F13:G14"/>
    <mergeCell ref="A10:C12"/>
    <mergeCell ref="D10:M12"/>
    <mergeCell ref="N10:P12"/>
    <mergeCell ref="Q10:Y12"/>
    <mergeCell ref="Z10:A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B56B-5763-47BF-9F19-CD96F2DB5DB3}">
  <sheetPr>
    <pageSetUpPr fitToPage="1"/>
  </sheetPr>
  <dimension ref="A1:BS11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7" sqref="K3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370</v>
      </c>
      <c r="O27" s="52" t="s">
        <v>49</v>
      </c>
      <c r="P27" s="53"/>
      <c r="Q27" s="31"/>
      <c r="R27" s="33"/>
      <c r="S27" s="33"/>
      <c r="T27" s="34"/>
      <c r="U27" s="33"/>
      <c r="V27" s="33"/>
      <c r="W27" s="34"/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370</v>
      </c>
      <c r="P28" s="38"/>
      <c r="Q28" s="31"/>
      <c r="R28" s="33"/>
      <c r="S28" s="33"/>
      <c r="T28" s="34"/>
      <c r="U28" s="33"/>
      <c r="V28" s="33"/>
      <c r="W28" s="34"/>
      <c r="X28" s="327" t="s">
        <v>52</v>
      </c>
      <c r="Y28" s="38"/>
      <c r="Z28" s="31"/>
      <c r="AA28" s="33"/>
      <c r="AB28" s="34"/>
      <c r="AC28" s="33">
        <v>5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370</v>
      </c>
      <c r="P29" s="38"/>
      <c r="Q29" s="31"/>
      <c r="R29" s="33"/>
      <c r="S29" s="33"/>
      <c r="T29" s="34"/>
      <c r="U29" s="33"/>
      <c r="V29" s="33"/>
      <c r="W29" s="34"/>
      <c r="X29" s="328"/>
      <c r="Y29" s="38"/>
      <c r="Z29" s="31"/>
      <c r="AA29" s="33"/>
      <c r="AB29" s="34"/>
      <c r="AC29" s="33">
        <v>5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370</v>
      </c>
      <c r="P30" s="38"/>
      <c r="Q30" s="31"/>
      <c r="R30" s="33"/>
      <c r="S30" s="33"/>
      <c r="T30" s="34"/>
      <c r="U30" s="33"/>
      <c r="V30" s="33"/>
      <c r="W30" s="34"/>
      <c r="X30" s="328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370</v>
      </c>
      <c r="P31" s="38"/>
      <c r="Q31" s="31"/>
      <c r="R31" s="33"/>
      <c r="S31" s="33"/>
      <c r="T31" s="34"/>
      <c r="U31" s="33"/>
      <c r="V31" s="33"/>
      <c r="W31" s="34"/>
      <c r="X31" s="328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370</v>
      </c>
      <c r="P32" s="38"/>
      <c r="Q32" s="31"/>
      <c r="R32" s="33"/>
      <c r="S32" s="33"/>
      <c r="T32" s="34"/>
      <c r="U32" s="33"/>
      <c r="V32" s="33"/>
      <c r="W32" s="34"/>
      <c r="X32" s="328"/>
      <c r="Y32" s="38"/>
      <c r="Z32" s="31"/>
      <c r="AA32" s="33"/>
      <c r="AB32" s="34"/>
      <c r="AC32" s="33">
        <v>10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370</v>
      </c>
      <c r="P33" s="38"/>
      <c r="Q33" s="31"/>
      <c r="R33" s="33"/>
      <c r="S33" s="33"/>
      <c r="T33" s="34"/>
      <c r="U33" s="33"/>
      <c r="V33" s="33"/>
      <c r="W33" s="34"/>
      <c r="X33" s="328"/>
      <c r="Y33" s="38"/>
      <c r="Z33" s="31"/>
      <c r="AA33" s="33"/>
      <c r="AB33" s="34"/>
      <c r="AC33" s="33">
        <v>10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/>
      <c r="V34" s="33"/>
      <c r="W34" s="34"/>
      <c r="X34" s="328"/>
      <c r="Y34" s="38"/>
      <c r="Z34" s="31"/>
      <c r="AA34" s="33"/>
      <c r="AB34" s="34"/>
      <c r="AC34" s="33">
        <v>10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8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8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127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6837-2058-4AB0-80EC-55CC0F332EB0}">
  <sheetPr>
    <pageSetUpPr fitToPage="1"/>
  </sheetPr>
  <dimension ref="A1:BS115"/>
  <sheetViews>
    <sheetView topLeftCell="A27" zoomScale="84" zoomScaleNormal="84" workbookViewId="0">
      <selection activeCell="N54" sqref="N5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EF99-38DF-4411-BF2A-DA9B249DBA7D}">
  <sheetPr>
    <pageSetUpPr fitToPage="1"/>
  </sheetPr>
  <dimension ref="A1:BS115"/>
  <sheetViews>
    <sheetView topLeftCell="A4" zoomScale="84" zoomScaleNormal="84" workbookViewId="0">
      <selection activeCell="L30" sqref="L3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FC2D-6335-4D88-BB40-5E407179058C}">
  <sheetPr>
    <pageSetUpPr fitToPage="1"/>
  </sheetPr>
  <dimension ref="A1:BS115"/>
  <sheetViews>
    <sheetView tabSelected="1" topLeftCell="AR28" zoomScale="84" zoomScaleNormal="84" workbookViewId="0">
      <selection activeCell="BA52" sqref="BA5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33770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169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170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68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172" t="s">
        <v>42</v>
      </c>
      <c r="AD23" s="172" t="s">
        <v>44</v>
      </c>
      <c r="AE23" s="311"/>
      <c r="AF23" s="314"/>
      <c r="AG23" s="173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171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45964</v>
      </c>
      <c r="C24" s="33" t="s">
        <v>1201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1205</v>
      </c>
      <c r="M24" s="37" t="s">
        <v>1204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45965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 t="s">
        <v>1207</v>
      </c>
      <c r="M25" s="46" t="s">
        <v>1206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45966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1209</v>
      </c>
      <c r="M26" s="46" t="s">
        <v>1208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45967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174" t="s">
        <v>1185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45968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 t="s">
        <v>1185</v>
      </c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45969</v>
      </c>
      <c r="C29" s="33" t="s">
        <v>142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 t="s">
        <v>1210</v>
      </c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45970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45971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45972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45973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45974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45975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45976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45977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45978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45979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45980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45981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45982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45983</v>
      </c>
      <c r="C43" s="33" t="s">
        <v>1222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45984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45985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 t="s">
        <v>1223</v>
      </c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45986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45987</v>
      </c>
      <c r="C47" s="33" t="s">
        <v>1226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45988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45989</v>
      </c>
      <c r="C49" s="33" t="s">
        <v>1226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178">
        <v>11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45990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45991</v>
      </c>
      <c r="C51" s="33" t="s">
        <v>1229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2</v>
      </c>
      <c r="BS51">
        <f>[1]Sheet1!B15</f>
        <v>43.354166666666664</v>
      </c>
    </row>
    <row r="52" spans="1:71" x14ac:dyDescent="0.25">
      <c r="A52" s="31">
        <v>28</v>
      </c>
      <c r="B52" s="32">
        <v>45992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6</v>
      </c>
      <c r="BS52">
        <f>[1]Sheet1!B16</f>
        <v>39.8125</v>
      </c>
    </row>
    <row r="53" spans="1:71" ht="15.75" thickBot="1" x14ac:dyDescent="0.3">
      <c r="A53" s="31">
        <v>29</v>
      </c>
      <c r="B53" s="32">
        <v>45993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45994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45995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45996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45997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45998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45999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46000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46001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46002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46003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46004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46005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46006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46007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46008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46009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46010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46011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46012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46013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46014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46015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46016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46017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46018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46019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46020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46021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46022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46023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46024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46025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46026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46027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46028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46029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46030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46031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46032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46033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46034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46035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46036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46037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46038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46039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46040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46041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46042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46043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46044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46045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46046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46047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46048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46049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46050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46051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46052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46053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46054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>
        <v>46055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9513-D4BE-436F-A110-23BCB01EA132}">
  <sheetPr>
    <pageSetUpPr fitToPage="1"/>
  </sheetPr>
  <dimension ref="A1:BS115"/>
  <sheetViews>
    <sheetView topLeftCell="AR43" zoomScale="84" zoomScaleNormal="84" workbookViewId="0">
      <selection activeCell="BA71" sqref="BA7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166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167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65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164" t="s">
        <v>42</v>
      </c>
      <c r="AD23" s="164" t="s">
        <v>44</v>
      </c>
      <c r="AE23" s="311"/>
      <c r="AF23" s="314"/>
      <c r="AG23" s="162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163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45945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1176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45946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1177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45947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1179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45948</v>
      </c>
      <c r="C27" s="33" t="s">
        <v>142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45949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45950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 t="s">
        <v>1185</v>
      </c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45951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45952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 t="s">
        <v>1187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45953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45954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45955</v>
      </c>
      <c r="C34" s="33" t="s">
        <v>142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1188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45956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45957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45958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45959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45960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45961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45962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 t="s">
        <v>730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45963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45964</v>
      </c>
      <c r="C43" s="33" t="s">
        <v>1201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 t="s">
        <v>730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45965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 t="s">
        <v>730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45966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45967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45968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45969</v>
      </c>
      <c r="C48" s="33" t="s">
        <v>142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 t="s">
        <v>1211</v>
      </c>
      <c r="BA48" s="44">
        <v>26</v>
      </c>
      <c r="BS48">
        <f>[1]Sheet1!B12</f>
        <v>43.86</v>
      </c>
    </row>
    <row r="49" spans="1:71" ht="15.75" thickBot="1" x14ac:dyDescent="0.3">
      <c r="A49" s="31">
        <v>25</v>
      </c>
      <c r="B49" s="32">
        <v>45970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160">
        <v>19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45971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14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45972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2.5000000000000001E-2</v>
      </c>
      <c r="AO51" s="33">
        <v>0</v>
      </c>
      <c r="AP51" s="42">
        <v>2.5000000000000001E-2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15</v>
      </c>
      <c r="BS51">
        <f>[1]Sheet1!B15</f>
        <v>43.354166666666664</v>
      </c>
    </row>
    <row r="52" spans="1:71" x14ac:dyDescent="0.25">
      <c r="A52" s="31">
        <v>28</v>
      </c>
      <c r="B52" s="32">
        <v>45973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18</v>
      </c>
      <c r="BS52">
        <f>[1]Sheet1!B16</f>
        <v>39.8125</v>
      </c>
    </row>
    <row r="53" spans="1:71" ht="15.75" thickBot="1" x14ac:dyDescent="0.3">
      <c r="A53" s="31">
        <v>29</v>
      </c>
      <c r="B53" s="32">
        <v>45974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25</v>
      </c>
      <c r="BS53">
        <f>[1]Sheet1!B17</f>
        <v>34.78</v>
      </c>
    </row>
    <row r="54" spans="1:71" x14ac:dyDescent="0.25">
      <c r="A54" s="31">
        <v>30</v>
      </c>
      <c r="B54" s="32">
        <v>45975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</v>
      </c>
      <c r="AK54" s="42">
        <v>0.1</v>
      </c>
      <c r="AL54" s="31"/>
      <c r="AM54" s="40"/>
      <c r="AN54" s="33">
        <v>0.1</v>
      </c>
      <c r="AO54" s="33">
        <v>0</v>
      </c>
      <c r="AP54" s="42">
        <v>0.1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27</v>
      </c>
      <c r="BS54">
        <f>[1]Sheet1!B18</f>
        <v>31.48936170212766</v>
      </c>
    </row>
    <row r="55" spans="1:71" x14ac:dyDescent="0.25">
      <c r="A55" s="31">
        <v>31</v>
      </c>
      <c r="B55" s="32">
        <v>45976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</v>
      </c>
      <c r="AK55" s="42">
        <v>0.1</v>
      </c>
      <c r="AL55" s="31"/>
      <c r="AM55" s="40"/>
      <c r="AN55" s="33">
        <v>0.1</v>
      </c>
      <c r="AO55" s="33">
        <v>0</v>
      </c>
      <c r="AP55" s="42">
        <v>0.1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112</v>
      </c>
      <c r="BB55" t="s">
        <v>1220</v>
      </c>
      <c r="BS55">
        <f>[1]Sheet1!B19</f>
        <v>36.612244897959187</v>
      </c>
    </row>
    <row r="56" spans="1:71" x14ac:dyDescent="0.25">
      <c r="A56" s="31">
        <v>32</v>
      </c>
      <c r="B56" s="32">
        <v>45977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0.1</v>
      </c>
      <c r="AO56" s="33">
        <v>0</v>
      </c>
      <c r="AP56" s="42">
        <v>0.1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107</v>
      </c>
      <c r="BS56">
        <f>[1]Sheet1!B20</f>
        <v>34.714285714285715</v>
      </c>
    </row>
    <row r="57" spans="1:71" x14ac:dyDescent="0.25">
      <c r="A57" s="31">
        <v>33</v>
      </c>
      <c r="B57" s="32">
        <v>45978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54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45979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45980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45981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45982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11</v>
      </c>
      <c r="BS61">
        <f>[1]Sheet1!B25</f>
        <v>15.3</v>
      </c>
    </row>
    <row r="62" spans="1:71" x14ac:dyDescent="0.25">
      <c r="A62" s="31">
        <v>38</v>
      </c>
      <c r="B62" s="32">
        <v>45983</v>
      </c>
      <c r="C62" s="33" t="s">
        <v>1222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5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45984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45985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</v>
      </c>
      <c r="BS64">
        <f>[1]Sheet1!B28</f>
        <v>7.5384615384615383</v>
      </c>
    </row>
    <row r="65" spans="1:71" x14ac:dyDescent="0.25">
      <c r="A65" s="31">
        <v>41</v>
      </c>
      <c r="B65" s="32">
        <v>45986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6</v>
      </c>
      <c r="BS65">
        <f>[1]Sheet1!B29</f>
        <v>4.4210526315789478</v>
      </c>
    </row>
    <row r="66" spans="1:71" x14ac:dyDescent="0.25">
      <c r="A66" s="31">
        <v>42</v>
      </c>
      <c r="B66" s="32">
        <v>45987</v>
      </c>
      <c r="C66" s="33" t="s">
        <v>1226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45988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45989</v>
      </c>
      <c r="C68" s="33" t="s">
        <v>1226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174"/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V68" s="161" t="s">
        <v>1227</v>
      </c>
      <c r="AW68" s="31" t="s">
        <v>91</v>
      </c>
      <c r="AX68" s="31"/>
      <c r="AY68" s="31"/>
      <c r="AZ68" s="38"/>
      <c r="BA68" s="44">
        <v>5</v>
      </c>
      <c r="BS68">
        <f>[1]Sheet1!B32</f>
        <v>2.8857142857142857</v>
      </c>
    </row>
    <row r="69" spans="1:71" x14ac:dyDescent="0.25">
      <c r="A69" s="31">
        <v>45</v>
      </c>
      <c r="B69" s="32">
        <v>45990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45991</v>
      </c>
      <c r="C70" s="33" t="s">
        <v>1229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</v>
      </c>
      <c r="BS70">
        <f>[1]Sheet1!B34</f>
        <v>1.8</v>
      </c>
    </row>
    <row r="71" spans="1:71" x14ac:dyDescent="0.25">
      <c r="A71" s="31">
        <v>47</v>
      </c>
      <c r="B71" s="32">
        <v>45992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45993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45994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45995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45996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45997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45998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45999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46000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46001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46002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46003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46004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46005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46006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46007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46008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46009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46010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46011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46012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46013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46014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46015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46016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46017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46018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46019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46020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46021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46022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46023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46024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46025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46026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46027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46028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46029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46030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46031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46032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46033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46034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46035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229D-EB84-4777-9E99-FE5A9178D9DE}">
  <sheetPr>
    <pageSetUpPr fitToPage="1"/>
  </sheetPr>
  <dimension ref="A1:BS134"/>
  <sheetViews>
    <sheetView topLeftCell="AR68" zoomScale="84" zoomScaleNormal="84" workbookViewId="0">
      <selection activeCell="AU109" sqref="AU109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45920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1164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45921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1165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45922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45923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45924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45925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45926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45927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45928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45929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45930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45931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45932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45933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45934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45935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45936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45937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45938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45939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45940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1175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45941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45942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45943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45944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>
        <v>29</v>
      </c>
      <c r="BS48">
        <f>[1]Sheet1!B12</f>
        <v>43.86</v>
      </c>
    </row>
    <row r="49" spans="1:71" ht="15.75" thickBot="1" x14ac:dyDescent="0.3">
      <c r="A49" s="31">
        <v>25</v>
      </c>
      <c r="B49" s="32">
        <v>45945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45946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45947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1178</v>
      </c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47</v>
      </c>
      <c r="BS51">
        <f>[1]Sheet1!B15</f>
        <v>43.354166666666664</v>
      </c>
    </row>
    <row r="52" spans="1:71" x14ac:dyDescent="0.25">
      <c r="A52" s="31">
        <v>28</v>
      </c>
      <c r="B52" s="32">
        <v>45948</v>
      </c>
      <c r="C52" s="33" t="s">
        <v>142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268</v>
      </c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35</v>
      </c>
      <c r="BS52">
        <f>[1]Sheet1!B16</f>
        <v>39.8125</v>
      </c>
    </row>
    <row r="53" spans="1:71" ht="15.75" thickBot="1" x14ac:dyDescent="0.3">
      <c r="A53" s="31">
        <v>29</v>
      </c>
      <c r="B53" s="32">
        <v>45949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70</v>
      </c>
      <c r="BS53">
        <f>[1]Sheet1!B17</f>
        <v>34.78</v>
      </c>
    </row>
    <row r="54" spans="1:71" x14ac:dyDescent="0.25">
      <c r="A54" s="31">
        <v>30</v>
      </c>
      <c r="B54" s="32">
        <v>45950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96</v>
      </c>
      <c r="BS54">
        <f>[1]Sheet1!B18</f>
        <v>31.48936170212766</v>
      </c>
    </row>
    <row r="55" spans="1:71" x14ac:dyDescent="0.25">
      <c r="A55" s="31">
        <v>31</v>
      </c>
      <c r="B55" s="32">
        <v>45951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95</v>
      </c>
      <c r="BS55">
        <f>[1]Sheet1!B19</f>
        <v>36.612244897959187</v>
      </c>
    </row>
    <row r="56" spans="1:71" x14ac:dyDescent="0.25">
      <c r="A56" s="31">
        <v>32</v>
      </c>
      <c r="B56" s="32">
        <v>45952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 t="s">
        <v>1186</v>
      </c>
      <c r="BS56">
        <f>[1]Sheet1!B20</f>
        <v>34.714285714285715</v>
      </c>
    </row>
    <row r="57" spans="1:71" x14ac:dyDescent="0.25">
      <c r="A57" s="31">
        <v>33</v>
      </c>
      <c r="B57" s="32">
        <v>45953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105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45954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45955</v>
      </c>
      <c r="C59" s="33" t="s">
        <v>142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48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45956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 t="s">
        <v>138</v>
      </c>
      <c r="AD60" s="33"/>
      <c r="AE60" s="39"/>
      <c r="AF60" t="s">
        <v>1189</v>
      </c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46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45957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 t="s">
        <v>279</v>
      </c>
      <c r="AD61" s="33"/>
      <c r="AE61" s="39"/>
      <c r="AG61" s="31"/>
      <c r="AH61" s="40"/>
      <c r="AI61" s="33">
        <v>0.3</v>
      </c>
      <c r="AJ61" s="33">
        <v>0.3</v>
      </c>
      <c r="AK61" s="33">
        <v>0.3</v>
      </c>
      <c r="AL61" s="31"/>
      <c r="AM61" s="40"/>
      <c r="AN61" s="33">
        <v>0</v>
      </c>
      <c r="AO61" s="33">
        <v>0</v>
      </c>
      <c r="AP61" s="42">
        <v>0</v>
      </c>
      <c r="AQ61" s="43"/>
      <c r="AR61" s="38" t="s">
        <v>1190</v>
      </c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45</v>
      </c>
      <c r="BS61">
        <f>[1]Sheet1!B25</f>
        <v>15.3</v>
      </c>
    </row>
    <row r="62" spans="1:71" x14ac:dyDescent="0.25">
      <c r="A62" s="31">
        <v>38</v>
      </c>
      <c r="B62" s="32">
        <v>45958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45959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66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45960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45961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36</v>
      </c>
      <c r="BS65">
        <f>[1]Sheet1!B29</f>
        <v>4.4210526315789478</v>
      </c>
    </row>
    <row r="66" spans="1:71" x14ac:dyDescent="0.25">
      <c r="A66" s="31">
        <v>42</v>
      </c>
      <c r="B66" s="32">
        <v>45962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32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45963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 t="s">
        <v>1199</v>
      </c>
      <c r="AS67" s="31" t="s">
        <v>532</v>
      </c>
      <c r="AT67" s="33" t="s">
        <v>62</v>
      </c>
      <c r="AU67" s="33"/>
      <c r="AV67" s="161" t="s">
        <v>1200</v>
      </c>
      <c r="AW67" s="31" t="s">
        <v>91</v>
      </c>
      <c r="AX67" s="31"/>
      <c r="AY67" s="31"/>
      <c r="AZ67" s="38"/>
      <c r="BA67" s="44">
        <v>55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45964</v>
      </c>
      <c r="C68" s="33" t="s">
        <v>1201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45965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45966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 t="s">
        <v>1199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8</v>
      </c>
      <c r="BS70">
        <f>[1]Sheet1!B34</f>
        <v>1.8</v>
      </c>
    </row>
    <row r="71" spans="1:71" x14ac:dyDescent="0.25">
      <c r="A71" s="31">
        <v>47</v>
      </c>
      <c r="B71" s="32">
        <v>45967</v>
      </c>
      <c r="C71" s="33" t="s">
        <v>151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5</v>
      </c>
      <c r="BS71">
        <f>[1]Sheet1!B35</f>
        <v>1.4722222222222223</v>
      </c>
    </row>
    <row r="72" spans="1:71" x14ac:dyDescent="0.25">
      <c r="A72" s="31">
        <v>48</v>
      </c>
      <c r="B72" s="32">
        <v>45968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26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45969</v>
      </c>
      <c r="C73" s="33" t="s">
        <v>142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 t="s">
        <v>1212</v>
      </c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45970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175" t="s">
        <v>599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45971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76" t="s">
        <v>1215</v>
      </c>
      <c r="M75" s="174" t="s">
        <v>113</v>
      </c>
      <c r="N75" s="33" t="s">
        <v>125</v>
      </c>
      <c r="P75" s="38" t="s">
        <v>1214</v>
      </c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 t="s">
        <v>1216</v>
      </c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3</v>
      </c>
    </row>
    <row r="76" spans="1:71" ht="15.75" thickBot="1" x14ac:dyDescent="0.3">
      <c r="A76" s="31">
        <v>52</v>
      </c>
      <c r="B76" s="32">
        <v>45972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195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16</v>
      </c>
    </row>
    <row r="77" spans="1:71" x14ac:dyDescent="0.25">
      <c r="A77" s="31">
        <v>53</v>
      </c>
      <c r="B77" s="32">
        <v>45973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279</v>
      </c>
      <c r="P77" s="38" t="s">
        <v>1217</v>
      </c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5</v>
      </c>
    </row>
    <row r="78" spans="1:71" ht="15.75" thickBot="1" x14ac:dyDescent="0.3">
      <c r="A78" s="31">
        <v>54</v>
      </c>
      <c r="B78" s="32">
        <v>45974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500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4</v>
      </c>
    </row>
    <row r="79" spans="1:71" ht="15.75" thickBot="1" x14ac:dyDescent="0.3">
      <c r="A79" s="31">
        <v>55</v>
      </c>
      <c r="B79" s="32">
        <v>45975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4</v>
      </c>
    </row>
    <row r="80" spans="1:71" ht="15.75" thickBot="1" x14ac:dyDescent="0.3">
      <c r="A80" s="31">
        <v>56</v>
      </c>
      <c r="B80" s="32">
        <v>45976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2</v>
      </c>
    </row>
    <row r="81" spans="1:53" ht="15.75" thickBot="1" x14ac:dyDescent="0.3">
      <c r="A81" s="31">
        <v>57</v>
      </c>
      <c r="B81" s="32">
        <v>45977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45978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1</v>
      </c>
    </row>
    <row r="83" spans="1:53" ht="15.75" thickBot="1" x14ac:dyDescent="0.3">
      <c r="A83" s="31">
        <v>59</v>
      </c>
      <c r="B83" s="32">
        <v>45979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45980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45981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2</v>
      </c>
    </row>
    <row r="86" spans="1:53" x14ac:dyDescent="0.25">
      <c r="A86" s="31">
        <v>62</v>
      </c>
      <c r="B86" s="32">
        <v>45982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45983</v>
      </c>
      <c r="C87" s="33" t="s">
        <v>1222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45984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3" x14ac:dyDescent="0.25">
      <c r="A89" s="31">
        <v>65</v>
      </c>
      <c r="B89" s="32">
        <v>45985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45986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45987</v>
      </c>
      <c r="C91" s="33" t="s">
        <v>1226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45988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45989</v>
      </c>
      <c r="C93" s="33" t="s">
        <v>1226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45990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 t="s">
        <v>1228</v>
      </c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45991</v>
      </c>
      <c r="C95" s="33" t="s">
        <v>1229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45992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45993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45994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45995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45996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45997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45998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45999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46000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46001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46002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46003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46004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46005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46006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46007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46008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46009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46010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31">
        <v>91</v>
      </c>
      <c r="B115" s="32">
        <v>46011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  <row r="116" spans="1:53" x14ac:dyDescent="0.25">
      <c r="A116" s="31">
        <v>92</v>
      </c>
      <c r="B116" s="32">
        <v>46012</v>
      </c>
    </row>
    <row r="117" spans="1:53" x14ac:dyDescent="0.25">
      <c r="A117" s="31">
        <v>93</v>
      </c>
      <c r="B117" s="32">
        <v>46013</v>
      </c>
    </row>
    <row r="118" spans="1:53" x14ac:dyDescent="0.25">
      <c r="A118" s="31">
        <v>94</v>
      </c>
      <c r="B118" s="32">
        <v>46014</v>
      </c>
    </row>
    <row r="119" spans="1:53" x14ac:dyDescent="0.25">
      <c r="A119" s="31">
        <v>95</v>
      </c>
      <c r="B119" s="32">
        <v>46015</v>
      </c>
    </row>
    <row r="120" spans="1:53" x14ac:dyDescent="0.25">
      <c r="A120" s="31">
        <v>96</v>
      </c>
      <c r="B120" s="32">
        <v>46016</v>
      </c>
    </row>
    <row r="121" spans="1:53" x14ac:dyDescent="0.25">
      <c r="A121" s="31">
        <v>97</v>
      </c>
      <c r="B121" s="32">
        <v>46017</v>
      </c>
    </row>
    <row r="122" spans="1:53" x14ac:dyDescent="0.25">
      <c r="A122" s="31">
        <v>98</v>
      </c>
      <c r="B122" s="32">
        <v>46018</v>
      </c>
    </row>
    <row r="123" spans="1:53" x14ac:dyDescent="0.25">
      <c r="A123" s="31">
        <v>99</v>
      </c>
      <c r="B123" s="32">
        <v>46019</v>
      </c>
    </row>
    <row r="124" spans="1:53" x14ac:dyDescent="0.25">
      <c r="A124" s="31">
        <v>100</v>
      </c>
      <c r="B124" s="32">
        <v>46020</v>
      </c>
    </row>
    <row r="125" spans="1:53" x14ac:dyDescent="0.25">
      <c r="A125" s="31">
        <v>101</v>
      </c>
      <c r="B125" s="32">
        <v>46021</v>
      </c>
    </row>
    <row r="126" spans="1:53" x14ac:dyDescent="0.25">
      <c r="A126" s="31">
        <v>102</v>
      </c>
      <c r="B126" s="32">
        <v>46022</v>
      </c>
    </row>
    <row r="127" spans="1:53" x14ac:dyDescent="0.25">
      <c r="A127" s="31">
        <v>103</v>
      </c>
      <c r="B127" s="32">
        <v>46023</v>
      </c>
    </row>
    <row r="128" spans="1:53" x14ac:dyDescent="0.25">
      <c r="A128" s="31">
        <v>104</v>
      </c>
      <c r="B128" s="32">
        <v>46024</v>
      </c>
    </row>
    <row r="129" spans="1:2" x14ac:dyDescent="0.25">
      <c r="A129" s="31">
        <v>105</v>
      </c>
      <c r="B129" s="32">
        <v>46025</v>
      </c>
    </row>
    <row r="130" spans="1:2" x14ac:dyDescent="0.25">
      <c r="A130" s="31">
        <v>106</v>
      </c>
      <c r="B130" s="32">
        <v>46026</v>
      </c>
    </row>
    <row r="131" spans="1:2" x14ac:dyDescent="0.25">
      <c r="A131" s="31">
        <v>107</v>
      </c>
      <c r="B131" s="32">
        <v>46027</v>
      </c>
    </row>
    <row r="132" spans="1:2" x14ac:dyDescent="0.25">
      <c r="A132" s="31">
        <v>108</v>
      </c>
      <c r="B132" s="32">
        <v>46028</v>
      </c>
    </row>
    <row r="133" spans="1:2" x14ac:dyDescent="0.25">
      <c r="A133" s="31">
        <v>109</v>
      </c>
      <c r="B133" s="32">
        <v>46029</v>
      </c>
    </row>
    <row r="134" spans="1:2" x14ac:dyDescent="0.25">
      <c r="A134" s="31">
        <v>110</v>
      </c>
      <c r="B134" s="32">
        <v>46030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B95-5B88-4D9F-81E6-11A25FDBBE14}">
  <sheetPr>
    <pageSetUpPr fitToPage="1"/>
  </sheetPr>
  <dimension ref="A1:BS142"/>
  <sheetViews>
    <sheetView topLeftCell="AR112" zoomScale="84" zoomScaleNormal="84" workbookViewId="0">
      <selection activeCell="BA140" sqref="BA14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45876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1107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1108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45878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45879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45880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45881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45882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45885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45889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7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45890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45891</v>
      </c>
      <c r="C39" s="33" t="s">
        <v>1118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45892</v>
      </c>
      <c r="C40" s="33" t="s">
        <v>142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157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F40" s="39" t="s">
        <v>1123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1130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</v>
      </c>
      <c r="AK42" s="42">
        <v>0.1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45895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157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45900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45901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341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18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45902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341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51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45903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30</v>
      </c>
      <c r="BS51">
        <f>[1]Sheet1!B15</f>
        <v>43.354166666666664</v>
      </c>
    </row>
    <row r="52" spans="1:71" x14ac:dyDescent="0.25">
      <c r="A52" s="31">
        <v>28</v>
      </c>
      <c r="B52" s="32">
        <v>45904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341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32</v>
      </c>
      <c r="BS52">
        <f>[1]Sheet1!B16</f>
        <v>39.8125</v>
      </c>
    </row>
    <row r="53" spans="1:71" ht="15.75" thickBot="1" x14ac:dyDescent="0.3">
      <c r="A53" s="31">
        <v>29</v>
      </c>
      <c r="B53" s="32">
        <v>45905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341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32</v>
      </c>
      <c r="BS53">
        <f>[1]Sheet1!B17</f>
        <v>34.78</v>
      </c>
    </row>
    <row r="54" spans="1:71" x14ac:dyDescent="0.25">
      <c r="A54" s="31">
        <v>30</v>
      </c>
      <c r="B54" s="32">
        <v>45906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341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36</v>
      </c>
      <c r="BS54">
        <f>[1]Sheet1!B18</f>
        <v>31.48936170212766</v>
      </c>
    </row>
    <row r="55" spans="1:71" x14ac:dyDescent="0.25">
      <c r="A55" s="31">
        <v>31</v>
      </c>
      <c r="B55" s="32">
        <v>45907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1151</v>
      </c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341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65</v>
      </c>
      <c r="BS55">
        <f>[1]Sheet1!B19</f>
        <v>36.612244897959187</v>
      </c>
    </row>
    <row r="56" spans="1:71" x14ac:dyDescent="0.25">
      <c r="A56" s="31">
        <v>32</v>
      </c>
      <c r="B56" s="32">
        <v>45908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341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31</v>
      </c>
      <c r="BS56">
        <f>[1]Sheet1!B20</f>
        <v>34.714285714285715</v>
      </c>
    </row>
    <row r="57" spans="1:71" x14ac:dyDescent="0.25">
      <c r="A57" s="31">
        <v>33</v>
      </c>
      <c r="B57" s="32">
        <v>45909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341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88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45910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341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75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45911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157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341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707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45912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105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45913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64</v>
      </c>
      <c r="BS61">
        <f>[1]Sheet1!B25</f>
        <v>15.3</v>
      </c>
    </row>
    <row r="62" spans="1:71" x14ac:dyDescent="0.25">
      <c r="A62" s="31">
        <v>38</v>
      </c>
      <c r="B62" s="32">
        <v>45914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45915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45916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24</v>
      </c>
      <c r="BS64">
        <f>[1]Sheet1!B28</f>
        <v>7.5384615384615383</v>
      </c>
    </row>
    <row r="65" spans="1:71" x14ac:dyDescent="0.25">
      <c r="A65" s="31">
        <v>41</v>
      </c>
      <c r="B65" s="32">
        <v>45917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L65" t="s">
        <v>1157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16</v>
      </c>
      <c r="BS65">
        <f>[1]Sheet1!B29</f>
        <v>4.4210526315789478</v>
      </c>
    </row>
    <row r="66" spans="1:71" x14ac:dyDescent="0.25">
      <c r="A66" s="31">
        <v>42</v>
      </c>
      <c r="B66" s="32">
        <v>45918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25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45919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45920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22</v>
      </c>
      <c r="BS68">
        <f>[1]Sheet1!B32</f>
        <v>2.8857142857142857</v>
      </c>
    </row>
    <row r="69" spans="1:71" x14ac:dyDescent="0.25">
      <c r="A69" s="31">
        <v>45</v>
      </c>
      <c r="B69" s="32">
        <v>45921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20</v>
      </c>
      <c r="BS69">
        <f>[1]Sheet1!B33</f>
        <v>1.8888888888888888</v>
      </c>
    </row>
    <row r="70" spans="1:71" x14ac:dyDescent="0.25">
      <c r="A70" s="31">
        <v>46</v>
      </c>
      <c r="B70" s="32">
        <v>45922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16</v>
      </c>
      <c r="BS70">
        <f>[1]Sheet1!B34</f>
        <v>1.8</v>
      </c>
    </row>
    <row r="71" spans="1:71" x14ac:dyDescent="0.25">
      <c r="A71" s="31">
        <v>47</v>
      </c>
      <c r="B71" s="32">
        <v>45923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29</v>
      </c>
      <c r="BS71">
        <f>[1]Sheet1!B35</f>
        <v>1.4722222222222223</v>
      </c>
    </row>
    <row r="72" spans="1:71" x14ac:dyDescent="0.25">
      <c r="A72" s="31">
        <v>48</v>
      </c>
      <c r="B72" s="32">
        <v>45924</v>
      </c>
      <c r="C72" s="33" t="s">
        <v>132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45925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45926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17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45927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11</v>
      </c>
    </row>
    <row r="76" spans="1:71" ht="15.75" thickBot="1" x14ac:dyDescent="0.3">
      <c r="A76" s="31">
        <v>52</v>
      </c>
      <c r="B76" s="32">
        <v>45928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195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13</v>
      </c>
    </row>
    <row r="77" spans="1:71" x14ac:dyDescent="0.25">
      <c r="A77" s="31">
        <v>53</v>
      </c>
      <c r="B77" s="32">
        <v>45929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7</v>
      </c>
    </row>
    <row r="78" spans="1:71" ht="15.75" thickBot="1" x14ac:dyDescent="0.3">
      <c r="A78" s="31">
        <v>54</v>
      </c>
      <c r="B78" s="32">
        <v>45930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279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27</v>
      </c>
    </row>
    <row r="79" spans="1:71" ht="15.75" thickBot="1" x14ac:dyDescent="0.3">
      <c r="A79" s="31">
        <v>55</v>
      </c>
      <c r="B79" s="32">
        <v>45931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13</v>
      </c>
    </row>
    <row r="80" spans="1:71" ht="15.75" thickBot="1" x14ac:dyDescent="0.3">
      <c r="A80" s="31">
        <v>56</v>
      </c>
      <c r="B80" s="32">
        <v>45932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4</v>
      </c>
    </row>
    <row r="81" spans="1:53" ht="15.75" thickBot="1" x14ac:dyDescent="0.3">
      <c r="A81" s="31">
        <v>57</v>
      </c>
      <c r="B81" s="32">
        <v>45933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5</v>
      </c>
    </row>
    <row r="82" spans="1:53" x14ac:dyDescent="0.25">
      <c r="A82" s="31">
        <v>58</v>
      </c>
      <c r="B82" s="32">
        <v>45934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5</v>
      </c>
    </row>
    <row r="83" spans="1:53" ht="15.75" thickBot="1" x14ac:dyDescent="0.3">
      <c r="A83" s="31">
        <v>59</v>
      </c>
      <c r="B83" s="32">
        <v>45935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45936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45937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45938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45939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 t="s">
        <v>1174</v>
      </c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1</v>
      </c>
    </row>
    <row r="88" spans="1:53" x14ac:dyDescent="0.25">
      <c r="A88" s="31">
        <v>64</v>
      </c>
      <c r="B88" s="32">
        <v>45940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45941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45942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45943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45944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45945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45946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1</v>
      </c>
    </row>
    <row r="95" spans="1:53" x14ac:dyDescent="0.25">
      <c r="A95" s="31">
        <v>71</v>
      </c>
      <c r="B95" s="32">
        <v>45947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45948</v>
      </c>
      <c r="C96" s="33" t="s">
        <v>142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45949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45950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1182</v>
      </c>
      <c r="AT98" s="33" t="s">
        <v>62</v>
      </c>
      <c r="AU98" s="33" t="s">
        <v>1183</v>
      </c>
      <c r="AW98" s="31" t="s">
        <v>207</v>
      </c>
      <c r="AX98" s="33"/>
      <c r="AY98" s="33"/>
      <c r="AZ98" s="38"/>
      <c r="BA98" s="44">
        <v>1</v>
      </c>
    </row>
    <row r="99" spans="1:53" x14ac:dyDescent="0.25">
      <c r="A99" s="31">
        <v>75</v>
      </c>
      <c r="B99" s="32">
        <v>45951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1182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45952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1182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45953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1182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45954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1182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45955</v>
      </c>
      <c r="C103" s="33" t="s">
        <v>142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1182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45956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1182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45957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</v>
      </c>
      <c r="AO105" s="33">
        <v>0</v>
      </c>
      <c r="AP105" s="42">
        <v>0</v>
      </c>
      <c r="AQ105" s="43"/>
      <c r="AR105" s="38" t="s">
        <v>1190</v>
      </c>
      <c r="AS105" s="31" t="s">
        <v>1182</v>
      </c>
      <c r="AT105" s="33" t="s">
        <v>62</v>
      </c>
      <c r="AU105" s="33"/>
      <c r="AV105" s="161" t="s">
        <v>500</v>
      </c>
      <c r="AW105" s="31" t="s">
        <v>207</v>
      </c>
      <c r="AX105" s="33"/>
      <c r="AY105" s="33"/>
      <c r="AZ105" s="38" t="s">
        <v>500</v>
      </c>
      <c r="BA105" s="44">
        <v>0</v>
      </c>
    </row>
    <row r="106" spans="1:53" x14ac:dyDescent="0.25">
      <c r="A106" s="31">
        <v>82</v>
      </c>
      <c r="B106" s="32">
        <v>45958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1182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45959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45960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1192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1</v>
      </c>
    </row>
    <row r="109" spans="1:53" x14ac:dyDescent="0.25">
      <c r="A109" s="31">
        <v>85</v>
      </c>
      <c r="B109" s="32">
        <v>45961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1195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45962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1196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45963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1192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45964</v>
      </c>
      <c r="C112" s="33" t="s">
        <v>1201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1192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45965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1203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45966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45967</v>
      </c>
      <c r="C115" s="96" t="s">
        <v>151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820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45968</v>
      </c>
      <c r="C116" s="33" t="s">
        <v>132</v>
      </c>
      <c r="AN116" s="161">
        <v>0.3</v>
      </c>
      <c r="AO116" s="161">
        <v>0.3</v>
      </c>
      <c r="AP116" s="158">
        <v>0.3</v>
      </c>
      <c r="AS116" s="159" t="s">
        <v>820</v>
      </c>
      <c r="AW116" s="159" t="s">
        <v>207</v>
      </c>
      <c r="BA116" s="160">
        <v>0</v>
      </c>
    </row>
    <row r="117" spans="1:53" x14ac:dyDescent="0.25">
      <c r="A117" s="31">
        <v>93</v>
      </c>
      <c r="B117" s="32">
        <v>45969</v>
      </c>
      <c r="C117" s="161" t="s">
        <v>142</v>
      </c>
      <c r="AN117" s="161">
        <v>0.3</v>
      </c>
      <c r="AO117" s="161">
        <v>0.3</v>
      </c>
      <c r="AP117" s="158">
        <v>0.3</v>
      </c>
      <c r="AS117" s="159" t="s">
        <v>820</v>
      </c>
      <c r="AW117" s="159" t="s">
        <v>207</v>
      </c>
      <c r="BA117" s="160">
        <v>0</v>
      </c>
    </row>
    <row r="118" spans="1:53" x14ac:dyDescent="0.25">
      <c r="A118" s="31">
        <v>94</v>
      </c>
      <c r="B118" s="32">
        <v>45970</v>
      </c>
      <c r="C118" s="161" t="s">
        <v>129</v>
      </c>
      <c r="AN118" s="161">
        <v>0.3</v>
      </c>
      <c r="AO118" s="161">
        <v>0.3</v>
      </c>
      <c r="AP118" s="158">
        <v>0.3</v>
      </c>
      <c r="AS118" s="159" t="s">
        <v>820</v>
      </c>
      <c r="AW118" s="159" t="s">
        <v>207</v>
      </c>
      <c r="BA118" s="160">
        <v>0</v>
      </c>
    </row>
    <row r="119" spans="1:53" x14ac:dyDescent="0.25">
      <c r="A119" s="31">
        <v>95</v>
      </c>
      <c r="B119" s="32">
        <v>45971</v>
      </c>
      <c r="C119" s="161" t="s">
        <v>129</v>
      </c>
      <c r="AN119" s="161">
        <v>0</v>
      </c>
      <c r="AO119" s="161">
        <v>0</v>
      </c>
      <c r="AP119" s="158">
        <v>0</v>
      </c>
      <c r="AR119" t="s">
        <v>1146</v>
      </c>
      <c r="AS119" s="159" t="s">
        <v>820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45972</v>
      </c>
      <c r="C120" s="161" t="s">
        <v>129</v>
      </c>
      <c r="AN120" s="161">
        <v>0.3</v>
      </c>
      <c r="AO120" s="161">
        <v>0.3</v>
      </c>
      <c r="AP120" s="158">
        <v>0.3</v>
      </c>
      <c r="AS120" s="159" t="s">
        <v>820</v>
      </c>
      <c r="AW120" s="159" t="s">
        <v>207</v>
      </c>
      <c r="BA120" s="160">
        <v>0</v>
      </c>
    </row>
    <row r="121" spans="1:53" x14ac:dyDescent="0.25">
      <c r="A121" s="31">
        <v>97</v>
      </c>
      <c r="B121" s="32">
        <v>45973</v>
      </c>
      <c r="C121" s="161" t="s">
        <v>129</v>
      </c>
      <c r="AN121" s="161">
        <v>0.3</v>
      </c>
      <c r="AO121" s="161">
        <v>0.3</v>
      </c>
      <c r="AP121" s="158">
        <v>0.3</v>
      </c>
      <c r="AS121" s="159" t="s">
        <v>820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45974</v>
      </c>
      <c r="C122" s="161" t="s">
        <v>129</v>
      </c>
      <c r="AN122" s="161">
        <v>0.3</v>
      </c>
      <c r="AO122" s="161">
        <v>0.3</v>
      </c>
      <c r="AP122" s="158">
        <v>0.3</v>
      </c>
      <c r="AS122" s="159" t="s">
        <v>820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45975</v>
      </c>
      <c r="C123" s="161" t="s">
        <v>139</v>
      </c>
      <c r="AN123" s="161">
        <v>0.3</v>
      </c>
      <c r="AO123" s="161">
        <v>0.3</v>
      </c>
      <c r="AP123" s="158">
        <v>0.3</v>
      </c>
      <c r="AS123" s="159" t="s">
        <v>820</v>
      </c>
      <c r="BA123" s="160">
        <v>0</v>
      </c>
    </row>
    <row r="124" spans="1:53" x14ac:dyDescent="0.25">
      <c r="A124" s="31">
        <v>100</v>
      </c>
      <c r="B124" s="32">
        <v>45976</v>
      </c>
      <c r="C124" s="161" t="s">
        <v>139</v>
      </c>
      <c r="AN124" s="161">
        <v>0.3</v>
      </c>
      <c r="AO124" s="161">
        <v>0.3</v>
      </c>
      <c r="AP124" s="158">
        <v>0.3</v>
      </c>
      <c r="AS124" s="159" t="s">
        <v>820</v>
      </c>
      <c r="BA124" s="160">
        <v>0</v>
      </c>
    </row>
    <row r="125" spans="1:53" x14ac:dyDescent="0.25">
      <c r="A125" s="31">
        <v>101</v>
      </c>
      <c r="B125" s="32">
        <v>45977</v>
      </c>
      <c r="C125" s="161" t="s">
        <v>129</v>
      </c>
      <c r="AN125" s="161">
        <v>0.3</v>
      </c>
      <c r="AO125" s="161">
        <v>0.3</v>
      </c>
      <c r="AP125" s="158">
        <v>0.3</v>
      </c>
      <c r="AS125" s="159" t="s">
        <v>820</v>
      </c>
      <c r="AW125" s="161" t="s">
        <v>207</v>
      </c>
      <c r="BA125" s="160">
        <v>0</v>
      </c>
    </row>
    <row r="126" spans="1:53" x14ac:dyDescent="0.25">
      <c r="A126" s="31">
        <v>102</v>
      </c>
      <c r="B126" s="32">
        <v>45978</v>
      </c>
      <c r="C126" s="161" t="s">
        <v>129</v>
      </c>
      <c r="AN126" s="161">
        <v>0.3</v>
      </c>
      <c r="AO126" s="161">
        <v>0.3</v>
      </c>
      <c r="AP126" s="158">
        <v>0.3</v>
      </c>
      <c r="AS126" s="159" t="s">
        <v>820</v>
      </c>
      <c r="AW126" s="161" t="s">
        <v>207</v>
      </c>
      <c r="BA126" s="160">
        <v>1</v>
      </c>
    </row>
    <row r="127" spans="1:53" x14ac:dyDescent="0.25">
      <c r="A127" s="31">
        <v>103</v>
      </c>
      <c r="B127" s="32">
        <v>45979</v>
      </c>
      <c r="C127" s="161" t="s">
        <v>132</v>
      </c>
      <c r="AN127" s="161">
        <v>0.3</v>
      </c>
      <c r="AO127" s="161">
        <v>0.3</v>
      </c>
      <c r="AP127" s="158">
        <v>0.3</v>
      </c>
      <c r="AS127" s="159" t="s">
        <v>820</v>
      </c>
      <c r="AW127" s="161" t="s">
        <v>207</v>
      </c>
      <c r="BA127" s="160">
        <v>0</v>
      </c>
    </row>
    <row r="128" spans="1:53" x14ac:dyDescent="0.25">
      <c r="A128" s="31">
        <v>104</v>
      </c>
      <c r="B128" s="32">
        <v>45980</v>
      </c>
      <c r="C128" s="161" t="s">
        <v>139</v>
      </c>
      <c r="AN128" s="161">
        <v>0.3</v>
      </c>
      <c r="AO128" s="161">
        <v>0.3</v>
      </c>
      <c r="AP128" s="158">
        <v>0.3</v>
      </c>
      <c r="AS128" s="159" t="s">
        <v>820</v>
      </c>
      <c r="AW128" s="161" t="s">
        <v>207</v>
      </c>
      <c r="BA128" s="160">
        <v>0</v>
      </c>
    </row>
    <row r="129" spans="1:53" x14ac:dyDescent="0.25">
      <c r="A129" s="31">
        <v>105</v>
      </c>
      <c r="B129" s="32">
        <v>45981</v>
      </c>
      <c r="C129" s="161" t="s">
        <v>139</v>
      </c>
      <c r="AN129" s="161">
        <v>0.3</v>
      </c>
      <c r="AO129" s="161">
        <v>0.3</v>
      </c>
      <c r="AP129" s="158">
        <v>0.3</v>
      </c>
      <c r="AS129" s="159" t="s">
        <v>820</v>
      </c>
      <c r="AW129" s="161" t="s">
        <v>207</v>
      </c>
      <c r="BA129" s="160">
        <v>0</v>
      </c>
    </row>
    <row r="130" spans="1:53" x14ac:dyDescent="0.25">
      <c r="A130" s="31">
        <v>106</v>
      </c>
      <c r="B130" s="32">
        <v>45982</v>
      </c>
      <c r="C130" s="161" t="s">
        <v>139</v>
      </c>
      <c r="AN130" s="161">
        <v>0.3</v>
      </c>
      <c r="AO130" s="161">
        <v>0.3</v>
      </c>
      <c r="AP130" s="158">
        <v>0.3</v>
      </c>
      <c r="AS130" s="159" t="s">
        <v>820</v>
      </c>
      <c r="AW130" s="161" t="s">
        <v>207</v>
      </c>
      <c r="BA130" s="160">
        <v>0</v>
      </c>
    </row>
    <row r="131" spans="1:53" x14ac:dyDescent="0.25">
      <c r="A131" s="31">
        <v>107</v>
      </c>
      <c r="B131" s="32">
        <v>45983</v>
      </c>
      <c r="C131" s="161" t="s">
        <v>1222</v>
      </c>
      <c r="AN131" s="161">
        <v>0.3</v>
      </c>
      <c r="AO131" s="161">
        <v>0.3</v>
      </c>
      <c r="AP131" s="158">
        <v>0.3</v>
      </c>
      <c r="AS131" s="159" t="s">
        <v>820</v>
      </c>
      <c r="AW131" s="161" t="s">
        <v>207</v>
      </c>
      <c r="BA131" s="160">
        <v>0</v>
      </c>
    </row>
    <row r="132" spans="1:53" x14ac:dyDescent="0.25">
      <c r="A132" s="31">
        <v>108</v>
      </c>
      <c r="B132" s="32">
        <v>45984</v>
      </c>
      <c r="C132" s="161" t="s">
        <v>129</v>
      </c>
      <c r="AN132" s="161">
        <v>0.15</v>
      </c>
      <c r="AO132" s="161">
        <v>0.15</v>
      </c>
      <c r="AP132" s="158">
        <v>0.15</v>
      </c>
      <c r="AR132" t="s">
        <v>1039</v>
      </c>
      <c r="AS132" s="159" t="s">
        <v>820</v>
      </c>
      <c r="AW132" s="161" t="s">
        <v>207</v>
      </c>
      <c r="BA132" s="160">
        <v>0</v>
      </c>
    </row>
    <row r="133" spans="1:53" x14ac:dyDescent="0.25">
      <c r="A133" s="31">
        <v>109</v>
      </c>
      <c r="B133" s="32">
        <v>45985</v>
      </c>
      <c r="C133" s="161" t="s">
        <v>129</v>
      </c>
      <c r="AN133" s="161">
        <v>0.3</v>
      </c>
      <c r="AO133" s="161">
        <v>0.3</v>
      </c>
      <c r="AP133" s="158">
        <v>0.3</v>
      </c>
      <c r="AS133" s="159" t="s">
        <v>820</v>
      </c>
      <c r="AW133" s="161" t="s">
        <v>207</v>
      </c>
      <c r="BA133" s="160">
        <v>0</v>
      </c>
    </row>
    <row r="134" spans="1:53" x14ac:dyDescent="0.25">
      <c r="A134" s="31">
        <v>110</v>
      </c>
      <c r="B134" s="32">
        <v>45986</v>
      </c>
      <c r="C134" s="161" t="s">
        <v>139</v>
      </c>
      <c r="L134" t="s">
        <v>1225</v>
      </c>
      <c r="AN134" s="161">
        <v>0.3</v>
      </c>
      <c r="AO134" s="161">
        <v>0.3</v>
      </c>
      <c r="AP134" s="158">
        <v>0.3</v>
      </c>
      <c r="AS134" s="159" t="s">
        <v>820</v>
      </c>
      <c r="AW134" s="161" t="s">
        <v>207</v>
      </c>
      <c r="BA134" s="160">
        <v>0</v>
      </c>
    </row>
    <row r="135" spans="1:53" x14ac:dyDescent="0.25">
      <c r="A135" s="159">
        <v>111</v>
      </c>
      <c r="B135" s="177">
        <v>45987</v>
      </c>
      <c r="C135" s="161" t="s">
        <v>1226</v>
      </c>
      <c r="AN135" s="161">
        <v>0.3</v>
      </c>
      <c r="AO135" s="161">
        <v>0.3</v>
      </c>
      <c r="AP135" s="158">
        <v>0.3</v>
      </c>
      <c r="AS135" s="159" t="s">
        <v>820</v>
      </c>
      <c r="AW135" s="161" t="s">
        <v>207</v>
      </c>
      <c r="BA135" s="160">
        <v>1</v>
      </c>
    </row>
    <row r="136" spans="1:53" x14ac:dyDescent="0.25">
      <c r="A136" s="159">
        <v>112</v>
      </c>
      <c r="B136" s="177">
        <v>45988</v>
      </c>
      <c r="C136" s="161" t="s">
        <v>139</v>
      </c>
      <c r="AN136" s="161">
        <v>0.3</v>
      </c>
      <c r="AO136" s="161">
        <v>0.3</v>
      </c>
      <c r="AP136" s="158">
        <v>0.3</v>
      </c>
      <c r="AS136" s="159" t="s">
        <v>293</v>
      </c>
      <c r="AW136" s="161" t="s">
        <v>207</v>
      </c>
      <c r="BA136" s="160">
        <v>0</v>
      </c>
    </row>
    <row r="137" spans="1:53" x14ac:dyDescent="0.25">
      <c r="A137" s="159">
        <v>113</v>
      </c>
      <c r="B137" s="177">
        <v>45989</v>
      </c>
      <c r="C137" s="161" t="s">
        <v>1226</v>
      </c>
      <c r="AN137" s="161">
        <v>0.3</v>
      </c>
      <c r="AO137" s="161">
        <v>0.3</v>
      </c>
      <c r="AP137" s="158">
        <v>0.3</v>
      </c>
      <c r="AS137" s="159" t="s">
        <v>293</v>
      </c>
      <c r="AW137" s="161" t="s">
        <v>207</v>
      </c>
      <c r="BA137" s="160">
        <v>0</v>
      </c>
    </row>
    <row r="138" spans="1:53" x14ac:dyDescent="0.25">
      <c r="A138" s="159">
        <v>114</v>
      </c>
      <c r="B138" s="177">
        <v>45990</v>
      </c>
      <c r="C138" s="161" t="s">
        <v>139</v>
      </c>
      <c r="AN138" s="161">
        <v>0.3</v>
      </c>
      <c r="AO138" s="161">
        <v>0.3</v>
      </c>
      <c r="AP138" s="158">
        <v>0.3</v>
      </c>
      <c r="AS138" s="159" t="s">
        <v>293</v>
      </c>
      <c r="AW138" s="161" t="s">
        <v>207</v>
      </c>
      <c r="BA138" s="160">
        <v>1</v>
      </c>
    </row>
    <row r="139" spans="1:53" x14ac:dyDescent="0.25">
      <c r="A139" s="159">
        <v>115</v>
      </c>
      <c r="B139" s="177">
        <v>45991</v>
      </c>
      <c r="C139" s="161" t="s">
        <v>1229</v>
      </c>
      <c r="AN139" s="161">
        <v>0.3</v>
      </c>
      <c r="AO139" s="161">
        <v>0.3</v>
      </c>
      <c r="AP139" s="158">
        <v>0.3</v>
      </c>
      <c r="AS139" s="159" t="s">
        <v>293</v>
      </c>
      <c r="AW139" s="161" t="s">
        <v>207</v>
      </c>
      <c r="BA139" s="160">
        <v>0</v>
      </c>
    </row>
    <row r="140" spans="1:53" x14ac:dyDescent="0.25">
      <c r="B140" s="177">
        <v>45992</v>
      </c>
      <c r="C140" s="161" t="s">
        <v>139</v>
      </c>
      <c r="AN140" s="161">
        <v>0.3</v>
      </c>
      <c r="AO140" s="161">
        <v>0.3</v>
      </c>
      <c r="AP140" s="158">
        <v>0.3</v>
      </c>
      <c r="AS140" s="159" t="s">
        <v>293</v>
      </c>
      <c r="AW140" s="161" t="s">
        <v>207</v>
      </c>
      <c r="BA140" s="160">
        <v>0</v>
      </c>
    </row>
    <row r="141" spans="1:53" x14ac:dyDescent="0.25">
      <c r="B141" s="177">
        <v>45993</v>
      </c>
    </row>
    <row r="142" spans="1:53" x14ac:dyDescent="0.25">
      <c r="B142" s="177">
        <v>45994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BF19-C1FE-40DB-87DC-9B4FA00A9F40}">
  <dimension ref="A1"/>
  <sheetViews>
    <sheetView workbookViewId="0">
      <selection activeCell="K21" sqref="K2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03F6-84D7-4CA3-968A-3B07AA96E9D5}">
  <sheetPr>
    <pageSetUpPr fitToPage="1"/>
  </sheetPr>
  <dimension ref="A1:BS139"/>
  <sheetViews>
    <sheetView topLeftCell="A100" zoomScale="84" zoomScaleNormal="84" workbookViewId="0">
      <selection activeCell="L138" sqref="L13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45873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45874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45875</v>
      </c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45876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45877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45878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45879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45880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45881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45882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45883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45884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1114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45885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6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45886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15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45887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45888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45889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45890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45891</v>
      </c>
      <c r="C43" s="33" t="s">
        <v>1037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 t="s">
        <v>1120</v>
      </c>
      <c r="AM43" s="40"/>
      <c r="AN43" s="33"/>
      <c r="AO43" s="33"/>
      <c r="AP43" s="42"/>
      <c r="AQ43" s="75" t="s">
        <v>751</v>
      </c>
      <c r="AR43" s="38" t="s">
        <v>1121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45892</v>
      </c>
      <c r="C44" s="33" t="s">
        <v>142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 t="s">
        <v>1123</v>
      </c>
      <c r="AG44" s="31"/>
      <c r="AH44" s="40"/>
      <c r="AI44" s="33">
        <v>0.1</v>
      </c>
      <c r="AJ44" s="33"/>
      <c r="AK44" s="42">
        <v>0.1</v>
      </c>
      <c r="AL44" s="31" t="s">
        <v>1122</v>
      </c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45893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1128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45894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45895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30" t="s">
        <v>82</v>
      </c>
      <c r="M47" s="157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45896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45897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471</v>
      </c>
      <c r="AD49" s="33"/>
      <c r="AE49" s="39" t="s">
        <v>1133</v>
      </c>
      <c r="AF49" t="s">
        <v>1129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1141</v>
      </c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45898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341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65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45899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114</v>
      </c>
      <c r="BS51">
        <f>[1]Sheet1!B15</f>
        <v>43.354166666666664</v>
      </c>
    </row>
    <row r="52" spans="1:71" x14ac:dyDescent="0.25">
      <c r="A52" s="31">
        <v>28</v>
      </c>
      <c r="B52" s="32">
        <v>45900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341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43</v>
      </c>
      <c r="BS52">
        <f>[1]Sheet1!B16</f>
        <v>39.8125</v>
      </c>
    </row>
    <row r="53" spans="1:71" ht="15.75" thickBot="1" x14ac:dyDescent="0.3">
      <c r="A53" s="31">
        <v>29</v>
      </c>
      <c r="B53" s="32">
        <v>45901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341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59</v>
      </c>
      <c r="BS53">
        <f>[1]Sheet1!B17</f>
        <v>34.78</v>
      </c>
    </row>
    <row r="54" spans="1:71" x14ac:dyDescent="0.25">
      <c r="A54" s="31">
        <v>30</v>
      </c>
      <c r="B54" s="32">
        <v>45902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341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50</v>
      </c>
      <c r="BS54">
        <f>[1]Sheet1!B18</f>
        <v>31.48936170212766</v>
      </c>
    </row>
    <row r="55" spans="1:71" x14ac:dyDescent="0.25">
      <c r="A55" s="31">
        <v>31</v>
      </c>
      <c r="B55" s="32">
        <v>45903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341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25</v>
      </c>
      <c r="BS55">
        <f>[1]Sheet1!B19</f>
        <v>36.612244897959187</v>
      </c>
    </row>
    <row r="56" spans="1:71" x14ac:dyDescent="0.25">
      <c r="A56" s="31">
        <v>32</v>
      </c>
      <c r="B56" s="32">
        <v>45904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1148</v>
      </c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341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>
        <v>2</v>
      </c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21</v>
      </c>
      <c r="BS56">
        <f>[1]Sheet1!B20</f>
        <v>34.714285714285715</v>
      </c>
    </row>
    <row r="57" spans="1:71" x14ac:dyDescent="0.25">
      <c r="A57" s="31">
        <v>33</v>
      </c>
      <c r="B57" s="32">
        <v>45905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341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45906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341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45907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1152</v>
      </c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341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93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45908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55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45909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1154</v>
      </c>
      <c r="BS61">
        <f>[1]Sheet1!B25</f>
        <v>15.3</v>
      </c>
    </row>
    <row r="62" spans="1:71" x14ac:dyDescent="0.25">
      <c r="A62" s="31">
        <v>38</v>
      </c>
      <c r="B62" s="32">
        <v>45910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109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45911</v>
      </c>
      <c r="C63" s="33" t="s">
        <v>132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 t="s">
        <v>1027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45912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32</v>
      </c>
      <c r="BS64">
        <f>[1]Sheet1!B28</f>
        <v>7.5384615384615383</v>
      </c>
    </row>
    <row r="65" spans="1:71" x14ac:dyDescent="0.25">
      <c r="A65" s="31">
        <v>41</v>
      </c>
      <c r="B65" s="32">
        <v>45913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61</v>
      </c>
      <c r="BS65">
        <f>[1]Sheet1!B29</f>
        <v>4.4210526315789478</v>
      </c>
    </row>
    <row r="66" spans="1:71" x14ac:dyDescent="0.25">
      <c r="A66" s="31">
        <v>42</v>
      </c>
      <c r="B66" s="32">
        <v>45914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45915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64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45916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50</v>
      </c>
      <c r="BS68">
        <f>[1]Sheet1!B32</f>
        <v>2.8857142857142857</v>
      </c>
    </row>
    <row r="69" spans="1:71" x14ac:dyDescent="0.25">
      <c r="A69" s="31">
        <v>45</v>
      </c>
      <c r="B69" s="32">
        <v>45917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1157</v>
      </c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34</v>
      </c>
      <c r="BS69">
        <f>[1]Sheet1!B33</f>
        <v>1.8888888888888888</v>
      </c>
    </row>
    <row r="70" spans="1:71" x14ac:dyDescent="0.25">
      <c r="A70" s="31">
        <v>46</v>
      </c>
      <c r="B70" s="32">
        <v>45918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 t="s">
        <v>527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707</v>
      </c>
      <c r="BS70">
        <f>[1]Sheet1!B34</f>
        <v>1.8</v>
      </c>
    </row>
    <row r="71" spans="1:71" x14ac:dyDescent="0.25">
      <c r="A71" s="31">
        <v>47</v>
      </c>
      <c r="B71" s="32">
        <v>45919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77</v>
      </c>
      <c r="BS71">
        <f>[1]Sheet1!B35</f>
        <v>1.4722222222222223</v>
      </c>
    </row>
    <row r="72" spans="1:71" x14ac:dyDescent="0.25">
      <c r="A72" s="31">
        <v>48</v>
      </c>
      <c r="B72" s="32">
        <v>45920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45921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47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45922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105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62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45923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 t="s">
        <v>1166</v>
      </c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207</v>
      </c>
      <c r="AX75" s="31"/>
      <c r="AY75" s="31"/>
      <c r="AZ75" s="38"/>
      <c r="BA75" s="44">
        <v>41</v>
      </c>
    </row>
    <row r="76" spans="1:71" ht="15.75" thickBot="1" x14ac:dyDescent="0.3">
      <c r="A76" s="31">
        <v>52</v>
      </c>
      <c r="B76" s="32">
        <v>45924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195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41</v>
      </c>
    </row>
    <row r="77" spans="1:71" x14ac:dyDescent="0.25">
      <c r="A77" s="31">
        <v>53</v>
      </c>
      <c r="B77" s="32">
        <v>45925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26</v>
      </c>
    </row>
    <row r="78" spans="1:71" ht="15.75" thickBot="1" x14ac:dyDescent="0.3">
      <c r="A78" s="31">
        <v>54</v>
      </c>
      <c r="B78" s="32">
        <v>45926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26</v>
      </c>
    </row>
    <row r="79" spans="1:71" ht="15.75" thickBot="1" x14ac:dyDescent="0.3">
      <c r="A79" s="31">
        <v>55</v>
      </c>
      <c r="B79" s="32">
        <v>45927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 t="s">
        <v>1168</v>
      </c>
      <c r="M79" s="46"/>
      <c r="N79" s="33" t="s">
        <v>195</v>
      </c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42</v>
      </c>
    </row>
    <row r="80" spans="1:71" ht="15.75" thickBot="1" x14ac:dyDescent="0.3">
      <c r="A80" s="31">
        <v>56</v>
      </c>
      <c r="B80" s="32">
        <v>45928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195</v>
      </c>
      <c r="P80" s="38" t="s">
        <v>1169</v>
      </c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38</v>
      </c>
    </row>
    <row r="81" spans="1:53" ht="15.75" thickBot="1" x14ac:dyDescent="0.3">
      <c r="A81" s="31">
        <v>57</v>
      </c>
      <c r="B81" s="32">
        <v>45929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16</v>
      </c>
    </row>
    <row r="82" spans="1:53" x14ac:dyDescent="0.25">
      <c r="A82" s="31">
        <v>58</v>
      </c>
      <c r="B82" s="32">
        <v>45930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 t="s">
        <v>279</v>
      </c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36</v>
      </c>
    </row>
    <row r="83" spans="1:53" ht="15.75" thickBot="1" x14ac:dyDescent="0.3">
      <c r="A83" s="31">
        <v>59</v>
      </c>
      <c r="B83" s="32">
        <v>45931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22</v>
      </c>
    </row>
    <row r="84" spans="1:53" ht="15.75" thickBot="1" x14ac:dyDescent="0.3">
      <c r="A84" s="31">
        <v>60</v>
      </c>
      <c r="B84" s="32">
        <v>45932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22</v>
      </c>
    </row>
    <row r="85" spans="1:53" x14ac:dyDescent="0.25">
      <c r="A85" s="31">
        <v>61</v>
      </c>
      <c r="B85" s="32">
        <v>45933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16</v>
      </c>
    </row>
    <row r="86" spans="1:53" x14ac:dyDescent="0.25">
      <c r="A86" s="31">
        <v>62</v>
      </c>
      <c r="B86" s="32">
        <v>45934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16</v>
      </c>
    </row>
    <row r="87" spans="1:53" x14ac:dyDescent="0.25">
      <c r="A87" s="31">
        <v>63</v>
      </c>
      <c r="B87" s="32">
        <v>45935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7</v>
      </c>
    </row>
    <row r="88" spans="1:53" x14ac:dyDescent="0.25">
      <c r="A88" s="31">
        <v>64</v>
      </c>
      <c r="B88" s="32">
        <v>45936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8</v>
      </c>
    </row>
    <row r="89" spans="1:53" x14ac:dyDescent="0.25">
      <c r="A89" s="31">
        <v>65</v>
      </c>
      <c r="B89" s="32">
        <v>45937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45938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3" x14ac:dyDescent="0.25">
      <c r="A91" s="31">
        <v>67</v>
      </c>
      <c r="B91" s="32">
        <v>45939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45940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45941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45942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2</v>
      </c>
    </row>
    <row r="95" spans="1:53" x14ac:dyDescent="0.25">
      <c r="A95" s="31">
        <v>71</v>
      </c>
      <c r="B95" s="32">
        <v>45943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3</v>
      </c>
    </row>
    <row r="96" spans="1:53" x14ac:dyDescent="0.25">
      <c r="A96" s="31">
        <v>72</v>
      </c>
      <c r="B96" s="32">
        <v>45944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4</v>
      </c>
    </row>
    <row r="97" spans="1:53" x14ac:dyDescent="0.25">
      <c r="A97" s="31">
        <v>73</v>
      </c>
      <c r="B97" s="32">
        <v>45945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2</v>
      </c>
    </row>
    <row r="98" spans="1:53" x14ac:dyDescent="0.25">
      <c r="A98" s="31">
        <v>74</v>
      </c>
      <c r="B98" s="32">
        <v>45946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1</v>
      </c>
    </row>
    <row r="99" spans="1:53" x14ac:dyDescent="0.25">
      <c r="A99" s="31">
        <v>75</v>
      </c>
      <c r="B99" s="32">
        <v>45947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45948</v>
      </c>
      <c r="C100" s="33" t="s">
        <v>142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45949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1180</v>
      </c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45950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1182</v>
      </c>
      <c r="AT102" s="33" t="s">
        <v>62</v>
      </c>
      <c r="AU102" s="33" t="s">
        <v>1184</v>
      </c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45951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1182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2</v>
      </c>
    </row>
    <row r="104" spans="1:53" x14ac:dyDescent="0.25">
      <c r="A104" s="31">
        <v>80</v>
      </c>
      <c r="B104" s="32">
        <v>45952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1182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45953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1182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45954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1182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45955</v>
      </c>
      <c r="C107" s="33" t="s">
        <v>142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45956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1182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45957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</v>
      </c>
      <c r="AO109" s="33">
        <v>0</v>
      </c>
      <c r="AP109" s="42">
        <v>0</v>
      </c>
      <c r="AQ109" s="43"/>
      <c r="AR109" s="38" t="s">
        <v>1190</v>
      </c>
      <c r="AS109" s="31" t="s">
        <v>1182</v>
      </c>
      <c r="AT109" s="33" t="s">
        <v>62</v>
      </c>
      <c r="AU109" s="33"/>
      <c r="AV109" s="161" t="s">
        <v>500</v>
      </c>
      <c r="AW109" s="31" t="s">
        <v>207</v>
      </c>
      <c r="AX109" s="33"/>
      <c r="AY109" s="33" t="s">
        <v>500</v>
      </c>
      <c r="AZ109" s="38"/>
      <c r="BA109" s="44">
        <v>0</v>
      </c>
    </row>
    <row r="110" spans="1:53" x14ac:dyDescent="0.25">
      <c r="A110" s="31">
        <v>86</v>
      </c>
      <c r="B110" s="32">
        <v>45958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1182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45959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45960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45961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1196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45962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 t="s">
        <v>1198</v>
      </c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1196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45963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1192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45964</v>
      </c>
      <c r="C116" s="33" t="s">
        <v>1201</v>
      </c>
      <c r="AN116" s="161">
        <v>0.3</v>
      </c>
      <c r="AO116" s="161">
        <v>0.3</v>
      </c>
      <c r="AP116" s="158">
        <v>0.3</v>
      </c>
      <c r="AS116" s="159" t="s">
        <v>1203</v>
      </c>
      <c r="AW116" s="159" t="s">
        <v>503</v>
      </c>
      <c r="BA116" s="160">
        <v>0</v>
      </c>
    </row>
    <row r="117" spans="1:53" x14ac:dyDescent="0.25">
      <c r="A117" s="31">
        <v>93</v>
      </c>
      <c r="B117" s="32">
        <v>45965</v>
      </c>
      <c r="C117" s="161" t="s">
        <v>139</v>
      </c>
      <c r="AN117" s="161">
        <v>0.3</v>
      </c>
      <c r="AO117" s="161">
        <v>0.3</v>
      </c>
      <c r="AP117" s="158">
        <v>0.3</v>
      </c>
      <c r="AS117" s="159" t="s">
        <v>1203</v>
      </c>
      <c r="AW117" s="159" t="s">
        <v>207</v>
      </c>
      <c r="BA117" s="160">
        <v>0</v>
      </c>
    </row>
    <row r="118" spans="1:53" x14ac:dyDescent="0.25">
      <c r="A118" s="31">
        <v>94</v>
      </c>
      <c r="B118" s="32">
        <v>45966</v>
      </c>
      <c r="C118" s="161" t="s">
        <v>132</v>
      </c>
      <c r="AN118" s="161">
        <v>0.3</v>
      </c>
      <c r="AO118" s="161">
        <v>0.3</v>
      </c>
      <c r="AP118" s="158">
        <v>0.3</v>
      </c>
      <c r="AS118" s="159" t="s">
        <v>293</v>
      </c>
      <c r="AW118" s="159" t="s">
        <v>207</v>
      </c>
      <c r="BA118" s="160">
        <v>0</v>
      </c>
    </row>
    <row r="119" spans="1:53" x14ac:dyDescent="0.25">
      <c r="A119" s="31">
        <v>95</v>
      </c>
      <c r="B119" s="32">
        <v>45967</v>
      </c>
      <c r="C119" s="161" t="s">
        <v>151</v>
      </c>
      <c r="AN119" s="161">
        <v>0.3</v>
      </c>
      <c r="AO119" s="161">
        <v>0.3</v>
      </c>
      <c r="AP119" s="158">
        <v>0.3</v>
      </c>
      <c r="AS119" s="159" t="s">
        <v>820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45968</v>
      </c>
      <c r="C120" s="161" t="s">
        <v>129</v>
      </c>
      <c r="AN120" s="161">
        <v>0.3</v>
      </c>
      <c r="AO120" s="161">
        <v>0.3</v>
      </c>
      <c r="AP120" s="158">
        <v>0.3</v>
      </c>
      <c r="AS120" s="159" t="s">
        <v>820</v>
      </c>
      <c r="AW120" s="159" t="s">
        <v>207</v>
      </c>
      <c r="BA120" s="160">
        <v>0</v>
      </c>
    </row>
    <row r="121" spans="1:53" x14ac:dyDescent="0.25">
      <c r="A121" s="31">
        <v>97</v>
      </c>
      <c r="B121" s="32">
        <v>45969</v>
      </c>
      <c r="C121" s="161" t="s">
        <v>142</v>
      </c>
      <c r="L121" t="s">
        <v>1213</v>
      </c>
      <c r="AN121" s="161">
        <v>0.3</v>
      </c>
      <c r="AO121" s="161">
        <v>0.3</v>
      </c>
      <c r="AP121" s="158">
        <v>0.3</v>
      </c>
      <c r="AS121" s="159" t="s">
        <v>820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45970</v>
      </c>
      <c r="C122" s="161" t="s">
        <v>129</v>
      </c>
      <c r="AN122" s="161">
        <v>0.3</v>
      </c>
      <c r="AO122" s="161">
        <v>0.3</v>
      </c>
      <c r="AP122" s="158">
        <v>0.3</v>
      </c>
      <c r="AS122" s="159" t="s">
        <v>820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45971</v>
      </c>
      <c r="C123" s="161" t="s">
        <v>129</v>
      </c>
      <c r="AN123" s="161">
        <v>0</v>
      </c>
      <c r="AO123" s="161">
        <v>0</v>
      </c>
      <c r="AP123" s="158">
        <v>0</v>
      </c>
      <c r="AR123" t="s">
        <v>1146</v>
      </c>
      <c r="AS123" s="159" t="s">
        <v>820</v>
      </c>
      <c r="AW123" s="159" t="s">
        <v>207</v>
      </c>
      <c r="BA123" s="160">
        <v>2</v>
      </c>
    </row>
    <row r="124" spans="1:53" x14ac:dyDescent="0.25">
      <c r="A124" s="31">
        <v>100</v>
      </c>
      <c r="B124" s="32">
        <v>45972</v>
      </c>
      <c r="C124" s="161" t="s">
        <v>129</v>
      </c>
      <c r="AN124" s="161">
        <v>0.3</v>
      </c>
      <c r="AO124" s="161">
        <v>0.3</v>
      </c>
      <c r="AP124" s="158">
        <v>0.3</v>
      </c>
      <c r="AS124" s="159" t="s">
        <v>820</v>
      </c>
      <c r="AW124" s="159" t="s">
        <v>207</v>
      </c>
      <c r="BA124" s="160">
        <v>0</v>
      </c>
    </row>
    <row r="125" spans="1:53" x14ac:dyDescent="0.25">
      <c r="A125" s="31">
        <v>101</v>
      </c>
      <c r="B125" s="32">
        <v>45973</v>
      </c>
      <c r="C125" s="161" t="s">
        <v>129</v>
      </c>
      <c r="AN125" s="161">
        <v>0.3</v>
      </c>
      <c r="AO125" s="161">
        <v>0.3</v>
      </c>
      <c r="AP125" s="158">
        <v>0.3</v>
      </c>
      <c r="AS125" s="159" t="s">
        <v>820</v>
      </c>
      <c r="AW125" s="159" t="s">
        <v>207</v>
      </c>
      <c r="BA125" s="160">
        <v>0</v>
      </c>
    </row>
    <row r="126" spans="1:53" x14ac:dyDescent="0.25">
      <c r="A126" s="31">
        <v>102</v>
      </c>
      <c r="B126" s="32">
        <v>45974</v>
      </c>
      <c r="C126" s="161" t="s">
        <v>129</v>
      </c>
      <c r="AN126" s="161">
        <v>0.3</v>
      </c>
      <c r="AO126" s="161">
        <v>0.3</v>
      </c>
      <c r="AP126" s="158">
        <v>0.3</v>
      </c>
      <c r="AS126" s="159" t="s">
        <v>820</v>
      </c>
      <c r="AW126" s="159" t="s">
        <v>207</v>
      </c>
      <c r="BA126" s="160">
        <v>0</v>
      </c>
    </row>
    <row r="127" spans="1:53" x14ac:dyDescent="0.25">
      <c r="A127" s="31">
        <v>103</v>
      </c>
      <c r="B127" s="32">
        <v>45975</v>
      </c>
      <c r="C127" s="161" t="s">
        <v>139</v>
      </c>
      <c r="AN127" s="161">
        <v>0.3</v>
      </c>
      <c r="AO127" s="161">
        <v>0.3</v>
      </c>
      <c r="AP127" s="158">
        <v>0.3</v>
      </c>
      <c r="AS127" s="159" t="s">
        <v>820</v>
      </c>
      <c r="AW127" s="159" t="s">
        <v>207</v>
      </c>
      <c r="BA127" s="160">
        <v>0</v>
      </c>
    </row>
    <row r="128" spans="1:53" x14ac:dyDescent="0.25">
      <c r="A128" s="31">
        <v>104</v>
      </c>
      <c r="B128" s="32">
        <v>45976</v>
      </c>
      <c r="C128" s="161" t="s">
        <v>139</v>
      </c>
      <c r="L128" t="s">
        <v>1219</v>
      </c>
      <c r="AN128" s="161">
        <v>0.3</v>
      </c>
      <c r="AO128" s="161">
        <v>0.3</v>
      </c>
      <c r="AP128" s="158">
        <v>0.3</v>
      </c>
      <c r="AS128" s="159" t="s">
        <v>820</v>
      </c>
      <c r="AW128" s="159" t="s">
        <v>503</v>
      </c>
      <c r="BA128" s="160">
        <v>0</v>
      </c>
    </row>
    <row r="129" spans="1:53" x14ac:dyDescent="0.25">
      <c r="A129" s="31">
        <v>105</v>
      </c>
      <c r="B129" s="32">
        <v>45977</v>
      </c>
      <c r="C129" s="161" t="s">
        <v>129</v>
      </c>
      <c r="AN129" s="161">
        <v>0.3</v>
      </c>
      <c r="AO129" s="161">
        <v>0.3</v>
      </c>
      <c r="AP129" s="158">
        <v>0.3</v>
      </c>
      <c r="AS129" s="159" t="s">
        <v>820</v>
      </c>
      <c r="AW129" s="159" t="s">
        <v>207</v>
      </c>
      <c r="BA129" s="160">
        <v>0</v>
      </c>
    </row>
    <row r="130" spans="1:53" x14ac:dyDescent="0.25">
      <c r="A130" s="31">
        <v>106</v>
      </c>
      <c r="B130" s="32">
        <v>45978</v>
      </c>
      <c r="C130" s="161" t="s">
        <v>129</v>
      </c>
      <c r="AN130" s="161">
        <v>0.3</v>
      </c>
      <c r="AO130" s="161">
        <v>0.3</v>
      </c>
      <c r="AP130" s="158">
        <v>0.3</v>
      </c>
      <c r="AS130" s="159" t="s">
        <v>820</v>
      </c>
      <c r="AW130" s="159" t="s">
        <v>207</v>
      </c>
      <c r="BA130" s="160">
        <v>0</v>
      </c>
    </row>
    <row r="131" spans="1:53" x14ac:dyDescent="0.25">
      <c r="A131" s="31">
        <v>107</v>
      </c>
      <c r="B131" s="32">
        <v>45979</v>
      </c>
      <c r="C131" s="161" t="s">
        <v>132</v>
      </c>
      <c r="L131" t="s">
        <v>1221</v>
      </c>
      <c r="AN131" s="161">
        <v>0.3</v>
      </c>
      <c r="AO131" s="161">
        <v>0.3</v>
      </c>
      <c r="AP131" s="158">
        <v>0.3</v>
      </c>
      <c r="AS131" s="159" t="s">
        <v>820</v>
      </c>
      <c r="AW131" s="159" t="s">
        <v>207</v>
      </c>
      <c r="BA131" s="160">
        <v>0</v>
      </c>
    </row>
    <row r="132" spans="1:53" x14ac:dyDescent="0.25">
      <c r="A132" s="31">
        <v>108</v>
      </c>
      <c r="B132" s="32">
        <v>45980</v>
      </c>
      <c r="C132" s="161" t="s">
        <v>139</v>
      </c>
      <c r="AN132" s="161">
        <v>0.3</v>
      </c>
      <c r="AO132" s="161">
        <v>0.3</v>
      </c>
      <c r="AP132" s="158">
        <v>0.3</v>
      </c>
      <c r="AS132" s="159" t="s">
        <v>820</v>
      </c>
      <c r="AW132" s="159" t="s">
        <v>207</v>
      </c>
      <c r="BA132" s="160">
        <v>0</v>
      </c>
    </row>
    <row r="133" spans="1:53" x14ac:dyDescent="0.25">
      <c r="A133" s="31">
        <v>109</v>
      </c>
      <c r="B133" s="32">
        <v>45981</v>
      </c>
      <c r="C133" s="161" t="s">
        <v>139</v>
      </c>
      <c r="AN133" s="161">
        <v>0.3</v>
      </c>
      <c r="AO133" s="161">
        <v>0.3</v>
      </c>
      <c r="AP133" s="158">
        <v>0.3</v>
      </c>
      <c r="AS133" s="159" t="s">
        <v>820</v>
      </c>
      <c r="AW133" s="159" t="s">
        <v>207</v>
      </c>
      <c r="BA133" s="160">
        <v>0</v>
      </c>
    </row>
    <row r="134" spans="1:53" x14ac:dyDescent="0.25">
      <c r="A134" s="31">
        <v>110</v>
      </c>
      <c r="B134" s="32">
        <v>45982</v>
      </c>
      <c r="C134" s="161" t="s">
        <v>139</v>
      </c>
      <c r="AN134" s="161">
        <v>0.3</v>
      </c>
      <c r="AO134" s="161">
        <v>0.3</v>
      </c>
      <c r="AP134" s="158">
        <v>0.3</v>
      </c>
      <c r="AS134" s="159" t="s">
        <v>820</v>
      </c>
      <c r="AW134" s="159" t="s">
        <v>207</v>
      </c>
      <c r="BA134" s="160">
        <v>0</v>
      </c>
    </row>
    <row r="135" spans="1:53" x14ac:dyDescent="0.25">
      <c r="A135" s="159">
        <v>111</v>
      </c>
      <c r="B135" s="32">
        <v>45983</v>
      </c>
      <c r="C135" s="161" t="s">
        <v>1222</v>
      </c>
      <c r="AN135" s="161">
        <v>0.3</v>
      </c>
      <c r="AO135" s="161">
        <v>0.3</v>
      </c>
      <c r="AP135" s="158">
        <v>0.3</v>
      </c>
      <c r="AS135" s="159" t="s">
        <v>820</v>
      </c>
      <c r="AW135" s="159" t="s">
        <v>207</v>
      </c>
    </row>
    <row r="136" spans="1:53" x14ac:dyDescent="0.25">
      <c r="B136" s="32">
        <v>45984</v>
      </c>
      <c r="C136" s="161" t="s">
        <v>129</v>
      </c>
      <c r="AN136" s="161">
        <v>0.15</v>
      </c>
      <c r="AO136" s="161">
        <v>0.15</v>
      </c>
      <c r="AP136" s="158">
        <v>0.15</v>
      </c>
      <c r="AR136" t="s">
        <v>1039</v>
      </c>
      <c r="AS136" s="159" t="s">
        <v>820</v>
      </c>
      <c r="AW136" s="159" t="s">
        <v>207</v>
      </c>
      <c r="BA136" s="161">
        <v>0</v>
      </c>
    </row>
    <row r="137" spans="1:53" x14ac:dyDescent="0.25">
      <c r="B137" s="32">
        <v>45985</v>
      </c>
      <c r="C137" s="161" t="s">
        <v>129</v>
      </c>
      <c r="AN137" s="161">
        <v>0.3</v>
      </c>
      <c r="AO137" s="161">
        <v>0.3</v>
      </c>
      <c r="AP137" s="158">
        <v>0.3</v>
      </c>
      <c r="AS137" s="159" t="s">
        <v>820</v>
      </c>
      <c r="AW137" s="159" t="s">
        <v>207</v>
      </c>
      <c r="BA137" s="161">
        <v>0</v>
      </c>
    </row>
    <row r="138" spans="1:53" x14ac:dyDescent="0.25">
      <c r="B138" s="32">
        <v>45986</v>
      </c>
      <c r="C138" s="161" t="s">
        <v>139</v>
      </c>
      <c r="L138" t="s">
        <v>1224</v>
      </c>
    </row>
    <row r="139" spans="1:53" x14ac:dyDescent="0.25">
      <c r="B139" s="32">
        <v>45987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C5A3-5B61-4A5D-9E8A-D10D985FA245}">
  <sheetPr>
    <pageSetUpPr fitToPage="1"/>
  </sheetPr>
  <dimension ref="A1:BS148"/>
  <sheetViews>
    <sheetView topLeftCell="J106" zoomScale="84" zoomScaleNormal="84" workbookViewId="0">
      <selection activeCell="BA138" sqref="BA13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45850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1061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45851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1064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45852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45853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4.33</v>
      </c>
      <c r="X27" s="54" t="s">
        <v>51</v>
      </c>
      <c r="Y27" s="38" t="s">
        <v>1065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45854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45855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45856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45857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45858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45859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45860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45861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45862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45863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1033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45864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1033</v>
      </c>
      <c r="AD38" s="33"/>
      <c r="AE38" s="39"/>
      <c r="AF38" t="s">
        <v>211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45865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45866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 t="s">
        <v>606</v>
      </c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45867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1091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45868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1095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45869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5</v>
      </c>
      <c r="X43" s="39"/>
      <c r="Y43" s="38" t="s">
        <v>1097</v>
      </c>
      <c r="Z43" s="31"/>
      <c r="AA43" s="33"/>
      <c r="AB43" s="34"/>
      <c r="AC43" s="33" t="s">
        <v>980</v>
      </c>
      <c r="AD43" s="33"/>
      <c r="AE43" s="39"/>
      <c r="AF43" t="s">
        <v>211</v>
      </c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 t="s">
        <v>1098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45870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980</v>
      </c>
      <c r="AD44" s="33"/>
      <c r="AE44" s="39"/>
      <c r="AF44" t="s">
        <v>211</v>
      </c>
      <c r="AG44" s="31"/>
      <c r="AH44" s="40"/>
      <c r="AI44" s="33">
        <v>0.2</v>
      </c>
      <c r="AJ44" s="33">
        <v>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45871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/>
      <c r="AG45" s="77"/>
      <c r="AH45" s="84"/>
      <c r="AI45" s="33">
        <v>0.2</v>
      </c>
      <c r="AJ45" s="33">
        <v>0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5</v>
      </c>
      <c r="V46" s="33"/>
      <c r="W46" s="34">
        <v>5</v>
      </c>
      <c r="X46" s="39"/>
      <c r="Y46" s="38" t="s">
        <v>1100</v>
      </c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45873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U48" t="s">
        <v>1106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45875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45876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45877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91</v>
      </c>
      <c r="BS51">
        <f>[1]Sheet1!B15</f>
        <v>43.354166666666664</v>
      </c>
    </row>
    <row r="52" spans="1:71" x14ac:dyDescent="0.25">
      <c r="A52" s="31">
        <v>28</v>
      </c>
      <c r="B52" s="32">
        <v>45878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86</v>
      </c>
      <c r="BS52">
        <f>[1]Sheet1!B16</f>
        <v>39.8125</v>
      </c>
    </row>
    <row r="53" spans="1:71" ht="15.75" thickBot="1" x14ac:dyDescent="0.3">
      <c r="A53" s="31">
        <v>29</v>
      </c>
      <c r="B53" s="32">
        <v>45879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40</v>
      </c>
      <c r="BS53">
        <f>[1]Sheet1!B17</f>
        <v>34.78</v>
      </c>
    </row>
    <row r="54" spans="1:71" x14ac:dyDescent="0.25">
      <c r="A54" s="31">
        <v>30</v>
      </c>
      <c r="B54" s="32">
        <v>45880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701</v>
      </c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45881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 t="s">
        <v>1112</v>
      </c>
      <c r="BS55">
        <f>[1]Sheet1!B19</f>
        <v>36.612244897959187</v>
      </c>
    </row>
    <row r="56" spans="1:71" x14ac:dyDescent="0.25">
      <c r="A56" s="31">
        <v>32</v>
      </c>
      <c r="B56" s="32">
        <v>45882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77</v>
      </c>
      <c r="BS56">
        <f>[1]Sheet1!B20</f>
        <v>34.714285714285715</v>
      </c>
    </row>
    <row r="57" spans="1:71" x14ac:dyDescent="0.25">
      <c r="A57" s="31">
        <v>33</v>
      </c>
      <c r="B57" s="32">
        <v>45883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707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45884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45885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33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114</v>
      </c>
      <c r="BS61">
        <f>[1]Sheet1!B25</f>
        <v>15.3</v>
      </c>
    </row>
    <row r="62" spans="1:71" x14ac:dyDescent="0.25">
      <c r="A62" s="31">
        <v>38</v>
      </c>
      <c r="B62" s="32">
        <v>45888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65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45889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34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45890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28</v>
      </c>
      <c r="BS64">
        <f>[1]Sheet1!B28</f>
        <v>7.5384615384615383</v>
      </c>
    </row>
    <row r="65" spans="1:71" x14ac:dyDescent="0.25">
      <c r="A65" s="31">
        <v>41</v>
      </c>
      <c r="B65" s="32">
        <v>45891</v>
      </c>
      <c r="C65" s="33" t="s">
        <v>1118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 t="s">
        <v>1119</v>
      </c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532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25</v>
      </c>
      <c r="BS65">
        <f>[1]Sheet1!B29</f>
        <v>4.4210526315789478</v>
      </c>
    </row>
    <row r="66" spans="1:71" x14ac:dyDescent="0.25">
      <c r="A66" s="31">
        <v>42</v>
      </c>
      <c r="B66" s="32">
        <v>45892</v>
      </c>
      <c r="C66" s="33" t="s">
        <v>142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 t="s">
        <v>1082</v>
      </c>
      <c r="V66" s="33"/>
      <c r="W66" s="34" t="s">
        <v>1082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532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 t="s">
        <v>1126</v>
      </c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532</v>
      </c>
      <c r="AT67" s="33" t="s">
        <v>62</v>
      </c>
      <c r="AU67" s="33" t="s">
        <v>1125</v>
      </c>
      <c r="AW67" s="31" t="s">
        <v>91</v>
      </c>
      <c r="AX67" s="31"/>
      <c r="AY67" s="31"/>
      <c r="AZ67" s="38"/>
      <c r="BA67" s="44">
        <v>64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45895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s="33" t="s">
        <v>1127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45896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1135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1136</v>
      </c>
      <c r="BB70" t="s">
        <v>1137</v>
      </c>
      <c r="BS70">
        <f>[1]Sheet1!B34</f>
        <v>1.8</v>
      </c>
    </row>
    <row r="71" spans="1:71" x14ac:dyDescent="0.25">
      <c r="A71" s="31">
        <v>47</v>
      </c>
      <c r="B71" s="32">
        <v>45897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24</v>
      </c>
      <c r="BS71">
        <f>[1]Sheet1!B35</f>
        <v>1.4722222222222223</v>
      </c>
    </row>
    <row r="72" spans="1:71" x14ac:dyDescent="0.25">
      <c r="A72" s="31">
        <v>48</v>
      </c>
      <c r="B72" s="32">
        <v>45898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45899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45900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1145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45901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16</v>
      </c>
    </row>
    <row r="76" spans="1:71" ht="15.75" thickBot="1" x14ac:dyDescent="0.3">
      <c r="A76" s="31">
        <v>52</v>
      </c>
      <c r="B76" s="32">
        <v>45902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1142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5</v>
      </c>
    </row>
    <row r="77" spans="1:71" x14ac:dyDescent="0.25">
      <c r="A77" s="31">
        <v>53</v>
      </c>
      <c r="B77" s="32">
        <v>45903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1147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5</v>
      </c>
    </row>
    <row r="78" spans="1:71" ht="15.75" thickBot="1" x14ac:dyDescent="0.3">
      <c r="A78" s="31">
        <v>54</v>
      </c>
      <c r="B78" s="32">
        <v>45904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1142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5</v>
      </c>
    </row>
    <row r="79" spans="1:71" ht="15.75" thickBot="1" x14ac:dyDescent="0.3">
      <c r="A79" s="31">
        <v>55</v>
      </c>
      <c r="B79" s="32">
        <v>45905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1142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1</v>
      </c>
    </row>
    <row r="80" spans="1:71" ht="15.75" thickBot="1" x14ac:dyDescent="0.3">
      <c r="A80" s="31">
        <v>56</v>
      </c>
      <c r="B80" s="32">
        <v>45906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3" ht="15.75" thickBot="1" x14ac:dyDescent="0.3">
      <c r="A81" s="31">
        <v>57</v>
      </c>
      <c r="B81" s="32">
        <v>45907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45908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6</v>
      </c>
    </row>
    <row r="83" spans="1:53" ht="15.75" thickBot="1" x14ac:dyDescent="0.3">
      <c r="A83" s="31">
        <v>59</v>
      </c>
      <c r="B83" s="32">
        <v>45909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45910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45911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2</v>
      </c>
    </row>
    <row r="86" spans="1:53" x14ac:dyDescent="0.25">
      <c r="A86" s="31">
        <v>62</v>
      </c>
      <c r="B86" s="32">
        <v>45912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45913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1</v>
      </c>
    </row>
    <row r="88" spans="1:53" x14ac:dyDescent="0.25">
      <c r="A88" s="31">
        <v>64</v>
      </c>
      <c r="B88" s="32">
        <v>45914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45915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500</v>
      </c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45916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45917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1157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45918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500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45919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45920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45921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45922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45923</v>
      </c>
      <c r="C97" s="33" t="s">
        <v>132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45924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45925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45926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201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45927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45928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201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45929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201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45930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201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45931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201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45932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201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45933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45934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1</v>
      </c>
    </row>
    <row r="109" spans="1:53" x14ac:dyDescent="0.25">
      <c r="A109" s="31">
        <v>85</v>
      </c>
      <c r="B109" s="32">
        <v>45935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201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45936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201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45937</v>
      </c>
      <c r="C111" s="33" t="s">
        <v>132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45938</v>
      </c>
      <c r="C112" s="33" t="s">
        <v>132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45939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201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45940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201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45941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201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45942</v>
      </c>
      <c r="C116" s="33" t="s">
        <v>129</v>
      </c>
      <c r="AN116" s="33">
        <v>0.3</v>
      </c>
      <c r="AO116" s="33">
        <v>0.3</v>
      </c>
      <c r="AP116" s="42">
        <v>0.3</v>
      </c>
      <c r="AS116" s="31" t="s">
        <v>201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45943</v>
      </c>
      <c r="C117" s="161" t="s">
        <v>129</v>
      </c>
      <c r="AN117" s="33">
        <v>0.3</v>
      </c>
      <c r="AO117" s="33">
        <v>0.3</v>
      </c>
      <c r="AP117" s="158">
        <v>0.3</v>
      </c>
      <c r="AS117" s="159" t="s">
        <v>201</v>
      </c>
      <c r="AW117" s="159" t="s">
        <v>207</v>
      </c>
      <c r="BA117" s="160">
        <v>0</v>
      </c>
    </row>
    <row r="118" spans="1:53" x14ac:dyDescent="0.25">
      <c r="A118" s="31">
        <v>94</v>
      </c>
      <c r="B118" s="32">
        <v>45944</v>
      </c>
      <c r="C118" s="161" t="s">
        <v>132</v>
      </c>
      <c r="AN118" s="33">
        <v>0.3</v>
      </c>
      <c r="AO118" s="33">
        <v>0.3</v>
      </c>
      <c r="AP118" s="158">
        <v>0.3</v>
      </c>
      <c r="AS118" s="159" t="s">
        <v>201</v>
      </c>
      <c r="AW118" s="159" t="s">
        <v>207</v>
      </c>
      <c r="BA118" s="160">
        <v>0</v>
      </c>
    </row>
    <row r="119" spans="1:53" x14ac:dyDescent="0.25">
      <c r="A119" s="31">
        <v>95</v>
      </c>
      <c r="B119" s="32">
        <v>45945</v>
      </c>
      <c r="C119" s="161" t="s">
        <v>139</v>
      </c>
      <c r="AN119" s="33">
        <v>0.3</v>
      </c>
      <c r="AO119" s="33">
        <v>0.3</v>
      </c>
      <c r="AP119" s="158">
        <v>0.3</v>
      </c>
      <c r="AS119" s="159" t="s">
        <v>201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45946</v>
      </c>
      <c r="C120" s="161" t="s">
        <v>132</v>
      </c>
      <c r="AN120" s="33">
        <v>0.3</v>
      </c>
      <c r="AO120" s="33">
        <v>0.3</v>
      </c>
      <c r="AP120" s="158">
        <v>0.3</v>
      </c>
      <c r="AS120" s="159" t="s">
        <v>201</v>
      </c>
      <c r="AW120" s="159" t="s">
        <v>207</v>
      </c>
      <c r="BA120" s="160">
        <v>0</v>
      </c>
    </row>
    <row r="121" spans="1:53" x14ac:dyDescent="0.25">
      <c r="A121" s="31">
        <v>97</v>
      </c>
      <c r="B121" s="32">
        <v>45947</v>
      </c>
      <c r="C121" s="161" t="s">
        <v>129</v>
      </c>
      <c r="AN121" s="33">
        <v>0.3</v>
      </c>
      <c r="AO121" s="33">
        <v>0.3</v>
      </c>
      <c r="AP121" s="158">
        <v>0.3</v>
      </c>
      <c r="AS121" s="159" t="s">
        <v>201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45948</v>
      </c>
      <c r="C122" s="161" t="s">
        <v>142</v>
      </c>
    </row>
    <row r="123" spans="1:53" x14ac:dyDescent="0.25">
      <c r="A123" s="31">
        <v>99</v>
      </c>
      <c r="B123" s="32">
        <v>45949</v>
      </c>
      <c r="C123" s="161" t="s">
        <v>129</v>
      </c>
      <c r="AN123" s="33">
        <v>0.3</v>
      </c>
      <c r="AO123" s="33">
        <v>0.3</v>
      </c>
      <c r="AP123" s="161">
        <v>0.3</v>
      </c>
      <c r="AS123" s="161" t="s">
        <v>201</v>
      </c>
      <c r="AW123" s="161" t="s">
        <v>207</v>
      </c>
      <c r="BA123" s="161">
        <v>0</v>
      </c>
    </row>
    <row r="124" spans="1:53" x14ac:dyDescent="0.25">
      <c r="A124" s="31">
        <v>100</v>
      </c>
      <c r="B124" s="32">
        <v>45950</v>
      </c>
      <c r="C124" s="161" t="s">
        <v>129</v>
      </c>
      <c r="AN124" s="33">
        <v>0.3</v>
      </c>
      <c r="AO124" s="33">
        <v>0.3</v>
      </c>
      <c r="AP124" s="161">
        <v>0.3</v>
      </c>
      <c r="AS124" s="161" t="s">
        <v>1182</v>
      </c>
      <c r="AU124" t="s">
        <v>1183</v>
      </c>
      <c r="AW124" s="161" t="s">
        <v>207</v>
      </c>
      <c r="BA124" s="161">
        <v>0</v>
      </c>
    </row>
    <row r="125" spans="1:53" x14ac:dyDescent="0.25">
      <c r="A125" s="31">
        <v>101</v>
      </c>
      <c r="B125" s="32">
        <v>45951</v>
      </c>
      <c r="C125" s="161" t="s">
        <v>129</v>
      </c>
      <c r="AN125" s="33">
        <v>0.3</v>
      </c>
      <c r="AO125" s="33">
        <v>0.3</v>
      </c>
      <c r="AP125" s="161">
        <v>0.3</v>
      </c>
      <c r="AS125" s="161" t="s">
        <v>1182</v>
      </c>
      <c r="AW125" s="161" t="s">
        <v>207</v>
      </c>
      <c r="BA125" s="161">
        <v>0</v>
      </c>
    </row>
    <row r="126" spans="1:53" x14ac:dyDescent="0.25">
      <c r="A126" s="31">
        <v>102</v>
      </c>
      <c r="B126" s="32">
        <v>45952</v>
      </c>
      <c r="C126" s="161" t="s">
        <v>129</v>
      </c>
      <c r="AN126" s="33">
        <v>0.3</v>
      </c>
      <c r="AO126" s="33">
        <v>0.3</v>
      </c>
      <c r="AP126" s="161">
        <v>0.3</v>
      </c>
      <c r="AS126" s="161" t="s">
        <v>1182</v>
      </c>
      <c r="AW126" s="161" t="s">
        <v>207</v>
      </c>
      <c r="BA126" s="161">
        <v>0</v>
      </c>
    </row>
    <row r="127" spans="1:53" x14ac:dyDescent="0.25">
      <c r="A127" s="31">
        <v>103</v>
      </c>
      <c r="B127" s="32">
        <v>45953</v>
      </c>
      <c r="C127" s="161" t="s">
        <v>129</v>
      </c>
      <c r="AN127" s="33">
        <v>0.3</v>
      </c>
      <c r="AO127" s="33">
        <v>0.3</v>
      </c>
      <c r="AP127" s="161">
        <v>0.3</v>
      </c>
      <c r="AS127" s="161" t="s">
        <v>1182</v>
      </c>
      <c r="AW127" s="161" t="s">
        <v>207</v>
      </c>
      <c r="BA127" s="161">
        <v>0</v>
      </c>
    </row>
    <row r="128" spans="1:53" x14ac:dyDescent="0.25">
      <c r="A128" s="31">
        <v>104</v>
      </c>
      <c r="B128" s="32">
        <v>45954</v>
      </c>
      <c r="C128" s="161" t="s">
        <v>129</v>
      </c>
      <c r="AN128" s="33">
        <v>0.3</v>
      </c>
      <c r="AO128" s="33">
        <v>0.3</v>
      </c>
      <c r="AP128" s="161">
        <v>0.3</v>
      </c>
      <c r="AS128" s="161" t="s">
        <v>1182</v>
      </c>
      <c r="AW128" s="161" t="s">
        <v>207</v>
      </c>
      <c r="BA128" s="161">
        <v>0</v>
      </c>
    </row>
    <row r="129" spans="1:53" x14ac:dyDescent="0.25">
      <c r="A129" s="31">
        <v>105</v>
      </c>
      <c r="B129" s="32">
        <v>45955</v>
      </c>
      <c r="C129" s="161" t="s">
        <v>142</v>
      </c>
      <c r="AN129" s="33">
        <v>0.3</v>
      </c>
      <c r="AO129" s="33">
        <v>0.3</v>
      </c>
      <c r="AP129" s="161">
        <v>0.3</v>
      </c>
      <c r="AS129" s="161" t="s">
        <v>1182</v>
      </c>
      <c r="AW129" s="161" t="s">
        <v>207</v>
      </c>
      <c r="BA129" s="161">
        <v>0</v>
      </c>
    </row>
    <row r="130" spans="1:53" x14ac:dyDescent="0.25">
      <c r="A130" s="31">
        <v>106</v>
      </c>
      <c r="B130" s="32">
        <v>45956</v>
      </c>
      <c r="C130" s="161" t="s">
        <v>129</v>
      </c>
      <c r="AN130" s="33">
        <v>0.3</v>
      </c>
      <c r="AO130" s="33">
        <v>0.3</v>
      </c>
      <c r="AP130" s="161">
        <v>0.3</v>
      </c>
      <c r="AS130" s="161" t="s">
        <v>1182</v>
      </c>
      <c r="AW130" s="161" t="s">
        <v>207</v>
      </c>
      <c r="BA130" s="161">
        <v>0</v>
      </c>
    </row>
    <row r="131" spans="1:53" x14ac:dyDescent="0.25">
      <c r="A131" s="31">
        <v>107</v>
      </c>
      <c r="B131" s="32">
        <v>45957</v>
      </c>
      <c r="C131" s="161" t="s">
        <v>129</v>
      </c>
      <c r="AN131" s="33">
        <v>0</v>
      </c>
      <c r="AO131" s="33">
        <v>0</v>
      </c>
      <c r="AP131" s="161">
        <v>0</v>
      </c>
      <c r="AR131" t="s">
        <v>1190</v>
      </c>
      <c r="AS131" s="161" t="s">
        <v>1182</v>
      </c>
      <c r="AV131" t="s">
        <v>500</v>
      </c>
      <c r="AW131" s="161" t="s">
        <v>207</v>
      </c>
      <c r="AZ131" t="s">
        <v>500</v>
      </c>
      <c r="BA131" s="161">
        <v>0</v>
      </c>
    </row>
    <row r="132" spans="1:53" x14ac:dyDescent="0.25">
      <c r="A132" s="31">
        <v>108</v>
      </c>
      <c r="B132" s="32">
        <v>45958</v>
      </c>
      <c r="C132" s="161" t="s">
        <v>132</v>
      </c>
      <c r="AN132" s="33">
        <v>0.3</v>
      </c>
      <c r="AO132" s="33">
        <v>0.3</v>
      </c>
      <c r="AP132" s="161">
        <v>0.3</v>
      </c>
      <c r="AS132" s="161" t="s">
        <v>1182</v>
      </c>
      <c r="AW132" s="161" t="s">
        <v>207</v>
      </c>
      <c r="BA132" s="161">
        <v>0</v>
      </c>
    </row>
    <row r="133" spans="1:53" x14ac:dyDescent="0.25">
      <c r="A133" s="31">
        <v>109</v>
      </c>
      <c r="B133" s="32">
        <v>45959</v>
      </c>
      <c r="C133" s="161" t="s">
        <v>139</v>
      </c>
      <c r="AN133" s="33">
        <v>0.3</v>
      </c>
      <c r="AO133">
        <v>0.3</v>
      </c>
      <c r="AP133" s="161">
        <v>0.3</v>
      </c>
      <c r="AS133" s="161" t="s">
        <v>201</v>
      </c>
      <c r="AW133" s="161" t="s">
        <v>207</v>
      </c>
      <c r="BA133" s="161">
        <v>0</v>
      </c>
    </row>
    <row r="134" spans="1:53" x14ac:dyDescent="0.25">
      <c r="A134" s="31">
        <v>110</v>
      </c>
      <c r="B134" s="32">
        <v>45960</v>
      </c>
      <c r="C134" s="161" t="s">
        <v>139</v>
      </c>
      <c r="AN134" s="33">
        <v>0.3</v>
      </c>
      <c r="AO134" s="33">
        <v>0.3</v>
      </c>
      <c r="AP134" s="161">
        <v>0.3</v>
      </c>
      <c r="AR134" t="s">
        <v>1194</v>
      </c>
      <c r="AS134" s="161" t="s">
        <v>1195</v>
      </c>
      <c r="AW134" s="161" t="s">
        <v>207</v>
      </c>
      <c r="BA134" s="161">
        <v>0</v>
      </c>
    </row>
    <row r="135" spans="1:53" x14ac:dyDescent="0.25">
      <c r="A135" s="31">
        <v>111</v>
      </c>
      <c r="B135" s="32">
        <v>45961</v>
      </c>
      <c r="C135" s="161" t="s">
        <v>139</v>
      </c>
      <c r="AN135" s="33">
        <v>0.3</v>
      </c>
      <c r="AO135" s="33">
        <v>0.3</v>
      </c>
      <c r="AP135" s="161">
        <v>0.3</v>
      </c>
      <c r="AR135" t="s">
        <v>206</v>
      </c>
      <c r="AS135" s="161" t="s">
        <v>1195</v>
      </c>
      <c r="AW135" s="161" t="s">
        <v>207</v>
      </c>
      <c r="BA135" s="161">
        <v>0</v>
      </c>
    </row>
    <row r="136" spans="1:53" x14ac:dyDescent="0.25">
      <c r="A136" s="31">
        <v>112</v>
      </c>
      <c r="B136" s="32">
        <v>45962</v>
      </c>
      <c r="C136" s="161" t="s">
        <v>139</v>
      </c>
      <c r="AN136" s="33">
        <v>0.3</v>
      </c>
      <c r="AO136" s="33">
        <v>0.3</v>
      </c>
      <c r="AP136" s="161">
        <v>0.3</v>
      </c>
      <c r="AS136" s="161" t="s">
        <v>1192</v>
      </c>
      <c r="AW136" s="161" t="s">
        <v>207</v>
      </c>
      <c r="BA136" s="161">
        <v>0</v>
      </c>
    </row>
    <row r="137" spans="1:53" x14ac:dyDescent="0.25">
      <c r="A137" s="31">
        <v>113</v>
      </c>
      <c r="B137" s="32">
        <v>45963</v>
      </c>
      <c r="C137" s="161" t="s">
        <v>129</v>
      </c>
      <c r="AN137" s="33">
        <v>0.3</v>
      </c>
      <c r="AO137" s="33">
        <v>0.3</v>
      </c>
      <c r="AP137" s="161">
        <v>0.3</v>
      </c>
      <c r="AS137" s="161" t="s">
        <v>1192</v>
      </c>
      <c r="AW137" s="161" t="s">
        <v>207</v>
      </c>
      <c r="BA137" s="161">
        <v>0</v>
      </c>
    </row>
    <row r="138" spans="1:53" x14ac:dyDescent="0.25">
      <c r="A138" s="31">
        <v>114</v>
      </c>
      <c r="B138" s="32">
        <v>45964</v>
      </c>
      <c r="C138" s="161" t="s">
        <v>1201</v>
      </c>
      <c r="L138" t="s">
        <v>1202</v>
      </c>
      <c r="AN138" s="33">
        <v>0.3</v>
      </c>
      <c r="AO138" s="33">
        <v>0.3</v>
      </c>
      <c r="AS138" s="161" t="s">
        <v>201</v>
      </c>
      <c r="AW138" s="161" t="s">
        <v>207</v>
      </c>
      <c r="BA138" s="161">
        <v>0</v>
      </c>
    </row>
    <row r="139" spans="1:53" x14ac:dyDescent="0.25">
      <c r="A139" s="31">
        <v>115</v>
      </c>
      <c r="B139" s="32">
        <v>45965</v>
      </c>
    </row>
    <row r="140" spans="1:53" x14ac:dyDescent="0.25">
      <c r="A140" s="31">
        <v>116</v>
      </c>
      <c r="B140" s="32">
        <v>45966</v>
      </c>
    </row>
    <row r="141" spans="1:53" x14ac:dyDescent="0.25">
      <c r="A141" s="31">
        <v>117</v>
      </c>
      <c r="B141" s="32">
        <v>45967</v>
      </c>
    </row>
    <row r="142" spans="1:53" x14ac:dyDescent="0.25">
      <c r="A142" s="31">
        <v>118</v>
      </c>
      <c r="B142" s="32">
        <v>45968</v>
      </c>
    </row>
    <row r="143" spans="1:53" x14ac:dyDescent="0.25">
      <c r="A143" s="31">
        <v>119</v>
      </c>
      <c r="B143" s="32">
        <v>45969</v>
      </c>
    </row>
    <row r="144" spans="1:53" x14ac:dyDescent="0.25">
      <c r="A144" s="31">
        <v>120</v>
      </c>
      <c r="B144" s="32">
        <v>45970</v>
      </c>
    </row>
    <row r="145" spans="1:2" x14ac:dyDescent="0.25">
      <c r="A145" s="31">
        <v>121</v>
      </c>
      <c r="B145" s="32">
        <v>45971</v>
      </c>
    </row>
    <row r="146" spans="1:2" x14ac:dyDescent="0.25">
      <c r="A146" s="31">
        <v>122</v>
      </c>
      <c r="B146" s="32">
        <v>45972</v>
      </c>
    </row>
    <row r="147" spans="1:2" x14ac:dyDescent="0.25">
      <c r="A147" s="31">
        <v>123</v>
      </c>
      <c r="B147" s="32">
        <v>45973</v>
      </c>
    </row>
    <row r="148" spans="1:2" x14ac:dyDescent="0.25">
      <c r="A148" s="31">
        <v>124</v>
      </c>
      <c r="B148" s="32">
        <v>45974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FC8-5BDF-466E-B855-71A4BFF87C60}">
  <sheetPr>
    <pageSetUpPr fitToPage="1"/>
  </sheetPr>
  <dimension ref="A1:BS149"/>
  <sheetViews>
    <sheetView topLeftCell="A107" zoomScale="84" zoomScaleNormal="84" workbookViewId="0">
      <selection activeCell="L140" sqref="L14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45848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45849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45850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45851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45852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3.65</v>
      </c>
      <c r="X28" s="315" t="s">
        <v>52</v>
      </c>
      <c r="Y28" s="38" t="s">
        <v>1065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45853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4.33</v>
      </c>
      <c r="X29" s="316"/>
      <c r="Y29" s="38" t="s">
        <v>1065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45854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 t="s">
        <v>1069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45856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45857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45860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45861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45862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45864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45865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45866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45867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1091</v>
      </c>
      <c r="AD43" s="33"/>
      <c r="AE43" s="39"/>
      <c r="AF43" t="s">
        <v>211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45868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/>
      <c r="AF44" t="s">
        <v>211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45869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1085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5</v>
      </c>
      <c r="X45" s="39"/>
      <c r="Y45" s="82" t="s">
        <v>1097</v>
      </c>
      <c r="Z45" s="77"/>
      <c r="AA45" s="78"/>
      <c r="AB45" s="79"/>
      <c r="AC45" s="33" t="s">
        <v>980</v>
      </c>
      <c r="AD45" s="78"/>
      <c r="AE45" s="39"/>
      <c r="AF45" s="83" t="s">
        <v>211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45870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F46" t="s">
        <v>211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45871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45873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 t="s">
        <v>1101</v>
      </c>
      <c r="BB49" s="33" t="s">
        <v>1102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45874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>
        <v>0</v>
      </c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30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45876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45877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45878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45879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48</v>
      </c>
      <c r="BS55">
        <f>[1]Sheet1!B19</f>
        <v>36.612244897959187</v>
      </c>
    </row>
    <row r="56" spans="1:71" x14ac:dyDescent="0.25">
      <c r="A56" s="31">
        <v>32</v>
      </c>
      <c r="B56" s="32">
        <v>45880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701</v>
      </c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84</v>
      </c>
      <c r="BS56">
        <f>[1]Sheet1!B20</f>
        <v>34.714285714285715</v>
      </c>
    </row>
    <row r="57" spans="1:71" x14ac:dyDescent="0.25">
      <c r="A57" s="31">
        <v>33</v>
      </c>
      <c r="B57" s="32">
        <v>45881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1027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45882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1027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45884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45885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88</v>
      </c>
      <c r="BS61">
        <f>[1]Sheet1!B25</f>
        <v>15.3</v>
      </c>
    </row>
    <row r="62" spans="1:71" x14ac:dyDescent="0.25">
      <c r="A62" s="31">
        <v>38</v>
      </c>
      <c r="B62" s="32">
        <v>45886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24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45888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25</v>
      </c>
      <c r="BS64">
        <f>[1]Sheet1!B28</f>
        <v>7.5384615384615383</v>
      </c>
    </row>
    <row r="65" spans="1:71" x14ac:dyDescent="0.25">
      <c r="A65" s="31">
        <v>41</v>
      </c>
      <c r="B65" s="32">
        <v>45889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23</v>
      </c>
      <c r="BS65">
        <f>[1]Sheet1!B29</f>
        <v>4.4210526315789478</v>
      </c>
    </row>
    <row r="66" spans="1:71" x14ac:dyDescent="0.25">
      <c r="A66" s="31">
        <v>42</v>
      </c>
      <c r="B66" s="32">
        <v>45890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45891</v>
      </c>
      <c r="C67" s="33" t="s">
        <v>1037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45892</v>
      </c>
      <c r="C68" s="33" t="s">
        <v>142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45893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14</v>
      </c>
      <c r="BS69">
        <f>[1]Sheet1!B33</f>
        <v>1.8888888888888888</v>
      </c>
    </row>
    <row r="70" spans="1:71" x14ac:dyDescent="0.25">
      <c r="A70" s="31">
        <v>46</v>
      </c>
      <c r="B70" s="32">
        <v>45894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 t="s">
        <v>459</v>
      </c>
      <c r="BA70" s="44">
        <v>7</v>
      </c>
      <c r="BS70">
        <f>[1]Sheet1!B34</f>
        <v>1.8</v>
      </c>
    </row>
    <row r="71" spans="1:71" x14ac:dyDescent="0.25">
      <c r="A71" s="31">
        <v>47</v>
      </c>
      <c r="B71" s="32">
        <v>45895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45897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45898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1140</v>
      </c>
      <c r="AW74" s="31" t="s">
        <v>91</v>
      </c>
      <c r="AX74" s="31"/>
      <c r="AY74" s="31"/>
      <c r="AZ74" s="38"/>
      <c r="BA74" s="44">
        <v>20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45899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1142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45900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16</v>
      </c>
    </row>
    <row r="77" spans="1:71" x14ac:dyDescent="0.25">
      <c r="A77" s="31">
        <v>53</v>
      </c>
      <c r="B77" s="32">
        <v>45901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102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23</v>
      </c>
    </row>
    <row r="78" spans="1:71" ht="15.75" thickBot="1" x14ac:dyDescent="0.3">
      <c r="A78" s="31">
        <v>54</v>
      </c>
      <c r="B78" s="32">
        <v>45902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1142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45903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1142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6</v>
      </c>
    </row>
    <row r="80" spans="1:71" ht="15.75" thickBot="1" x14ac:dyDescent="0.3">
      <c r="A80" s="31">
        <v>56</v>
      </c>
      <c r="B80" s="32">
        <v>45904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3</v>
      </c>
    </row>
    <row r="81" spans="1:53" ht="15.75" thickBot="1" x14ac:dyDescent="0.3">
      <c r="A81" s="31">
        <v>57</v>
      </c>
      <c r="B81" s="32">
        <v>45905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3</v>
      </c>
    </row>
    <row r="82" spans="1:53" x14ac:dyDescent="0.25">
      <c r="A82" s="31">
        <v>58</v>
      </c>
      <c r="B82" s="32">
        <v>45906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1142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</v>
      </c>
    </row>
    <row r="83" spans="1:53" ht="15.75" thickBot="1" x14ac:dyDescent="0.3">
      <c r="A83" s="31">
        <v>59</v>
      </c>
      <c r="B83" s="32">
        <v>45907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1142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45908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5</v>
      </c>
    </row>
    <row r="85" spans="1:53" x14ac:dyDescent="0.25">
      <c r="A85" s="31">
        <v>61</v>
      </c>
      <c r="B85" s="32">
        <v>45909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1153</v>
      </c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3" x14ac:dyDescent="0.25">
      <c r="A86" s="31">
        <v>62</v>
      </c>
      <c r="B86" s="32">
        <v>45910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1153</v>
      </c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3</v>
      </c>
    </row>
    <row r="87" spans="1:53" x14ac:dyDescent="0.25">
      <c r="A87" s="31">
        <v>63</v>
      </c>
      <c r="B87" s="32">
        <v>45911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3" x14ac:dyDescent="0.25">
      <c r="A88" s="31">
        <v>64</v>
      </c>
      <c r="B88" s="32">
        <v>45912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3" x14ac:dyDescent="0.25">
      <c r="A89" s="31">
        <v>65</v>
      </c>
      <c r="B89" s="32">
        <v>45913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5</v>
      </c>
    </row>
    <row r="90" spans="1:53" x14ac:dyDescent="0.25">
      <c r="A90" s="31">
        <v>66</v>
      </c>
      <c r="B90" s="32">
        <v>45914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500</v>
      </c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45915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1156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 t="s">
        <v>500</v>
      </c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45916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500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 t="s">
        <v>1157</v>
      </c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45918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500</v>
      </c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45919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45920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45921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45922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2</v>
      </c>
    </row>
    <row r="99" spans="1:53" x14ac:dyDescent="0.25">
      <c r="A99" s="31">
        <v>75</v>
      </c>
      <c r="B99" s="32">
        <v>45923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45924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201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45925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2</v>
      </c>
    </row>
    <row r="102" spans="1:53" x14ac:dyDescent="0.25">
      <c r="A102" s="31">
        <v>78</v>
      </c>
      <c r="B102" s="32">
        <v>45926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201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45927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201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45928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201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2</v>
      </c>
    </row>
    <row r="105" spans="1:53" x14ac:dyDescent="0.25">
      <c r="A105" s="31">
        <v>81</v>
      </c>
      <c r="B105" s="32">
        <v>45929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201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45930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201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45931</v>
      </c>
      <c r="C107" s="33" t="s">
        <v>132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45932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201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45933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201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4</v>
      </c>
    </row>
    <row r="110" spans="1:53" x14ac:dyDescent="0.25">
      <c r="A110" s="31">
        <v>86</v>
      </c>
      <c r="B110" s="32">
        <v>45934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4</v>
      </c>
    </row>
    <row r="111" spans="1:53" x14ac:dyDescent="0.25">
      <c r="A111" s="31">
        <v>87</v>
      </c>
      <c r="B111" s="32">
        <v>45935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1</v>
      </c>
    </row>
    <row r="112" spans="1:53" x14ac:dyDescent="0.25">
      <c r="A112" s="31">
        <v>88</v>
      </c>
      <c r="B112" s="32">
        <v>45936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45937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201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45938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201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45939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201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45940</v>
      </c>
      <c r="C116" s="33" t="s">
        <v>139</v>
      </c>
      <c r="AN116" s="33">
        <v>0.3</v>
      </c>
      <c r="AO116" s="33">
        <v>0.3</v>
      </c>
      <c r="AP116" s="42">
        <v>0.3</v>
      </c>
      <c r="AS116" s="31" t="s">
        <v>201</v>
      </c>
      <c r="AW116" s="31" t="s">
        <v>207</v>
      </c>
      <c r="BA116" s="44">
        <v>1</v>
      </c>
    </row>
    <row r="117" spans="1:53" x14ac:dyDescent="0.25">
      <c r="A117" s="31">
        <v>93</v>
      </c>
      <c r="B117" s="32">
        <v>45941</v>
      </c>
      <c r="C117" s="33" t="s">
        <v>139</v>
      </c>
      <c r="AN117" s="33">
        <v>0.3</v>
      </c>
      <c r="AO117" s="33">
        <v>0.3</v>
      </c>
      <c r="AP117" s="42">
        <v>0.3</v>
      </c>
      <c r="AS117" s="31" t="s">
        <v>201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45942</v>
      </c>
      <c r="C118" s="33" t="s">
        <v>129</v>
      </c>
      <c r="AN118" s="33">
        <v>0.3</v>
      </c>
      <c r="AO118" s="33">
        <v>0.3</v>
      </c>
      <c r="AP118" s="42">
        <v>0.3</v>
      </c>
      <c r="AS118" s="31" t="s">
        <v>201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45943</v>
      </c>
      <c r="C119" s="161" t="s">
        <v>129</v>
      </c>
      <c r="AN119" s="33">
        <v>0.3</v>
      </c>
      <c r="AO119" s="33">
        <v>0.3</v>
      </c>
      <c r="AP119" s="158">
        <v>0.3</v>
      </c>
      <c r="AS119" s="159" t="s">
        <v>201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45944</v>
      </c>
      <c r="C120" s="161" t="s">
        <v>132</v>
      </c>
      <c r="AN120" s="33">
        <v>0.3</v>
      </c>
      <c r="AO120" s="33">
        <v>0.3</v>
      </c>
      <c r="AP120" s="158">
        <v>0.3</v>
      </c>
      <c r="AS120" s="159" t="s">
        <v>201</v>
      </c>
      <c r="AW120" s="159" t="s">
        <v>207</v>
      </c>
      <c r="BA120" s="160">
        <v>1</v>
      </c>
    </row>
    <row r="121" spans="1:53" x14ac:dyDescent="0.25">
      <c r="A121" s="31">
        <v>97</v>
      </c>
      <c r="B121" s="32">
        <v>45945</v>
      </c>
      <c r="C121" s="161" t="s">
        <v>139</v>
      </c>
      <c r="AN121" s="33">
        <v>0.3</v>
      </c>
      <c r="AO121" s="33">
        <v>0.3</v>
      </c>
      <c r="AP121" s="158">
        <v>0.3</v>
      </c>
      <c r="AS121" s="159" t="s">
        <v>293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45946</v>
      </c>
      <c r="C122" s="161" t="s">
        <v>132</v>
      </c>
      <c r="AN122" s="33">
        <v>0.3</v>
      </c>
      <c r="AO122" s="33">
        <v>0.3</v>
      </c>
      <c r="AP122" s="158">
        <v>0.3</v>
      </c>
      <c r="AS122" s="159" t="s">
        <v>293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45947</v>
      </c>
      <c r="C123" s="161" t="s">
        <v>129</v>
      </c>
      <c r="AN123" s="33">
        <v>0.3</v>
      </c>
      <c r="AO123" s="33">
        <v>0.3</v>
      </c>
      <c r="AP123" s="158">
        <v>0.3</v>
      </c>
      <c r="AS123" s="159" t="s">
        <v>293</v>
      </c>
      <c r="AW123" s="159" t="s">
        <v>207</v>
      </c>
      <c r="BA123" s="160">
        <v>0</v>
      </c>
    </row>
    <row r="124" spans="1:53" x14ac:dyDescent="0.25">
      <c r="A124" s="31">
        <v>100</v>
      </c>
      <c r="B124" s="32">
        <v>45948</v>
      </c>
      <c r="C124" s="161" t="s">
        <v>142</v>
      </c>
    </row>
    <row r="125" spans="1:53" x14ac:dyDescent="0.25">
      <c r="A125" s="31">
        <v>101</v>
      </c>
      <c r="B125" s="32">
        <v>45949</v>
      </c>
      <c r="C125" s="161" t="s">
        <v>129</v>
      </c>
      <c r="AN125" s="33">
        <v>0.3</v>
      </c>
      <c r="AO125" s="33">
        <v>0.3</v>
      </c>
      <c r="AP125" s="161">
        <v>0.3</v>
      </c>
      <c r="AS125" s="161" t="s">
        <v>293</v>
      </c>
      <c r="AW125" s="161" t="s">
        <v>207</v>
      </c>
      <c r="BA125" s="161">
        <v>0</v>
      </c>
    </row>
    <row r="126" spans="1:53" x14ac:dyDescent="0.25">
      <c r="A126" s="31">
        <v>102</v>
      </c>
      <c r="B126" s="32">
        <v>45950</v>
      </c>
      <c r="C126" s="161" t="s">
        <v>129</v>
      </c>
      <c r="AN126" s="33">
        <v>0.3</v>
      </c>
      <c r="AO126">
        <v>0.3</v>
      </c>
      <c r="AP126" s="161">
        <v>0.3</v>
      </c>
      <c r="AS126" s="161" t="s">
        <v>1182</v>
      </c>
      <c r="AU126" t="s">
        <v>1183</v>
      </c>
      <c r="AW126" s="161" t="s">
        <v>207</v>
      </c>
      <c r="BA126" s="161">
        <v>0</v>
      </c>
    </row>
    <row r="127" spans="1:53" x14ac:dyDescent="0.25">
      <c r="A127" s="31">
        <v>103</v>
      </c>
      <c r="B127" s="32">
        <v>45951</v>
      </c>
      <c r="C127" s="161" t="s">
        <v>129</v>
      </c>
      <c r="AN127" s="33">
        <v>0.3</v>
      </c>
      <c r="AO127" s="33">
        <v>0.3</v>
      </c>
      <c r="AP127" s="161">
        <v>0.3</v>
      </c>
      <c r="AS127" s="161" t="s">
        <v>1182</v>
      </c>
      <c r="AW127" s="161" t="s">
        <v>207</v>
      </c>
      <c r="BA127" s="161">
        <v>1</v>
      </c>
    </row>
    <row r="128" spans="1:53" x14ac:dyDescent="0.25">
      <c r="A128" s="31">
        <v>104</v>
      </c>
      <c r="B128" s="32">
        <v>45952</v>
      </c>
      <c r="C128" s="161" t="s">
        <v>129</v>
      </c>
      <c r="AN128" s="33">
        <v>0.3</v>
      </c>
      <c r="AO128">
        <v>0.3</v>
      </c>
      <c r="AP128" s="161">
        <v>0.3</v>
      </c>
      <c r="AS128" s="161" t="s">
        <v>1182</v>
      </c>
      <c r="AW128" s="161" t="s">
        <v>207</v>
      </c>
      <c r="BA128" s="161">
        <v>1</v>
      </c>
    </row>
    <row r="129" spans="1:53" x14ac:dyDescent="0.25">
      <c r="A129" s="31">
        <v>105</v>
      </c>
      <c r="B129" s="32">
        <v>45953</v>
      </c>
      <c r="C129" s="161" t="s">
        <v>129</v>
      </c>
      <c r="AN129" s="33">
        <v>0.3</v>
      </c>
      <c r="AO129" s="33">
        <v>0.3</v>
      </c>
      <c r="AP129" s="161">
        <v>0.3</v>
      </c>
      <c r="AS129" s="161" t="s">
        <v>1182</v>
      </c>
      <c r="AW129" s="161" t="s">
        <v>207</v>
      </c>
      <c r="BA129" s="161">
        <v>0</v>
      </c>
    </row>
    <row r="130" spans="1:53" x14ac:dyDescent="0.25">
      <c r="A130" s="31">
        <v>106</v>
      </c>
      <c r="B130" s="32">
        <v>45954</v>
      </c>
      <c r="C130" s="161" t="s">
        <v>129</v>
      </c>
      <c r="AN130" s="33">
        <v>0.3</v>
      </c>
      <c r="AO130">
        <v>0.3</v>
      </c>
      <c r="AP130" s="161">
        <v>0.3</v>
      </c>
      <c r="AS130" s="161" t="s">
        <v>1182</v>
      </c>
      <c r="AW130" s="161" t="s">
        <v>207</v>
      </c>
      <c r="BA130" s="161">
        <v>0</v>
      </c>
    </row>
    <row r="131" spans="1:53" x14ac:dyDescent="0.25">
      <c r="A131" s="31">
        <v>107</v>
      </c>
      <c r="B131" s="32">
        <v>45955</v>
      </c>
      <c r="C131" s="161" t="s">
        <v>142</v>
      </c>
      <c r="AN131" s="33">
        <v>0.3</v>
      </c>
      <c r="AO131">
        <v>0.3</v>
      </c>
      <c r="AP131" s="161">
        <v>0.3</v>
      </c>
      <c r="AS131" s="161" t="s">
        <v>1182</v>
      </c>
      <c r="AW131" s="161" t="s">
        <v>207</v>
      </c>
      <c r="BA131" s="161">
        <v>0</v>
      </c>
    </row>
    <row r="132" spans="1:53" x14ac:dyDescent="0.25">
      <c r="A132" s="31">
        <v>108</v>
      </c>
      <c r="B132" s="32">
        <v>45956</v>
      </c>
      <c r="C132" s="161" t="s">
        <v>129</v>
      </c>
      <c r="AN132" s="33">
        <v>0.3</v>
      </c>
      <c r="AO132">
        <v>0.3</v>
      </c>
      <c r="AP132" s="161">
        <v>0.3</v>
      </c>
      <c r="AS132" s="161" t="s">
        <v>1182</v>
      </c>
      <c r="AW132" s="161" t="s">
        <v>207</v>
      </c>
      <c r="BA132" s="161">
        <v>1</v>
      </c>
    </row>
    <row r="133" spans="1:53" x14ac:dyDescent="0.25">
      <c r="A133" s="31">
        <v>109</v>
      </c>
      <c r="B133" s="32">
        <v>45957</v>
      </c>
      <c r="C133" s="161" t="s">
        <v>129</v>
      </c>
      <c r="AN133" s="33">
        <v>0</v>
      </c>
      <c r="AO133">
        <v>0</v>
      </c>
      <c r="AP133" s="161">
        <v>0</v>
      </c>
      <c r="AR133" t="s">
        <v>1190</v>
      </c>
      <c r="AS133" s="161" t="s">
        <v>1182</v>
      </c>
      <c r="AV133" t="s">
        <v>500</v>
      </c>
      <c r="AW133" s="161" t="s">
        <v>207</v>
      </c>
      <c r="AY133" t="s">
        <v>500</v>
      </c>
      <c r="BA133" s="161">
        <v>1</v>
      </c>
    </row>
    <row r="134" spans="1:53" x14ac:dyDescent="0.25">
      <c r="A134" s="31">
        <v>110</v>
      </c>
      <c r="B134" s="32">
        <v>45958</v>
      </c>
      <c r="C134" s="161" t="s">
        <v>132</v>
      </c>
      <c r="AN134" s="33">
        <v>0.3</v>
      </c>
      <c r="AO134">
        <v>0.3</v>
      </c>
      <c r="AP134" s="161">
        <v>0.3</v>
      </c>
      <c r="AS134" s="161" t="s">
        <v>1182</v>
      </c>
      <c r="AW134" s="161" t="s">
        <v>207</v>
      </c>
      <c r="BA134" s="161">
        <v>0</v>
      </c>
    </row>
    <row r="135" spans="1:53" x14ac:dyDescent="0.25">
      <c r="A135" s="31">
        <v>110</v>
      </c>
      <c r="B135" s="32">
        <v>45959</v>
      </c>
      <c r="C135" s="161" t="s">
        <v>139</v>
      </c>
      <c r="L135" t="s">
        <v>1191</v>
      </c>
      <c r="AN135" s="33">
        <v>0.3</v>
      </c>
      <c r="AO135">
        <v>0.3</v>
      </c>
      <c r="AP135" s="161">
        <v>0.3</v>
      </c>
      <c r="AS135" s="161" t="s">
        <v>1192</v>
      </c>
      <c r="AW135" s="161" t="s">
        <v>207</v>
      </c>
      <c r="BA135" s="161">
        <v>0</v>
      </c>
    </row>
    <row r="136" spans="1:53" x14ac:dyDescent="0.25">
      <c r="A136" s="31">
        <v>110</v>
      </c>
      <c r="B136" s="32">
        <v>45960</v>
      </c>
      <c r="C136" s="161" t="s">
        <v>139</v>
      </c>
      <c r="AN136" s="33">
        <v>0.3</v>
      </c>
      <c r="AO136">
        <v>0.3</v>
      </c>
      <c r="AP136" s="161">
        <v>0.3</v>
      </c>
      <c r="AS136" s="161" t="s">
        <v>1193</v>
      </c>
      <c r="AV136" t="s">
        <v>1194</v>
      </c>
      <c r="AW136" s="161" t="s">
        <v>207</v>
      </c>
      <c r="BA136" s="161">
        <v>0</v>
      </c>
    </row>
    <row r="137" spans="1:53" x14ac:dyDescent="0.25">
      <c r="A137" s="31">
        <v>110</v>
      </c>
      <c r="B137" s="32">
        <v>45961</v>
      </c>
      <c r="C137" s="161" t="s">
        <v>139</v>
      </c>
      <c r="AN137" s="33">
        <v>0.3</v>
      </c>
      <c r="AO137">
        <v>0.3</v>
      </c>
      <c r="AP137" s="161">
        <v>0.3</v>
      </c>
      <c r="AS137" s="161" t="s">
        <v>201</v>
      </c>
      <c r="AV137" t="s">
        <v>206</v>
      </c>
      <c r="AW137" s="161" t="s">
        <v>207</v>
      </c>
      <c r="BA137" s="161">
        <v>0</v>
      </c>
    </row>
    <row r="138" spans="1:53" x14ac:dyDescent="0.25">
      <c r="A138" s="31">
        <v>110</v>
      </c>
      <c r="B138" s="32">
        <v>45962</v>
      </c>
      <c r="C138" s="161" t="s">
        <v>139</v>
      </c>
      <c r="L138" t="s">
        <v>1197</v>
      </c>
    </row>
    <row r="139" spans="1:53" x14ac:dyDescent="0.25">
      <c r="A139" s="31">
        <v>110</v>
      </c>
      <c r="B139" s="32">
        <v>45963</v>
      </c>
    </row>
    <row r="140" spans="1:53" x14ac:dyDescent="0.25">
      <c r="A140" s="31">
        <v>110</v>
      </c>
      <c r="B140" s="32">
        <v>45964</v>
      </c>
    </row>
    <row r="141" spans="1:53" x14ac:dyDescent="0.25">
      <c r="A141" s="31">
        <v>110</v>
      </c>
      <c r="B141" s="32">
        <v>45965</v>
      </c>
    </row>
    <row r="142" spans="1:53" x14ac:dyDescent="0.25">
      <c r="A142" s="31">
        <v>110</v>
      </c>
      <c r="B142" s="32">
        <v>45966</v>
      </c>
    </row>
    <row r="143" spans="1:53" x14ac:dyDescent="0.25">
      <c r="A143" s="31">
        <v>110</v>
      </c>
      <c r="B143" s="32">
        <v>45967</v>
      </c>
    </row>
    <row r="144" spans="1:53" x14ac:dyDescent="0.25">
      <c r="A144" s="31">
        <v>110</v>
      </c>
      <c r="B144" s="32">
        <v>45968</v>
      </c>
    </row>
    <row r="145" spans="1:2" x14ac:dyDescent="0.25">
      <c r="A145" s="31">
        <v>110</v>
      </c>
      <c r="B145" s="32">
        <v>45969</v>
      </c>
    </row>
    <row r="146" spans="1:2" x14ac:dyDescent="0.25">
      <c r="A146" s="31">
        <v>110</v>
      </c>
      <c r="B146" s="32">
        <v>45970</v>
      </c>
    </row>
    <row r="147" spans="1:2" x14ac:dyDescent="0.25">
      <c r="A147" s="31">
        <v>110</v>
      </c>
      <c r="B147" s="32">
        <v>45971</v>
      </c>
    </row>
    <row r="148" spans="1:2" x14ac:dyDescent="0.25">
      <c r="A148" s="31">
        <v>110</v>
      </c>
      <c r="B148" s="32">
        <v>45972</v>
      </c>
    </row>
    <row r="149" spans="1:2" x14ac:dyDescent="0.25">
      <c r="A149" s="31">
        <v>110</v>
      </c>
      <c r="B149" s="32">
        <v>45973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7316-3F79-4382-8E61-FBCAC4A7F978}">
  <sheetPr>
    <pageSetUpPr fitToPage="1"/>
  </sheetPr>
  <dimension ref="A1:BS134"/>
  <sheetViews>
    <sheetView topLeftCell="B65" zoomScale="84" zoomScaleNormal="84" workbookViewId="0">
      <selection activeCell="M104" sqref="M10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45846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1053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45848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45849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 t="s">
        <v>1063</v>
      </c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3.65</v>
      </c>
      <c r="X30" s="316"/>
      <c r="Y30" s="38" t="s">
        <v>1065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4.33</v>
      </c>
      <c r="X31" s="316"/>
      <c r="Y31" s="38" t="s">
        <v>1065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 t="s">
        <v>1070</v>
      </c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45858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45859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45860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42" t="s">
        <v>1081</v>
      </c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 t="s">
        <v>981</v>
      </c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1084</v>
      </c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 t="s">
        <v>981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369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1033</v>
      </c>
      <c r="AD43" s="33"/>
      <c r="AE43" s="39" t="s">
        <v>981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1085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 t="s">
        <v>981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1091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45868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 t="s">
        <v>981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45869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1096</v>
      </c>
      <c r="Z47" s="31"/>
      <c r="AA47" s="33"/>
      <c r="AB47" s="34"/>
      <c r="AC47" s="33">
        <v>0</v>
      </c>
      <c r="AD47" s="33"/>
      <c r="AE47" s="39" t="s">
        <v>981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41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45872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59</v>
      </c>
      <c r="BS51">
        <f>[1]Sheet1!B15</f>
        <v>43.354166666666664</v>
      </c>
    </row>
    <row r="52" spans="1:71" x14ac:dyDescent="0.25">
      <c r="A52" s="31">
        <v>28</v>
      </c>
      <c r="B52" s="32">
        <v>45874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45875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45876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34</v>
      </c>
      <c r="BS54">
        <f>[1]Sheet1!B18</f>
        <v>31.48936170212766</v>
      </c>
    </row>
    <row r="55" spans="1:71" x14ac:dyDescent="0.25">
      <c r="A55" s="31">
        <v>31</v>
      </c>
      <c r="B55" s="32">
        <v>45877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32</v>
      </c>
      <c r="BS55">
        <f>[1]Sheet1!B19</f>
        <v>36.612244897959187</v>
      </c>
    </row>
    <row r="56" spans="1:71" x14ac:dyDescent="0.25">
      <c r="A56" s="31">
        <v>32</v>
      </c>
      <c r="B56" s="32">
        <v>45878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23</v>
      </c>
      <c r="BS56">
        <f>[1]Sheet1!B20</f>
        <v>34.714285714285715</v>
      </c>
    </row>
    <row r="57" spans="1:71" x14ac:dyDescent="0.25">
      <c r="A57" s="31">
        <v>33</v>
      </c>
      <c r="B57" s="32">
        <v>45879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701</v>
      </c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1111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45883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1111</v>
      </c>
      <c r="BS61">
        <f>[1]Sheet1!B25</f>
        <v>15.3</v>
      </c>
    </row>
    <row r="62" spans="1:71" x14ac:dyDescent="0.25">
      <c r="A62" s="31">
        <v>38</v>
      </c>
      <c r="B62" s="32">
        <v>45884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42</v>
      </c>
      <c r="BS64">
        <f>[1]Sheet1!B28</f>
        <v>7.5384615384615383</v>
      </c>
    </row>
    <row r="65" spans="1:71" x14ac:dyDescent="0.25">
      <c r="A65" s="31">
        <v>41</v>
      </c>
      <c r="B65" s="32">
        <v>45887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45888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45889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1117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45891</v>
      </c>
      <c r="C69" s="33" t="s">
        <v>1037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45892</v>
      </c>
      <c r="C70" s="33" t="s">
        <v>142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22</v>
      </c>
      <c r="BS70">
        <f>[1]Sheet1!B34</f>
        <v>1.8</v>
      </c>
    </row>
    <row r="71" spans="1:71" x14ac:dyDescent="0.25">
      <c r="A71" s="31">
        <v>47</v>
      </c>
      <c r="B71" s="32">
        <v>45893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45894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45895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1132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12</v>
      </c>
    </row>
    <row r="76" spans="1:71" ht="15.75" thickBot="1" x14ac:dyDescent="0.3">
      <c r="A76" s="31">
        <v>52</v>
      </c>
      <c r="B76" s="32">
        <v>45898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1142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6</v>
      </c>
    </row>
    <row r="77" spans="1:71" x14ac:dyDescent="0.25">
      <c r="A77" s="31">
        <v>53</v>
      </c>
      <c r="B77" s="32">
        <v>45899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1142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6</v>
      </c>
    </row>
    <row r="78" spans="1:71" ht="15.75" thickBot="1" x14ac:dyDescent="0.3">
      <c r="A78" s="31">
        <v>54</v>
      </c>
      <c r="B78" s="32">
        <v>45900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3</v>
      </c>
    </row>
    <row r="79" spans="1:71" ht="15.75" thickBot="1" x14ac:dyDescent="0.3">
      <c r="A79" s="31">
        <v>55</v>
      </c>
      <c r="B79" s="32">
        <v>45901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6</v>
      </c>
    </row>
    <row r="80" spans="1:71" ht="15.75" thickBot="1" x14ac:dyDescent="0.3">
      <c r="A80" s="31">
        <v>56</v>
      </c>
      <c r="B80" s="32">
        <v>45902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3" ht="15.75" thickBot="1" x14ac:dyDescent="0.3">
      <c r="A81" s="31">
        <v>57</v>
      </c>
      <c r="B81" s="32">
        <v>45903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45904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1142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1</v>
      </c>
    </row>
    <row r="83" spans="1:53" ht="15.75" thickBot="1" x14ac:dyDescent="0.3">
      <c r="A83" s="31">
        <v>59</v>
      </c>
      <c r="B83" s="32">
        <v>45905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1142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</v>
      </c>
    </row>
    <row r="84" spans="1:53" ht="15.75" thickBot="1" x14ac:dyDescent="0.3">
      <c r="A84" s="31">
        <v>60</v>
      </c>
      <c r="B84" s="32">
        <v>45906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1142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2</v>
      </c>
    </row>
    <row r="85" spans="1:53" x14ac:dyDescent="0.25">
      <c r="A85" s="31">
        <v>61</v>
      </c>
      <c r="B85" s="32">
        <v>45907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1142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2</v>
      </c>
    </row>
    <row r="86" spans="1:53" x14ac:dyDescent="0.25">
      <c r="A86" s="31">
        <v>62</v>
      </c>
      <c r="B86" s="32">
        <v>45908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45909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 t="s">
        <v>527</v>
      </c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45910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45911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45912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45913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2</v>
      </c>
    </row>
    <row r="92" spans="1:53" x14ac:dyDescent="0.25">
      <c r="A92" s="31">
        <v>68</v>
      </c>
      <c r="B92" s="32">
        <v>45914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527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45916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500</v>
      </c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45917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 t="s">
        <v>1157</v>
      </c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45918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t="s">
        <v>527</v>
      </c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45919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 t="s">
        <v>1162</v>
      </c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45920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2</v>
      </c>
    </row>
    <row r="99" spans="1:53" x14ac:dyDescent="0.25">
      <c r="A99" s="31">
        <v>75</v>
      </c>
      <c r="B99" s="32">
        <v>45921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1</v>
      </c>
    </row>
    <row r="100" spans="1:53" x14ac:dyDescent="0.25">
      <c r="A100" s="31">
        <v>76</v>
      </c>
      <c r="B100" s="32">
        <v>45922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45923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45924</v>
      </c>
      <c r="C102" s="33" t="s">
        <v>132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45925</v>
      </c>
      <c r="C103" s="33" t="s">
        <v>132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45926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 t="s">
        <v>1218</v>
      </c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45927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5</v>
      </c>
    </row>
    <row r="106" spans="1:53" x14ac:dyDescent="0.25">
      <c r="A106" s="31">
        <v>82</v>
      </c>
      <c r="B106" s="32">
        <v>45928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1</v>
      </c>
    </row>
    <row r="107" spans="1:53" x14ac:dyDescent="0.25">
      <c r="A107" s="31">
        <v>83</v>
      </c>
      <c r="B107" s="32">
        <v>45929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45930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45931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2</v>
      </c>
    </row>
    <row r="110" spans="1:53" x14ac:dyDescent="0.25">
      <c r="A110" s="31">
        <v>86</v>
      </c>
      <c r="B110" s="32">
        <v>45932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1</v>
      </c>
    </row>
    <row r="111" spans="1:53" x14ac:dyDescent="0.25">
      <c r="A111" s="31">
        <v>87</v>
      </c>
      <c r="B111" s="32">
        <v>45933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</v>
      </c>
      <c r="AO111" s="33">
        <v>0</v>
      </c>
      <c r="AP111" s="42">
        <v>0</v>
      </c>
      <c r="AQ111" s="43"/>
      <c r="AR111" s="38" t="s">
        <v>986</v>
      </c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2</v>
      </c>
    </row>
    <row r="112" spans="1:53" x14ac:dyDescent="0.25">
      <c r="A112" s="31">
        <v>88</v>
      </c>
      <c r="B112" s="32">
        <v>45934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10</v>
      </c>
    </row>
    <row r="113" spans="1:53" x14ac:dyDescent="0.25">
      <c r="A113" s="31">
        <v>89</v>
      </c>
      <c r="B113" s="32">
        <v>45935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4</v>
      </c>
    </row>
    <row r="114" spans="1:53" x14ac:dyDescent="0.25">
      <c r="A114" s="31">
        <v>90</v>
      </c>
      <c r="B114" s="32">
        <v>45936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1</v>
      </c>
    </row>
    <row r="115" spans="1:53" ht="15.75" thickBot="1" x14ac:dyDescent="0.3">
      <c r="A115" s="31">
        <v>91</v>
      </c>
      <c r="B115" s="32">
        <v>45937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2</v>
      </c>
    </row>
    <row r="116" spans="1:53" x14ac:dyDescent="0.25">
      <c r="A116" s="31">
        <v>92</v>
      </c>
      <c r="B116" s="32">
        <v>45938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45939</v>
      </c>
      <c r="C117" s="33" t="s">
        <v>132</v>
      </c>
      <c r="AN117" s="33">
        <v>0.3</v>
      </c>
      <c r="AO117" s="33">
        <v>0.3</v>
      </c>
      <c r="AP117" s="42">
        <v>0.3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45940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45941</v>
      </c>
      <c r="C119" s="33" t="s">
        <v>139</v>
      </c>
      <c r="AN119" s="33">
        <v>0.3</v>
      </c>
      <c r="AO119" s="33">
        <v>0.3</v>
      </c>
      <c r="AP119" s="42">
        <v>0.3</v>
      </c>
      <c r="AS119" s="31" t="s">
        <v>293</v>
      </c>
      <c r="AW119" s="31" t="s">
        <v>207</v>
      </c>
      <c r="BA119" s="44">
        <v>4</v>
      </c>
    </row>
    <row r="120" spans="1:53" x14ac:dyDescent="0.25">
      <c r="A120" s="31">
        <v>96</v>
      </c>
      <c r="B120" s="32">
        <v>45942</v>
      </c>
      <c r="C120" s="33" t="s">
        <v>129</v>
      </c>
      <c r="AN120" s="33">
        <v>0.3</v>
      </c>
      <c r="AO120" s="33">
        <v>0.3</v>
      </c>
      <c r="AP120" s="42">
        <v>0.3</v>
      </c>
      <c r="AS120" s="31" t="s">
        <v>293</v>
      </c>
      <c r="AW120" s="31" t="s">
        <v>207</v>
      </c>
      <c r="BA120" s="44">
        <v>0</v>
      </c>
    </row>
    <row r="121" spans="1:53" x14ac:dyDescent="0.25">
      <c r="A121" s="31">
        <v>97</v>
      </c>
      <c r="B121" s="32">
        <v>45943</v>
      </c>
      <c r="C121" s="33" t="s">
        <v>129</v>
      </c>
      <c r="AN121" s="33">
        <v>0.3</v>
      </c>
      <c r="AO121" s="33">
        <v>0.3</v>
      </c>
      <c r="AP121" s="158">
        <v>0.3</v>
      </c>
      <c r="AS121" s="159" t="s">
        <v>293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45944</v>
      </c>
      <c r="C122" s="33" t="s">
        <v>132</v>
      </c>
      <c r="AN122" s="33">
        <v>0.3</v>
      </c>
      <c r="AO122" s="33">
        <v>0.3</v>
      </c>
      <c r="AP122" s="158">
        <v>0.3</v>
      </c>
      <c r="AS122" s="159" t="s">
        <v>293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45945</v>
      </c>
      <c r="C123" s="33" t="s">
        <v>139</v>
      </c>
      <c r="AN123" s="33">
        <v>0.3</v>
      </c>
      <c r="AO123" s="33">
        <v>0.3</v>
      </c>
      <c r="AP123" s="158">
        <v>0.3</v>
      </c>
      <c r="AS123" s="159" t="s">
        <v>293</v>
      </c>
      <c r="AW123" s="159" t="s">
        <v>207</v>
      </c>
      <c r="BA123" s="160">
        <v>0</v>
      </c>
    </row>
    <row r="124" spans="1:53" x14ac:dyDescent="0.25">
      <c r="A124" s="31">
        <v>100</v>
      </c>
      <c r="B124" s="32">
        <v>45946</v>
      </c>
      <c r="C124" s="33" t="s">
        <v>132</v>
      </c>
      <c r="AN124" s="33">
        <v>0.3</v>
      </c>
      <c r="AO124" s="33">
        <v>0.3</v>
      </c>
      <c r="AP124" s="158">
        <v>0.3</v>
      </c>
      <c r="AS124" s="159" t="s">
        <v>293</v>
      </c>
      <c r="AW124" s="159" t="s">
        <v>207</v>
      </c>
      <c r="BA124" s="160">
        <v>0</v>
      </c>
    </row>
    <row r="125" spans="1:53" x14ac:dyDescent="0.25">
      <c r="A125" s="31">
        <v>101</v>
      </c>
      <c r="B125" s="32">
        <v>45947</v>
      </c>
      <c r="C125" s="33" t="s">
        <v>129</v>
      </c>
      <c r="AN125" s="33">
        <v>0.3</v>
      </c>
      <c r="AO125" s="33">
        <v>0.3</v>
      </c>
      <c r="AP125" s="158">
        <v>0.3</v>
      </c>
      <c r="AS125" s="159" t="s">
        <v>293</v>
      </c>
      <c r="AW125" s="159" t="s">
        <v>207</v>
      </c>
      <c r="BA125" s="160">
        <v>0</v>
      </c>
    </row>
    <row r="126" spans="1:53" x14ac:dyDescent="0.25">
      <c r="A126" s="31">
        <v>102</v>
      </c>
      <c r="B126" s="32">
        <v>45948</v>
      </c>
      <c r="C126" s="33" t="s">
        <v>142</v>
      </c>
    </row>
    <row r="127" spans="1:53" x14ac:dyDescent="0.25">
      <c r="A127" s="31">
        <v>103</v>
      </c>
      <c r="B127" s="32">
        <v>45949</v>
      </c>
      <c r="C127" s="33" t="s">
        <v>129</v>
      </c>
      <c r="L127" t="s">
        <v>1181</v>
      </c>
      <c r="AN127" s="33">
        <v>0.3</v>
      </c>
      <c r="AO127" s="33">
        <v>0.3</v>
      </c>
      <c r="AP127" s="161">
        <v>0.3</v>
      </c>
      <c r="AS127" s="161" t="s">
        <v>293</v>
      </c>
      <c r="AW127" s="161" t="s">
        <v>207</v>
      </c>
      <c r="BA127" s="161">
        <v>0</v>
      </c>
    </row>
    <row r="128" spans="1:53" x14ac:dyDescent="0.25">
      <c r="A128" s="31">
        <v>104</v>
      </c>
      <c r="B128" s="32">
        <v>45950</v>
      </c>
    </row>
    <row r="129" spans="1:2" x14ac:dyDescent="0.25">
      <c r="A129" s="31">
        <v>105</v>
      </c>
      <c r="B129" s="32">
        <v>45951</v>
      </c>
    </row>
    <row r="130" spans="1:2" x14ac:dyDescent="0.25">
      <c r="A130" s="31">
        <v>106</v>
      </c>
      <c r="B130" s="32">
        <v>45952</v>
      </c>
    </row>
    <row r="131" spans="1:2" x14ac:dyDescent="0.25">
      <c r="A131" s="31">
        <v>107</v>
      </c>
      <c r="B131" s="32">
        <v>45953</v>
      </c>
    </row>
    <row r="132" spans="1:2" x14ac:dyDescent="0.25">
      <c r="A132" s="31">
        <v>108</v>
      </c>
      <c r="B132" s="32">
        <v>45954</v>
      </c>
    </row>
    <row r="133" spans="1:2" x14ac:dyDescent="0.25">
      <c r="A133" s="31">
        <v>109</v>
      </c>
      <c r="B133" s="32">
        <v>45955</v>
      </c>
    </row>
    <row r="134" spans="1:2" x14ac:dyDescent="0.25">
      <c r="A134" s="31">
        <v>110</v>
      </c>
      <c r="B134" s="32">
        <v>45956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1F6C-26C7-4B5C-A905-271463AA9D58}">
  <sheetPr>
    <pageSetUpPr fitToPage="1"/>
  </sheetPr>
  <dimension ref="A1:BS115"/>
  <sheetViews>
    <sheetView topLeftCell="A22" zoomScale="84" zoomScaleNormal="84" workbookViewId="0">
      <selection activeCell="L30" sqref="L3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45930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1170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45931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1170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45932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45933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45934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 t="s">
        <v>1171</v>
      </c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45935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 t="s">
        <v>1172</v>
      </c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45936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 t="s">
        <v>1173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45937</v>
      </c>
      <c r="C31" s="33"/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45938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45939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45940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45941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45942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45943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45944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45945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45946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45947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45948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45949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45950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45951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45952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45953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45954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45955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45956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45957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45958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45959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45960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45961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45962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45963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45964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45965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45966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45967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45968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45969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45970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45971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45972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45973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45974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45975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45976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45977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45978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45979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45980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45981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45982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45983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45984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45985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45986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45987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45988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45989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45990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45991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45992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45993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45994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45995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45996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45997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45998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45999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46000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46001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46002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46003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46004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46005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46006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46007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46008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46009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46010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46011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46012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46013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46014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46015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46016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46017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46018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46019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46020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E87C-47AA-4D63-A138-B00F108F5498}">
  <sheetPr>
    <pageSetUpPr fitToPage="1"/>
  </sheetPr>
  <dimension ref="A1:BS135"/>
  <sheetViews>
    <sheetView topLeftCell="A95" zoomScale="84" zoomScaleNormal="84" workbookViewId="0">
      <selection activeCell="L143" sqref="L143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432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45818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960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45819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966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45820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45821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45822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45823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45824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45826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45827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45828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980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980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45830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45831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45832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45834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45835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1019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45836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45837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t="s">
        <v>1024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45838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5" t="s">
        <v>1028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 t="s">
        <v>1027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45839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45840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/>
      <c r="AF46" t="s">
        <v>835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45841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1033</v>
      </c>
      <c r="AD47" s="33"/>
      <c r="AE47" s="39"/>
      <c r="AF47" t="s">
        <v>1031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45842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1033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45843</v>
      </c>
      <c r="C49" s="33" t="s">
        <v>1035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1036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45844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1041</v>
      </c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83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45845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1045</v>
      </c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F51" t="s">
        <v>1044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107</v>
      </c>
      <c r="BS51">
        <f>[1]Sheet1!B15</f>
        <v>43.354166666666664</v>
      </c>
    </row>
    <row r="52" spans="1:71" x14ac:dyDescent="0.25">
      <c r="A52" s="31">
        <v>28</v>
      </c>
      <c r="B52" s="32">
        <v>45846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92</v>
      </c>
      <c r="BS52">
        <f>[1]Sheet1!B16</f>
        <v>39.8125</v>
      </c>
    </row>
    <row r="53" spans="1:71" ht="15.75" thickBot="1" x14ac:dyDescent="0.3">
      <c r="A53" s="31">
        <v>29</v>
      </c>
      <c r="B53" s="32">
        <v>45847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85</v>
      </c>
      <c r="BS53">
        <f>[1]Sheet1!B17</f>
        <v>34.78</v>
      </c>
    </row>
    <row r="54" spans="1:71" x14ac:dyDescent="0.25">
      <c r="A54" s="31">
        <v>30</v>
      </c>
      <c r="B54" s="32">
        <v>45848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99</v>
      </c>
      <c r="BS54">
        <f>[1]Sheet1!B18</f>
        <v>31.48936170212766</v>
      </c>
    </row>
    <row r="55" spans="1:71" x14ac:dyDescent="0.25">
      <c r="A55" s="31">
        <v>31</v>
      </c>
      <c r="B55" s="32">
        <v>45849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75</v>
      </c>
      <c r="BS55">
        <f>[1]Sheet1!B19</f>
        <v>36.612244897959187</v>
      </c>
    </row>
    <row r="56" spans="1:71" x14ac:dyDescent="0.25">
      <c r="A56" s="31">
        <v>32</v>
      </c>
      <c r="B56" s="32">
        <v>45850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53</v>
      </c>
      <c r="BS56">
        <f>[1]Sheet1!B20</f>
        <v>34.714285714285715</v>
      </c>
    </row>
    <row r="57" spans="1:71" x14ac:dyDescent="0.25">
      <c r="A57" s="31">
        <v>33</v>
      </c>
      <c r="B57" s="32">
        <v>45851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65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45852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128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45854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45855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 t="s">
        <v>1072</v>
      </c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265</v>
      </c>
      <c r="BB61" t="s">
        <v>1073</v>
      </c>
      <c r="BS61">
        <f>[1]Sheet1!B25</f>
        <v>15.3</v>
      </c>
    </row>
    <row r="62" spans="1:71" x14ac:dyDescent="0.25">
      <c r="A62" s="31">
        <v>38</v>
      </c>
      <c r="B62" s="32">
        <v>45856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/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0.3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81</v>
      </c>
      <c r="BS64">
        <f>[1]Sheet1!B28</f>
        <v>7.5384615384615383</v>
      </c>
    </row>
    <row r="65" spans="1:71" x14ac:dyDescent="0.25">
      <c r="A65" s="31">
        <v>41</v>
      </c>
      <c r="B65" s="32">
        <v>45859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0.3</v>
      </c>
      <c r="AO65" s="33">
        <v>0.3</v>
      </c>
      <c r="AP65" s="42">
        <v>0.3</v>
      </c>
      <c r="AQ65" s="43"/>
      <c r="AR65" s="38" t="s">
        <v>1029</v>
      </c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35</v>
      </c>
      <c r="BS65">
        <f>[1]Sheet1!B29</f>
        <v>4.4210526315789478</v>
      </c>
    </row>
    <row r="66" spans="1:71" x14ac:dyDescent="0.25">
      <c r="A66" s="31">
        <v>42</v>
      </c>
      <c r="B66" s="32">
        <v>45860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0.1</v>
      </c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65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45861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 t="s">
        <v>527</v>
      </c>
      <c r="AS67" s="31" t="s">
        <v>102</v>
      </c>
      <c r="AT67" s="33" t="s">
        <v>62</v>
      </c>
      <c r="AU67" s="33"/>
      <c r="AV67" s="33" t="s">
        <v>527</v>
      </c>
      <c r="AW67" s="31" t="s">
        <v>91</v>
      </c>
      <c r="AX67" s="31"/>
      <c r="AY67" s="31"/>
      <c r="AZ67" s="38"/>
      <c r="BA67" s="44" t="s">
        <v>875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45862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 t="s">
        <v>1080</v>
      </c>
      <c r="BS68">
        <f>[1]Sheet1!B32</f>
        <v>2.8857142857142857</v>
      </c>
    </row>
    <row r="69" spans="1:71" x14ac:dyDescent="0.25">
      <c r="A69" s="31">
        <v>45</v>
      </c>
      <c r="B69" s="32">
        <v>45863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39</v>
      </c>
      <c r="BS69">
        <f>[1]Sheet1!B33</f>
        <v>1.8888888888888888</v>
      </c>
    </row>
    <row r="70" spans="1:71" x14ac:dyDescent="0.25">
      <c r="A70" s="31">
        <v>46</v>
      </c>
      <c r="B70" s="32">
        <v>45864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45865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19</v>
      </c>
      <c r="BS71">
        <f>[1]Sheet1!B35</f>
        <v>1.4722222222222223</v>
      </c>
    </row>
    <row r="72" spans="1:71" x14ac:dyDescent="0.25">
      <c r="A72" s="31">
        <v>48</v>
      </c>
      <c r="B72" s="32">
        <v>45866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45867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 t="s">
        <v>1089</v>
      </c>
      <c r="BB73" t="s">
        <v>1090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45868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45869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207</v>
      </c>
      <c r="AX75" s="31"/>
      <c r="AY75" s="31"/>
      <c r="AZ75" s="38"/>
      <c r="BA75" s="44">
        <v>14</v>
      </c>
    </row>
    <row r="76" spans="1:71" ht="15.75" thickBot="1" x14ac:dyDescent="0.3">
      <c r="A76" s="31">
        <v>52</v>
      </c>
      <c r="B76" s="32">
        <v>45870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21</v>
      </c>
    </row>
    <row r="77" spans="1:71" x14ac:dyDescent="0.25">
      <c r="A77" s="31">
        <v>53</v>
      </c>
      <c r="B77" s="32">
        <v>45871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45872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7</v>
      </c>
    </row>
    <row r="79" spans="1:71" ht="15.75" thickBot="1" x14ac:dyDescent="0.3">
      <c r="A79" s="31">
        <v>55</v>
      </c>
      <c r="B79" s="32">
        <v>45873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22</v>
      </c>
    </row>
    <row r="80" spans="1:71" ht="15.75" thickBot="1" x14ac:dyDescent="0.3">
      <c r="A80" s="31">
        <v>56</v>
      </c>
      <c r="B80" s="32">
        <v>45874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4" ht="15.75" thickBot="1" x14ac:dyDescent="0.3">
      <c r="A81" s="31">
        <v>57</v>
      </c>
      <c r="B81" s="32">
        <v>45875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4" x14ac:dyDescent="0.25">
      <c r="A82" s="31">
        <v>58</v>
      </c>
      <c r="B82" s="32">
        <v>45876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9</v>
      </c>
    </row>
    <row r="83" spans="1:54" ht="15.75" thickBot="1" x14ac:dyDescent="0.3">
      <c r="A83" s="31">
        <v>59</v>
      </c>
      <c r="B83" s="32">
        <v>45877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9</v>
      </c>
    </row>
    <row r="84" spans="1:54" ht="15.75" thickBot="1" x14ac:dyDescent="0.3">
      <c r="A84" s="31">
        <v>60</v>
      </c>
      <c r="B84" s="32">
        <v>45878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9</v>
      </c>
    </row>
    <row r="85" spans="1:54" x14ac:dyDescent="0.25">
      <c r="A85" s="31">
        <v>61</v>
      </c>
      <c r="B85" s="32">
        <v>45879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4" x14ac:dyDescent="0.25">
      <c r="A86" s="31">
        <v>62</v>
      </c>
      <c r="B86" s="32">
        <v>45880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18</v>
      </c>
      <c r="BB86" t="s">
        <v>1110</v>
      </c>
    </row>
    <row r="87" spans="1:54" x14ac:dyDescent="0.25">
      <c r="A87" s="31">
        <v>63</v>
      </c>
      <c r="B87" s="32">
        <v>45881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4" x14ac:dyDescent="0.25">
      <c r="A88" s="31">
        <v>64</v>
      </c>
      <c r="B88" s="32">
        <v>45882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45883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45884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45885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4</v>
      </c>
    </row>
    <row r="92" spans="1:54" x14ac:dyDescent="0.25">
      <c r="A92" s="31">
        <v>68</v>
      </c>
      <c r="B92" s="32">
        <v>45886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4" x14ac:dyDescent="0.25">
      <c r="A93" s="31">
        <v>69</v>
      </c>
      <c r="B93" s="32">
        <v>45887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5</v>
      </c>
    </row>
    <row r="94" spans="1:54" x14ac:dyDescent="0.25">
      <c r="A94" s="31">
        <v>70</v>
      </c>
      <c r="B94" s="32">
        <v>45888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45889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5</v>
      </c>
    </row>
    <row r="96" spans="1:54" x14ac:dyDescent="0.25">
      <c r="A96" s="31">
        <v>72</v>
      </c>
      <c r="B96" s="32">
        <v>45890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45891</v>
      </c>
      <c r="C97" s="33" t="s">
        <v>1118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45892</v>
      </c>
      <c r="C98" s="33" t="s">
        <v>142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1</v>
      </c>
      <c r="BB98" t="s">
        <v>1124</v>
      </c>
    </row>
    <row r="99" spans="1:54" x14ac:dyDescent="0.25">
      <c r="A99" s="31">
        <v>75</v>
      </c>
      <c r="B99" s="32">
        <v>45893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45894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45895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45896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1039</v>
      </c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45897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1139</v>
      </c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45898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</v>
      </c>
      <c r="AP104" s="42">
        <v>0.3</v>
      </c>
      <c r="AQ104" s="43"/>
      <c r="AR104" s="38" t="s">
        <v>1056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45899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45900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1146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1</v>
      </c>
    </row>
    <row r="107" spans="1:54" x14ac:dyDescent="0.25">
      <c r="A107" s="31">
        <v>83</v>
      </c>
      <c r="B107" s="32">
        <v>45901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45902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 t="s">
        <v>1146</v>
      </c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45903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</v>
      </c>
      <c r="AO109" s="33">
        <v>0</v>
      </c>
      <c r="AP109" s="42">
        <v>0</v>
      </c>
      <c r="AQ109" s="43"/>
      <c r="AR109" s="38" t="s">
        <v>977</v>
      </c>
      <c r="AS109" s="31" t="s">
        <v>293</v>
      </c>
      <c r="AT109" s="33" t="s">
        <v>62</v>
      </c>
      <c r="AU109" s="33"/>
      <c r="AW109" s="31" t="s">
        <v>207</v>
      </c>
      <c r="AX109" s="33"/>
      <c r="AY109" s="33" t="s">
        <v>206</v>
      </c>
      <c r="AZ109" s="38"/>
      <c r="BA109" s="44">
        <v>0</v>
      </c>
    </row>
    <row r="110" spans="1:54" x14ac:dyDescent="0.25">
      <c r="A110" s="31">
        <v>86</v>
      </c>
      <c r="B110" s="32">
        <v>45904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1</v>
      </c>
    </row>
    <row r="111" spans="1:54" x14ac:dyDescent="0.25">
      <c r="A111" s="31">
        <v>87</v>
      </c>
      <c r="B111" s="32">
        <v>45905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4" x14ac:dyDescent="0.25">
      <c r="A112" s="31">
        <v>88</v>
      </c>
      <c r="B112" s="32">
        <v>45906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45907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1</v>
      </c>
    </row>
    <row r="114" spans="1:53" x14ac:dyDescent="0.25">
      <c r="A114" s="31">
        <v>90</v>
      </c>
      <c r="B114" s="32">
        <v>45908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>
        <v>45909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B116" s="32">
        <v>45910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3" x14ac:dyDescent="0.25">
      <c r="B117" s="32">
        <v>45911</v>
      </c>
      <c r="C117" s="33" t="s">
        <v>132</v>
      </c>
      <c r="AN117" s="33">
        <v>0.3</v>
      </c>
      <c r="AO117" s="33">
        <v>0.3</v>
      </c>
      <c r="AP117" s="42">
        <v>0.3</v>
      </c>
      <c r="AS117" s="31" t="s">
        <v>293</v>
      </c>
      <c r="AW117" s="31" t="s">
        <v>207</v>
      </c>
      <c r="BA117" s="44">
        <v>0</v>
      </c>
    </row>
    <row r="118" spans="1:53" x14ac:dyDescent="0.25">
      <c r="B118" s="32">
        <v>45912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293</v>
      </c>
      <c r="AW118" s="31" t="s">
        <v>207</v>
      </c>
      <c r="BA118" s="44">
        <v>0</v>
      </c>
    </row>
    <row r="119" spans="1:53" x14ac:dyDescent="0.25">
      <c r="B119" s="32">
        <v>45913</v>
      </c>
      <c r="C119" s="33" t="s">
        <v>129</v>
      </c>
      <c r="AN119" s="33">
        <v>0.3</v>
      </c>
      <c r="AO119" s="33">
        <v>0.3</v>
      </c>
      <c r="AP119" s="42">
        <v>0.3</v>
      </c>
      <c r="AS119" s="31" t="s">
        <v>293</v>
      </c>
      <c r="AW119" s="31" t="s">
        <v>207</v>
      </c>
      <c r="BA119" s="44">
        <v>0</v>
      </c>
    </row>
    <row r="120" spans="1:53" x14ac:dyDescent="0.25">
      <c r="B120" s="32">
        <v>45914</v>
      </c>
      <c r="C120" s="33" t="s">
        <v>129</v>
      </c>
      <c r="AN120" s="33">
        <v>0.3</v>
      </c>
      <c r="AO120" s="33">
        <v>0.3</v>
      </c>
      <c r="AP120" s="42">
        <v>0.3</v>
      </c>
      <c r="AS120" s="31" t="s">
        <v>293</v>
      </c>
      <c r="AW120" s="31" t="s">
        <v>207</v>
      </c>
      <c r="BA120" s="44">
        <v>0</v>
      </c>
    </row>
    <row r="121" spans="1:53" x14ac:dyDescent="0.25">
      <c r="B121" s="32">
        <v>45915</v>
      </c>
      <c r="C121" s="33" t="s">
        <v>129</v>
      </c>
      <c r="AN121" s="33">
        <v>0.3</v>
      </c>
      <c r="AO121" s="33">
        <v>0.3</v>
      </c>
      <c r="AP121" s="42">
        <v>0.3</v>
      </c>
      <c r="AS121" s="31" t="s">
        <v>293</v>
      </c>
      <c r="AW121" s="31" t="s">
        <v>207</v>
      </c>
      <c r="BA121" s="44">
        <v>0</v>
      </c>
    </row>
    <row r="122" spans="1:53" x14ac:dyDescent="0.25">
      <c r="B122" s="32">
        <v>45916</v>
      </c>
      <c r="C122" s="33" t="s">
        <v>132</v>
      </c>
      <c r="AN122" s="33">
        <v>0.3</v>
      </c>
      <c r="AO122" s="33">
        <v>0.3</v>
      </c>
      <c r="AP122" s="42">
        <v>0.3</v>
      </c>
      <c r="AS122" s="31" t="s">
        <v>293</v>
      </c>
      <c r="AW122" s="31" t="s">
        <v>207</v>
      </c>
      <c r="BA122" s="44">
        <v>0</v>
      </c>
    </row>
    <row r="123" spans="1:53" x14ac:dyDescent="0.25">
      <c r="B123" s="32">
        <v>45917</v>
      </c>
      <c r="L123" t="s">
        <v>1157</v>
      </c>
      <c r="BA123" s="44">
        <v>0</v>
      </c>
    </row>
    <row r="124" spans="1:53" x14ac:dyDescent="0.25">
      <c r="B124" s="32">
        <v>45918</v>
      </c>
      <c r="C124" s="33" t="s">
        <v>132</v>
      </c>
      <c r="AN124" s="33">
        <v>0.3</v>
      </c>
      <c r="AO124" s="33">
        <v>0.3</v>
      </c>
      <c r="AP124" s="33">
        <v>0.3</v>
      </c>
      <c r="AS124" s="33" t="s">
        <v>293</v>
      </c>
      <c r="AW124" s="33" t="s">
        <v>207</v>
      </c>
      <c r="BA124" s="33">
        <v>0</v>
      </c>
    </row>
    <row r="125" spans="1:53" x14ac:dyDescent="0.25">
      <c r="B125" s="32">
        <v>45919</v>
      </c>
      <c r="C125" s="33" t="s">
        <v>139</v>
      </c>
      <c r="AN125" s="33">
        <v>0.3</v>
      </c>
      <c r="AO125" s="33">
        <v>0.3</v>
      </c>
      <c r="AP125" s="33">
        <v>0.3</v>
      </c>
      <c r="AS125" s="33" t="s">
        <v>293</v>
      </c>
      <c r="AW125" s="33" t="s">
        <v>207</v>
      </c>
      <c r="BA125" s="33">
        <v>0</v>
      </c>
    </row>
    <row r="126" spans="1:53" x14ac:dyDescent="0.25">
      <c r="B126" s="32">
        <v>45920</v>
      </c>
      <c r="C126" s="33" t="s">
        <v>139</v>
      </c>
      <c r="AN126" s="33">
        <v>0.3</v>
      </c>
      <c r="AO126" s="33">
        <v>0.3</v>
      </c>
      <c r="AP126" s="33">
        <v>0.3</v>
      </c>
      <c r="AR126" t="s">
        <v>1163</v>
      </c>
      <c r="AS126" s="33" t="s">
        <v>293</v>
      </c>
      <c r="AW126" s="33" t="s">
        <v>207</v>
      </c>
      <c r="BA126" s="33">
        <v>0</v>
      </c>
    </row>
    <row r="127" spans="1:53" x14ac:dyDescent="0.25">
      <c r="B127" s="32">
        <v>45921</v>
      </c>
      <c r="C127" s="33" t="s">
        <v>129</v>
      </c>
      <c r="AN127" s="33">
        <v>0.3</v>
      </c>
      <c r="AO127" s="33">
        <v>0.3</v>
      </c>
      <c r="AP127" s="33">
        <v>0.3</v>
      </c>
      <c r="AS127" s="33" t="s">
        <v>293</v>
      </c>
      <c r="AW127" s="33" t="s">
        <v>207</v>
      </c>
      <c r="BA127" s="33">
        <v>0</v>
      </c>
    </row>
    <row r="128" spans="1:53" x14ac:dyDescent="0.25">
      <c r="B128" s="32">
        <v>45922</v>
      </c>
      <c r="C128" s="33" t="s">
        <v>129</v>
      </c>
      <c r="AN128" s="33">
        <v>0.3</v>
      </c>
      <c r="AO128" s="33">
        <v>0.3</v>
      </c>
      <c r="AP128" s="33">
        <v>0.3</v>
      </c>
      <c r="AS128" s="33" t="s">
        <v>293</v>
      </c>
      <c r="AW128" s="33" t="s">
        <v>207</v>
      </c>
      <c r="BA128" s="33">
        <v>0</v>
      </c>
    </row>
    <row r="129" spans="2:53" x14ac:dyDescent="0.25">
      <c r="B129" s="32">
        <v>45923</v>
      </c>
      <c r="C129" s="33" t="s">
        <v>132</v>
      </c>
      <c r="AN129" s="33">
        <v>0.3</v>
      </c>
      <c r="AO129" s="33">
        <v>0.3</v>
      </c>
      <c r="AP129" s="33">
        <v>0.3</v>
      </c>
      <c r="AS129" s="33" t="s">
        <v>293</v>
      </c>
      <c r="AW129" s="33" t="s">
        <v>207</v>
      </c>
      <c r="BA129" s="33">
        <v>0</v>
      </c>
    </row>
    <row r="130" spans="2:53" x14ac:dyDescent="0.25">
      <c r="B130" s="32">
        <v>45924</v>
      </c>
      <c r="C130" s="33" t="s">
        <v>132</v>
      </c>
      <c r="AN130" s="33">
        <v>0.3</v>
      </c>
      <c r="AO130" s="33">
        <v>0.3</v>
      </c>
      <c r="AP130" s="33">
        <v>0.3</v>
      </c>
      <c r="AS130" s="33" t="s">
        <v>293</v>
      </c>
      <c r="AW130" s="33" t="s">
        <v>207</v>
      </c>
      <c r="BA130" s="33">
        <v>0</v>
      </c>
    </row>
    <row r="131" spans="2:53" x14ac:dyDescent="0.25">
      <c r="B131" s="32">
        <v>45925</v>
      </c>
      <c r="C131" s="33" t="s">
        <v>132</v>
      </c>
      <c r="AN131" s="33">
        <v>0.3</v>
      </c>
      <c r="AO131" s="33">
        <v>0.3</v>
      </c>
      <c r="AP131" s="33">
        <v>0.3</v>
      </c>
      <c r="AS131" s="33" t="s">
        <v>293</v>
      </c>
      <c r="AW131" s="33" t="s">
        <v>207</v>
      </c>
      <c r="BA131" s="33">
        <v>0</v>
      </c>
    </row>
    <row r="132" spans="2:53" x14ac:dyDescent="0.25">
      <c r="B132" s="32">
        <v>45926</v>
      </c>
      <c r="C132" s="33" t="s">
        <v>139</v>
      </c>
      <c r="L132" t="s">
        <v>1167</v>
      </c>
      <c r="AN132" s="33">
        <v>0</v>
      </c>
      <c r="AO132" s="33">
        <v>0</v>
      </c>
      <c r="AP132" s="33">
        <v>0</v>
      </c>
    </row>
    <row r="133" spans="2:53" x14ac:dyDescent="0.25">
      <c r="B133" s="32">
        <v>45927</v>
      </c>
    </row>
    <row r="134" spans="2:53" x14ac:dyDescent="0.25">
      <c r="B134" s="32">
        <v>45928</v>
      </c>
    </row>
    <row r="135" spans="2:53" x14ac:dyDescent="0.25">
      <c r="B135" s="32">
        <v>45929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1E18-4E95-49A8-AB5C-A1CDF14D6FD1}">
  <sheetPr>
    <pageSetUpPr fitToPage="1"/>
  </sheetPr>
  <dimension ref="A1:BS138"/>
  <sheetViews>
    <sheetView topLeftCell="A97" zoomScale="84" zoomScaleNormal="84" workbookViewId="0">
      <selection activeCell="L128" sqref="L12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250000</v>
      </c>
    </row>
    <row r="8" spans="1:44" x14ac:dyDescent="0.25">
      <c r="B8" s="3" t="s">
        <v>4</v>
      </c>
      <c r="C8" s="5">
        <v>187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45815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919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45816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45817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928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45818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46" t="s">
        <v>972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0</v>
      </c>
      <c r="AD27" s="33">
        <v>2</v>
      </c>
      <c r="AE27" s="39"/>
      <c r="AF27" t="s">
        <v>835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45819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>
        <v>0</v>
      </c>
      <c r="AD28" s="33">
        <v>2</v>
      </c>
      <c r="AE28" s="39"/>
      <c r="AF28" t="s">
        <v>723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45820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>
        <v>0</v>
      </c>
      <c r="AD29" s="33">
        <v>2</v>
      </c>
      <c r="AE29" s="39"/>
      <c r="AF29" t="s">
        <v>723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>
        <v>0</v>
      </c>
      <c r="AD30" s="33">
        <v>2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>
        <v>0</v>
      </c>
      <c r="AD31" s="33">
        <v>2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>
        <v>0</v>
      </c>
      <c r="AD32" s="33">
        <v>2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>
        <v>0</v>
      </c>
      <c r="AD33" s="33">
        <v>2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45825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980</v>
      </c>
      <c r="AD34" s="33">
        <v>5</v>
      </c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45826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980</v>
      </c>
      <c r="AD35" s="33">
        <v>5</v>
      </c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45827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980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45828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980</v>
      </c>
      <c r="AD37" s="33">
        <v>5</v>
      </c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980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>
        <v>5</v>
      </c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>
        <v>5</v>
      </c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45833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>
        <v>5</v>
      </c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45834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>
        <v>5</v>
      </c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1018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>
        <v>5</v>
      </c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45836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1023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>
        <v>5</v>
      </c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30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>
        <v>5</v>
      </c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45838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961</v>
      </c>
      <c r="Z47" s="31"/>
      <c r="AA47" s="33"/>
      <c r="AB47" s="34"/>
      <c r="AC47" s="33" t="s">
        <v>138</v>
      </c>
      <c r="AD47" s="33">
        <v>5</v>
      </c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45839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341</v>
      </c>
      <c r="AD48" s="33">
        <v>5</v>
      </c>
      <c r="AE48" s="56" t="s">
        <v>745</v>
      </c>
      <c r="AF48" s="38" t="s">
        <v>835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45840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F49" t="s">
        <v>1031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45841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45842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1033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45843</v>
      </c>
      <c r="C52" s="33" t="s">
        <v>1037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1033</v>
      </c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45844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1033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</v>
      </c>
      <c r="BS53">
        <f>[1]Sheet1!B17</f>
        <v>34.78</v>
      </c>
    </row>
    <row r="54" spans="1:71" x14ac:dyDescent="0.25">
      <c r="A54" s="31">
        <v>30</v>
      </c>
      <c r="B54" s="32">
        <v>45845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980</v>
      </c>
      <c r="AD54" s="33"/>
      <c r="AE54" s="39"/>
      <c r="AF54" t="s">
        <v>1044</v>
      </c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13</v>
      </c>
      <c r="BS54">
        <f>[1]Sheet1!B18</f>
        <v>31.48936170212766</v>
      </c>
    </row>
    <row r="55" spans="1:71" x14ac:dyDescent="0.25">
      <c r="A55" s="31">
        <v>31</v>
      </c>
      <c r="B55" s="32">
        <v>45846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13</v>
      </c>
      <c r="BS55">
        <f>[1]Sheet1!B19</f>
        <v>36.612244897959187</v>
      </c>
    </row>
    <row r="56" spans="1:71" x14ac:dyDescent="0.25">
      <c r="A56" s="31">
        <v>32</v>
      </c>
      <c r="B56" s="32">
        <v>45847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45848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45849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45850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F59" t="s">
        <v>343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9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45851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45852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99</v>
      </c>
      <c r="BS61">
        <f>[1]Sheet1!B25</f>
        <v>15.3</v>
      </c>
    </row>
    <row r="62" spans="1:71" x14ac:dyDescent="0.25">
      <c r="A62" s="31">
        <v>38</v>
      </c>
      <c r="B62" s="32">
        <v>45853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45854</v>
      </c>
      <c r="C63" s="33" t="s">
        <v>132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45855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1071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67</v>
      </c>
      <c r="BS64">
        <f>[1]Sheet1!B28</f>
        <v>7.5384615384615383</v>
      </c>
    </row>
    <row r="65" spans="1:71" x14ac:dyDescent="0.25">
      <c r="A65" s="31">
        <v>41</v>
      </c>
      <c r="B65" s="32">
        <v>45856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48</v>
      </c>
      <c r="BS65">
        <f>[1]Sheet1!B29</f>
        <v>4.4210526315789478</v>
      </c>
    </row>
    <row r="66" spans="1:71" x14ac:dyDescent="0.25">
      <c r="A66" s="31">
        <v>42</v>
      </c>
      <c r="B66" s="32">
        <v>45857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45858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45859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 t="s">
        <v>369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45860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45861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31</v>
      </c>
      <c r="BS70">
        <f>[1]Sheet1!B34</f>
        <v>1.8</v>
      </c>
    </row>
    <row r="71" spans="1:71" x14ac:dyDescent="0.25">
      <c r="A71" s="31">
        <v>47</v>
      </c>
      <c r="B71" s="32">
        <v>45862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40</v>
      </c>
      <c r="BS71">
        <f>[1]Sheet1!B35</f>
        <v>1.4722222222222223</v>
      </c>
    </row>
    <row r="72" spans="1:71" x14ac:dyDescent="0.25">
      <c r="A72" s="31">
        <v>48</v>
      </c>
      <c r="B72" s="32">
        <v>45863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33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45864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45865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2</v>
      </c>
    </row>
    <row r="76" spans="1:71" ht="15.75" thickBot="1" x14ac:dyDescent="0.3">
      <c r="A76" s="31">
        <v>52</v>
      </c>
      <c r="B76" s="32">
        <v>45867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</v>
      </c>
    </row>
    <row r="77" spans="1:71" x14ac:dyDescent="0.25">
      <c r="A77" s="31">
        <v>53</v>
      </c>
      <c r="B77" s="32">
        <v>45868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45869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45870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206</v>
      </c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45871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45872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45873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45874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45875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45876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45877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45878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1109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 t="s">
        <v>206</v>
      </c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45879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45880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45881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527</v>
      </c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45882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45883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45884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45885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45886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45887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45888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45889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45891</v>
      </c>
      <c r="C100" s="33" t="s">
        <v>1118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45892</v>
      </c>
      <c r="C101" s="33" t="s">
        <v>142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45893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45894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45895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45896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1039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45897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1138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45898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</v>
      </c>
      <c r="AO107" s="33">
        <v>0</v>
      </c>
      <c r="AP107" s="42">
        <v>0</v>
      </c>
      <c r="AQ107" s="43"/>
      <c r="AR107" s="38" t="s">
        <v>977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45899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 t="s">
        <v>1144</v>
      </c>
      <c r="AZ108" s="38"/>
      <c r="BA108" s="44">
        <v>0</v>
      </c>
    </row>
    <row r="109" spans="1:53" x14ac:dyDescent="0.25">
      <c r="A109" s="31">
        <v>85</v>
      </c>
      <c r="B109" s="32">
        <v>45900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 t="s">
        <v>1146</v>
      </c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45901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45902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 t="s">
        <v>977</v>
      </c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45903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</v>
      </c>
      <c r="AO112" s="33">
        <v>0</v>
      </c>
      <c r="AP112" s="42">
        <v>0</v>
      </c>
      <c r="AQ112" s="43"/>
      <c r="AR112" s="38" t="s">
        <v>977</v>
      </c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45904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</v>
      </c>
      <c r="AO113" s="33">
        <v>0</v>
      </c>
      <c r="AP113" s="42">
        <v>0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45905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 t="s">
        <v>1150</v>
      </c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45906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45907</v>
      </c>
      <c r="C116" s="33" t="s">
        <v>139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45908</v>
      </c>
      <c r="C117" s="33" t="s">
        <v>129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45909</v>
      </c>
      <c r="C118" s="33" t="s">
        <v>132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45910</v>
      </c>
      <c r="C119" s="33" t="s">
        <v>132</v>
      </c>
      <c r="AS119" s="31" t="s">
        <v>293</v>
      </c>
      <c r="AW119" s="31" t="s">
        <v>207</v>
      </c>
      <c r="BA119" s="44">
        <v>0</v>
      </c>
    </row>
    <row r="120" spans="1:53" x14ac:dyDescent="0.25">
      <c r="A120" s="31">
        <v>96</v>
      </c>
      <c r="B120" s="32">
        <v>45911</v>
      </c>
      <c r="C120" s="33" t="s">
        <v>132</v>
      </c>
      <c r="AS120" s="31" t="s">
        <v>293</v>
      </c>
      <c r="AW120" s="31" t="s">
        <v>207</v>
      </c>
      <c r="BA120" s="44">
        <v>0</v>
      </c>
    </row>
    <row r="121" spans="1:53" x14ac:dyDescent="0.25">
      <c r="A121" s="31">
        <v>97</v>
      </c>
      <c r="B121" s="32">
        <v>45912</v>
      </c>
      <c r="C121" s="33" t="s">
        <v>139</v>
      </c>
      <c r="AS121" s="31" t="s">
        <v>293</v>
      </c>
      <c r="AW121" s="31" t="s">
        <v>207</v>
      </c>
      <c r="BA121" s="44">
        <v>0</v>
      </c>
    </row>
    <row r="122" spans="1:53" x14ac:dyDescent="0.25">
      <c r="A122" s="31">
        <v>98</v>
      </c>
      <c r="B122" s="32">
        <v>45913</v>
      </c>
      <c r="C122" s="33" t="s">
        <v>129</v>
      </c>
      <c r="AS122" s="31" t="s">
        <v>293</v>
      </c>
      <c r="AW122" s="31" t="s">
        <v>207</v>
      </c>
      <c r="BA122" s="44">
        <v>0</v>
      </c>
    </row>
    <row r="123" spans="1:53" x14ac:dyDescent="0.25">
      <c r="A123" s="31">
        <v>99</v>
      </c>
      <c r="B123" s="32">
        <v>45914</v>
      </c>
      <c r="C123" s="33" t="s">
        <v>129</v>
      </c>
      <c r="AS123" s="31" t="s">
        <v>293</v>
      </c>
      <c r="AW123" s="31" t="s">
        <v>207</v>
      </c>
      <c r="BA123" s="44">
        <v>0</v>
      </c>
    </row>
    <row r="124" spans="1:53" x14ac:dyDescent="0.25">
      <c r="A124" s="31">
        <v>100</v>
      </c>
      <c r="B124" s="32">
        <v>45915</v>
      </c>
      <c r="C124" s="33" t="s">
        <v>129</v>
      </c>
      <c r="AS124" s="31" t="s">
        <v>293</v>
      </c>
      <c r="AW124" s="31" t="s">
        <v>207</v>
      </c>
      <c r="BA124" s="44">
        <v>0</v>
      </c>
    </row>
    <row r="125" spans="1:53" x14ac:dyDescent="0.25">
      <c r="A125" s="31">
        <v>101</v>
      </c>
      <c r="B125" s="32">
        <v>45916</v>
      </c>
      <c r="C125" s="33" t="s">
        <v>132</v>
      </c>
      <c r="AS125" s="31" t="s">
        <v>293</v>
      </c>
      <c r="AW125" s="31" t="s">
        <v>207</v>
      </c>
      <c r="BA125" s="44">
        <v>0</v>
      </c>
    </row>
    <row r="126" spans="1:53" x14ac:dyDescent="0.25">
      <c r="A126" s="31">
        <v>102</v>
      </c>
      <c r="B126" s="32">
        <v>45917</v>
      </c>
      <c r="L126" t="s">
        <v>1157</v>
      </c>
      <c r="BA126" s="44">
        <v>0</v>
      </c>
    </row>
    <row r="127" spans="1:53" x14ac:dyDescent="0.25">
      <c r="A127" s="31">
        <v>103</v>
      </c>
      <c r="B127" s="32">
        <v>45918</v>
      </c>
      <c r="C127" s="33" t="s">
        <v>132</v>
      </c>
      <c r="AS127" s="33" t="s">
        <v>293</v>
      </c>
      <c r="AW127" s="33" t="s">
        <v>207</v>
      </c>
      <c r="BA127" s="33">
        <v>0</v>
      </c>
    </row>
    <row r="128" spans="1:53" x14ac:dyDescent="0.25">
      <c r="A128" s="31">
        <v>104</v>
      </c>
      <c r="B128" s="32">
        <v>45919</v>
      </c>
      <c r="C128" s="33" t="s">
        <v>139</v>
      </c>
      <c r="L128" t="s">
        <v>1161</v>
      </c>
    </row>
    <row r="129" spans="1:2" x14ac:dyDescent="0.25">
      <c r="A129" s="31">
        <v>105</v>
      </c>
      <c r="B129" s="32">
        <v>45920</v>
      </c>
    </row>
    <row r="130" spans="1:2" x14ac:dyDescent="0.25">
      <c r="A130" s="31">
        <v>106</v>
      </c>
      <c r="B130" s="32">
        <v>45921</v>
      </c>
    </row>
    <row r="131" spans="1:2" x14ac:dyDescent="0.25">
      <c r="A131" s="31">
        <v>107</v>
      </c>
      <c r="B131" s="32">
        <v>45922</v>
      </c>
    </row>
    <row r="132" spans="1:2" x14ac:dyDescent="0.25">
      <c r="A132" s="31">
        <v>108</v>
      </c>
      <c r="B132" s="32">
        <v>45923</v>
      </c>
    </row>
    <row r="133" spans="1:2" x14ac:dyDescent="0.25">
      <c r="A133" s="31">
        <v>109</v>
      </c>
      <c r="B133" s="32">
        <v>45924</v>
      </c>
    </row>
    <row r="134" spans="1:2" x14ac:dyDescent="0.25">
      <c r="A134" s="31">
        <v>110</v>
      </c>
      <c r="B134" s="32">
        <v>45925</v>
      </c>
    </row>
    <row r="135" spans="1:2" x14ac:dyDescent="0.25">
      <c r="A135" s="31">
        <v>111</v>
      </c>
      <c r="B135" s="32">
        <v>45926</v>
      </c>
    </row>
    <row r="136" spans="1:2" x14ac:dyDescent="0.25">
      <c r="A136" s="31">
        <v>112</v>
      </c>
      <c r="B136" s="32">
        <v>45927</v>
      </c>
    </row>
    <row r="137" spans="1:2" x14ac:dyDescent="0.25">
      <c r="A137" s="31">
        <v>113</v>
      </c>
      <c r="B137" s="32">
        <v>45928</v>
      </c>
    </row>
    <row r="138" spans="1:2" x14ac:dyDescent="0.25">
      <c r="A138" s="31">
        <v>114</v>
      </c>
      <c r="B138" s="32">
        <v>45929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1366-F23D-436E-9371-26CB8747B07C}">
  <sheetPr>
    <pageSetUpPr fitToPage="1"/>
  </sheetPr>
  <dimension ref="A1:BS144"/>
  <sheetViews>
    <sheetView topLeftCell="J104" zoomScale="84" zoomScaleNormal="84" workbookViewId="0">
      <selection activeCell="L142" sqref="L14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45801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873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45802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45803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484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45804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45807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45808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45810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 t="s">
        <v>903</v>
      </c>
      <c r="Z34" s="31"/>
      <c r="AA34" s="33"/>
      <c r="AB34" s="34"/>
      <c r="AC34" s="33" t="s">
        <v>901</v>
      </c>
      <c r="AD34" s="33"/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45812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 t="s">
        <v>903</v>
      </c>
      <c r="Z35" s="31"/>
      <c r="AA35" s="33"/>
      <c r="AB35" s="34"/>
      <c r="AC35" s="33" t="s">
        <v>901</v>
      </c>
      <c r="AD35" s="33"/>
      <c r="AE35" s="39"/>
      <c r="AF35" s="38" t="s">
        <v>835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45813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45814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45815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45817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45819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965</v>
      </c>
      <c r="AD42" s="33"/>
      <c r="AE42" s="39"/>
      <c r="AF42" t="s">
        <v>835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45820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971</v>
      </c>
      <c r="AD43" s="33"/>
      <c r="AE43" s="39"/>
      <c r="AF43" t="s">
        <v>723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45821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 t="s">
        <v>974</v>
      </c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45822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45823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45824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45825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980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36</v>
      </c>
      <c r="BB48" t="s">
        <v>983</v>
      </c>
      <c r="BS48">
        <f>[1]Sheet1!B12</f>
        <v>43.86</v>
      </c>
    </row>
    <row r="49" spans="1:71" ht="15.75" thickBot="1" x14ac:dyDescent="0.3">
      <c r="A49" s="31">
        <v>25</v>
      </c>
      <c r="B49" s="32">
        <v>45826</v>
      </c>
      <c r="C49" s="33" t="s">
        <v>132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980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45827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45828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 t="s">
        <v>992</v>
      </c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47</v>
      </c>
      <c r="BS51">
        <f>[1]Sheet1!B15</f>
        <v>43.354166666666664</v>
      </c>
    </row>
    <row r="52" spans="1:71" x14ac:dyDescent="0.25">
      <c r="A52" s="31">
        <v>28</v>
      </c>
      <c r="B52" s="32">
        <v>45829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45830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43</v>
      </c>
      <c r="BS53">
        <f>[1]Sheet1!B17</f>
        <v>34.78</v>
      </c>
    </row>
    <row r="54" spans="1:71" x14ac:dyDescent="0.25">
      <c r="A54" s="31">
        <v>30</v>
      </c>
      <c r="B54" s="32">
        <v>45831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45832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1005</v>
      </c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18</v>
      </c>
      <c r="BS55">
        <f>[1]Sheet1!B19</f>
        <v>36.612244897959187</v>
      </c>
    </row>
    <row r="56" spans="1:71" x14ac:dyDescent="0.25">
      <c r="A56" s="31">
        <v>32</v>
      </c>
      <c r="B56" s="32">
        <v>45833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30</v>
      </c>
      <c r="BS56">
        <f>[1]Sheet1!B20</f>
        <v>34.714285714285715</v>
      </c>
    </row>
    <row r="57" spans="1:71" x14ac:dyDescent="0.25">
      <c r="A57" s="31">
        <v>33</v>
      </c>
      <c r="B57" s="32">
        <v>45834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264</v>
      </c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49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45835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1017</v>
      </c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45836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1022</v>
      </c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0.3</v>
      </c>
      <c r="AO59" s="33">
        <v>0.3</v>
      </c>
      <c r="AP59" s="42">
        <v>0.3</v>
      </c>
      <c r="AQ59" s="43" t="s">
        <v>1011</v>
      </c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45837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0.3</v>
      </c>
      <c r="AO60" s="33">
        <v>0.3</v>
      </c>
      <c r="AP60" s="42">
        <v>0.3</v>
      </c>
      <c r="AQ60" s="43" t="s">
        <v>1026</v>
      </c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75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45838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0.3</v>
      </c>
      <c r="AO61" s="33">
        <v>0.3</v>
      </c>
      <c r="AP61" s="42">
        <v>0.3</v>
      </c>
      <c r="AQ61" s="43" t="s">
        <v>1029</v>
      </c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45839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48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45840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45841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 t="s">
        <v>279</v>
      </c>
      <c r="AJ64" s="33" t="s">
        <v>279</v>
      </c>
      <c r="AK64" s="33" t="s">
        <v>279</v>
      </c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x14ac:dyDescent="0.25">
      <c r="A65" s="31">
        <v>41</v>
      </c>
      <c r="B65" s="32">
        <v>45842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92</v>
      </c>
      <c r="BS65">
        <f>[1]Sheet1!B29</f>
        <v>4.4210526315789478</v>
      </c>
    </row>
    <row r="66" spans="1:71" x14ac:dyDescent="0.25">
      <c r="A66" s="31">
        <v>42</v>
      </c>
      <c r="B66" s="32">
        <v>45843</v>
      </c>
      <c r="C66" s="33" t="s">
        <v>1037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45844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36</v>
      </c>
      <c r="BS68">
        <f>[1]Sheet1!B32</f>
        <v>2.8857142857142857</v>
      </c>
    </row>
    <row r="69" spans="1:71" x14ac:dyDescent="0.25">
      <c r="A69" s="31">
        <v>45</v>
      </c>
      <c r="B69" s="32">
        <v>45846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1049</v>
      </c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35</v>
      </c>
      <c r="BS69">
        <f>[1]Sheet1!B33</f>
        <v>1.8888888888888888</v>
      </c>
    </row>
    <row r="70" spans="1:71" x14ac:dyDescent="0.25">
      <c r="A70" s="31">
        <v>46</v>
      </c>
      <c r="B70" s="32">
        <v>45847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49</v>
      </c>
      <c r="BS70">
        <f>[1]Sheet1!B34</f>
        <v>1.8</v>
      </c>
    </row>
    <row r="71" spans="1:71" x14ac:dyDescent="0.25">
      <c r="A71" s="31">
        <v>47</v>
      </c>
      <c r="B71" s="32">
        <v>45848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25</v>
      </c>
      <c r="BS71">
        <f>[1]Sheet1!B35</f>
        <v>1.4722222222222223</v>
      </c>
    </row>
    <row r="72" spans="1:71" x14ac:dyDescent="0.25">
      <c r="A72" s="31">
        <v>48</v>
      </c>
      <c r="B72" s="32">
        <v>45849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L72" t="s">
        <v>1059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201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45850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201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45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45851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45852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34</v>
      </c>
    </row>
    <row r="76" spans="1:71" ht="15.75" thickBot="1" x14ac:dyDescent="0.3">
      <c r="A76" s="31">
        <v>52</v>
      </c>
      <c r="B76" s="32">
        <v>45853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24</v>
      </c>
    </row>
    <row r="77" spans="1:71" x14ac:dyDescent="0.25">
      <c r="A77" s="31">
        <v>53</v>
      </c>
      <c r="B77" s="32">
        <v>45854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12</v>
      </c>
    </row>
    <row r="78" spans="1:71" ht="15.75" thickBot="1" x14ac:dyDescent="0.3">
      <c r="A78" s="31">
        <v>54</v>
      </c>
      <c r="B78" s="32">
        <v>45855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500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45856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219</v>
      </c>
      <c r="AS79" s="31" t="s">
        <v>201</v>
      </c>
      <c r="AT79" s="33" t="s">
        <v>62</v>
      </c>
      <c r="AU79" s="33" t="s">
        <v>1074</v>
      </c>
      <c r="AW79" s="31" t="s">
        <v>207</v>
      </c>
      <c r="AX79" s="33" t="s">
        <v>116</v>
      </c>
      <c r="AY79" s="33"/>
      <c r="AZ79" s="38"/>
      <c r="BA79" s="44">
        <v>5</v>
      </c>
    </row>
    <row r="80" spans="1:71" ht="15.75" thickBot="1" x14ac:dyDescent="0.3">
      <c r="A80" s="31">
        <v>56</v>
      </c>
      <c r="B80" s="32">
        <v>45857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10</v>
      </c>
    </row>
    <row r="81" spans="1:53" ht="15.75" thickBot="1" x14ac:dyDescent="0.3">
      <c r="A81" s="31">
        <v>57</v>
      </c>
      <c r="B81" s="32">
        <v>45858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8</v>
      </c>
    </row>
    <row r="82" spans="1:53" x14ac:dyDescent="0.25">
      <c r="A82" s="31">
        <v>58</v>
      </c>
      <c r="B82" s="32">
        <v>45859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219</v>
      </c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7</v>
      </c>
    </row>
    <row r="83" spans="1:53" ht="15.75" thickBot="1" x14ac:dyDescent="0.3">
      <c r="A83" s="31">
        <v>59</v>
      </c>
      <c r="B83" s="32">
        <v>45860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500</v>
      </c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7</v>
      </c>
    </row>
    <row r="84" spans="1:53" ht="15.75" thickBot="1" x14ac:dyDescent="0.3">
      <c r="A84" s="31">
        <v>60</v>
      </c>
      <c r="B84" s="32">
        <v>45861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219</v>
      </c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15</v>
      </c>
    </row>
    <row r="85" spans="1:53" x14ac:dyDescent="0.25">
      <c r="A85" s="31">
        <v>61</v>
      </c>
      <c r="B85" s="32">
        <v>45862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3" x14ac:dyDescent="0.25">
      <c r="A86" s="31">
        <v>62</v>
      </c>
      <c r="B86" s="32">
        <v>45863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3</v>
      </c>
    </row>
    <row r="87" spans="1:53" x14ac:dyDescent="0.25">
      <c r="A87" s="31">
        <v>63</v>
      </c>
      <c r="B87" s="32">
        <v>45864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 t="s">
        <v>500</v>
      </c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3</v>
      </c>
    </row>
    <row r="88" spans="1:53" x14ac:dyDescent="0.25">
      <c r="A88" s="31">
        <v>64</v>
      </c>
      <c r="B88" s="32">
        <v>45865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45866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500</v>
      </c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45867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 t="s">
        <v>1088</v>
      </c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 t="s">
        <v>500</v>
      </c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45868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 t="s">
        <v>500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2</v>
      </c>
    </row>
    <row r="92" spans="1:53" x14ac:dyDescent="0.25">
      <c r="A92" s="31">
        <v>68</v>
      </c>
      <c r="B92" s="32">
        <v>45869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45870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 t="s">
        <v>340</v>
      </c>
      <c r="AZ93" s="38"/>
      <c r="BA93" s="44">
        <v>0</v>
      </c>
    </row>
    <row r="94" spans="1:53" x14ac:dyDescent="0.25">
      <c r="A94" s="31">
        <v>70</v>
      </c>
      <c r="B94" s="32">
        <v>45871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 t="s">
        <v>206</v>
      </c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45872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4</v>
      </c>
    </row>
    <row r="96" spans="1:53" x14ac:dyDescent="0.25">
      <c r="A96" s="31">
        <v>72</v>
      </c>
      <c r="B96" s="32">
        <v>45873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2</v>
      </c>
    </row>
    <row r="97" spans="1:54" x14ac:dyDescent="0.25">
      <c r="A97" s="31">
        <v>73</v>
      </c>
      <c r="B97" s="32">
        <v>45874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 t="s">
        <v>1105</v>
      </c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206</v>
      </c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1</v>
      </c>
    </row>
    <row r="98" spans="1:54" x14ac:dyDescent="0.25">
      <c r="A98" s="31">
        <v>74</v>
      </c>
      <c r="B98" s="32">
        <v>45875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4" x14ac:dyDescent="0.25">
      <c r="A99" s="31">
        <v>75</v>
      </c>
      <c r="B99" s="32">
        <v>45876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 t="s">
        <v>500</v>
      </c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1</v>
      </c>
    </row>
    <row r="100" spans="1:54" x14ac:dyDescent="0.25">
      <c r="A100" s="31">
        <v>76</v>
      </c>
      <c r="B100" s="32">
        <v>45877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 t="s">
        <v>500</v>
      </c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45878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 t="s">
        <v>206</v>
      </c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45879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45880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1</v>
      </c>
      <c r="BB103" t="s">
        <v>734</v>
      </c>
    </row>
    <row r="104" spans="1:54" x14ac:dyDescent="0.25">
      <c r="A104" s="31">
        <v>80</v>
      </c>
      <c r="B104" s="32">
        <v>45881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 t="s">
        <v>219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1</v>
      </c>
    </row>
    <row r="105" spans="1:54" x14ac:dyDescent="0.25">
      <c r="A105" s="31">
        <v>81</v>
      </c>
      <c r="B105" s="32">
        <v>45882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 t="s">
        <v>219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1</v>
      </c>
      <c r="BB105" t="s">
        <v>1113</v>
      </c>
    </row>
    <row r="106" spans="1:54" x14ac:dyDescent="0.25">
      <c r="A106" s="31">
        <v>82</v>
      </c>
      <c r="B106" s="32">
        <v>45883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45884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206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4" x14ac:dyDescent="0.25">
      <c r="A108" s="31">
        <v>84</v>
      </c>
      <c r="B108" s="32">
        <v>45885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 t="s">
        <v>206</v>
      </c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45886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45887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4" x14ac:dyDescent="0.25">
      <c r="A111" s="31">
        <v>87</v>
      </c>
      <c r="B111" s="32">
        <v>45888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2</v>
      </c>
    </row>
    <row r="112" spans="1:54" x14ac:dyDescent="0.25">
      <c r="A112" s="31">
        <v>88</v>
      </c>
      <c r="B112" s="32">
        <v>45889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45890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 t="s">
        <v>1116</v>
      </c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45891</v>
      </c>
      <c r="C114" s="33" t="s">
        <v>1118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45892</v>
      </c>
      <c r="C115" s="101" t="s">
        <v>142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33">
        <v>0.2</v>
      </c>
      <c r="AO115" s="33">
        <v>0.2</v>
      </c>
      <c r="AP115" s="42">
        <v>0.2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45893</v>
      </c>
      <c r="C116" s="33" t="s">
        <v>139</v>
      </c>
      <c r="J116" s="33">
        <v>10</v>
      </c>
      <c r="K116" s="35" t="s">
        <v>45</v>
      </c>
      <c r="AN116" s="33">
        <v>0.2</v>
      </c>
      <c r="AO116" s="33">
        <v>0.2</v>
      </c>
      <c r="AP116" s="42">
        <v>0.2</v>
      </c>
      <c r="AS116" s="31" t="s">
        <v>293</v>
      </c>
      <c r="AW116" s="31" t="s">
        <v>207</v>
      </c>
      <c r="BA116" s="44">
        <v>0</v>
      </c>
    </row>
    <row r="117" spans="1:54" x14ac:dyDescent="0.25">
      <c r="A117" s="31">
        <v>93</v>
      </c>
      <c r="B117" s="32">
        <v>45894</v>
      </c>
      <c r="C117" s="33" t="s">
        <v>139</v>
      </c>
      <c r="J117" s="33">
        <v>10</v>
      </c>
      <c r="K117" s="35" t="s">
        <v>45</v>
      </c>
      <c r="AN117" s="33">
        <v>0.2</v>
      </c>
      <c r="AO117" s="33">
        <v>0.2</v>
      </c>
      <c r="AP117" s="42">
        <v>0.2</v>
      </c>
      <c r="AS117" s="31" t="s">
        <v>651</v>
      </c>
      <c r="AW117" s="31" t="s">
        <v>207</v>
      </c>
      <c r="BA117" s="44">
        <v>1</v>
      </c>
    </row>
    <row r="118" spans="1:54" x14ac:dyDescent="0.25">
      <c r="A118" s="31">
        <v>94</v>
      </c>
      <c r="B118" s="32">
        <v>45895</v>
      </c>
      <c r="C118" s="33" t="s">
        <v>139</v>
      </c>
      <c r="J118" s="33">
        <v>10</v>
      </c>
      <c r="K118" s="35" t="s">
        <v>45</v>
      </c>
      <c r="L118" t="s">
        <v>1131</v>
      </c>
      <c r="AN118" s="33">
        <v>0.2</v>
      </c>
      <c r="AO118" s="33">
        <v>0.2</v>
      </c>
      <c r="AP118" s="42">
        <v>0.2</v>
      </c>
      <c r="AS118" s="31" t="s">
        <v>293</v>
      </c>
    </row>
    <row r="119" spans="1:54" x14ac:dyDescent="0.25">
      <c r="A119" s="31">
        <v>95</v>
      </c>
      <c r="B119" s="32">
        <v>45896</v>
      </c>
      <c r="C119" s="33" t="s">
        <v>129</v>
      </c>
      <c r="J119" s="33">
        <v>10</v>
      </c>
      <c r="K119" s="35" t="s">
        <v>45</v>
      </c>
      <c r="AN119" s="33">
        <v>0.2</v>
      </c>
      <c r="AO119" s="33">
        <v>0.2</v>
      </c>
      <c r="AP119" s="42">
        <v>0.2</v>
      </c>
      <c r="AR119" t="s">
        <v>1039</v>
      </c>
      <c r="AS119" s="31" t="s">
        <v>293</v>
      </c>
      <c r="AW119" s="33" t="s">
        <v>207</v>
      </c>
      <c r="BA119" s="33">
        <v>9</v>
      </c>
      <c r="BB119" t="s">
        <v>1134</v>
      </c>
    </row>
    <row r="120" spans="1:54" x14ac:dyDescent="0.25">
      <c r="A120" s="31">
        <v>96</v>
      </c>
      <c r="B120" s="32">
        <v>45897</v>
      </c>
      <c r="C120" s="33" t="s">
        <v>129</v>
      </c>
      <c r="J120" s="33">
        <v>10</v>
      </c>
      <c r="K120" s="35" t="s">
        <v>45</v>
      </c>
      <c r="AN120" s="33">
        <v>0.2</v>
      </c>
      <c r="AO120" s="33">
        <v>0.2</v>
      </c>
      <c r="AP120" s="42">
        <v>0.2</v>
      </c>
      <c r="AR120" t="s">
        <v>1138</v>
      </c>
      <c r="AS120" s="31" t="s">
        <v>293</v>
      </c>
      <c r="AW120" s="33" t="s">
        <v>207</v>
      </c>
      <c r="BA120" s="33">
        <v>0</v>
      </c>
    </row>
    <row r="121" spans="1:54" x14ac:dyDescent="0.25">
      <c r="A121" s="31">
        <v>97</v>
      </c>
      <c r="B121" s="32">
        <v>45898</v>
      </c>
      <c r="C121" s="33" t="s">
        <v>139</v>
      </c>
      <c r="J121" s="33">
        <v>10</v>
      </c>
      <c r="K121" s="35" t="s">
        <v>45</v>
      </c>
      <c r="AN121" s="33">
        <v>0</v>
      </c>
      <c r="AO121" s="33">
        <v>0</v>
      </c>
      <c r="AP121" s="42">
        <v>0</v>
      </c>
      <c r="AR121" t="s">
        <v>1056</v>
      </c>
      <c r="AS121" s="31" t="s">
        <v>293</v>
      </c>
      <c r="AW121" s="33" t="s">
        <v>207</v>
      </c>
      <c r="BA121" s="33">
        <v>0</v>
      </c>
    </row>
    <row r="122" spans="1:54" x14ac:dyDescent="0.25">
      <c r="A122" s="31">
        <v>98</v>
      </c>
      <c r="B122" s="32">
        <v>45899</v>
      </c>
      <c r="C122" s="33" t="s">
        <v>139</v>
      </c>
      <c r="J122" s="33">
        <v>10</v>
      </c>
      <c r="K122" s="35" t="s">
        <v>45</v>
      </c>
      <c r="AN122" s="33">
        <v>0.2</v>
      </c>
      <c r="AO122" s="33">
        <v>0.2</v>
      </c>
      <c r="AP122" s="42">
        <v>0.2</v>
      </c>
      <c r="AS122" s="31" t="s">
        <v>293</v>
      </c>
      <c r="AW122" s="33" t="s">
        <v>207</v>
      </c>
      <c r="BA122" s="33">
        <v>7</v>
      </c>
      <c r="BB122" t="s">
        <v>1143</v>
      </c>
    </row>
    <row r="123" spans="1:54" x14ac:dyDescent="0.25">
      <c r="A123" s="31">
        <v>99</v>
      </c>
      <c r="B123" s="32">
        <v>45900</v>
      </c>
      <c r="C123" s="33" t="s">
        <v>129</v>
      </c>
      <c r="J123" s="33">
        <v>10</v>
      </c>
      <c r="K123" s="35" t="s">
        <v>45</v>
      </c>
      <c r="AN123" s="33">
        <v>0.2</v>
      </c>
      <c r="AO123" s="33">
        <v>0.2</v>
      </c>
      <c r="AP123" s="42">
        <v>0.2</v>
      </c>
      <c r="AR123" t="s">
        <v>1146</v>
      </c>
      <c r="AS123" s="33" t="s">
        <v>293</v>
      </c>
      <c r="AW123" s="33" t="s">
        <v>207</v>
      </c>
      <c r="BA123" s="33">
        <v>1</v>
      </c>
    </row>
    <row r="124" spans="1:54" x14ac:dyDescent="0.25">
      <c r="A124" s="31">
        <v>100</v>
      </c>
      <c r="B124" s="32">
        <v>45901</v>
      </c>
      <c r="C124" s="33" t="s">
        <v>129</v>
      </c>
      <c r="J124" s="33">
        <v>10</v>
      </c>
      <c r="K124" s="35" t="s">
        <v>45</v>
      </c>
      <c r="AN124" s="33">
        <v>0.2</v>
      </c>
      <c r="AO124" s="33">
        <v>0.2</v>
      </c>
      <c r="AP124" s="42">
        <v>0.2</v>
      </c>
      <c r="AS124" s="33" t="s">
        <v>293</v>
      </c>
      <c r="AW124" s="33" t="s">
        <v>207</v>
      </c>
      <c r="BA124" s="33">
        <v>0</v>
      </c>
    </row>
    <row r="125" spans="1:54" x14ac:dyDescent="0.25">
      <c r="A125" s="31">
        <v>101</v>
      </c>
      <c r="B125" s="32">
        <v>45902</v>
      </c>
      <c r="C125" s="33" t="s">
        <v>129</v>
      </c>
      <c r="J125" s="33">
        <v>10</v>
      </c>
      <c r="K125" s="35" t="s">
        <v>45</v>
      </c>
      <c r="AN125" s="33">
        <v>0.2</v>
      </c>
      <c r="AO125" s="33">
        <v>0.2</v>
      </c>
      <c r="AP125" s="42">
        <v>0.2</v>
      </c>
      <c r="AR125" t="s">
        <v>1146</v>
      </c>
      <c r="AS125" s="33" t="s">
        <v>293</v>
      </c>
      <c r="AW125" s="33" t="s">
        <v>207</v>
      </c>
      <c r="BA125" s="33">
        <v>0</v>
      </c>
    </row>
    <row r="126" spans="1:54" x14ac:dyDescent="0.25">
      <c r="A126" s="31">
        <v>102</v>
      </c>
      <c r="B126" s="32">
        <v>45903</v>
      </c>
      <c r="C126" s="33" t="s">
        <v>139</v>
      </c>
      <c r="J126" s="33">
        <v>10</v>
      </c>
      <c r="K126" s="35" t="s">
        <v>45</v>
      </c>
      <c r="AN126" s="33">
        <v>0</v>
      </c>
      <c r="AO126" s="33">
        <v>0</v>
      </c>
      <c r="AP126" s="42">
        <v>0</v>
      </c>
      <c r="AR126" t="s">
        <v>1056</v>
      </c>
      <c r="AS126" s="33" t="s">
        <v>293</v>
      </c>
      <c r="AW126" s="33" t="s">
        <v>207</v>
      </c>
      <c r="BA126" s="33">
        <v>0</v>
      </c>
    </row>
    <row r="127" spans="1:54" x14ac:dyDescent="0.25">
      <c r="A127" s="31">
        <v>103</v>
      </c>
      <c r="B127" s="32">
        <v>45904</v>
      </c>
      <c r="C127" s="33" t="s">
        <v>139</v>
      </c>
      <c r="J127" s="33">
        <v>10</v>
      </c>
      <c r="K127" s="35" t="s">
        <v>45</v>
      </c>
      <c r="AN127" s="33">
        <v>0</v>
      </c>
      <c r="AO127" s="33">
        <v>0</v>
      </c>
      <c r="AP127" s="42">
        <v>0</v>
      </c>
      <c r="AS127" s="33" t="s">
        <v>293</v>
      </c>
      <c r="AW127" s="33" t="s">
        <v>207</v>
      </c>
      <c r="BA127" s="33">
        <v>0</v>
      </c>
    </row>
    <row r="128" spans="1:54" x14ac:dyDescent="0.25">
      <c r="A128" s="31">
        <v>104</v>
      </c>
      <c r="B128" s="32">
        <v>45905</v>
      </c>
      <c r="C128" s="33" t="s">
        <v>139</v>
      </c>
      <c r="J128" s="33">
        <v>10</v>
      </c>
      <c r="AQ128" t="s">
        <v>1149</v>
      </c>
      <c r="AS128" s="33" t="s">
        <v>293</v>
      </c>
      <c r="AW128" s="33" t="s">
        <v>207</v>
      </c>
      <c r="BA128" s="33">
        <v>5</v>
      </c>
      <c r="BB128" t="s">
        <v>365</v>
      </c>
    </row>
    <row r="129" spans="1:53" x14ac:dyDescent="0.25">
      <c r="A129" s="31">
        <v>105</v>
      </c>
      <c r="B129" s="32">
        <v>45906</v>
      </c>
      <c r="C129" s="33" t="s">
        <v>139</v>
      </c>
      <c r="AS129" s="33" t="s">
        <v>293</v>
      </c>
      <c r="AW129" s="33" t="s">
        <v>207</v>
      </c>
      <c r="BA129" s="33">
        <v>0</v>
      </c>
    </row>
    <row r="130" spans="1:53" x14ac:dyDescent="0.25">
      <c r="A130" s="31">
        <v>106</v>
      </c>
      <c r="B130" s="32">
        <v>45907</v>
      </c>
      <c r="C130" s="33" t="s">
        <v>139</v>
      </c>
      <c r="AS130" s="33" t="s">
        <v>293</v>
      </c>
      <c r="AW130" s="33" t="s">
        <v>207</v>
      </c>
      <c r="BA130" s="33">
        <v>4</v>
      </c>
    </row>
    <row r="131" spans="1:53" x14ac:dyDescent="0.25">
      <c r="A131" s="31">
        <v>107</v>
      </c>
      <c r="B131" s="32">
        <v>45908</v>
      </c>
      <c r="C131" s="33" t="s">
        <v>129</v>
      </c>
      <c r="AS131" s="33" t="s">
        <v>293</v>
      </c>
      <c r="AW131" s="33" t="s">
        <v>207</v>
      </c>
      <c r="BA131" s="33">
        <v>0</v>
      </c>
    </row>
    <row r="132" spans="1:53" x14ac:dyDescent="0.25">
      <c r="A132" s="31">
        <v>108</v>
      </c>
      <c r="B132" s="32">
        <v>45909</v>
      </c>
      <c r="C132" s="33" t="s">
        <v>132</v>
      </c>
      <c r="L132" t="s">
        <v>1155</v>
      </c>
      <c r="AS132" s="33" t="s">
        <v>293</v>
      </c>
      <c r="AW132" s="33" t="s">
        <v>207</v>
      </c>
      <c r="BA132" s="33">
        <v>0</v>
      </c>
    </row>
    <row r="133" spans="1:53" x14ac:dyDescent="0.25">
      <c r="A133" s="31">
        <v>109</v>
      </c>
      <c r="B133" s="32">
        <v>45910</v>
      </c>
      <c r="C133" s="33" t="s">
        <v>132</v>
      </c>
      <c r="AS133" s="33" t="s">
        <v>293</v>
      </c>
      <c r="AW133" s="33" t="s">
        <v>207</v>
      </c>
      <c r="BA133" s="33">
        <v>0</v>
      </c>
    </row>
    <row r="134" spans="1:53" x14ac:dyDescent="0.25">
      <c r="A134" s="31">
        <v>110</v>
      </c>
      <c r="B134" s="32">
        <v>45911</v>
      </c>
      <c r="C134" s="33" t="s">
        <v>132</v>
      </c>
      <c r="AS134" s="33" t="s">
        <v>293</v>
      </c>
      <c r="AW134" s="33" t="s">
        <v>207</v>
      </c>
      <c r="BA134" s="33">
        <v>0</v>
      </c>
    </row>
    <row r="135" spans="1:53" x14ac:dyDescent="0.25">
      <c r="A135" s="31">
        <v>111</v>
      </c>
      <c r="B135" s="32">
        <v>45912</v>
      </c>
      <c r="C135" s="33" t="s">
        <v>139</v>
      </c>
      <c r="AS135" s="33" t="s">
        <v>293</v>
      </c>
      <c r="AW135" s="33" t="s">
        <v>207</v>
      </c>
      <c r="BA135" s="33">
        <v>0</v>
      </c>
    </row>
    <row r="136" spans="1:53" x14ac:dyDescent="0.25">
      <c r="A136" s="31">
        <v>112</v>
      </c>
      <c r="B136" s="32">
        <v>45913</v>
      </c>
      <c r="C136" s="33" t="s">
        <v>129</v>
      </c>
      <c r="AS136" s="33" t="s">
        <v>293</v>
      </c>
      <c r="AW136" s="33" t="s">
        <v>207</v>
      </c>
      <c r="BA136" s="33">
        <v>0</v>
      </c>
    </row>
    <row r="137" spans="1:53" x14ac:dyDescent="0.25">
      <c r="A137" s="31">
        <v>113</v>
      </c>
      <c r="B137" s="32">
        <v>45914</v>
      </c>
      <c r="C137" s="33" t="s">
        <v>129</v>
      </c>
      <c r="AS137" s="33" t="s">
        <v>293</v>
      </c>
      <c r="AW137" s="33" t="s">
        <v>207</v>
      </c>
      <c r="BA137" s="33">
        <v>0</v>
      </c>
    </row>
    <row r="138" spans="1:53" x14ac:dyDescent="0.25">
      <c r="A138" s="31">
        <v>114</v>
      </c>
      <c r="B138" s="32">
        <v>45915</v>
      </c>
      <c r="C138" s="33" t="s">
        <v>129</v>
      </c>
      <c r="AS138" s="33" t="s">
        <v>293</v>
      </c>
      <c r="AW138" s="33" t="s">
        <v>207</v>
      </c>
      <c r="BA138" s="33">
        <v>0</v>
      </c>
    </row>
    <row r="139" spans="1:53" x14ac:dyDescent="0.25">
      <c r="A139" s="31">
        <v>115</v>
      </c>
      <c r="B139" s="32">
        <v>45916</v>
      </c>
      <c r="C139" s="33" t="s">
        <v>132</v>
      </c>
      <c r="AS139" s="33" t="s">
        <v>293</v>
      </c>
      <c r="AW139" s="33" t="s">
        <v>207</v>
      </c>
      <c r="BA139" s="33">
        <v>0</v>
      </c>
    </row>
    <row r="140" spans="1:53" x14ac:dyDescent="0.25">
      <c r="A140" s="31">
        <v>116</v>
      </c>
      <c r="B140" s="32">
        <v>45917</v>
      </c>
      <c r="L140" t="s">
        <v>1157</v>
      </c>
      <c r="BA140" s="33">
        <v>0</v>
      </c>
    </row>
    <row r="141" spans="1:53" x14ac:dyDescent="0.25">
      <c r="A141" s="31">
        <v>117</v>
      </c>
      <c r="B141" s="32">
        <v>45918</v>
      </c>
      <c r="C141" s="33" t="s">
        <v>132</v>
      </c>
      <c r="AS141" s="33" t="s">
        <v>293</v>
      </c>
      <c r="AW141" s="33" t="s">
        <v>207</v>
      </c>
      <c r="BA141" s="33">
        <v>0</v>
      </c>
    </row>
    <row r="142" spans="1:53" x14ac:dyDescent="0.25">
      <c r="A142" s="31">
        <v>118</v>
      </c>
      <c r="B142" s="32">
        <v>45919</v>
      </c>
      <c r="C142" s="33" t="s">
        <v>139</v>
      </c>
      <c r="L142" t="s">
        <v>1158</v>
      </c>
    </row>
    <row r="143" spans="1:53" x14ac:dyDescent="0.25">
      <c r="L143" t="s">
        <v>1159</v>
      </c>
    </row>
    <row r="144" spans="1:53" x14ac:dyDescent="0.25">
      <c r="L144" t="s">
        <v>1160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F545-5A29-4B82-AA72-E01040BBB871}">
  <sheetPr>
    <pageSetUpPr fitToPage="1"/>
  </sheetPr>
  <dimension ref="A1:BS192"/>
  <sheetViews>
    <sheetView topLeftCell="B109" zoomScale="84" zoomScaleNormal="84" workbookViewId="0">
      <selection activeCell="N137" sqref="N13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36800</v>
      </c>
    </row>
    <row r="8" spans="1:44" x14ac:dyDescent="0.25">
      <c r="B8" s="3" t="s">
        <v>4</v>
      </c>
      <c r="C8" s="5">
        <v>519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45761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753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45762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45763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3</v>
      </c>
      <c r="X29" s="316"/>
      <c r="Y29" s="38" t="s">
        <v>762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2.42</v>
      </c>
      <c r="V30" s="33"/>
      <c r="W30" s="34">
        <v>2</v>
      </c>
      <c r="X30" s="316"/>
      <c r="Y30" s="38" t="s">
        <v>762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3</v>
      </c>
      <c r="V31" s="33"/>
      <c r="W31" s="34">
        <v>1</v>
      </c>
      <c r="X31" s="316"/>
      <c r="Y31" s="38" t="s">
        <v>762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45771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45772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45773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45777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45779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45780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45781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 t="s">
        <v>803</v>
      </c>
      <c r="X44" s="39"/>
      <c r="Y44" s="38" t="s">
        <v>804</v>
      </c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45782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45783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45784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45" t="s">
        <v>812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0.3</v>
      </c>
      <c r="AJ47" s="33">
        <v>0.3</v>
      </c>
      <c r="AK47" s="42">
        <v>0.3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28</v>
      </c>
      <c r="BS47">
        <f>[1]Sheet1!B11</f>
        <v>49.14</v>
      </c>
    </row>
    <row r="48" spans="1:71" ht="15.75" thickBot="1" x14ac:dyDescent="0.3">
      <c r="A48" s="31">
        <v>24</v>
      </c>
      <c r="B48" s="32">
        <v>45785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814</v>
      </c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45786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818</v>
      </c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14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45787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823</v>
      </c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 t="s">
        <v>824</v>
      </c>
      <c r="AZ50" s="38"/>
      <c r="BA50" s="44">
        <v>41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45788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828</v>
      </c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154</v>
      </c>
      <c r="BS51">
        <f>[1]Sheet1!B15</f>
        <v>43.354166666666664</v>
      </c>
    </row>
    <row r="52" spans="1:71" x14ac:dyDescent="0.25">
      <c r="A52" s="31">
        <v>28</v>
      </c>
      <c r="B52" s="32">
        <v>45789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831</v>
      </c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45790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F53" t="s">
        <v>835</v>
      </c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115</v>
      </c>
      <c r="BS53">
        <f>[1]Sheet1!B17</f>
        <v>34.78</v>
      </c>
    </row>
    <row r="54" spans="1:71" x14ac:dyDescent="0.25">
      <c r="A54" s="31">
        <v>30</v>
      </c>
      <c r="B54" s="32">
        <v>45791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72</v>
      </c>
      <c r="BS54">
        <f>[1]Sheet1!B18</f>
        <v>31.48936170212766</v>
      </c>
    </row>
    <row r="55" spans="1:71" x14ac:dyDescent="0.25">
      <c r="A55" s="31">
        <v>31</v>
      </c>
      <c r="B55" s="32">
        <v>45792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F55" t="s">
        <v>835</v>
      </c>
      <c r="AG55" s="31"/>
      <c r="AH55" s="40"/>
      <c r="AI55" s="33">
        <v>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103</v>
      </c>
      <c r="BS55">
        <f>[1]Sheet1!B19</f>
        <v>36.612244897959187</v>
      </c>
    </row>
    <row r="56" spans="1:71" x14ac:dyDescent="0.25">
      <c r="A56" s="31">
        <v>32</v>
      </c>
      <c r="B56" s="32">
        <v>45793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839</v>
      </c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45794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843</v>
      </c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</v>
      </c>
      <c r="AJ57" s="33">
        <v>0</v>
      </c>
      <c r="AK57" s="42">
        <v>0</v>
      </c>
      <c r="AL57" s="31"/>
      <c r="AM57" s="40"/>
      <c r="AN57" s="33">
        <v>0.4</v>
      </c>
      <c r="AO57" s="33">
        <v>0.4</v>
      </c>
      <c r="AP57" s="42">
        <v>0.4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45795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0.4</v>
      </c>
      <c r="AO58" s="33">
        <v>0.4</v>
      </c>
      <c r="AP58" s="42">
        <v>0.4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146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45796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/>
      <c r="AJ59" s="33"/>
      <c r="AK59" s="42"/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532</v>
      </c>
      <c r="AT59" s="33" t="s">
        <v>62</v>
      </c>
      <c r="AU59" s="64"/>
      <c r="AW59" s="31" t="s">
        <v>91</v>
      </c>
      <c r="AX59" s="31"/>
      <c r="AY59" s="31"/>
      <c r="AZ59" s="38"/>
      <c r="BA59" s="44">
        <v>100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45797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858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45798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860</v>
      </c>
      <c r="BS61">
        <f>[1]Sheet1!B25</f>
        <v>15.3</v>
      </c>
    </row>
    <row r="62" spans="1:71" x14ac:dyDescent="0.25">
      <c r="A62" s="31">
        <v>38</v>
      </c>
      <c r="B62" s="32">
        <v>45799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45800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58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45801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58</v>
      </c>
      <c r="BS64">
        <f>[1]Sheet1!B28</f>
        <v>7.5384615384615383</v>
      </c>
    </row>
    <row r="65" spans="1:71" x14ac:dyDescent="0.25">
      <c r="A65" s="31">
        <v>41</v>
      </c>
      <c r="B65" s="32">
        <v>45802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94</v>
      </c>
      <c r="BS65">
        <f>[1]Sheet1!B29</f>
        <v>4.4210526315789478</v>
      </c>
    </row>
    <row r="66" spans="1:71" x14ac:dyDescent="0.25">
      <c r="A66" s="31">
        <v>42</v>
      </c>
      <c r="B66" s="32">
        <v>45803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 t="s">
        <v>527</v>
      </c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 t="s">
        <v>527</v>
      </c>
      <c r="AS68" s="31" t="s">
        <v>102</v>
      </c>
      <c r="AT68" s="33" t="s">
        <v>62</v>
      </c>
      <c r="AU68" s="64" t="s">
        <v>104</v>
      </c>
      <c r="AV68" s="33" t="s">
        <v>883</v>
      </c>
      <c r="AW68" s="31" t="s">
        <v>91</v>
      </c>
      <c r="AX68" s="31"/>
      <c r="AY68" s="31"/>
      <c r="AZ68" s="38"/>
      <c r="BA68" s="44">
        <v>37</v>
      </c>
      <c r="BS68">
        <f>[1]Sheet1!B32</f>
        <v>2.8857142857142857</v>
      </c>
    </row>
    <row r="69" spans="1:71" x14ac:dyDescent="0.25">
      <c r="A69" s="31">
        <v>45</v>
      </c>
      <c r="B69" s="32">
        <v>45806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 t="s">
        <v>527</v>
      </c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53</v>
      </c>
      <c r="BS69">
        <f>[1]Sheet1!B33</f>
        <v>1.8888888888888888</v>
      </c>
    </row>
    <row r="70" spans="1:71" x14ac:dyDescent="0.25">
      <c r="A70" s="31">
        <v>46</v>
      </c>
      <c r="B70" s="32">
        <v>45807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206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</v>
      </c>
      <c r="BS70">
        <f>[1]Sheet1!B34</f>
        <v>1.8</v>
      </c>
    </row>
    <row r="71" spans="1:71" x14ac:dyDescent="0.25">
      <c r="A71" s="31">
        <v>47</v>
      </c>
      <c r="B71" s="32">
        <v>45808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206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16</v>
      </c>
      <c r="BS71">
        <f>[1]Sheet1!B35</f>
        <v>1.4722222222222223</v>
      </c>
    </row>
    <row r="72" spans="1:71" x14ac:dyDescent="0.25">
      <c r="A72" s="31">
        <v>48</v>
      </c>
      <c r="B72" s="32">
        <v>45809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26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45810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45811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V74" s="33" t="s">
        <v>500</v>
      </c>
      <c r="AW74" s="31" t="s">
        <v>91</v>
      </c>
      <c r="AX74" s="31"/>
      <c r="AY74" s="31"/>
      <c r="AZ74" s="38" t="s">
        <v>500</v>
      </c>
      <c r="BA74" s="44">
        <v>14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45812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36" t="s">
        <v>902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500</v>
      </c>
      <c r="AS75" s="31" t="s">
        <v>201</v>
      </c>
      <c r="AT75" s="33" t="s">
        <v>62</v>
      </c>
      <c r="AU75" s="33"/>
      <c r="AV75" s="33" t="s">
        <v>500</v>
      </c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45813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5</v>
      </c>
    </row>
    <row r="77" spans="1:71" x14ac:dyDescent="0.25">
      <c r="A77" s="31">
        <v>53</v>
      </c>
      <c r="B77" s="32">
        <v>45814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 t="s">
        <v>206</v>
      </c>
      <c r="AS77" s="31" t="s">
        <v>201</v>
      </c>
      <c r="AT77" s="33" t="s">
        <v>62</v>
      </c>
      <c r="AU77" s="33"/>
      <c r="AV77" s="33" t="s">
        <v>206</v>
      </c>
      <c r="AW77" s="31" t="s">
        <v>207</v>
      </c>
      <c r="AX77" s="33" t="s">
        <v>116</v>
      </c>
      <c r="AY77" s="33"/>
      <c r="AZ77" s="38"/>
      <c r="BA77" s="44">
        <v>15</v>
      </c>
    </row>
    <row r="78" spans="1:71" ht="15.75" thickBot="1" x14ac:dyDescent="0.3">
      <c r="A78" s="31">
        <v>54</v>
      </c>
      <c r="B78" s="32">
        <v>45815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 t="s">
        <v>916</v>
      </c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206</v>
      </c>
      <c r="AS78" s="31" t="s">
        <v>201</v>
      </c>
      <c r="AT78" s="33" t="s">
        <v>62</v>
      </c>
      <c r="AU78" s="33"/>
      <c r="AV78" s="33" t="s">
        <v>206</v>
      </c>
      <c r="AW78" s="31" t="s">
        <v>207</v>
      </c>
      <c r="AX78" s="33" t="s">
        <v>116</v>
      </c>
      <c r="AY78" s="33"/>
      <c r="AZ78" s="38"/>
      <c r="BA78" s="44">
        <v>12</v>
      </c>
    </row>
    <row r="79" spans="1:71" ht="15.75" thickBot="1" x14ac:dyDescent="0.3">
      <c r="A79" s="31">
        <v>55</v>
      </c>
      <c r="B79" s="32">
        <v>45816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/>
      <c r="AS79" s="31" t="s">
        <v>201</v>
      </c>
      <c r="AT79" s="33" t="s">
        <v>62</v>
      </c>
      <c r="AW79" s="31" t="s">
        <v>920</v>
      </c>
      <c r="AX79" s="33" t="s">
        <v>116</v>
      </c>
      <c r="AY79" s="33"/>
      <c r="AZ79" s="38"/>
      <c r="BA79" s="44">
        <v>15</v>
      </c>
    </row>
    <row r="80" spans="1:71" ht="15.75" thickBot="1" x14ac:dyDescent="0.3">
      <c r="A80" s="31">
        <v>56</v>
      </c>
      <c r="B80" s="32">
        <v>45817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 t="s">
        <v>785</v>
      </c>
      <c r="AZ80" s="38"/>
      <c r="BA80" s="44">
        <v>18</v>
      </c>
    </row>
    <row r="81" spans="1:53" ht="15.75" thickBot="1" x14ac:dyDescent="0.3">
      <c r="A81" s="31">
        <v>57</v>
      </c>
      <c r="B81" s="32">
        <v>45818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500</v>
      </c>
      <c r="AS81" s="31" t="s">
        <v>201</v>
      </c>
      <c r="AT81" s="33" t="s">
        <v>62</v>
      </c>
      <c r="AU81" s="33"/>
      <c r="AV81" s="33" t="s">
        <v>500</v>
      </c>
      <c r="AW81" s="31" t="s">
        <v>207</v>
      </c>
      <c r="AX81" s="33" t="s">
        <v>116</v>
      </c>
      <c r="AY81" s="137" t="s">
        <v>785</v>
      </c>
      <c r="AZ81" s="38"/>
      <c r="BA81" s="44">
        <v>4</v>
      </c>
    </row>
    <row r="82" spans="1:53" x14ac:dyDescent="0.25">
      <c r="A82" s="31">
        <v>58</v>
      </c>
      <c r="B82" s="32">
        <v>45819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/>
      <c r="AS82" s="31" t="s">
        <v>201</v>
      </c>
      <c r="AT82" s="33" t="s">
        <v>62</v>
      </c>
      <c r="AU82" s="33"/>
      <c r="AV82" s="33" t="s">
        <v>500</v>
      </c>
      <c r="AW82" s="31" t="s">
        <v>207</v>
      </c>
      <c r="AX82" s="33" t="s">
        <v>121</v>
      </c>
      <c r="AY82" s="33" t="s">
        <v>667</v>
      </c>
      <c r="AZ82" s="38"/>
      <c r="BA82" s="44">
        <v>7</v>
      </c>
    </row>
    <row r="83" spans="1:53" ht="15.75" thickBot="1" x14ac:dyDescent="0.3">
      <c r="A83" s="31">
        <v>59</v>
      </c>
      <c r="B83" s="32">
        <v>45820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/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 t="s">
        <v>667</v>
      </c>
      <c r="AZ83" s="38"/>
      <c r="BA83" s="44">
        <v>6</v>
      </c>
    </row>
    <row r="84" spans="1:53" ht="15.75" thickBot="1" x14ac:dyDescent="0.3">
      <c r="A84" s="31">
        <v>60</v>
      </c>
      <c r="B84" s="32">
        <v>45821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/>
      <c r="AS84" s="31" t="s">
        <v>201</v>
      </c>
      <c r="AT84" s="33" t="s">
        <v>62</v>
      </c>
      <c r="AU84" s="64" t="s">
        <v>124</v>
      </c>
      <c r="AV84" s="33" t="s">
        <v>206</v>
      </c>
      <c r="AW84" s="31" t="s">
        <v>207</v>
      </c>
      <c r="AX84" s="33" t="s">
        <v>121</v>
      </c>
      <c r="AY84" s="33"/>
      <c r="AZ84" s="38"/>
      <c r="BA84" s="44">
        <v>5</v>
      </c>
    </row>
    <row r="85" spans="1:53" x14ac:dyDescent="0.25">
      <c r="A85" s="31">
        <v>61</v>
      </c>
      <c r="B85" s="32">
        <v>45822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 t="s">
        <v>977</v>
      </c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 t="s">
        <v>887</v>
      </c>
      <c r="AZ85" s="38"/>
      <c r="BA85" s="44">
        <v>3</v>
      </c>
    </row>
    <row r="86" spans="1:53" x14ac:dyDescent="0.25">
      <c r="A86" s="31">
        <v>62</v>
      </c>
      <c r="B86" s="32">
        <v>45823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/>
      <c r="AZ86" s="38"/>
      <c r="BA86" s="44">
        <v>4</v>
      </c>
    </row>
    <row r="87" spans="1:53" x14ac:dyDescent="0.25">
      <c r="A87" s="31">
        <v>63</v>
      </c>
      <c r="B87" s="32">
        <v>45824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3" x14ac:dyDescent="0.25">
      <c r="A88" s="31">
        <v>64</v>
      </c>
      <c r="B88" s="32">
        <v>45825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45826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527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293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3</v>
      </c>
    </row>
    <row r="91" spans="1:53" x14ac:dyDescent="0.25">
      <c r="A91" s="31">
        <v>67</v>
      </c>
      <c r="B91" s="32">
        <v>45828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 t="s">
        <v>977</v>
      </c>
      <c r="AR91" s="38"/>
      <c r="AS91" s="31" t="s">
        <v>293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 t="s">
        <v>500</v>
      </c>
      <c r="AZ91" s="38"/>
      <c r="BA91" s="44">
        <v>15</v>
      </c>
    </row>
    <row r="92" spans="1:53" x14ac:dyDescent="0.25">
      <c r="A92" s="31">
        <v>68</v>
      </c>
      <c r="B92" s="32">
        <v>45829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527</v>
      </c>
      <c r="AS92" s="31" t="s">
        <v>293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4</v>
      </c>
    </row>
    <row r="93" spans="1:53" x14ac:dyDescent="0.25">
      <c r="A93" s="31">
        <v>69</v>
      </c>
      <c r="B93" s="32">
        <v>45830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45831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 t="s">
        <v>977</v>
      </c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 t="s">
        <v>500</v>
      </c>
      <c r="AZ94" s="38"/>
      <c r="BA94" s="44">
        <v>3</v>
      </c>
    </row>
    <row r="95" spans="1:53" x14ac:dyDescent="0.25">
      <c r="A95" s="31">
        <v>71</v>
      </c>
      <c r="B95" s="32">
        <v>45832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1</v>
      </c>
    </row>
    <row r="96" spans="1:53" x14ac:dyDescent="0.25">
      <c r="A96" s="31">
        <v>72</v>
      </c>
      <c r="B96" s="32">
        <v>45833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V96" s="33" t="s">
        <v>206</v>
      </c>
      <c r="AW96" s="31" t="s">
        <v>207</v>
      </c>
      <c r="AX96" s="33"/>
      <c r="AY96" s="33" t="s">
        <v>206</v>
      </c>
      <c r="AZ96" s="38"/>
      <c r="BA96" s="44">
        <v>0</v>
      </c>
    </row>
    <row r="97" spans="1:53" x14ac:dyDescent="0.25">
      <c r="A97" s="31">
        <v>73</v>
      </c>
      <c r="B97" s="32">
        <v>45834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S97" s="31" t="s">
        <v>293</v>
      </c>
      <c r="AT97" s="33" t="s">
        <v>62</v>
      </c>
      <c r="AU97" s="33"/>
      <c r="AV97" s="33" t="s">
        <v>206</v>
      </c>
      <c r="AW97" s="31" t="s">
        <v>207</v>
      </c>
      <c r="AX97" s="33"/>
      <c r="AY97" s="33" t="s">
        <v>206</v>
      </c>
      <c r="AZ97" s="38"/>
      <c r="BA97" s="44">
        <v>0</v>
      </c>
    </row>
    <row r="98" spans="1:53" x14ac:dyDescent="0.25">
      <c r="A98" s="31">
        <v>74</v>
      </c>
      <c r="B98" s="32">
        <v>45835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0.4</v>
      </c>
      <c r="AO98" s="33">
        <v>0.4</v>
      </c>
      <c r="AP98" s="42">
        <v>0.4</v>
      </c>
      <c r="AQ98" s="43"/>
      <c r="AS98" s="31" t="s">
        <v>293</v>
      </c>
      <c r="AT98" s="33" t="s">
        <v>62</v>
      </c>
      <c r="AU98" s="33"/>
      <c r="AV98" s="33" t="s">
        <v>206</v>
      </c>
      <c r="AW98" s="31" t="s">
        <v>207</v>
      </c>
      <c r="AX98" s="33"/>
      <c r="AY98" s="33" t="s">
        <v>206</v>
      </c>
      <c r="AZ98" s="38"/>
      <c r="BA98" s="44" t="s">
        <v>1014</v>
      </c>
    </row>
    <row r="99" spans="1:53" x14ac:dyDescent="0.25">
      <c r="A99" s="31">
        <v>75</v>
      </c>
      <c r="B99" s="32">
        <v>45836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500</v>
      </c>
      <c r="AZ99" s="38"/>
      <c r="BA99" s="44">
        <v>1</v>
      </c>
    </row>
    <row r="100" spans="1:53" x14ac:dyDescent="0.25">
      <c r="A100" s="31">
        <v>76</v>
      </c>
      <c r="B100" s="32">
        <v>45837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500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500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500</v>
      </c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45840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500</v>
      </c>
      <c r="AW103" s="31" t="s">
        <v>207</v>
      </c>
      <c r="AX103" s="33"/>
      <c r="AY103" s="33"/>
      <c r="AZ103" s="38"/>
      <c r="BA103" s="44">
        <v>3</v>
      </c>
    </row>
    <row r="104" spans="1:53" x14ac:dyDescent="0.25">
      <c r="A104" s="31">
        <v>80</v>
      </c>
      <c r="B104" s="32">
        <v>45841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45842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1</v>
      </c>
    </row>
    <row r="106" spans="1:53" x14ac:dyDescent="0.25">
      <c r="A106" s="31">
        <v>82</v>
      </c>
      <c r="B106" s="32">
        <v>45843</v>
      </c>
      <c r="C106" s="33" t="s">
        <v>1037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45844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1039</v>
      </c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45845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45846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 t="s">
        <v>1048</v>
      </c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2</v>
      </c>
    </row>
    <row r="110" spans="1:53" x14ac:dyDescent="0.25">
      <c r="A110" s="31">
        <v>86</v>
      </c>
      <c r="B110" s="32">
        <v>45847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500</v>
      </c>
      <c r="AW110" s="31" t="s">
        <v>207</v>
      </c>
      <c r="AX110" s="33"/>
      <c r="AY110" s="33" t="s">
        <v>1050</v>
      </c>
      <c r="AZ110" s="38"/>
      <c r="BA110" s="44">
        <v>0</v>
      </c>
    </row>
    <row r="111" spans="1:53" x14ac:dyDescent="0.25">
      <c r="A111" s="31">
        <v>87</v>
      </c>
      <c r="B111" s="32">
        <v>45848</v>
      </c>
      <c r="C111" s="33" t="s">
        <v>132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493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 t="s">
        <v>1052</v>
      </c>
      <c r="AZ111" s="38"/>
      <c r="BA111" s="44">
        <v>1</v>
      </c>
    </row>
    <row r="112" spans="1:53" x14ac:dyDescent="0.25">
      <c r="A112" s="31">
        <v>88</v>
      </c>
      <c r="B112" s="32">
        <v>45849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1056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 t="s">
        <v>1057</v>
      </c>
      <c r="AZ112" s="38"/>
      <c r="BA112" s="44">
        <v>0</v>
      </c>
    </row>
    <row r="113" spans="1:54" x14ac:dyDescent="0.25">
      <c r="A113" s="31">
        <v>89</v>
      </c>
      <c r="B113" s="32">
        <v>45850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 t="s">
        <v>977</v>
      </c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 t="s">
        <v>1057</v>
      </c>
      <c r="AZ113" s="38"/>
      <c r="BA113" s="44">
        <v>0</v>
      </c>
    </row>
    <row r="114" spans="1:54" x14ac:dyDescent="0.25">
      <c r="A114" s="31">
        <v>90</v>
      </c>
      <c r="B114" s="32">
        <v>45851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 t="s">
        <v>500</v>
      </c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1062</v>
      </c>
      <c r="AZ114" s="38"/>
      <c r="BA114" s="44">
        <v>0</v>
      </c>
    </row>
    <row r="115" spans="1:54" ht="15.75" thickBot="1" x14ac:dyDescent="0.3">
      <c r="A115" s="95"/>
      <c r="B115" s="32">
        <v>45852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500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B116" s="32">
        <v>45853</v>
      </c>
      <c r="C116" s="33" t="s">
        <v>132</v>
      </c>
      <c r="AN116" s="33">
        <v>0.4</v>
      </c>
      <c r="AO116" s="33">
        <v>0.4</v>
      </c>
      <c r="AP116" s="42">
        <v>0.4</v>
      </c>
      <c r="AR116" s="38" t="s">
        <v>500</v>
      </c>
      <c r="AS116" s="31" t="s">
        <v>293</v>
      </c>
      <c r="AV116" s="33" t="s">
        <v>500</v>
      </c>
      <c r="AW116" s="31" t="s">
        <v>207</v>
      </c>
      <c r="AY116" s="33" t="s">
        <v>1067</v>
      </c>
      <c r="BA116" s="44">
        <v>1</v>
      </c>
    </row>
    <row r="117" spans="1:54" x14ac:dyDescent="0.25">
      <c r="B117" s="32">
        <v>45854</v>
      </c>
      <c r="C117" s="33" t="s">
        <v>132</v>
      </c>
      <c r="AN117" s="33">
        <v>0.4</v>
      </c>
      <c r="AO117" s="33">
        <v>0.4</v>
      </c>
      <c r="AP117" s="42">
        <v>0.4</v>
      </c>
      <c r="AR117" s="38" t="s">
        <v>500</v>
      </c>
      <c r="AS117" s="31" t="s">
        <v>293</v>
      </c>
      <c r="AV117" s="33" t="s">
        <v>500</v>
      </c>
      <c r="AW117" s="31" t="s">
        <v>207</v>
      </c>
      <c r="AY117" s="33" t="s">
        <v>1067</v>
      </c>
      <c r="BA117" s="44">
        <v>0</v>
      </c>
    </row>
    <row r="118" spans="1:54" x14ac:dyDescent="0.25">
      <c r="B118" s="32">
        <v>45855</v>
      </c>
      <c r="C118" s="33" t="s">
        <v>132</v>
      </c>
      <c r="AN118" s="33">
        <v>0.4</v>
      </c>
      <c r="AO118" s="33">
        <v>0.4</v>
      </c>
      <c r="AP118" s="42">
        <v>0.4</v>
      </c>
      <c r="AR118" s="38" t="s">
        <v>500</v>
      </c>
      <c r="AS118" s="31" t="s">
        <v>293</v>
      </c>
      <c r="AV118" s="33" t="s">
        <v>500</v>
      </c>
      <c r="AW118" s="31" t="s">
        <v>207</v>
      </c>
      <c r="AY118" s="33" t="s">
        <v>1067</v>
      </c>
      <c r="BA118" s="44">
        <v>0</v>
      </c>
    </row>
    <row r="119" spans="1:54" x14ac:dyDescent="0.25">
      <c r="B119" s="32">
        <v>45856</v>
      </c>
      <c r="C119" s="33" t="s">
        <v>139</v>
      </c>
      <c r="AN119" s="33">
        <v>0.4</v>
      </c>
      <c r="AO119" s="33">
        <v>0.4</v>
      </c>
      <c r="AP119" s="42">
        <v>0.4</v>
      </c>
      <c r="AS119" s="31" t="s">
        <v>293</v>
      </c>
      <c r="AV119" s="33" t="s">
        <v>206</v>
      </c>
      <c r="AW119" s="31" t="s">
        <v>207</v>
      </c>
      <c r="AY119" s="33" t="s">
        <v>1067</v>
      </c>
      <c r="BA119" s="44">
        <v>0</v>
      </c>
    </row>
    <row r="120" spans="1:54" x14ac:dyDescent="0.25">
      <c r="B120" s="32">
        <v>45857</v>
      </c>
      <c r="C120" s="33" t="s">
        <v>139</v>
      </c>
      <c r="AN120" s="33">
        <v>0.2</v>
      </c>
      <c r="AO120" s="33">
        <v>0.2</v>
      </c>
      <c r="AP120" s="42">
        <v>0.2</v>
      </c>
      <c r="AR120" t="s">
        <v>1077</v>
      </c>
      <c r="AS120" s="31" t="s">
        <v>293</v>
      </c>
      <c r="AV120" s="33" t="s">
        <v>206</v>
      </c>
      <c r="AW120" s="31" t="s">
        <v>207</v>
      </c>
      <c r="BA120" s="44">
        <v>0</v>
      </c>
    </row>
    <row r="121" spans="1:54" x14ac:dyDescent="0.25">
      <c r="B121" s="32">
        <v>45858</v>
      </c>
      <c r="C121" s="33" t="s">
        <v>139</v>
      </c>
      <c r="AN121" s="33">
        <v>0.2</v>
      </c>
      <c r="AO121" s="33">
        <v>0.2</v>
      </c>
      <c r="AP121" s="42">
        <v>0.2</v>
      </c>
      <c r="AS121" s="31" t="s">
        <v>293</v>
      </c>
      <c r="AV121" s="33" t="s">
        <v>500</v>
      </c>
      <c r="AW121" s="31" t="s">
        <v>207</v>
      </c>
      <c r="BA121" s="44">
        <v>1</v>
      </c>
    </row>
    <row r="122" spans="1:54" x14ac:dyDescent="0.25">
      <c r="B122" s="32">
        <v>45859</v>
      </c>
      <c r="C122" s="33" t="s">
        <v>129</v>
      </c>
      <c r="AN122" s="33">
        <v>0.4</v>
      </c>
      <c r="AO122" s="33">
        <v>0.4</v>
      </c>
      <c r="AP122" s="42">
        <v>0.4</v>
      </c>
      <c r="AS122" s="31" t="s">
        <v>293</v>
      </c>
      <c r="AV122" s="33" t="s">
        <v>500</v>
      </c>
      <c r="AW122" s="31" t="s">
        <v>207</v>
      </c>
      <c r="BA122" s="44">
        <v>1</v>
      </c>
      <c r="BB122" t="s">
        <v>1078</v>
      </c>
    </row>
    <row r="123" spans="1:54" x14ac:dyDescent="0.25">
      <c r="B123" s="32">
        <v>45860</v>
      </c>
      <c r="C123" s="33" t="s">
        <v>132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500</v>
      </c>
      <c r="AW123" s="31" t="s">
        <v>207</v>
      </c>
      <c r="BA123" s="44">
        <v>0</v>
      </c>
    </row>
    <row r="124" spans="1:54" x14ac:dyDescent="0.25">
      <c r="B124" s="32">
        <v>45861</v>
      </c>
      <c r="C124" s="33" t="s">
        <v>132</v>
      </c>
      <c r="AN124" s="33">
        <v>0.4</v>
      </c>
      <c r="AO124" s="33">
        <v>0.4</v>
      </c>
      <c r="AP124" s="42">
        <v>0.4</v>
      </c>
      <c r="AR124" t="s">
        <v>500</v>
      </c>
      <c r="AS124" s="31" t="s">
        <v>293</v>
      </c>
      <c r="AV124" s="33" t="s">
        <v>500</v>
      </c>
      <c r="AW124" s="31" t="s">
        <v>207</v>
      </c>
      <c r="BA124" s="44">
        <v>0</v>
      </c>
    </row>
    <row r="125" spans="1:54" x14ac:dyDescent="0.25">
      <c r="B125" s="32">
        <v>45862</v>
      </c>
      <c r="C125" s="33" t="s">
        <v>132</v>
      </c>
      <c r="AN125" s="33">
        <v>0.4</v>
      </c>
      <c r="AO125" s="33">
        <v>0.4</v>
      </c>
      <c r="AP125" s="42">
        <v>0.4</v>
      </c>
      <c r="AR125" t="s">
        <v>500</v>
      </c>
      <c r="AS125" s="31" t="s">
        <v>293</v>
      </c>
      <c r="AV125" s="33" t="s">
        <v>500</v>
      </c>
      <c r="AW125" s="31" t="s">
        <v>207</v>
      </c>
      <c r="BA125" s="44">
        <v>0</v>
      </c>
    </row>
    <row r="126" spans="1:54" x14ac:dyDescent="0.25">
      <c r="B126" s="32">
        <v>45863</v>
      </c>
      <c r="C126" s="33" t="s">
        <v>139</v>
      </c>
      <c r="AN126" t="s">
        <v>1082</v>
      </c>
      <c r="AO126" t="s">
        <v>1082</v>
      </c>
      <c r="AP126" t="s">
        <v>1082</v>
      </c>
      <c r="AQ126" t="s">
        <v>1083</v>
      </c>
      <c r="AR126" t="s">
        <v>977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45864</v>
      </c>
      <c r="C127" s="33" t="s">
        <v>129</v>
      </c>
      <c r="AN127" s="33">
        <v>0.4</v>
      </c>
      <c r="AO127" s="33">
        <v>0.4</v>
      </c>
      <c r="AP127" s="33">
        <v>0.4</v>
      </c>
      <c r="AS127" s="31" t="s">
        <v>293</v>
      </c>
      <c r="AV127" s="33" t="s">
        <v>500</v>
      </c>
      <c r="AW127" s="31" t="s">
        <v>207</v>
      </c>
      <c r="AY127" t="s">
        <v>500</v>
      </c>
      <c r="BA127" s="44">
        <v>0</v>
      </c>
    </row>
    <row r="128" spans="1:54" x14ac:dyDescent="0.25">
      <c r="B128" s="32">
        <v>45865</v>
      </c>
      <c r="C128" s="33" t="s">
        <v>129</v>
      </c>
      <c r="AN128" s="33">
        <v>0.4</v>
      </c>
      <c r="AO128" s="33">
        <v>0.4</v>
      </c>
      <c r="AP128" s="33">
        <v>0.4</v>
      </c>
      <c r="AS128" s="31" t="s">
        <v>293</v>
      </c>
      <c r="AV128" s="33" t="s">
        <v>500</v>
      </c>
      <c r="AW128" s="31" t="s">
        <v>207</v>
      </c>
      <c r="AY128" t="s">
        <v>500</v>
      </c>
      <c r="BA128" s="44">
        <v>0</v>
      </c>
    </row>
    <row r="129" spans="2:54" x14ac:dyDescent="0.25">
      <c r="B129" s="32">
        <v>45866</v>
      </c>
      <c r="C129" s="33" t="s">
        <v>129</v>
      </c>
      <c r="AN129" s="33">
        <v>0.4</v>
      </c>
      <c r="AO129" s="33">
        <v>0.4</v>
      </c>
      <c r="AP129" s="33">
        <v>0.4</v>
      </c>
      <c r="AS129" s="31" t="s">
        <v>293</v>
      </c>
      <c r="AV129" s="33" t="s">
        <v>500</v>
      </c>
      <c r="AW129" s="31" t="s">
        <v>207</v>
      </c>
      <c r="AY129" t="s">
        <v>500</v>
      </c>
      <c r="BA129" s="44">
        <v>1</v>
      </c>
      <c r="BB129" t="s">
        <v>734</v>
      </c>
    </row>
    <row r="130" spans="2:54" x14ac:dyDescent="0.25">
      <c r="B130" s="32">
        <v>45867</v>
      </c>
      <c r="C130" s="33" t="s">
        <v>132</v>
      </c>
      <c r="M130" t="s">
        <v>1087</v>
      </c>
      <c r="AN130" s="33">
        <v>0.4</v>
      </c>
      <c r="AO130" s="33">
        <v>0.4</v>
      </c>
      <c r="AP130" s="33">
        <v>0.4</v>
      </c>
      <c r="AR130" t="s">
        <v>527</v>
      </c>
      <c r="AS130" s="31" t="s">
        <v>293</v>
      </c>
      <c r="AV130" s="33" t="s">
        <v>500</v>
      </c>
      <c r="AW130" s="31" t="s">
        <v>207</v>
      </c>
      <c r="AY130" t="s">
        <v>500</v>
      </c>
      <c r="BA130" s="44">
        <v>0</v>
      </c>
    </row>
    <row r="131" spans="2:54" x14ac:dyDescent="0.25">
      <c r="B131" s="32">
        <v>45868</v>
      </c>
      <c r="C131" s="33" t="s">
        <v>132</v>
      </c>
      <c r="AN131" s="33">
        <v>0.4</v>
      </c>
      <c r="AO131">
        <v>0.4</v>
      </c>
      <c r="AP131" s="33">
        <v>0.4</v>
      </c>
      <c r="AR131" t="s">
        <v>527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1</v>
      </c>
      <c r="BB131" t="s">
        <v>734</v>
      </c>
    </row>
    <row r="132" spans="2:54" x14ac:dyDescent="0.25">
      <c r="B132" s="32">
        <v>45869</v>
      </c>
      <c r="C132" s="33" t="s">
        <v>132</v>
      </c>
      <c r="AN132">
        <v>0.4</v>
      </c>
      <c r="AO132" s="33">
        <v>0.4</v>
      </c>
      <c r="AP132" s="33">
        <v>0.4</v>
      </c>
      <c r="AR132" t="s">
        <v>527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4" x14ac:dyDescent="0.25">
      <c r="B133" s="32">
        <v>45870</v>
      </c>
      <c r="C133" s="33" t="s">
        <v>139</v>
      </c>
      <c r="AP133" s="33">
        <v>0.4</v>
      </c>
      <c r="AR133" t="s">
        <v>977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4" x14ac:dyDescent="0.25">
      <c r="B134" s="32">
        <v>45871</v>
      </c>
      <c r="C134" s="33" t="s">
        <v>139</v>
      </c>
      <c r="L134" t="s">
        <v>1099</v>
      </c>
      <c r="AN134" s="33">
        <v>0</v>
      </c>
      <c r="AO134" s="33">
        <v>0</v>
      </c>
      <c r="AP134" s="33">
        <v>0.4</v>
      </c>
      <c r="AR134" t="s">
        <v>977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4" x14ac:dyDescent="0.25">
      <c r="B135" s="32">
        <v>45872</v>
      </c>
      <c r="C135" s="33" t="s">
        <v>132</v>
      </c>
      <c r="AN135" s="33">
        <v>0.4</v>
      </c>
      <c r="AO135">
        <v>0.4</v>
      </c>
      <c r="AP135" s="33">
        <v>0.4</v>
      </c>
      <c r="AS135" s="31" t="s">
        <v>293</v>
      </c>
      <c r="AV135" s="33" t="s">
        <v>500</v>
      </c>
      <c r="AW135" s="31" t="s">
        <v>207</v>
      </c>
      <c r="BA135" s="44">
        <v>0</v>
      </c>
    </row>
    <row r="136" spans="2:54" x14ac:dyDescent="0.25">
      <c r="B136" s="32">
        <v>45873</v>
      </c>
      <c r="C136" s="33" t="s">
        <v>129</v>
      </c>
      <c r="AN136" s="33">
        <v>0.4</v>
      </c>
      <c r="AO136" s="33">
        <v>0.4</v>
      </c>
      <c r="AP136" s="33">
        <v>0.4</v>
      </c>
      <c r="AS136" s="31" t="s">
        <v>293</v>
      </c>
      <c r="AV136" s="33" t="s">
        <v>500</v>
      </c>
      <c r="AW136" s="31" t="s">
        <v>207</v>
      </c>
      <c r="BA136" s="33">
        <v>0</v>
      </c>
    </row>
    <row r="137" spans="2:54" x14ac:dyDescent="0.25">
      <c r="B137" s="32">
        <v>45874</v>
      </c>
      <c r="C137" s="33" t="s">
        <v>139</v>
      </c>
      <c r="L137" t="s">
        <v>1103</v>
      </c>
      <c r="M137" t="s">
        <v>1104</v>
      </c>
      <c r="N137" s="154">
        <f>622/36800</f>
        <v>1.6902173913043477E-2</v>
      </c>
      <c r="AN137" s="33">
        <v>0.4</v>
      </c>
      <c r="AO137">
        <v>0.4</v>
      </c>
      <c r="AP137" s="33">
        <v>0.4</v>
      </c>
    </row>
    <row r="138" spans="2:54" x14ac:dyDescent="0.25">
      <c r="B138" s="32">
        <v>45875</v>
      </c>
    </row>
    <row r="139" spans="2:54" x14ac:dyDescent="0.25">
      <c r="B139" s="32">
        <v>45876</v>
      </c>
    </row>
    <row r="140" spans="2:54" x14ac:dyDescent="0.25">
      <c r="B140" s="32">
        <v>45877</v>
      </c>
    </row>
    <row r="141" spans="2:54" x14ac:dyDescent="0.25">
      <c r="B141" s="32">
        <v>45878</v>
      </c>
    </row>
    <row r="142" spans="2:54" x14ac:dyDescent="0.25">
      <c r="B142" s="32">
        <v>45879</v>
      </c>
    </row>
    <row r="143" spans="2:54" x14ac:dyDescent="0.25">
      <c r="B143" s="32">
        <v>45880</v>
      </c>
    </row>
    <row r="144" spans="2:54" x14ac:dyDescent="0.25">
      <c r="B144" s="32">
        <v>45881</v>
      </c>
    </row>
    <row r="145" spans="2:2" x14ac:dyDescent="0.25">
      <c r="B145" s="32">
        <v>45882</v>
      </c>
    </row>
    <row r="146" spans="2:2" x14ac:dyDescent="0.25">
      <c r="B146" s="32">
        <v>45883</v>
      </c>
    </row>
    <row r="147" spans="2:2" x14ac:dyDescent="0.25">
      <c r="B147" s="32">
        <v>45884</v>
      </c>
    </row>
    <row r="148" spans="2:2" x14ac:dyDescent="0.25">
      <c r="B148" s="32">
        <v>45885</v>
      </c>
    </row>
    <row r="149" spans="2:2" x14ac:dyDescent="0.25">
      <c r="B149" s="32">
        <v>45886</v>
      </c>
    </row>
    <row r="150" spans="2:2" x14ac:dyDescent="0.25">
      <c r="B150" s="32">
        <v>45887</v>
      </c>
    </row>
    <row r="151" spans="2:2" x14ac:dyDescent="0.25">
      <c r="B151" s="32">
        <v>45888</v>
      </c>
    </row>
    <row r="152" spans="2:2" x14ac:dyDescent="0.25">
      <c r="B152" s="32">
        <v>45889</v>
      </c>
    </row>
    <row r="153" spans="2:2" x14ac:dyDescent="0.25">
      <c r="B153" s="32">
        <v>45890</v>
      </c>
    </row>
    <row r="154" spans="2:2" x14ac:dyDescent="0.25">
      <c r="B154" s="32">
        <v>45891</v>
      </c>
    </row>
    <row r="155" spans="2:2" x14ac:dyDescent="0.25">
      <c r="B155" s="32">
        <v>45892</v>
      </c>
    </row>
    <row r="156" spans="2:2" x14ac:dyDescent="0.25">
      <c r="B156" s="32">
        <v>45893</v>
      </c>
    </row>
    <row r="157" spans="2:2" x14ac:dyDescent="0.25">
      <c r="B157" s="32">
        <v>45894</v>
      </c>
    </row>
    <row r="158" spans="2:2" x14ac:dyDescent="0.25">
      <c r="B158" s="32">
        <v>45895</v>
      </c>
    </row>
    <row r="159" spans="2:2" x14ac:dyDescent="0.25">
      <c r="B159" s="32">
        <v>45896</v>
      </c>
    </row>
    <row r="160" spans="2:2" x14ac:dyDescent="0.25">
      <c r="B160" s="32">
        <v>45897</v>
      </c>
    </row>
    <row r="161" spans="2:2" x14ac:dyDescent="0.25">
      <c r="B161" s="32">
        <v>45898</v>
      </c>
    </row>
    <row r="162" spans="2:2" x14ac:dyDescent="0.25">
      <c r="B162" s="32">
        <v>45899</v>
      </c>
    </row>
    <row r="163" spans="2:2" x14ac:dyDescent="0.25">
      <c r="B163" s="32">
        <v>45900</v>
      </c>
    </row>
    <row r="164" spans="2:2" x14ac:dyDescent="0.25">
      <c r="B164" s="32">
        <v>45901</v>
      </c>
    </row>
    <row r="165" spans="2:2" x14ac:dyDescent="0.25">
      <c r="B165" s="32">
        <v>45902</v>
      </c>
    </row>
    <row r="166" spans="2:2" x14ac:dyDescent="0.25">
      <c r="B166" s="32">
        <v>45903</v>
      </c>
    </row>
    <row r="167" spans="2:2" x14ac:dyDescent="0.25">
      <c r="B167" s="32">
        <v>45904</v>
      </c>
    </row>
    <row r="168" spans="2:2" x14ac:dyDescent="0.25">
      <c r="B168" s="32">
        <v>45905</v>
      </c>
    </row>
    <row r="169" spans="2:2" x14ac:dyDescent="0.25">
      <c r="B169" s="32">
        <v>45906</v>
      </c>
    </row>
    <row r="170" spans="2:2" x14ac:dyDescent="0.25">
      <c r="B170" s="32">
        <v>45907</v>
      </c>
    </row>
    <row r="171" spans="2:2" x14ac:dyDescent="0.25">
      <c r="B171" s="32">
        <v>45908</v>
      </c>
    </row>
    <row r="172" spans="2:2" x14ac:dyDescent="0.25">
      <c r="B172" s="32">
        <v>45909</v>
      </c>
    </row>
    <row r="173" spans="2:2" x14ac:dyDescent="0.25">
      <c r="B173" s="32">
        <v>45910</v>
      </c>
    </row>
    <row r="174" spans="2:2" x14ac:dyDescent="0.25">
      <c r="B174" s="32">
        <v>45911</v>
      </c>
    </row>
    <row r="175" spans="2:2" x14ac:dyDescent="0.25">
      <c r="B175" s="32">
        <v>45912</v>
      </c>
    </row>
    <row r="176" spans="2:2" x14ac:dyDescent="0.25">
      <c r="B176" s="32">
        <v>45913</v>
      </c>
    </row>
    <row r="177" spans="2:2" x14ac:dyDescent="0.25">
      <c r="B177" s="32">
        <v>45914</v>
      </c>
    </row>
    <row r="178" spans="2:2" x14ac:dyDescent="0.25">
      <c r="B178" s="32">
        <v>45915</v>
      </c>
    </row>
    <row r="179" spans="2:2" x14ac:dyDescent="0.25">
      <c r="B179" s="32">
        <v>45916</v>
      </c>
    </row>
    <row r="180" spans="2:2" x14ac:dyDescent="0.25">
      <c r="B180" s="32">
        <v>45917</v>
      </c>
    </row>
    <row r="181" spans="2:2" x14ac:dyDescent="0.25">
      <c r="B181" s="32">
        <v>45918</v>
      </c>
    </row>
    <row r="182" spans="2:2" x14ac:dyDescent="0.25">
      <c r="B182" s="32">
        <v>45919</v>
      </c>
    </row>
    <row r="183" spans="2:2" x14ac:dyDescent="0.25">
      <c r="B183" s="32">
        <v>45920</v>
      </c>
    </row>
    <row r="184" spans="2:2" x14ac:dyDescent="0.25">
      <c r="B184" s="32">
        <v>45921</v>
      </c>
    </row>
    <row r="185" spans="2:2" x14ac:dyDescent="0.25">
      <c r="B185" s="32">
        <v>45922</v>
      </c>
    </row>
    <row r="186" spans="2:2" x14ac:dyDescent="0.25">
      <c r="B186" s="32">
        <v>45923</v>
      </c>
    </row>
    <row r="187" spans="2:2" x14ac:dyDescent="0.25">
      <c r="B187" s="32">
        <v>45924</v>
      </c>
    </row>
    <row r="188" spans="2:2" x14ac:dyDescent="0.25">
      <c r="B188" s="32">
        <v>45925</v>
      </c>
    </row>
    <row r="189" spans="2:2" x14ac:dyDescent="0.25">
      <c r="B189" s="32">
        <v>45926</v>
      </c>
    </row>
    <row r="190" spans="2:2" x14ac:dyDescent="0.25">
      <c r="B190" s="32">
        <v>45927</v>
      </c>
    </row>
    <row r="191" spans="2:2" x14ac:dyDescent="0.25">
      <c r="B191" s="32">
        <v>45928</v>
      </c>
    </row>
    <row r="192" spans="2:2" x14ac:dyDescent="0.25">
      <c r="B192" s="32">
        <v>45929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BC13-22D3-429E-A2B5-1B4FB343C848}">
  <sheetPr>
    <pageSetUpPr fitToPage="1"/>
  </sheetPr>
  <dimension ref="A1:BS143"/>
  <sheetViews>
    <sheetView topLeftCell="J100" zoomScale="84" zoomScaleNormal="84" workbookViewId="0">
      <selection activeCell="P135" sqref="P1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1007</v>
      </c>
    </row>
    <row r="9" spans="1:44" x14ac:dyDescent="0.25">
      <c r="B9" s="3" t="s">
        <v>5</v>
      </c>
      <c r="C9" s="153">
        <f>C8/C7*100</f>
        <v>2.8771428571428572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1094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967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315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4</v>
      </c>
      <c r="V33" s="33"/>
      <c r="W33" s="34">
        <v>3</v>
      </c>
      <c r="X33" s="316"/>
      <c r="Y33" s="38" t="s">
        <v>762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2.42</v>
      </c>
      <c r="V34" s="33"/>
      <c r="W34" s="34">
        <v>1</v>
      </c>
      <c r="X34" s="316"/>
      <c r="Y34" s="38" t="s">
        <v>762</v>
      </c>
      <c r="Z34" s="31"/>
      <c r="AA34" s="33"/>
      <c r="AB34" s="34"/>
      <c r="AC34" s="33">
        <v>7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</v>
      </c>
      <c r="V35" s="33"/>
      <c r="W35" s="34">
        <v>0.75</v>
      </c>
      <c r="X35" s="317"/>
      <c r="Y35" s="38" t="s">
        <v>762</v>
      </c>
      <c r="Z35" s="31"/>
      <c r="AA35" s="33"/>
      <c r="AB35" s="34"/>
      <c r="AC35" s="33" t="s">
        <v>138</v>
      </c>
      <c r="AD35" s="33"/>
      <c r="AE35" s="39"/>
      <c r="AF35" s="38" t="s">
        <v>768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60" t="s">
        <v>59</v>
      </c>
      <c r="Y36" s="38" t="s">
        <v>769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793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 t="s">
        <v>139</v>
      </c>
      <c r="D47" s="31"/>
      <c r="E47" s="34"/>
      <c r="F47" s="33"/>
      <c r="G47" s="34"/>
      <c r="H47" s="33"/>
      <c r="I47" s="34"/>
      <c r="J47" s="129" t="s">
        <v>798</v>
      </c>
      <c r="K47" s="35" t="s">
        <v>45</v>
      </c>
      <c r="L47" s="87" t="s">
        <v>796</v>
      </c>
      <c r="M47" s="51" t="s">
        <v>83</v>
      </c>
      <c r="N47" s="33" t="s">
        <v>153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0.3</v>
      </c>
      <c r="AL47" s="31"/>
      <c r="AM47" s="40"/>
      <c r="AN47" s="33"/>
      <c r="AO47" s="33"/>
      <c r="AP47" s="42"/>
      <c r="AQ47" s="43" t="s">
        <v>799</v>
      </c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801</v>
      </c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126</v>
      </c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/>
      <c r="AT49" s="33" t="s">
        <v>62</v>
      </c>
      <c r="AU49" s="132" t="s">
        <v>805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81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100</v>
      </c>
      <c r="AT50" s="33" t="s">
        <v>62</v>
      </c>
      <c r="AU50" t="s">
        <v>809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53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811</v>
      </c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98</v>
      </c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813</v>
      </c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817</v>
      </c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37</v>
      </c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26</v>
      </c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828</v>
      </c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38</v>
      </c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830</v>
      </c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72</v>
      </c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 t="s">
        <v>151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834</v>
      </c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68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279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95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133" t="s">
        <v>746</v>
      </c>
      <c r="AG59" s="31"/>
      <c r="AH59" s="40"/>
      <c r="AI59" s="33" t="s">
        <v>279</v>
      </c>
      <c r="AJ59" s="33" t="s">
        <v>279</v>
      </c>
      <c r="AK59" s="42" t="s">
        <v>279</v>
      </c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839</v>
      </c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88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842</v>
      </c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81</v>
      </c>
      <c r="BS61">
        <f>[1]Sheet1!B25</f>
        <v>15.3</v>
      </c>
    </row>
    <row r="62" spans="1:71" x14ac:dyDescent="0.25">
      <c r="A62" s="31">
        <v>38</v>
      </c>
      <c r="B62" s="32">
        <v>45795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89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 t="s">
        <v>151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88</v>
      </c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76</v>
      </c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59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 t="s">
        <v>230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869</v>
      </c>
      <c r="AW68" s="31" t="s">
        <v>91</v>
      </c>
      <c r="AX68" s="31"/>
      <c r="AY68" s="31"/>
      <c r="AZ68" s="38"/>
      <c r="BA68" s="44">
        <v>31</v>
      </c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78</v>
      </c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 t="s">
        <v>879</v>
      </c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500</v>
      </c>
      <c r="AS70" s="31" t="s">
        <v>102</v>
      </c>
      <c r="AT70" s="33" t="s">
        <v>62</v>
      </c>
      <c r="AU70" s="33"/>
      <c r="AV70" s="33" t="s">
        <v>500</v>
      </c>
      <c r="AW70" s="31" t="s">
        <v>91</v>
      </c>
      <c r="AX70" s="31"/>
      <c r="AY70" s="31"/>
      <c r="AZ70" s="38"/>
      <c r="BA70" s="44">
        <v>33</v>
      </c>
      <c r="BS70">
        <f>[1]Sheet1!B34</f>
        <v>1.8</v>
      </c>
    </row>
    <row r="71" spans="1:71" x14ac:dyDescent="0.25">
      <c r="A71" s="31">
        <v>47</v>
      </c>
      <c r="B71" s="32">
        <v>45804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500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28</v>
      </c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 t="s">
        <v>500</v>
      </c>
      <c r="AS72" s="31" t="s">
        <v>102</v>
      </c>
      <c r="AT72" s="33" t="s">
        <v>62</v>
      </c>
      <c r="AU72" s="33"/>
      <c r="AV72" s="33" t="s">
        <v>500</v>
      </c>
      <c r="AW72" s="31" t="s">
        <v>91</v>
      </c>
      <c r="AX72" s="31"/>
      <c r="AY72" s="31"/>
      <c r="AZ72" s="38"/>
      <c r="BA72" s="44">
        <v>24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 t="s">
        <v>500</v>
      </c>
      <c r="AS73" s="135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33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206</v>
      </c>
      <c r="AS74" s="31" t="s">
        <v>201</v>
      </c>
      <c r="AT74" s="33" t="s">
        <v>62</v>
      </c>
      <c r="AU74" s="64" t="s">
        <v>749</v>
      </c>
      <c r="AW74" s="31" t="s">
        <v>215</v>
      </c>
      <c r="AX74" s="31"/>
      <c r="AY74" s="31"/>
      <c r="AZ74" s="38"/>
      <c r="BA74" s="44">
        <v>9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888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27</v>
      </c>
    </row>
    <row r="76" spans="1:71" ht="15.75" thickBot="1" x14ac:dyDescent="0.3">
      <c r="A76" s="31">
        <v>52</v>
      </c>
      <c r="B76" s="32">
        <v>45809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33</v>
      </c>
    </row>
    <row r="77" spans="1:71" x14ac:dyDescent="0.25">
      <c r="A77" s="31">
        <v>53</v>
      </c>
      <c r="B77" s="32">
        <v>45810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599</v>
      </c>
      <c r="BA77" s="44">
        <v>28</v>
      </c>
    </row>
    <row r="78" spans="1:71" ht="15.75" thickBot="1" x14ac:dyDescent="0.3">
      <c r="A78" s="31">
        <v>54</v>
      </c>
      <c r="B78" s="32">
        <v>45811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500</v>
      </c>
      <c r="AS78" s="31" t="s">
        <v>201</v>
      </c>
      <c r="AT78" s="33" t="s">
        <v>62</v>
      </c>
      <c r="AU78" s="33"/>
      <c r="AV78" s="33" t="s">
        <v>500</v>
      </c>
      <c r="AW78" s="31" t="s">
        <v>207</v>
      </c>
      <c r="AX78" s="33" t="s">
        <v>116</v>
      </c>
      <c r="AY78" s="33"/>
      <c r="AZ78" s="38" t="s">
        <v>500</v>
      </c>
      <c r="BA78" s="44">
        <v>22</v>
      </c>
    </row>
    <row r="79" spans="1:71" ht="15.75" thickBot="1" x14ac:dyDescent="0.3">
      <c r="A79" s="31">
        <v>55</v>
      </c>
      <c r="B79" s="32">
        <v>45812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 t="s">
        <v>902</v>
      </c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/>
      <c r="BA79" s="44">
        <v>10</v>
      </c>
    </row>
    <row r="80" spans="1:71" ht="15.75" thickBot="1" x14ac:dyDescent="0.3">
      <c r="A80" s="31">
        <v>56</v>
      </c>
      <c r="B80" s="32">
        <v>45813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45814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 t="s">
        <v>206</v>
      </c>
      <c r="BA81" s="44">
        <v>2</v>
      </c>
    </row>
    <row r="82" spans="1:53" x14ac:dyDescent="0.25">
      <c r="A82" s="31">
        <v>58</v>
      </c>
      <c r="B82" s="32">
        <v>45815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915</v>
      </c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 t="s">
        <v>206</v>
      </c>
      <c r="BA82" s="44">
        <v>3</v>
      </c>
    </row>
    <row r="83" spans="1:53" ht="15.75" thickBot="1" x14ac:dyDescent="0.3">
      <c r="A83" s="31">
        <v>59</v>
      </c>
      <c r="B83" s="32">
        <v>45816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 t="s">
        <v>500</v>
      </c>
      <c r="AS83" s="31" t="s">
        <v>201</v>
      </c>
      <c r="AT83" s="33" t="s">
        <v>62</v>
      </c>
      <c r="AU83" s="33"/>
      <c r="AV83" s="33" t="s">
        <v>500</v>
      </c>
      <c r="AW83" s="31" t="s">
        <v>920</v>
      </c>
      <c r="AX83" s="33" t="s">
        <v>121</v>
      </c>
      <c r="AY83" s="33"/>
      <c r="AZ83" s="38"/>
      <c r="BA83" s="44">
        <v>5</v>
      </c>
    </row>
    <row r="84" spans="1:53" ht="15.75" thickBot="1" x14ac:dyDescent="0.3">
      <c r="A84" s="31">
        <v>60</v>
      </c>
      <c r="B84" s="32">
        <v>45817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500</v>
      </c>
      <c r="AS84" s="31" t="s">
        <v>201</v>
      </c>
      <c r="AT84" s="33" t="s">
        <v>62</v>
      </c>
      <c r="AU84" s="64" t="s">
        <v>124</v>
      </c>
      <c r="AV84" s="33" t="s">
        <v>922</v>
      </c>
      <c r="AW84" s="31" t="s">
        <v>207</v>
      </c>
      <c r="AX84" s="33" t="s">
        <v>121</v>
      </c>
      <c r="AY84" s="33" t="s">
        <v>667</v>
      </c>
      <c r="AZ84" s="38"/>
      <c r="BA84" s="44">
        <v>8</v>
      </c>
    </row>
    <row r="85" spans="1:53" x14ac:dyDescent="0.25">
      <c r="A85" s="31">
        <v>61</v>
      </c>
      <c r="B85" s="32">
        <v>45818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5</v>
      </c>
    </row>
    <row r="86" spans="1:53" x14ac:dyDescent="0.25">
      <c r="A86" s="31">
        <v>62</v>
      </c>
      <c r="B86" s="32">
        <v>45819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4</v>
      </c>
    </row>
    <row r="87" spans="1:53" x14ac:dyDescent="0.25">
      <c r="A87" s="31">
        <v>63</v>
      </c>
      <c r="B87" s="32">
        <v>45820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4</v>
      </c>
    </row>
    <row r="89" spans="1:53" x14ac:dyDescent="0.25">
      <c r="A89" s="31">
        <v>65</v>
      </c>
      <c r="B89" s="32">
        <v>45822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 t="s">
        <v>977</v>
      </c>
      <c r="AR89" s="38"/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 t="s">
        <v>978</v>
      </c>
      <c r="AZ89" s="38"/>
      <c r="BA89" s="44">
        <v>1</v>
      </c>
    </row>
    <row r="90" spans="1:53" x14ac:dyDescent="0.25">
      <c r="A90" s="31">
        <v>66</v>
      </c>
      <c r="B90" s="32">
        <v>45823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45824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3</v>
      </c>
    </row>
    <row r="92" spans="1:53" x14ac:dyDescent="0.25">
      <c r="A92" s="31">
        <v>68</v>
      </c>
      <c r="B92" s="32">
        <v>45825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201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45826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527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3</v>
      </c>
    </row>
    <row r="94" spans="1:53" x14ac:dyDescent="0.25">
      <c r="A94" s="31">
        <v>70</v>
      </c>
      <c r="B94" s="32">
        <v>45827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45828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 t="s">
        <v>986</v>
      </c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0</v>
      </c>
    </row>
    <row r="96" spans="1:53" x14ac:dyDescent="0.25">
      <c r="A96" s="31">
        <v>72</v>
      </c>
      <c r="B96" s="32">
        <v>45829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R96" t="s">
        <v>527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45830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500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1</v>
      </c>
    </row>
    <row r="98" spans="1:53" x14ac:dyDescent="0.25">
      <c r="A98" s="31">
        <v>74</v>
      </c>
      <c r="B98" s="32">
        <v>45831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977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 t="s">
        <v>500</v>
      </c>
      <c r="AZ98" s="38"/>
      <c r="BA98" s="44">
        <v>2</v>
      </c>
    </row>
    <row r="99" spans="1:53" x14ac:dyDescent="0.25">
      <c r="A99" s="31">
        <v>75</v>
      </c>
      <c r="B99" s="32">
        <v>45832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 t="s">
        <v>206</v>
      </c>
      <c r="AR99" s="38"/>
      <c r="AS99" s="31" t="s">
        <v>293</v>
      </c>
      <c r="AT99" s="33" t="s">
        <v>62</v>
      </c>
      <c r="AU99" s="33"/>
      <c r="AV99" s="33" t="s">
        <v>500</v>
      </c>
      <c r="AW99" s="31" t="s">
        <v>207</v>
      </c>
      <c r="AX99" s="33"/>
      <c r="AY99" s="33" t="s">
        <v>1002</v>
      </c>
      <c r="AZ99" s="38"/>
      <c r="BA99" s="44">
        <v>3</v>
      </c>
    </row>
    <row r="100" spans="1:53" x14ac:dyDescent="0.25">
      <c r="A100" s="31">
        <v>76</v>
      </c>
      <c r="B100" s="32">
        <v>45833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45834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 t="s">
        <v>1012</v>
      </c>
      <c r="AZ101" s="38"/>
      <c r="BA101" s="44">
        <v>1</v>
      </c>
    </row>
    <row r="102" spans="1:53" x14ac:dyDescent="0.25">
      <c r="A102" s="31">
        <v>78</v>
      </c>
      <c r="B102" s="32">
        <v>45835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1013</v>
      </c>
      <c r="AZ102" s="38"/>
      <c r="BA102" s="44">
        <v>1</v>
      </c>
    </row>
    <row r="103" spans="1:53" x14ac:dyDescent="0.25">
      <c r="A103" s="31">
        <v>79</v>
      </c>
      <c r="B103" s="32">
        <v>45836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1020</v>
      </c>
      <c r="M103" s="46" t="s">
        <v>1021</v>
      </c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1013</v>
      </c>
      <c r="AZ103" s="38"/>
      <c r="BA103" s="44">
        <v>0</v>
      </c>
    </row>
    <row r="104" spans="1:53" x14ac:dyDescent="0.25">
      <c r="A104" s="31">
        <v>80</v>
      </c>
      <c r="B104" s="32">
        <v>45837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45838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 t="s">
        <v>785</v>
      </c>
      <c r="AZ105" s="38"/>
      <c r="BA105" s="44">
        <v>0</v>
      </c>
    </row>
    <row r="106" spans="1:53" x14ac:dyDescent="0.25">
      <c r="A106" s="31">
        <v>82</v>
      </c>
      <c r="B106" s="32">
        <v>45839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/>
      <c r="AZ106" s="38"/>
      <c r="BA106" s="44">
        <v>1</v>
      </c>
    </row>
    <row r="107" spans="1:53" x14ac:dyDescent="0.25">
      <c r="A107" s="31">
        <v>83</v>
      </c>
      <c r="B107" s="32">
        <v>45840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 t="s">
        <v>698</v>
      </c>
      <c r="AZ107" s="38"/>
      <c r="BA107" s="44">
        <v>0</v>
      </c>
    </row>
    <row r="108" spans="1:53" x14ac:dyDescent="0.25">
      <c r="A108" s="31">
        <v>84</v>
      </c>
      <c r="B108" s="32">
        <v>45841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 t="s">
        <v>698</v>
      </c>
      <c r="AZ109" s="38"/>
      <c r="BA109" s="44">
        <v>0</v>
      </c>
    </row>
    <row r="110" spans="1:53" x14ac:dyDescent="0.25">
      <c r="A110" s="31">
        <v>86</v>
      </c>
      <c r="B110" s="32">
        <v>45843</v>
      </c>
      <c r="C110" s="33" t="s">
        <v>1037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 t="s">
        <v>340</v>
      </c>
      <c r="AZ110" s="38"/>
      <c r="BA110" s="44">
        <v>2</v>
      </c>
    </row>
    <row r="111" spans="1:53" x14ac:dyDescent="0.25">
      <c r="A111" s="31">
        <v>87</v>
      </c>
      <c r="B111" s="32">
        <v>45844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1039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/>
      <c r="AZ111" s="38"/>
      <c r="BA111" s="44">
        <v>1</v>
      </c>
    </row>
    <row r="112" spans="1:53" x14ac:dyDescent="0.25">
      <c r="A112" s="31">
        <v>88</v>
      </c>
      <c r="B112" s="32">
        <v>45845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1</v>
      </c>
    </row>
    <row r="113" spans="1:54" x14ac:dyDescent="0.25">
      <c r="A113" s="31">
        <v>89</v>
      </c>
      <c r="B113" s="32">
        <v>45846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45847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1050</v>
      </c>
      <c r="AZ114" s="38"/>
      <c r="BA114" s="44">
        <v>1</v>
      </c>
    </row>
    <row r="115" spans="1:54" ht="15.75" thickBot="1" x14ac:dyDescent="0.3">
      <c r="A115" s="95"/>
      <c r="B115" s="32">
        <v>45848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493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 t="s">
        <v>1052</v>
      </c>
      <c r="AZ115" s="102"/>
      <c r="BA115" s="110">
        <v>0</v>
      </c>
    </row>
    <row r="116" spans="1:54" x14ac:dyDescent="0.25">
      <c r="B116" s="32">
        <v>45849</v>
      </c>
      <c r="C116" s="33" t="s">
        <v>139</v>
      </c>
      <c r="AN116" s="33">
        <v>0.4</v>
      </c>
      <c r="AO116" s="33">
        <v>0.4</v>
      </c>
      <c r="AP116" s="42">
        <v>0.4</v>
      </c>
      <c r="AR116" t="s">
        <v>977</v>
      </c>
      <c r="AS116" s="31" t="s">
        <v>293</v>
      </c>
      <c r="AV116" s="33" t="s">
        <v>206</v>
      </c>
      <c r="AW116" s="31" t="s">
        <v>207</v>
      </c>
      <c r="AY116" t="s">
        <v>1055</v>
      </c>
      <c r="BA116" s="44">
        <v>0</v>
      </c>
    </row>
    <row r="117" spans="1:54" x14ac:dyDescent="0.25">
      <c r="B117" s="32">
        <v>45850</v>
      </c>
      <c r="C117" s="33" t="s">
        <v>139</v>
      </c>
      <c r="AN117" s="33">
        <v>0.4</v>
      </c>
      <c r="AO117" s="33">
        <v>0.4</v>
      </c>
      <c r="AP117" s="42">
        <v>0.4</v>
      </c>
      <c r="AR117" t="s">
        <v>977</v>
      </c>
      <c r="AS117" s="31" t="s">
        <v>293</v>
      </c>
      <c r="AV117" s="33" t="s">
        <v>206</v>
      </c>
      <c r="AW117" s="31" t="s">
        <v>207</v>
      </c>
      <c r="AY117" t="s">
        <v>1055</v>
      </c>
      <c r="BA117" s="44">
        <v>0</v>
      </c>
    </row>
    <row r="118" spans="1:54" x14ac:dyDescent="0.25">
      <c r="B118" s="32">
        <v>45851</v>
      </c>
      <c r="C118" s="33" t="s">
        <v>129</v>
      </c>
      <c r="AN118" s="33">
        <v>0.4</v>
      </c>
      <c r="AO118" s="33">
        <v>0.4</v>
      </c>
      <c r="AP118" s="42">
        <v>0.4</v>
      </c>
      <c r="AR118" t="s">
        <v>500</v>
      </c>
      <c r="AS118" s="31" t="s">
        <v>293</v>
      </c>
      <c r="AV118" s="33" t="s">
        <v>500</v>
      </c>
      <c r="AW118" s="31" t="s">
        <v>207</v>
      </c>
      <c r="AY118" s="33" t="s">
        <v>1062</v>
      </c>
      <c r="BA118" s="44">
        <v>0</v>
      </c>
    </row>
    <row r="119" spans="1:54" x14ac:dyDescent="0.25">
      <c r="B119" s="32">
        <v>45852</v>
      </c>
      <c r="C119" s="33" t="s">
        <v>129</v>
      </c>
      <c r="AN119" s="33">
        <v>0.4</v>
      </c>
      <c r="AO119" s="33">
        <v>0.4</v>
      </c>
      <c r="AP119" s="42">
        <v>0.4</v>
      </c>
      <c r="AR119" t="s">
        <v>500</v>
      </c>
      <c r="AS119" s="31" t="s">
        <v>293</v>
      </c>
      <c r="AV119" s="33" t="s">
        <v>500</v>
      </c>
      <c r="AW119" s="31" t="s">
        <v>207</v>
      </c>
      <c r="BA119" s="44">
        <v>0</v>
      </c>
    </row>
    <row r="120" spans="1:54" x14ac:dyDescent="0.25">
      <c r="B120" s="32">
        <v>45853</v>
      </c>
      <c r="C120" s="33" t="s">
        <v>132</v>
      </c>
      <c r="L120" t="s">
        <v>1060</v>
      </c>
      <c r="M120" t="s">
        <v>1066</v>
      </c>
      <c r="AN120" s="33">
        <v>0.4</v>
      </c>
      <c r="AO120" s="33">
        <v>0.4</v>
      </c>
      <c r="AP120" s="42">
        <v>0.4</v>
      </c>
      <c r="AR120" t="s">
        <v>500</v>
      </c>
      <c r="AS120" s="31" t="s">
        <v>293</v>
      </c>
      <c r="AV120" s="33" t="s">
        <v>500</v>
      </c>
      <c r="AW120" s="31" t="s">
        <v>207</v>
      </c>
      <c r="AY120" t="s">
        <v>1067</v>
      </c>
      <c r="BA120" s="44">
        <v>0</v>
      </c>
    </row>
    <row r="121" spans="1:54" x14ac:dyDescent="0.25">
      <c r="B121" s="32">
        <v>45854</v>
      </c>
      <c r="C121" s="33" t="s">
        <v>132</v>
      </c>
      <c r="AN121" s="33">
        <v>0.4</v>
      </c>
      <c r="AO121" s="33">
        <v>0.4</v>
      </c>
      <c r="AP121" s="42">
        <v>0.4</v>
      </c>
      <c r="AR121" t="s">
        <v>500</v>
      </c>
      <c r="AS121" s="31" t="s">
        <v>293</v>
      </c>
      <c r="AV121" s="33" t="s">
        <v>500</v>
      </c>
      <c r="AW121" s="31" t="s">
        <v>207</v>
      </c>
      <c r="AY121" t="s">
        <v>1067</v>
      </c>
      <c r="BA121" s="44">
        <v>1</v>
      </c>
      <c r="BB121" t="s">
        <v>1068</v>
      </c>
    </row>
    <row r="122" spans="1:54" x14ac:dyDescent="0.25">
      <c r="B122" s="32">
        <v>45855</v>
      </c>
      <c r="C122" s="33" t="s">
        <v>132</v>
      </c>
      <c r="AN122" s="33">
        <v>0.4</v>
      </c>
      <c r="AO122" s="33">
        <v>0.4</v>
      </c>
      <c r="AP122" s="42">
        <v>0.4</v>
      </c>
      <c r="AR122" t="s">
        <v>500</v>
      </c>
      <c r="AS122" s="31" t="s">
        <v>293</v>
      </c>
      <c r="AV122" s="33" t="s">
        <v>500</v>
      </c>
      <c r="AW122" s="31" t="s">
        <v>207</v>
      </c>
      <c r="AY122" t="s">
        <v>1067</v>
      </c>
      <c r="BA122" s="44">
        <v>0</v>
      </c>
    </row>
    <row r="123" spans="1:54" x14ac:dyDescent="0.25">
      <c r="B123" s="32">
        <v>45856</v>
      </c>
      <c r="C123" s="33" t="s">
        <v>139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206</v>
      </c>
      <c r="AW123" s="31" t="s">
        <v>207</v>
      </c>
      <c r="AY123" t="s">
        <v>1067</v>
      </c>
      <c r="BA123" s="44">
        <v>0</v>
      </c>
    </row>
    <row r="124" spans="1:54" x14ac:dyDescent="0.25">
      <c r="B124" s="32">
        <v>45857</v>
      </c>
      <c r="C124" s="33" t="s">
        <v>139</v>
      </c>
      <c r="AN124" s="33">
        <v>0.2</v>
      </c>
      <c r="AO124" s="33">
        <v>0.2</v>
      </c>
      <c r="AP124" s="42">
        <v>0.2</v>
      </c>
      <c r="AR124" t="s">
        <v>1076</v>
      </c>
      <c r="AS124" s="31" t="s">
        <v>293</v>
      </c>
      <c r="AV124" s="33" t="s">
        <v>206</v>
      </c>
      <c r="AW124" s="31" t="s">
        <v>207</v>
      </c>
      <c r="BA124" s="44">
        <v>0</v>
      </c>
    </row>
    <row r="125" spans="1:54" x14ac:dyDescent="0.25">
      <c r="B125" s="32">
        <v>45858</v>
      </c>
      <c r="C125" s="33" t="s">
        <v>139</v>
      </c>
      <c r="AN125" s="33">
        <v>0.2</v>
      </c>
      <c r="AO125" s="33">
        <v>0.2</v>
      </c>
      <c r="AP125" s="42">
        <v>0.2</v>
      </c>
      <c r="AS125" s="31" t="s">
        <v>293</v>
      </c>
      <c r="AV125" s="33" t="s">
        <v>206</v>
      </c>
      <c r="AW125" s="31" t="s">
        <v>207</v>
      </c>
      <c r="BA125" s="44">
        <v>0</v>
      </c>
    </row>
    <row r="126" spans="1:54" x14ac:dyDescent="0.25">
      <c r="B126" s="32">
        <v>45859</v>
      </c>
      <c r="C126" s="33" t="s">
        <v>129</v>
      </c>
      <c r="AN126" s="33">
        <v>0.4</v>
      </c>
      <c r="AO126" s="33">
        <v>0.4</v>
      </c>
      <c r="AP126" s="42">
        <v>0.4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45860</v>
      </c>
      <c r="C127" s="33" t="s">
        <v>132</v>
      </c>
      <c r="L127" t="s">
        <v>1075</v>
      </c>
      <c r="M127" t="s">
        <v>1079</v>
      </c>
      <c r="AN127" s="33">
        <v>0.4</v>
      </c>
      <c r="AO127" s="33">
        <v>0.4</v>
      </c>
      <c r="AS127" s="31" t="s">
        <v>293</v>
      </c>
      <c r="AW127" s="31" t="s">
        <v>207</v>
      </c>
      <c r="BA127" s="44">
        <v>0</v>
      </c>
    </row>
    <row r="128" spans="1:54" x14ac:dyDescent="0.25">
      <c r="B128" s="32">
        <v>45861</v>
      </c>
      <c r="C128" s="33" t="s">
        <v>132</v>
      </c>
      <c r="AN128" s="33">
        <v>0.4</v>
      </c>
      <c r="AO128" s="33">
        <v>0.4</v>
      </c>
      <c r="AP128" s="33">
        <v>0.4</v>
      </c>
      <c r="AR128" t="s">
        <v>500</v>
      </c>
      <c r="AS128" s="31" t="s">
        <v>293</v>
      </c>
      <c r="AV128" s="33" t="s">
        <v>500</v>
      </c>
      <c r="AW128" s="31" t="s">
        <v>207</v>
      </c>
      <c r="BA128" s="44">
        <v>0</v>
      </c>
    </row>
    <row r="129" spans="2:53" x14ac:dyDescent="0.25">
      <c r="B129" s="32">
        <v>45862</v>
      </c>
      <c r="C129" s="33" t="s">
        <v>132</v>
      </c>
      <c r="AN129" s="33">
        <v>0.4</v>
      </c>
      <c r="AO129" s="33">
        <v>0.4</v>
      </c>
      <c r="AP129" s="33">
        <v>0.4</v>
      </c>
      <c r="AR129" t="s">
        <v>500</v>
      </c>
      <c r="AS129" s="31" t="s">
        <v>293</v>
      </c>
      <c r="AV129" s="33" t="s">
        <v>500</v>
      </c>
      <c r="AW129" s="31" t="s">
        <v>207</v>
      </c>
      <c r="BA129" s="44">
        <v>0</v>
      </c>
    </row>
    <row r="130" spans="2:53" x14ac:dyDescent="0.25">
      <c r="B130" s="32">
        <v>45863</v>
      </c>
      <c r="C130" s="33" t="s">
        <v>139</v>
      </c>
      <c r="AN130" t="s">
        <v>1082</v>
      </c>
      <c r="AO130" t="s">
        <v>1082</v>
      </c>
      <c r="AP130" t="s">
        <v>1082</v>
      </c>
      <c r="AQ130" t="s">
        <v>1083</v>
      </c>
      <c r="AR130" t="s">
        <v>977</v>
      </c>
      <c r="AS130" s="31" t="s">
        <v>293</v>
      </c>
      <c r="AV130" s="33" t="s">
        <v>500</v>
      </c>
      <c r="AW130" s="31" t="s">
        <v>207</v>
      </c>
      <c r="AY130" t="s">
        <v>206</v>
      </c>
      <c r="BA130" s="44">
        <v>0</v>
      </c>
    </row>
    <row r="131" spans="2:53" x14ac:dyDescent="0.25">
      <c r="B131" s="32">
        <v>45864</v>
      </c>
      <c r="C131" s="33" t="s">
        <v>129</v>
      </c>
      <c r="AN131" s="33">
        <v>0.4</v>
      </c>
      <c r="AO131" s="33">
        <v>0.4</v>
      </c>
      <c r="AP131" s="33">
        <v>0.4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0</v>
      </c>
    </row>
    <row r="132" spans="2:53" x14ac:dyDescent="0.25">
      <c r="B132" s="32">
        <v>45865</v>
      </c>
      <c r="C132" s="33" t="s">
        <v>129</v>
      </c>
      <c r="AN132" s="33">
        <v>0.4</v>
      </c>
      <c r="AO132" s="33">
        <v>0.4</v>
      </c>
      <c r="AP132" s="33">
        <v>0.4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3" x14ac:dyDescent="0.25">
      <c r="B133" s="32">
        <v>45866</v>
      </c>
      <c r="C133" s="33" t="s">
        <v>129</v>
      </c>
      <c r="AN133" s="33">
        <v>0.4</v>
      </c>
      <c r="AO133" s="33">
        <v>0.4</v>
      </c>
      <c r="AP133" s="33">
        <v>0.4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3" x14ac:dyDescent="0.25">
      <c r="B134" s="32">
        <v>45867</v>
      </c>
      <c r="C134" s="33" t="s">
        <v>132</v>
      </c>
      <c r="M134" t="s">
        <v>1086</v>
      </c>
      <c r="AN134" s="33">
        <v>0.4</v>
      </c>
      <c r="AO134" s="33">
        <v>0.4</v>
      </c>
      <c r="AP134" s="33">
        <v>0.4</v>
      </c>
      <c r="AR134" t="s">
        <v>527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3" x14ac:dyDescent="0.25">
      <c r="B135" s="32">
        <v>45868</v>
      </c>
      <c r="C135" s="33" t="s">
        <v>139</v>
      </c>
    </row>
    <row r="136" spans="2:53" x14ac:dyDescent="0.25">
      <c r="B136" s="32">
        <v>45869</v>
      </c>
    </row>
    <row r="137" spans="2:53" x14ac:dyDescent="0.25">
      <c r="B137" s="32">
        <v>45870</v>
      </c>
      <c r="N137">
        <v>-15</v>
      </c>
    </row>
    <row r="138" spans="2:53" x14ac:dyDescent="0.25">
      <c r="B138" s="32">
        <v>45871</v>
      </c>
      <c r="N138">
        <v>201</v>
      </c>
    </row>
    <row r="139" spans="2:53" x14ac:dyDescent="0.25">
      <c r="N139">
        <v>290</v>
      </c>
    </row>
    <row r="140" spans="2:53" x14ac:dyDescent="0.25">
      <c r="N140">
        <v>291</v>
      </c>
    </row>
    <row r="141" spans="2:53" x14ac:dyDescent="0.25">
      <c r="N141">
        <v>177</v>
      </c>
    </row>
    <row r="142" spans="2:53" x14ac:dyDescent="0.25">
      <c r="N142">
        <v>63</v>
      </c>
      <c r="O142" s="151" t="s">
        <v>1093</v>
      </c>
    </row>
    <row r="143" spans="2:53" x14ac:dyDescent="0.25">
      <c r="M143" s="150" t="s">
        <v>1092</v>
      </c>
      <c r="N143">
        <f>SUM(N137:N142)</f>
        <v>1007</v>
      </c>
      <c r="O143" s="152">
        <f>N143/35000</f>
        <v>2.8771428571428573E-2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hyperlinks>
    <hyperlink ref="AS73" r:id="rId1" display="B1+B@" xr:uid="{D0D4B9BE-42C0-4D1A-B83A-A769F5012221}"/>
  </hyperlinks>
  <pageMargins left="0.7" right="0.7" top="0.75" bottom="0.75" header="0.3" footer="0.3"/>
  <pageSetup scale="48" fitToWidth="0" orientation="landscape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9E0A-4FAC-49A1-A4A0-1961B921077E}">
  <sheetPr>
    <pageSetUpPr fitToPage="1"/>
  </sheetPr>
  <dimension ref="A1:BS115"/>
  <sheetViews>
    <sheetView zoomScale="84" zoomScaleNormal="84" workbookViewId="0">
      <selection activeCell="C11" sqref="C1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>
        <v>186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45796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856</v>
      </c>
      <c r="M24" s="37" t="s">
        <v>857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45797</v>
      </c>
      <c r="C25" s="33" t="s">
        <v>859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45799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45801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45803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45804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889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45810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 t="s">
        <v>903</v>
      </c>
      <c r="Z39" s="31"/>
      <c r="AA39" s="33"/>
      <c r="AB39" s="34"/>
      <c r="AC39" s="33" t="s">
        <v>901</v>
      </c>
      <c r="AD39" s="33"/>
      <c r="AE39" s="39"/>
      <c r="AF39" t="s">
        <v>835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38" t="s">
        <v>903</v>
      </c>
      <c r="AB40" s="34"/>
      <c r="AC40" s="33" t="s">
        <v>901</v>
      </c>
      <c r="AD40" s="33"/>
      <c r="AE40" s="39"/>
      <c r="AF40" t="s">
        <v>835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908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45814</v>
      </c>
      <c r="C42" s="33" t="s">
        <v>230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911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45815</v>
      </c>
      <c r="C43" s="33" t="s">
        <v>230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925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 t="s">
        <v>926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965</v>
      </c>
      <c r="AD47" s="33"/>
      <c r="AE47" s="39"/>
      <c r="AF47" t="s">
        <v>835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39</v>
      </c>
      <c r="BS47">
        <f>[1]Sheet1!B11</f>
        <v>49.14</v>
      </c>
    </row>
    <row r="48" spans="1:71" ht="15.75" thickBot="1" x14ac:dyDescent="0.3">
      <c r="A48" s="31">
        <v>24</v>
      </c>
      <c r="B48" s="32">
        <v>45820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971</v>
      </c>
      <c r="AD48" s="33"/>
      <c r="AE48" s="56" t="s">
        <v>745</v>
      </c>
      <c r="AF48" s="38" t="s">
        <v>723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/>
      <c r="AX48" s="33"/>
      <c r="AY48" s="33"/>
      <c r="AZ48" s="38"/>
      <c r="BA48" s="44">
        <v>55</v>
      </c>
      <c r="BS48">
        <f>[1]Sheet1!B12</f>
        <v>43.86</v>
      </c>
    </row>
    <row r="49" spans="1:71" ht="15.75" thickBot="1" x14ac:dyDescent="0.3">
      <c r="A49" s="31">
        <v>25</v>
      </c>
      <c r="B49" s="32">
        <v>45821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45822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 t="s">
        <v>981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116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140</v>
      </c>
      <c r="BS51">
        <f>[1]Sheet1!B15</f>
        <v>43.354166666666664</v>
      </c>
    </row>
    <row r="52" spans="1:71" x14ac:dyDescent="0.25">
      <c r="A52" s="31">
        <v>28</v>
      </c>
      <c r="B52" s="32">
        <v>45824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45825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57</v>
      </c>
      <c r="BS53">
        <f>[1]Sheet1!B17</f>
        <v>34.78</v>
      </c>
    </row>
    <row r="54" spans="1:71" x14ac:dyDescent="0.25">
      <c r="A54" s="31">
        <v>30</v>
      </c>
      <c r="B54" s="32">
        <v>45826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187</v>
      </c>
      <c r="BS54">
        <f>[1]Sheet1!B18</f>
        <v>31.48936170212766</v>
      </c>
    </row>
    <row r="55" spans="1:71" x14ac:dyDescent="0.25">
      <c r="A55" s="31">
        <v>31</v>
      </c>
      <c r="B55" s="32">
        <v>45827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122</v>
      </c>
      <c r="BS55">
        <f>[1]Sheet1!B19</f>
        <v>36.612244897959187</v>
      </c>
    </row>
    <row r="56" spans="1:71" x14ac:dyDescent="0.25">
      <c r="A56" s="31">
        <v>32</v>
      </c>
      <c r="B56" s="32">
        <v>45828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45829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84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45831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1001</v>
      </c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</v>
      </c>
      <c r="AJ59" s="33">
        <v>0</v>
      </c>
      <c r="AK59" s="42">
        <v>0</v>
      </c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175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45832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1004</v>
      </c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>
        <v>0</v>
      </c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 t="s">
        <v>1010</v>
      </c>
      <c r="AW61" s="31" t="s">
        <v>91</v>
      </c>
      <c r="AX61" s="31"/>
      <c r="AY61" s="31"/>
      <c r="AZ61" s="38"/>
      <c r="BA61" s="44">
        <v>62</v>
      </c>
      <c r="BS61">
        <f>[1]Sheet1!B25</f>
        <v>15.3</v>
      </c>
    </row>
    <row r="62" spans="1:71" x14ac:dyDescent="0.25">
      <c r="A62" s="31">
        <v>38</v>
      </c>
      <c r="B62" s="32">
        <v>45834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 t="s">
        <v>1010</v>
      </c>
      <c r="AW62" s="31" t="s">
        <v>91</v>
      </c>
      <c r="AX62" s="31"/>
      <c r="AY62" s="31"/>
      <c r="AZ62" s="38"/>
      <c r="BA62" s="44">
        <v>53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45835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L63" t="s">
        <v>1016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45836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30</v>
      </c>
      <c r="BS64">
        <f>[1]Sheet1!B28</f>
        <v>7.5384615384615383</v>
      </c>
    </row>
    <row r="65" spans="1:71" x14ac:dyDescent="0.25">
      <c r="A65" s="31">
        <v>41</v>
      </c>
      <c r="B65" s="32">
        <v>45837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33</v>
      </c>
      <c r="BS65">
        <f>[1]Sheet1!B29</f>
        <v>4.4210526315789478</v>
      </c>
    </row>
    <row r="66" spans="1:71" x14ac:dyDescent="0.25">
      <c r="A66" s="31">
        <v>42</v>
      </c>
      <c r="B66" s="32">
        <v>45838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100</v>
      </c>
      <c r="AT66" s="33" t="s">
        <v>62</v>
      </c>
      <c r="AU66" s="33"/>
      <c r="AV66" t="s">
        <v>137</v>
      </c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45839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45840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20</v>
      </c>
      <c r="BS68">
        <f>[1]Sheet1!B32</f>
        <v>2.8857142857142857</v>
      </c>
    </row>
    <row r="69" spans="1:71" x14ac:dyDescent="0.25">
      <c r="A69" s="31">
        <v>45</v>
      </c>
      <c r="B69" s="32">
        <v>45841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13</v>
      </c>
      <c r="BS69">
        <f>[1]Sheet1!B33</f>
        <v>1.8888888888888888</v>
      </c>
    </row>
    <row r="70" spans="1:71" x14ac:dyDescent="0.25">
      <c r="A70" s="31">
        <v>46</v>
      </c>
      <c r="B70" s="32">
        <v>45842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 t="s">
        <v>1034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</v>
      </c>
      <c r="BS70">
        <f>[1]Sheet1!B34</f>
        <v>1.8</v>
      </c>
    </row>
    <row r="71" spans="1:71" x14ac:dyDescent="0.25">
      <c r="A71" s="31">
        <v>47</v>
      </c>
      <c r="B71" s="32">
        <v>45843</v>
      </c>
      <c r="C71" s="33" t="s">
        <v>1037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45844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45845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45846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45847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45848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</v>
      </c>
    </row>
    <row r="77" spans="1:71" x14ac:dyDescent="0.25">
      <c r="A77" s="31">
        <v>53</v>
      </c>
      <c r="B77" s="32">
        <v>45849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 t="s">
        <v>1058</v>
      </c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45850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45851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45860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45861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45870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45871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45880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45881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F84A-C405-4960-B5C5-2BDA0FA76817}">
  <sheetPr>
    <pageSetUpPr fitToPage="1"/>
  </sheetPr>
  <dimension ref="A1:BS115"/>
  <sheetViews>
    <sheetView topLeftCell="A62" zoomScale="84" zoomScaleNormal="84" workbookViewId="0">
      <selection activeCell="L94" sqref="L9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35580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45776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819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/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45790</v>
      </c>
      <c r="C38" s="33" t="s">
        <v>151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826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850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45797</v>
      </c>
      <c r="C45" s="78" t="s">
        <v>859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 t="s">
        <v>862</v>
      </c>
      <c r="BB47" t="s">
        <v>863</v>
      </c>
      <c r="BS47">
        <f>[1]Sheet1!B11</f>
        <v>49.14</v>
      </c>
    </row>
    <row r="48" spans="1:71" ht="15.75" thickBot="1" x14ac:dyDescent="0.3">
      <c r="A48" s="31">
        <v>24</v>
      </c>
      <c r="B48" s="32">
        <v>45800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V48" t="s">
        <v>866</v>
      </c>
      <c r="AW48" s="31" t="s">
        <v>146</v>
      </c>
      <c r="AX48" s="33"/>
      <c r="AY48" s="33"/>
      <c r="AZ48" s="38"/>
      <c r="BA48" s="44">
        <v>28</v>
      </c>
      <c r="BS48">
        <f>[1]Sheet1!B12</f>
        <v>43.86</v>
      </c>
    </row>
    <row r="49" spans="1:71" ht="15.75" thickBot="1" x14ac:dyDescent="0.3">
      <c r="A49" s="31">
        <v>25</v>
      </c>
      <c r="B49" s="32">
        <v>45801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39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0.2</v>
      </c>
      <c r="AK50" s="42">
        <v>0.3</v>
      </c>
      <c r="AL50" s="31"/>
      <c r="AM50" s="40"/>
      <c r="AN50" s="33"/>
      <c r="AO50" s="33"/>
      <c r="AP50" s="42"/>
      <c r="AQ50" s="43"/>
      <c r="AR50" s="38" t="s">
        <v>881</v>
      </c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 t="s">
        <v>876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45803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0.25</v>
      </c>
      <c r="AJ51" s="33">
        <v>0.25</v>
      </c>
      <c r="AK51" s="42">
        <v>0.25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240</v>
      </c>
      <c r="BS51">
        <f>[1]Sheet1!B15</f>
        <v>43.354166666666664</v>
      </c>
    </row>
    <row r="52" spans="1:71" x14ac:dyDescent="0.25">
      <c r="A52" s="31">
        <v>28</v>
      </c>
      <c r="B52" s="32">
        <v>45804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0.25</v>
      </c>
      <c r="AJ52" s="33">
        <v>0.25</v>
      </c>
      <c r="AK52" s="42">
        <v>0.25</v>
      </c>
      <c r="AL52" s="31"/>
      <c r="AM52" s="40"/>
      <c r="AN52" s="33"/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 t="s">
        <v>882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45805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0.25</v>
      </c>
      <c r="AJ53" s="33">
        <v>0.25</v>
      </c>
      <c r="AK53" s="42">
        <v>0.25</v>
      </c>
      <c r="AL53" s="31"/>
      <c r="AM53" s="40"/>
      <c r="AN53" s="33"/>
      <c r="AO53" s="33"/>
      <c r="AP53" s="42"/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882</v>
      </c>
      <c r="BS53">
        <f>[1]Sheet1!B17</f>
        <v>34.78</v>
      </c>
    </row>
    <row r="54" spans="1:71" x14ac:dyDescent="0.25">
      <c r="A54" s="31">
        <v>30</v>
      </c>
      <c r="B54" s="32">
        <v>45806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885</v>
      </c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0.25</v>
      </c>
      <c r="AJ54" s="33">
        <v>0.25</v>
      </c>
      <c r="AK54" s="42">
        <v>0.25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 t="s">
        <v>884</v>
      </c>
      <c r="BS54">
        <f>[1]Sheet1!B18</f>
        <v>31.48936170212766</v>
      </c>
    </row>
    <row r="55" spans="1:71" x14ac:dyDescent="0.25">
      <c r="A55" s="31">
        <v>31</v>
      </c>
      <c r="B55" s="32">
        <v>45807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0.25</v>
      </c>
      <c r="AJ55" s="33">
        <v>0.25</v>
      </c>
      <c r="AK55" s="42">
        <v>0.25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114</v>
      </c>
      <c r="BS55">
        <f>[1]Sheet1!B19</f>
        <v>36.612244897959187</v>
      </c>
    </row>
    <row r="56" spans="1:71" x14ac:dyDescent="0.25">
      <c r="A56" s="31">
        <v>32</v>
      </c>
      <c r="B56" s="32">
        <v>45808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0.25</v>
      </c>
      <c r="AJ56" s="33">
        <v>0.25</v>
      </c>
      <c r="AK56" s="42">
        <v>0.25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111</v>
      </c>
      <c r="BS56">
        <f>[1]Sheet1!B20</f>
        <v>34.714285714285715</v>
      </c>
    </row>
    <row r="57" spans="1:71" x14ac:dyDescent="0.25">
      <c r="A57" s="31">
        <v>33</v>
      </c>
      <c r="B57" s="32">
        <v>45809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>
        <v>5</v>
      </c>
      <c r="V57" s="33"/>
      <c r="W57" s="34">
        <v>5.5</v>
      </c>
      <c r="X57" s="39" t="s">
        <v>892</v>
      </c>
      <c r="Y57" s="38" t="s">
        <v>893</v>
      </c>
      <c r="Z57" s="31"/>
      <c r="AA57" s="33"/>
      <c r="AB57" s="34"/>
      <c r="AC57" s="33">
        <v>0</v>
      </c>
      <c r="AD57" s="33"/>
      <c r="AE57" s="39"/>
      <c r="AF57" t="s">
        <v>835</v>
      </c>
      <c r="AG57" s="31"/>
      <c r="AH57" s="40"/>
      <c r="AI57" s="33">
        <v>0.25</v>
      </c>
      <c r="AJ57" s="33">
        <v>0.25</v>
      </c>
      <c r="AK57" s="42">
        <v>0.2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145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45810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894</v>
      </c>
      <c r="M58" s="46"/>
      <c r="N58" s="33" t="s">
        <v>125</v>
      </c>
      <c r="O58" s="277"/>
      <c r="P58" s="38"/>
      <c r="Q58" s="31"/>
      <c r="R58" s="33"/>
      <c r="S58" s="33"/>
      <c r="T58" s="34"/>
      <c r="U58" s="33">
        <v>2.5</v>
      </c>
      <c r="V58" s="33"/>
      <c r="W58" s="34">
        <v>4.25</v>
      </c>
      <c r="X58" s="39" t="s">
        <v>896</v>
      </c>
      <c r="Y58" s="38" t="s">
        <v>893</v>
      </c>
      <c r="Z58" s="31"/>
      <c r="AA58" s="33"/>
      <c r="AB58" s="34"/>
      <c r="AC58" s="33" t="s">
        <v>897</v>
      </c>
      <c r="AD58" s="33"/>
      <c r="AE58" s="39"/>
      <c r="AF58" t="s">
        <v>835</v>
      </c>
      <c r="AG58" s="31"/>
      <c r="AH58" s="40"/>
      <c r="AI58" s="33">
        <v>0.25</v>
      </c>
      <c r="AJ58" s="33">
        <v>0.25</v>
      </c>
      <c r="AK58" s="42">
        <v>0.25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45811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 t="s">
        <v>900</v>
      </c>
      <c r="Y59" s="38" t="s">
        <v>893</v>
      </c>
      <c r="Z59" s="31"/>
      <c r="AA59" s="33"/>
      <c r="AB59" s="34"/>
      <c r="AC59" s="33" t="s">
        <v>341</v>
      </c>
      <c r="AD59" s="33"/>
      <c r="AE59" s="133" t="s">
        <v>746</v>
      </c>
      <c r="AF59" t="s">
        <v>835</v>
      </c>
      <c r="AG59" s="31"/>
      <c r="AH59" s="40"/>
      <c r="AI59" s="33">
        <v>0.25</v>
      </c>
      <c r="AJ59" s="33">
        <v>0.25</v>
      </c>
      <c r="AK59" s="42">
        <v>0.25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45812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341</v>
      </c>
      <c r="AD60" s="33"/>
      <c r="AE60" s="39"/>
      <c r="AF60" t="s">
        <v>723</v>
      </c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0.05</v>
      </c>
      <c r="AO60" s="33">
        <v>0.05</v>
      </c>
      <c r="AP60" s="42">
        <v>0.05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899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45813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341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0.05</v>
      </c>
      <c r="AO61" s="33">
        <v>0.05</v>
      </c>
      <c r="AP61" s="42">
        <v>0.05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127</v>
      </c>
      <c r="BS61">
        <f>[1]Sheet1!B25</f>
        <v>15.3</v>
      </c>
    </row>
    <row r="62" spans="1:71" x14ac:dyDescent="0.25">
      <c r="A62" s="31">
        <v>38</v>
      </c>
      <c r="B62" s="32">
        <v>45814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341</v>
      </c>
      <c r="AD62" s="33"/>
      <c r="AE62" s="39"/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154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45815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 t="s">
        <v>341</v>
      </c>
      <c r="AD63" s="33"/>
      <c r="AE63" s="39"/>
      <c r="AG63" s="31"/>
      <c r="AH63" s="40"/>
      <c r="AI63" s="33">
        <v>0.25</v>
      </c>
      <c r="AJ63" s="33">
        <v>0.25</v>
      </c>
      <c r="AK63" s="33">
        <v>0.25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210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 t="s">
        <v>341</v>
      </c>
      <c r="AD64" s="33"/>
      <c r="AE64" s="39"/>
      <c r="AG64" s="31"/>
      <c r="AH64" s="40"/>
      <c r="AI64" s="33">
        <v>0.25</v>
      </c>
      <c r="AJ64" s="33">
        <v>0.25</v>
      </c>
      <c r="AK64" s="33">
        <v>0.25</v>
      </c>
      <c r="AL64" s="31"/>
      <c r="AM64" s="40"/>
      <c r="AN64" s="33">
        <v>0.1</v>
      </c>
      <c r="AO64" s="33">
        <v>0.1</v>
      </c>
      <c r="AP64" s="42">
        <v>0.1</v>
      </c>
      <c r="AQ64" s="43"/>
      <c r="AR64" s="38" t="s">
        <v>924</v>
      </c>
      <c r="AS64" s="31" t="s">
        <v>921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297</v>
      </c>
      <c r="BS64">
        <f>[1]Sheet1!B28</f>
        <v>7.5384615384615383</v>
      </c>
    </row>
    <row r="65" spans="1:71" x14ac:dyDescent="0.25">
      <c r="A65" s="31">
        <v>41</v>
      </c>
      <c r="B65" s="32">
        <v>45817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G65" s="31"/>
      <c r="AH65" s="40"/>
      <c r="AI65" s="33">
        <v>0.25</v>
      </c>
      <c r="AJ65" s="33">
        <v>0.25</v>
      </c>
      <c r="AK65" s="33">
        <v>0.25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921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921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930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>
        <v>0</v>
      </c>
      <c r="AD67" s="33"/>
      <c r="AE67" s="39"/>
      <c r="AF67" t="s">
        <v>835</v>
      </c>
      <c r="AG67" s="31"/>
      <c r="AH67" s="40"/>
      <c r="AI67" s="33">
        <v>0.2</v>
      </c>
      <c r="AJ67" s="33">
        <v>0.2</v>
      </c>
      <c r="AK67" s="33">
        <v>0.2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 t="s">
        <v>880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45820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>
        <v>0</v>
      </c>
      <c r="AD68" s="33"/>
      <c r="AE68" s="39"/>
      <c r="AF68" t="s">
        <v>723</v>
      </c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969</v>
      </c>
      <c r="AW68" s="31" t="s">
        <v>91</v>
      </c>
      <c r="AX68" s="31"/>
      <c r="AY68" s="31"/>
      <c r="AZ68" s="38"/>
      <c r="BA68" s="44" t="s">
        <v>970</v>
      </c>
      <c r="BS68">
        <f>[1]Sheet1!B32</f>
        <v>2.8857142857142857</v>
      </c>
    </row>
    <row r="69" spans="1:71" x14ac:dyDescent="0.25">
      <c r="A69" s="31">
        <v>45</v>
      </c>
      <c r="B69" s="32">
        <v>45821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>
        <v>0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87</v>
      </c>
      <c r="BS69">
        <f>[1]Sheet1!B33</f>
        <v>1.8888888888888888</v>
      </c>
    </row>
    <row r="70" spans="1:71" x14ac:dyDescent="0.25">
      <c r="A70" s="31">
        <v>46</v>
      </c>
      <c r="B70" s="32">
        <v>45822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>
        <v>0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 t="s">
        <v>977</v>
      </c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65</v>
      </c>
      <c r="BS70">
        <f>[1]Sheet1!B34</f>
        <v>1.8</v>
      </c>
    </row>
    <row r="71" spans="1:71" x14ac:dyDescent="0.25">
      <c r="A71" s="31">
        <v>47</v>
      </c>
      <c r="B71" s="32">
        <v>45823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>
        <v>0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129</v>
      </c>
      <c r="BS71">
        <f>[1]Sheet1!B35</f>
        <v>1.4722222222222223</v>
      </c>
    </row>
    <row r="72" spans="1:71" x14ac:dyDescent="0.25">
      <c r="A72" s="31">
        <v>48</v>
      </c>
      <c r="B72" s="32">
        <v>45824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>
        <v>0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122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45825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G73" s="31"/>
      <c r="AH73" s="40"/>
      <c r="AI73" s="33">
        <v>0.2</v>
      </c>
      <c r="AJ73" s="33">
        <v>0.2</v>
      </c>
      <c r="AK73" s="33">
        <v>0.2</v>
      </c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121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G74" s="31"/>
      <c r="AH74" s="40"/>
      <c r="AI74" s="33">
        <v>0.2</v>
      </c>
      <c r="AJ74" s="33">
        <v>0.2</v>
      </c>
      <c r="AK74" s="33">
        <v>0.2</v>
      </c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>
        <v>98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0.2</v>
      </c>
      <c r="AJ75" s="33">
        <v>0.2</v>
      </c>
      <c r="AK75" s="33">
        <v>0.2</v>
      </c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95</v>
      </c>
    </row>
    <row r="76" spans="1:71" ht="15.75" thickBot="1" x14ac:dyDescent="0.3">
      <c r="A76" s="31">
        <v>52</v>
      </c>
      <c r="B76" s="32">
        <v>45828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 t="s">
        <v>991</v>
      </c>
      <c r="M76" s="51" t="s">
        <v>114</v>
      </c>
      <c r="N76" s="33" t="s">
        <v>989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</v>
      </c>
      <c r="AJ76" s="33">
        <v>0.1</v>
      </c>
      <c r="AK76" s="33">
        <v>0.1</v>
      </c>
      <c r="AL76" s="31"/>
      <c r="AM76" s="40"/>
      <c r="AN76" s="33">
        <v>0.2</v>
      </c>
      <c r="AO76" s="33">
        <v>0.2</v>
      </c>
      <c r="AP76" s="42">
        <v>0.2</v>
      </c>
      <c r="AQ76" s="43" t="s">
        <v>990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213</v>
      </c>
    </row>
    <row r="77" spans="1:71" x14ac:dyDescent="0.25">
      <c r="A77" s="31">
        <v>53</v>
      </c>
      <c r="B77" s="32">
        <v>45829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0.2</v>
      </c>
      <c r="AJ77" s="33">
        <v>0.2</v>
      </c>
      <c r="AK77" s="33">
        <v>0.2</v>
      </c>
      <c r="AL77" s="31"/>
      <c r="AM77" s="40"/>
      <c r="AN77" s="33">
        <v>0.3</v>
      </c>
      <c r="AO77" s="33">
        <v>0.3</v>
      </c>
      <c r="AP77" s="42">
        <v>0.3</v>
      </c>
      <c r="AQ77" s="43" t="s">
        <v>993</v>
      </c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58</v>
      </c>
    </row>
    <row r="78" spans="1:71" ht="15.75" thickBot="1" x14ac:dyDescent="0.3">
      <c r="A78" s="31">
        <v>54</v>
      </c>
      <c r="B78" s="32">
        <v>45830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0.2</v>
      </c>
      <c r="AJ78" s="33">
        <v>0.2</v>
      </c>
      <c r="AK78" s="33">
        <v>0.2</v>
      </c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88</v>
      </c>
    </row>
    <row r="79" spans="1:71" ht="15.75" thickBot="1" x14ac:dyDescent="0.3">
      <c r="A79" s="31">
        <v>55</v>
      </c>
      <c r="B79" s="32">
        <v>45831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 t="s">
        <v>999</v>
      </c>
      <c r="AZ79" s="38"/>
      <c r="BA79" s="44">
        <v>69</v>
      </c>
    </row>
    <row r="80" spans="1:71" ht="15.75" thickBot="1" x14ac:dyDescent="0.3">
      <c r="A80" s="31">
        <v>56</v>
      </c>
      <c r="B80" s="32">
        <v>45832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98</v>
      </c>
    </row>
    <row r="81" spans="1:54" ht="15.75" thickBot="1" x14ac:dyDescent="0.3">
      <c r="A81" s="31">
        <v>57</v>
      </c>
      <c r="B81" s="32">
        <v>45833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1007</v>
      </c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 t="s">
        <v>1008</v>
      </c>
      <c r="Y81" s="38"/>
      <c r="Z81" s="31"/>
      <c r="AA81" s="33"/>
      <c r="AB81" s="34"/>
      <c r="AC81" s="33" t="s">
        <v>341</v>
      </c>
      <c r="AD81" s="33"/>
      <c r="AE81" s="39" t="s">
        <v>1009</v>
      </c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63</v>
      </c>
    </row>
    <row r="82" spans="1:54" x14ac:dyDescent="0.25">
      <c r="A82" s="31">
        <v>58</v>
      </c>
      <c r="B82" s="32">
        <v>45834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 t="s">
        <v>195</v>
      </c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 t="s">
        <v>341</v>
      </c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36</v>
      </c>
    </row>
    <row r="83" spans="1:54" ht="15.75" thickBot="1" x14ac:dyDescent="0.3">
      <c r="A83" s="31">
        <v>59</v>
      </c>
      <c r="B83" s="32">
        <v>45835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 t="s">
        <v>341</v>
      </c>
      <c r="AD83" s="33"/>
      <c r="AE83" s="39"/>
      <c r="AG83" s="31"/>
      <c r="AH83" s="40"/>
      <c r="AI83" s="33" t="s">
        <v>1015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24</v>
      </c>
    </row>
    <row r="84" spans="1:54" ht="15.75" thickBot="1" x14ac:dyDescent="0.3">
      <c r="A84" s="31">
        <v>60</v>
      </c>
      <c r="B84" s="32">
        <v>45836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 t="s">
        <v>341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102</v>
      </c>
      <c r="AT84" s="33" t="s">
        <v>62</v>
      </c>
      <c r="AU84" s="149" t="s">
        <v>124</v>
      </c>
      <c r="AW84" s="31" t="s">
        <v>207</v>
      </c>
      <c r="AX84" s="33" t="s">
        <v>121</v>
      </c>
      <c r="AY84" s="33"/>
      <c r="AZ84" s="38"/>
      <c r="BA84" s="44">
        <v>19</v>
      </c>
    </row>
    <row r="85" spans="1:54" x14ac:dyDescent="0.25">
      <c r="A85" s="31">
        <v>61</v>
      </c>
      <c r="B85" s="32">
        <v>45837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 t="s">
        <v>341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102</v>
      </c>
      <c r="AT85" s="33" t="s">
        <v>62</v>
      </c>
      <c r="AU85" s="33"/>
      <c r="AW85" s="31" t="s">
        <v>207</v>
      </c>
      <c r="AX85" s="33" t="s">
        <v>121</v>
      </c>
      <c r="AY85" s="33" t="s">
        <v>1025</v>
      </c>
      <c r="AZ85" s="38"/>
      <c r="BA85" s="44">
        <v>11</v>
      </c>
    </row>
    <row r="86" spans="1:54" x14ac:dyDescent="0.25">
      <c r="A86" s="31">
        <v>62</v>
      </c>
      <c r="B86" s="32">
        <v>45838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 t="s">
        <v>195</v>
      </c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 t="s">
        <v>341</v>
      </c>
      <c r="AD86" s="33"/>
      <c r="AE86" s="39"/>
      <c r="AG86" s="31"/>
      <c r="AH86" s="40"/>
      <c r="AI86" s="33">
        <v>0.05</v>
      </c>
      <c r="AJ86" s="33">
        <v>0.05</v>
      </c>
      <c r="AK86" s="33">
        <v>0.05</v>
      </c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 t="s">
        <v>1025</v>
      </c>
      <c r="AZ86" s="38"/>
      <c r="BA86" s="44">
        <v>27</v>
      </c>
    </row>
    <row r="87" spans="1:54" x14ac:dyDescent="0.25">
      <c r="A87" s="31">
        <v>63</v>
      </c>
      <c r="B87" s="32">
        <v>45839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 t="s">
        <v>195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>
        <v>0</v>
      </c>
      <c r="AD87" s="33"/>
      <c r="AE87" s="39"/>
      <c r="AF87" t="s">
        <v>835</v>
      </c>
      <c r="AG87" s="31"/>
      <c r="AH87" s="40"/>
      <c r="AI87" s="33">
        <v>0.05</v>
      </c>
      <c r="AJ87" s="33">
        <v>0.05</v>
      </c>
      <c r="AK87" s="33">
        <v>0.05</v>
      </c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102</v>
      </c>
      <c r="AT87" s="33" t="s">
        <v>62</v>
      </c>
      <c r="AU87" s="33"/>
      <c r="AW87" s="31" t="s">
        <v>207</v>
      </c>
      <c r="AX87" s="33" t="s">
        <v>121</v>
      </c>
      <c r="AY87" s="33" t="s">
        <v>1025</v>
      </c>
      <c r="AZ87" s="38"/>
      <c r="BA87" s="44">
        <v>15</v>
      </c>
    </row>
    <row r="88" spans="1:54" x14ac:dyDescent="0.25">
      <c r="A88" s="31">
        <v>64</v>
      </c>
      <c r="B88" s="32">
        <v>45840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 t="s">
        <v>195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 t="s">
        <v>1030</v>
      </c>
      <c r="AD88" s="33"/>
      <c r="AE88" s="39"/>
      <c r="AF88" t="s">
        <v>1031</v>
      </c>
      <c r="AG88" s="31"/>
      <c r="AH88" s="40"/>
      <c r="AI88" s="33">
        <v>0.05</v>
      </c>
      <c r="AJ88" s="33">
        <v>0.05</v>
      </c>
      <c r="AK88" s="33">
        <v>0.05</v>
      </c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102</v>
      </c>
      <c r="AT88" s="33" t="s">
        <v>62</v>
      </c>
      <c r="AU88" s="33"/>
      <c r="AW88" s="31" t="s">
        <v>207</v>
      </c>
      <c r="AX88" s="33" t="s">
        <v>121</v>
      </c>
      <c r="AY88" s="33" t="s">
        <v>1032</v>
      </c>
      <c r="AZ88" s="38"/>
      <c r="BA88" s="44">
        <v>8</v>
      </c>
    </row>
    <row r="89" spans="1:54" x14ac:dyDescent="0.25">
      <c r="A89" s="31">
        <v>65</v>
      </c>
      <c r="B89" s="32">
        <v>45841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 t="s">
        <v>195</v>
      </c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 t="s">
        <v>1030</v>
      </c>
      <c r="AD89" s="33"/>
      <c r="AE89" s="39"/>
      <c r="AG89" s="31"/>
      <c r="AH89" s="40"/>
      <c r="AI89" s="33">
        <v>0.05</v>
      </c>
      <c r="AJ89" s="33">
        <v>0.05</v>
      </c>
      <c r="AK89" s="33">
        <v>0.05</v>
      </c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102</v>
      </c>
      <c r="AT89" s="33" t="s">
        <v>62</v>
      </c>
      <c r="AU89" s="33"/>
      <c r="AW89" s="31" t="s">
        <v>207</v>
      </c>
      <c r="AX89" s="33" t="s">
        <v>121</v>
      </c>
      <c r="AY89" s="33" t="s">
        <v>1032</v>
      </c>
      <c r="AZ89" s="38"/>
      <c r="BA89" s="44">
        <v>5</v>
      </c>
    </row>
    <row r="90" spans="1:54" x14ac:dyDescent="0.25">
      <c r="A90" s="31">
        <v>66</v>
      </c>
      <c r="B90" s="32">
        <v>45842</v>
      </c>
      <c r="C90" s="33" t="s">
        <v>230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 t="s">
        <v>195</v>
      </c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 t="s">
        <v>1030</v>
      </c>
      <c r="AD90" s="33"/>
      <c r="AE90" s="39"/>
      <c r="AG90" s="31"/>
      <c r="AH90" s="40"/>
      <c r="AI90" s="33">
        <v>0.05</v>
      </c>
      <c r="AJ90" s="33">
        <v>0.05</v>
      </c>
      <c r="AK90" s="33">
        <v>0.05</v>
      </c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102</v>
      </c>
      <c r="AT90" s="33" t="s">
        <v>62</v>
      </c>
      <c r="AU90" s="33"/>
      <c r="AW90" s="31" t="s">
        <v>207</v>
      </c>
      <c r="AX90" s="33" t="s">
        <v>121</v>
      </c>
      <c r="AY90" s="33" t="s">
        <v>1032</v>
      </c>
      <c r="AZ90" s="38"/>
      <c r="BA90" s="44">
        <v>3</v>
      </c>
    </row>
    <row r="91" spans="1:54" x14ac:dyDescent="0.25">
      <c r="A91" s="31">
        <v>67</v>
      </c>
      <c r="B91" s="32">
        <v>45843</v>
      </c>
      <c r="C91" s="33" t="s">
        <v>1037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 t="s">
        <v>195</v>
      </c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 t="s">
        <v>279</v>
      </c>
      <c r="AD91" s="33"/>
      <c r="AE91" s="39"/>
      <c r="AG91" s="31"/>
      <c r="AH91" s="40"/>
      <c r="AI91" s="33">
        <v>0.05</v>
      </c>
      <c r="AJ91" s="33">
        <v>0.05</v>
      </c>
      <c r="AK91" s="33">
        <v>0.05</v>
      </c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102</v>
      </c>
      <c r="AT91" s="33" t="s">
        <v>62</v>
      </c>
      <c r="AU91" s="33"/>
      <c r="AW91" s="31" t="s">
        <v>207</v>
      </c>
      <c r="AX91" s="33" t="s">
        <v>121</v>
      </c>
      <c r="AY91" s="33" t="s">
        <v>1032</v>
      </c>
      <c r="AZ91" s="38"/>
      <c r="BA91" s="44" t="s">
        <v>1038</v>
      </c>
    </row>
    <row r="92" spans="1:54" x14ac:dyDescent="0.25">
      <c r="A92" s="31">
        <v>68</v>
      </c>
      <c r="B92" s="32">
        <v>45844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 t="s">
        <v>195</v>
      </c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>
        <v>0.05</v>
      </c>
      <c r="AJ92" s="33">
        <v>0.05</v>
      </c>
      <c r="AK92" s="33">
        <v>0.05</v>
      </c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102</v>
      </c>
      <c r="AT92" s="33" t="s">
        <v>62</v>
      </c>
      <c r="AU92" s="33"/>
      <c r="AW92" s="31" t="s">
        <v>207</v>
      </c>
      <c r="AX92" s="33" t="s">
        <v>121</v>
      </c>
      <c r="AY92" s="33" t="s">
        <v>1040</v>
      </c>
      <c r="AZ92" s="38"/>
      <c r="BA92" s="44">
        <v>8</v>
      </c>
    </row>
    <row r="93" spans="1:54" x14ac:dyDescent="0.25">
      <c r="A93" s="31">
        <v>69</v>
      </c>
      <c r="B93" s="32">
        <v>45845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 t="s">
        <v>195</v>
      </c>
      <c r="O93" t="s">
        <v>1042</v>
      </c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>
        <v>0.05</v>
      </c>
      <c r="AJ93" s="33">
        <v>0.05</v>
      </c>
      <c r="AK93" s="33">
        <v>0.05</v>
      </c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102</v>
      </c>
      <c r="AT93" s="33" t="s">
        <v>62</v>
      </c>
      <c r="AU93" s="33"/>
      <c r="AW93" s="31" t="s">
        <v>207</v>
      </c>
      <c r="AX93" s="33" t="s">
        <v>121</v>
      </c>
      <c r="AY93" s="33" t="s">
        <v>1040</v>
      </c>
      <c r="AZ93" s="38"/>
      <c r="BA93" s="44">
        <v>2</v>
      </c>
      <c r="BB93" s="33" t="s">
        <v>1043</v>
      </c>
    </row>
    <row r="94" spans="1:54" x14ac:dyDescent="0.25">
      <c r="A94" s="31">
        <v>70</v>
      </c>
      <c r="B94" s="32">
        <v>45846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 t="s">
        <v>1051</v>
      </c>
      <c r="M94" s="46"/>
      <c r="N94" s="33" t="s">
        <v>279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>
        <v>0.05</v>
      </c>
      <c r="AJ94" s="33">
        <v>0.05</v>
      </c>
      <c r="AK94" s="33">
        <v>0.05</v>
      </c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102</v>
      </c>
      <c r="AT94" s="33" t="s">
        <v>62</v>
      </c>
      <c r="AU94" s="33"/>
      <c r="AW94" s="31" t="s">
        <v>207</v>
      </c>
      <c r="AX94" s="33" t="s">
        <v>121</v>
      </c>
      <c r="AY94" s="33" t="s">
        <v>1040</v>
      </c>
      <c r="AZ94" s="38"/>
      <c r="BA94" s="44"/>
    </row>
    <row r="95" spans="1:54" x14ac:dyDescent="0.25">
      <c r="A95" s="31">
        <v>71</v>
      </c>
      <c r="B95" s="32">
        <v>45847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102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4" x14ac:dyDescent="0.25">
      <c r="A96" s="31">
        <v>72</v>
      </c>
      <c r="B96" s="32">
        <v>45848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613B-FD4A-4ADC-990B-1D0C4B4A0821}">
  <sheetPr>
    <pageSetUpPr fitToPage="1"/>
  </sheetPr>
  <dimension ref="A1:BS115"/>
  <sheetViews>
    <sheetView topLeftCell="J4" zoomScale="84" zoomScaleNormal="84" workbookViewId="0">
      <selection activeCell="M114" sqref="M1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45756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316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4</v>
      </c>
      <c r="V34" s="33"/>
      <c r="W34" s="34">
        <v>3</v>
      </c>
      <c r="X34" s="316"/>
      <c r="Y34" s="38" t="s">
        <v>762</v>
      </c>
      <c r="Z34" s="31"/>
      <c r="AA34" s="33"/>
      <c r="AB34" s="34"/>
      <c r="AC34" s="33">
        <v>0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2.42</v>
      </c>
      <c r="V35" s="33"/>
      <c r="W35" s="34">
        <v>1</v>
      </c>
      <c r="X35" s="317"/>
      <c r="Y35" s="38" t="s">
        <v>762</v>
      </c>
      <c r="Z35" s="31"/>
      <c r="AA35" s="33"/>
      <c r="AB35" s="34"/>
      <c r="AC35" s="33">
        <v>7</v>
      </c>
      <c r="AD35" s="33"/>
      <c r="AE35" s="39"/>
      <c r="AF35" s="38" t="s">
        <v>718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2</v>
      </c>
      <c r="V36" s="33"/>
      <c r="W36" s="34">
        <v>0.75</v>
      </c>
      <c r="X36" s="60" t="s">
        <v>59</v>
      </c>
      <c r="Y36" s="38" t="s">
        <v>766</v>
      </c>
      <c r="Z36" s="31"/>
      <c r="AA36" s="33"/>
      <c r="AB36" s="34"/>
      <c r="AC36" s="33" t="s">
        <v>138</v>
      </c>
      <c r="AD36" s="33"/>
      <c r="AE36" s="39"/>
      <c r="AF36" t="s">
        <v>767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9"/>
      <c r="Y37" s="38" t="s">
        <v>769</v>
      </c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>
        <v>37</v>
      </c>
      <c r="BB40" t="s">
        <v>140</v>
      </c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 t="s">
        <v>793</v>
      </c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29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13</v>
      </c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796</v>
      </c>
      <c r="M48" s="51" t="s">
        <v>86</v>
      </c>
      <c r="N48" s="33" t="s">
        <v>153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0.3</v>
      </c>
      <c r="AL48" s="31"/>
      <c r="AM48" s="40"/>
      <c r="AN48" s="33"/>
      <c r="AO48" s="33"/>
      <c r="AP48" s="42"/>
      <c r="AQ48" s="43" t="s">
        <v>797</v>
      </c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35</v>
      </c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801</v>
      </c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802</v>
      </c>
      <c r="AW49" s="31" t="s">
        <v>91</v>
      </c>
      <c r="AX49" s="33" t="s">
        <v>92</v>
      </c>
      <c r="AY49" s="33"/>
      <c r="AZ49" s="38"/>
      <c r="BA49" s="44">
        <v>45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/>
      <c r="AT50" s="33" t="s">
        <v>62</v>
      </c>
      <c r="AU50" t="s">
        <v>805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 t="s">
        <v>809</v>
      </c>
      <c r="AW51" s="31" t="s">
        <v>91</v>
      </c>
      <c r="AX51" s="33" t="s">
        <v>92</v>
      </c>
      <c r="AY51" s="33"/>
      <c r="AZ51" s="38"/>
      <c r="BA51" s="44">
        <v>31</v>
      </c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811</v>
      </c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25</v>
      </c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813</v>
      </c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42</v>
      </c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38</v>
      </c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828</v>
      </c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33</v>
      </c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830</v>
      </c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54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51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854</v>
      </c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 t="s">
        <v>840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34</v>
      </c>
      <c r="BS61">
        <f>[1]Sheet1!B25</f>
        <v>15.3</v>
      </c>
    </row>
    <row r="62" spans="1:71" x14ac:dyDescent="0.25">
      <c r="A62" s="31">
        <v>38</v>
      </c>
      <c r="B62" s="32">
        <v>45794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 t="s">
        <v>841</v>
      </c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855</v>
      </c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ht="15.75" thickBot="1" x14ac:dyDescent="0.3">
      <c r="A65" s="31">
        <v>41</v>
      </c>
      <c r="B65" s="32">
        <v>45797</v>
      </c>
      <c r="C65" s="33" t="s">
        <v>151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64" t="s">
        <v>103</v>
      </c>
      <c r="AW65" s="31" t="s">
        <v>91</v>
      </c>
      <c r="AX65" s="31"/>
      <c r="AY65" s="31"/>
      <c r="AZ65" s="38"/>
      <c r="BA65" s="44">
        <v>30</v>
      </c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864</v>
      </c>
      <c r="AW68" s="31" t="s">
        <v>91</v>
      </c>
      <c r="AX68" s="31"/>
      <c r="AY68" s="31"/>
      <c r="AZ68" s="38"/>
      <c r="BA68" s="44">
        <v>18</v>
      </c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26</v>
      </c>
      <c r="BS70">
        <f>[1]Sheet1!B34</f>
        <v>1.8</v>
      </c>
    </row>
    <row r="71" spans="1:71" x14ac:dyDescent="0.25">
      <c r="A71" s="31">
        <v>47</v>
      </c>
      <c r="B71" s="32">
        <v>45803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 t="s">
        <v>879</v>
      </c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 t="s">
        <v>527</v>
      </c>
      <c r="AS71" s="31" t="s">
        <v>102</v>
      </c>
      <c r="AT71" s="33" t="s">
        <v>62</v>
      </c>
      <c r="AU71" s="33"/>
      <c r="AV71" s="33" t="s">
        <v>500</v>
      </c>
      <c r="AW71" s="31" t="s">
        <v>91</v>
      </c>
      <c r="AX71" s="31"/>
      <c r="AY71" s="31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 t="s">
        <v>500</v>
      </c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 t="s">
        <v>500</v>
      </c>
      <c r="AS73" s="31" t="s">
        <v>102</v>
      </c>
      <c r="AT73" s="33" t="s">
        <v>62</v>
      </c>
      <c r="AU73" s="33"/>
      <c r="AV73" s="33" t="s">
        <v>877</v>
      </c>
      <c r="AW73" s="31" t="s">
        <v>91</v>
      </c>
      <c r="AX73" s="31"/>
      <c r="AY73" s="31"/>
      <c r="AZ73" s="38"/>
      <c r="BA73" s="44">
        <v>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45808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206</v>
      </c>
      <c r="AS76" s="31" t="s">
        <v>201</v>
      </c>
      <c r="AT76" s="33" t="s">
        <v>62</v>
      </c>
      <c r="AV76" s="33" t="s">
        <v>206</v>
      </c>
      <c r="AW76" s="31" t="s">
        <v>215</v>
      </c>
      <c r="AX76" s="33" t="s">
        <v>116</v>
      </c>
      <c r="AY76" s="92" t="s">
        <v>117</v>
      </c>
      <c r="AZ76" s="38"/>
      <c r="BA76" s="44">
        <v>7</v>
      </c>
    </row>
    <row r="77" spans="1:71" x14ac:dyDescent="0.25">
      <c r="A77" s="31">
        <v>53</v>
      </c>
      <c r="B77" s="32">
        <v>45809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45810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7</v>
      </c>
    </row>
    <row r="79" spans="1:71" ht="15.75" thickBot="1" x14ac:dyDescent="0.3">
      <c r="A79" s="31">
        <v>55</v>
      </c>
      <c r="B79" s="32">
        <v>45811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 t="s">
        <v>500</v>
      </c>
      <c r="BA79" s="44">
        <v>4</v>
      </c>
    </row>
    <row r="80" spans="1:71" ht="15.75" thickBot="1" x14ac:dyDescent="0.3">
      <c r="A80" s="31">
        <v>56</v>
      </c>
      <c r="B80" s="32">
        <v>45812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902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45813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45814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45815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913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206</v>
      </c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45816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500</v>
      </c>
      <c r="AS84" s="31" t="s">
        <v>201</v>
      </c>
      <c r="AT84" s="33" t="s">
        <v>62</v>
      </c>
      <c r="AU84" s="64" t="s">
        <v>914</v>
      </c>
      <c r="AV84" s="33" t="s">
        <v>500</v>
      </c>
      <c r="AW84" s="31" t="s">
        <v>920</v>
      </c>
      <c r="AX84" s="33" t="s">
        <v>121</v>
      </c>
      <c r="AY84" s="33"/>
      <c r="AZ84" s="38"/>
      <c r="BA84" s="44">
        <v>2</v>
      </c>
    </row>
    <row r="85" spans="1:53" x14ac:dyDescent="0.25">
      <c r="A85" s="31">
        <v>61</v>
      </c>
      <c r="B85" s="32">
        <v>45817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1</v>
      </c>
    </row>
    <row r="86" spans="1:53" x14ac:dyDescent="0.25">
      <c r="A86" s="31">
        <v>62</v>
      </c>
      <c r="B86" s="32">
        <v>45818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0</v>
      </c>
    </row>
    <row r="87" spans="1:53" x14ac:dyDescent="0.25">
      <c r="A87" s="31">
        <v>63</v>
      </c>
      <c r="B87" s="32">
        <v>45819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45820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 t="s">
        <v>667</v>
      </c>
      <c r="AZ88" s="38"/>
      <c r="BA88" s="44">
        <v>0</v>
      </c>
    </row>
    <row r="89" spans="1:53" x14ac:dyDescent="0.25">
      <c r="A89" s="31">
        <v>65</v>
      </c>
      <c r="B89" s="32">
        <v>45821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45822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975</v>
      </c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 t="s">
        <v>976</v>
      </c>
      <c r="AZ90" s="38"/>
      <c r="BA90" s="44">
        <v>0</v>
      </c>
    </row>
    <row r="91" spans="1:53" x14ac:dyDescent="0.25">
      <c r="A91" s="31">
        <v>67</v>
      </c>
      <c r="B91" s="32">
        <v>45823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/>
      <c r="AZ91" s="38"/>
      <c r="BA91" s="44">
        <v>1</v>
      </c>
    </row>
    <row r="92" spans="1:53" x14ac:dyDescent="0.25">
      <c r="A92" s="31">
        <v>68</v>
      </c>
      <c r="B92" s="32">
        <v>45824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1</v>
      </c>
    </row>
    <row r="93" spans="1:53" x14ac:dyDescent="0.25">
      <c r="A93" s="31">
        <v>69</v>
      </c>
      <c r="B93" s="32">
        <v>45825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201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45826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45827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45828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 t="s">
        <v>985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45829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t="s">
        <v>527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45830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500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45831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 t="s">
        <v>996</v>
      </c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997</v>
      </c>
      <c r="AZ99" s="38"/>
      <c r="BA99" s="44">
        <v>1</v>
      </c>
    </row>
    <row r="100" spans="1:53" x14ac:dyDescent="0.25">
      <c r="A100" s="31">
        <v>76</v>
      </c>
      <c r="B100" s="32">
        <v>45832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 t="s">
        <v>206</v>
      </c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997</v>
      </c>
      <c r="AZ102" s="38"/>
      <c r="BA102" s="44">
        <v>0</v>
      </c>
    </row>
    <row r="103" spans="1:53" x14ac:dyDescent="0.25">
      <c r="A103" s="31">
        <v>79</v>
      </c>
      <c r="B103" s="32">
        <v>45835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206</v>
      </c>
      <c r="AZ103" s="38"/>
      <c r="BA103" s="44">
        <v>0</v>
      </c>
    </row>
    <row r="104" spans="1:53" x14ac:dyDescent="0.25">
      <c r="A104" s="31">
        <v>80</v>
      </c>
      <c r="B104" s="32">
        <v>45836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V104" s="33" t="s">
        <v>206</v>
      </c>
      <c r="AW104" s="31" t="s">
        <v>207</v>
      </c>
      <c r="AX104" s="33"/>
      <c r="AY104" s="33" t="s">
        <v>206</v>
      </c>
      <c r="AZ104" s="38"/>
      <c r="BA104" s="44">
        <v>0</v>
      </c>
    </row>
    <row r="105" spans="1:53" x14ac:dyDescent="0.25">
      <c r="A105" s="31">
        <v>81</v>
      </c>
      <c r="B105" s="32">
        <v>45837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45838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 t="s">
        <v>785</v>
      </c>
      <c r="AZ106" s="38"/>
      <c r="BA106" s="44">
        <v>0</v>
      </c>
    </row>
    <row r="107" spans="1:53" x14ac:dyDescent="0.25">
      <c r="A107" s="31">
        <v>83</v>
      </c>
      <c r="B107" s="32">
        <v>45839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45840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 t="s">
        <v>698</v>
      </c>
      <c r="AZ108" s="38"/>
      <c r="BA108" s="44">
        <v>0</v>
      </c>
    </row>
    <row r="109" spans="1:53" x14ac:dyDescent="0.25">
      <c r="A109" s="31">
        <v>85</v>
      </c>
      <c r="B109" s="32">
        <v>45841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45842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206</v>
      </c>
      <c r="AW110" s="31" t="s">
        <v>207</v>
      </c>
      <c r="AX110" s="33"/>
      <c r="AY110" s="33" t="s">
        <v>698</v>
      </c>
      <c r="AZ110" s="38"/>
      <c r="BA110" s="44">
        <v>0</v>
      </c>
    </row>
    <row r="111" spans="1:53" x14ac:dyDescent="0.25">
      <c r="A111" s="31">
        <v>87</v>
      </c>
      <c r="B111" s="32">
        <v>45843</v>
      </c>
      <c r="C111" s="33" t="s">
        <v>1037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33">
        <v>0.3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 t="s">
        <v>698</v>
      </c>
      <c r="AZ111" s="38"/>
      <c r="BA111" s="44">
        <v>0</v>
      </c>
    </row>
    <row r="112" spans="1:53" x14ac:dyDescent="0.25">
      <c r="A112" s="31">
        <v>88</v>
      </c>
      <c r="B112" s="32">
        <v>45844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1039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45845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45846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 t="s">
        <v>1047</v>
      </c>
      <c r="M114" s="46" t="s">
        <v>1046</v>
      </c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8283-760D-442E-8E15-0A44B4F4B641}">
  <sheetPr>
    <pageSetUpPr fitToPage="1"/>
  </sheetPr>
  <dimension ref="A1:BS115"/>
  <sheetViews>
    <sheetView zoomScale="84" zoomScaleNormal="84" workbookViewId="0">
      <selection activeCell="C7" sqref="C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24300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45770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810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45771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45773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45774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45775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45776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45777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45778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45779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45780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45781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45782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45783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45784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45785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45786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45787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825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/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45788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 t="s">
        <v>822</v>
      </c>
      <c r="AI42" s="33">
        <v>2.5000000000000001E-2</v>
      </c>
      <c r="AJ42" s="33">
        <v>2.5000000000000001E-2</v>
      </c>
      <c r="AK42" s="42">
        <v>2.5000000000000001E-2</v>
      </c>
      <c r="AL42" s="31"/>
      <c r="AM42" s="40"/>
      <c r="AN42" s="33"/>
      <c r="AO42" s="33"/>
      <c r="AP42" s="42"/>
      <c r="AQ42" s="74" t="s">
        <v>750</v>
      </c>
      <c r="AR42" s="38" t="s">
        <v>815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45789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42">
        <v>0.05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45790</v>
      </c>
      <c r="C44" s="33" t="s">
        <v>151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>
        <v>0.05</v>
      </c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45791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45793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425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>
        <v>0.1</v>
      </c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45794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 t="s">
        <v>844</v>
      </c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</v>
      </c>
      <c r="AK48" s="42">
        <v>0.2</v>
      </c>
      <c r="AL48" s="31"/>
      <c r="AM48" s="40"/>
      <c r="AN48" s="33">
        <v>0</v>
      </c>
      <c r="AO48" s="33"/>
      <c r="AP48" s="42"/>
      <c r="AQ48" s="43" t="s">
        <v>845</v>
      </c>
      <c r="AR48" s="38" t="s">
        <v>816</v>
      </c>
      <c r="AS48" s="31"/>
      <c r="AT48" s="33"/>
      <c r="AW48" s="31" t="s">
        <v>91</v>
      </c>
      <c r="AX48" s="33" t="s">
        <v>92</v>
      </c>
      <c r="AY48" s="33" t="s">
        <v>849</v>
      </c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45795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 t="s">
        <v>806</v>
      </c>
      <c r="Z49" s="33"/>
      <c r="AA49" s="33"/>
      <c r="AB49" s="34"/>
      <c r="AC49" s="33" t="s">
        <v>138</v>
      </c>
      <c r="AD49" s="33"/>
      <c r="AE49" s="39" t="s">
        <v>778</v>
      </c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>
        <v>0</v>
      </c>
      <c r="AO49" s="33"/>
      <c r="AP49" s="42"/>
      <c r="AQ49" s="43"/>
      <c r="AR49" s="38"/>
      <c r="AS49" s="131" t="s">
        <v>847</v>
      </c>
      <c r="AT49" s="33" t="s">
        <v>62</v>
      </c>
      <c r="AU49" s="132" t="s">
        <v>846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144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45796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</v>
      </c>
      <c r="AO50" s="33"/>
      <c r="AP50" s="42"/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449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45797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</v>
      </c>
      <c r="AO51" s="33"/>
      <c r="AP51" s="42"/>
      <c r="AQ51" s="89" t="s">
        <v>95</v>
      </c>
      <c r="AR51" s="38">
        <v>0.05</v>
      </c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861</v>
      </c>
      <c r="BS51">
        <f>[1]Sheet1!B15</f>
        <v>43.354166666666664</v>
      </c>
    </row>
    <row r="52" spans="1:71" x14ac:dyDescent="0.25">
      <c r="A52" s="31">
        <v>28</v>
      </c>
      <c r="B52" s="32">
        <v>45798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</v>
      </c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152</v>
      </c>
      <c r="BS52">
        <f>[1]Sheet1!B16</f>
        <v>39.8125</v>
      </c>
    </row>
    <row r="53" spans="1:71" ht="15.75" thickBot="1" x14ac:dyDescent="0.3">
      <c r="A53" s="31">
        <v>29</v>
      </c>
      <c r="B53" s="32">
        <v>45799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104</v>
      </c>
      <c r="BS53">
        <f>[1]Sheet1!B17</f>
        <v>34.78</v>
      </c>
    </row>
    <row r="54" spans="1:71" x14ac:dyDescent="0.25">
      <c r="A54" s="31">
        <v>30</v>
      </c>
      <c r="B54" s="32">
        <v>45800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 t="s">
        <v>865</v>
      </c>
      <c r="AS54" s="31" t="s">
        <v>532</v>
      </c>
      <c r="AT54" s="33" t="s">
        <v>62</v>
      </c>
      <c r="AU54" s="33" t="s">
        <v>741</v>
      </c>
      <c r="AV54" s="33" t="s">
        <v>848</v>
      </c>
      <c r="AW54" s="31" t="s">
        <v>91</v>
      </c>
      <c r="AX54" s="33" t="s">
        <v>92</v>
      </c>
      <c r="AY54" s="33"/>
      <c r="AZ54" s="38"/>
      <c r="BA54" s="44">
        <v>84</v>
      </c>
      <c r="BS54">
        <f>[1]Sheet1!B18</f>
        <v>31.48936170212766</v>
      </c>
    </row>
    <row r="55" spans="1:71" x14ac:dyDescent="0.25">
      <c r="A55" s="31">
        <v>31</v>
      </c>
      <c r="B55" s="32">
        <v>45801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 t="s">
        <v>871</v>
      </c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54</v>
      </c>
      <c r="BS55">
        <f>[1]Sheet1!B19</f>
        <v>36.612244897959187</v>
      </c>
    </row>
    <row r="56" spans="1:71" x14ac:dyDescent="0.25">
      <c r="A56" s="31">
        <v>32</v>
      </c>
      <c r="B56" s="32">
        <v>45802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 t="s">
        <v>870</v>
      </c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0.3</v>
      </c>
      <c r="AJ56" s="33">
        <v>0.3</v>
      </c>
      <c r="AK56" s="42">
        <v>0.3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 t="s">
        <v>875</v>
      </c>
      <c r="BS56">
        <f>[1]Sheet1!B20</f>
        <v>34.714285714285715</v>
      </c>
    </row>
    <row r="57" spans="1:71" x14ac:dyDescent="0.25">
      <c r="A57" s="31">
        <v>33</v>
      </c>
      <c r="B57" s="32">
        <v>45803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0.3</v>
      </c>
      <c r="AJ57" s="33">
        <v>0.3</v>
      </c>
      <c r="AK57" s="42">
        <v>0.3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45804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0.3</v>
      </c>
      <c r="AJ58" s="33">
        <v>0.3</v>
      </c>
      <c r="AK58" s="42">
        <v>0.3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 t="s">
        <v>880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45805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 t="s">
        <v>343</v>
      </c>
      <c r="AD59" s="33"/>
      <c r="AE59" s="133" t="s">
        <v>746</v>
      </c>
      <c r="AF59" t="s">
        <v>807</v>
      </c>
      <c r="AG59" s="31"/>
      <c r="AH59" s="40"/>
      <c r="AI59" s="33">
        <v>0.3</v>
      </c>
      <c r="AJ59" s="33">
        <v>0.3</v>
      </c>
      <c r="AK59" s="42">
        <v>0.3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45806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885</v>
      </c>
      <c r="M60" s="46"/>
      <c r="N60" s="33" t="s">
        <v>125</v>
      </c>
      <c r="O60" s="2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343</v>
      </c>
      <c r="AD60" s="33"/>
      <c r="AE60" s="39"/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880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45807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343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159</v>
      </c>
      <c r="BS61">
        <f>[1]Sheet1!B25</f>
        <v>15.3</v>
      </c>
    </row>
    <row r="62" spans="1:71" x14ac:dyDescent="0.25">
      <c r="A62" s="31">
        <v>38</v>
      </c>
      <c r="B62" s="32">
        <v>45808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343</v>
      </c>
      <c r="AD62" s="33"/>
      <c r="AE62" s="39"/>
      <c r="AF62" t="s">
        <v>886</v>
      </c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0.1</v>
      </c>
      <c r="AO62" s="33">
        <v>0.1</v>
      </c>
      <c r="AP62" s="42">
        <v>0.1</v>
      </c>
      <c r="AQ62" s="43" t="s">
        <v>872</v>
      </c>
      <c r="AR62" s="38">
        <v>0.1</v>
      </c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163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45809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>
        <v>5</v>
      </c>
      <c r="V63" s="33"/>
      <c r="W63" s="34">
        <v>5.5</v>
      </c>
      <c r="X63" s="39" t="s">
        <v>892</v>
      </c>
      <c r="Y63" s="38" t="s">
        <v>893</v>
      </c>
      <c r="Z63" s="31"/>
      <c r="AA63" s="33"/>
      <c r="AB63" s="34"/>
      <c r="AC63" s="33">
        <v>0</v>
      </c>
      <c r="AD63" s="33"/>
      <c r="AE63" s="39"/>
      <c r="AF63" t="s">
        <v>835</v>
      </c>
      <c r="AG63" s="31"/>
      <c r="AH63" s="40"/>
      <c r="AI63" s="33">
        <v>0.2</v>
      </c>
      <c r="AJ63" s="33">
        <v>0.2</v>
      </c>
      <c r="AK63" s="33">
        <v>0.2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179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45810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 t="s">
        <v>894</v>
      </c>
      <c r="M64" s="51" t="s">
        <v>101</v>
      </c>
      <c r="N64" s="33" t="s">
        <v>125</v>
      </c>
      <c r="O64" s="278"/>
      <c r="Q64" s="31"/>
      <c r="R64" s="33"/>
      <c r="S64" s="33"/>
      <c r="T64" s="34"/>
      <c r="U64" s="33" t="s">
        <v>895</v>
      </c>
      <c r="V64" s="33"/>
      <c r="W64" s="34">
        <v>4.25</v>
      </c>
      <c r="X64" s="39" t="s">
        <v>896</v>
      </c>
      <c r="Y64" s="38" t="s">
        <v>893</v>
      </c>
      <c r="Z64" s="65"/>
      <c r="AA64" s="66"/>
      <c r="AB64" s="67"/>
      <c r="AC64" s="33" t="s">
        <v>341</v>
      </c>
      <c r="AD64" s="33"/>
      <c r="AE64" s="39"/>
      <c r="AF64" t="s">
        <v>835</v>
      </c>
      <c r="AG64" s="31"/>
      <c r="AH64" s="40"/>
      <c r="AI64" s="33">
        <v>0.2</v>
      </c>
      <c r="AJ64" s="33">
        <v>0.2</v>
      </c>
      <c r="AK64" s="33">
        <v>0.2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310</v>
      </c>
      <c r="BS64">
        <f>[1]Sheet1!B28</f>
        <v>7.5384615384615383</v>
      </c>
    </row>
    <row r="65" spans="1:71" x14ac:dyDescent="0.25">
      <c r="A65" s="31">
        <v>41</v>
      </c>
      <c r="B65" s="32">
        <v>45811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F65" t="s">
        <v>835</v>
      </c>
      <c r="AG65" s="31"/>
      <c r="AH65" s="40"/>
      <c r="AI65" s="33">
        <v>0.2</v>
      </c>
      <c r="AJ65" s="33">
        <v>0.2</v>
      </c>
      <c r="AK65" s="33">
        <v>0.2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45812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F66" t="s">
        <v>723</v>
      </c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899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 t="s">
        <v>341</v>
      </c>
      <c r="AD67" s="33"/>
      <c r="AE67" s="39"/>
      <c r="AG67" s="31"/>
      <c r="AH67" s="40"/>
      <c r="AI67" s="33">
        <v>0.1</v>
      </c>
      <c r="AJ67" s="33">
        <v>0.1</v>
      </c>
      <c r="AK67" s="33">
        <v>0.1</v>
      </c>
      <c r="AL67" s="31"/>
      <c r="AM67" s="40"/>
      <c r="AN67" s="33">
        <v>0.3</v>
      </c>
      <c r="AO67" s="33">
        <v>0.3</v>
      </c>
      <c r="AP67" s="42">
        <v>0.3</v>
      </c>
      <c r="AQ67" s="43" t="s">
        <v>907</v>
      </c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127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45814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 t="s">
        <v>341</v>
      </c>
      <c r="AD68" s="33"/>
      <c r="AE68" s="39"/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910</v>
      </c>
      <c r="AW68" s="31" t="s">
        <v>91</v>
      </c>
      <c r="AX68" s="31"/>
      <c r="AY68" s="31"/>
      <c r="AZ68" s="38"/>
      <c r="BA68" s="44">
        <v>83</v>
      </c>
      <c r="BS68">
        <f>[1]Sheet1!B32</f>
        <v>2.8857142857142857</v>
      </c>
    </row>
    <row r="69" spans="1:71" x14ac:dyDescent="0.25">
      <c r="A69" s="31">
        <v>45</v>
      </c>
      <c r="B69" s="32">
        <v>45815</v>
      </c>
      <c r="C69" s="33" t="s">
        <v>230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917</v>
      </c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 t="s">
        <v>341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t="s">
        <v>918</v>
      </c>
      <c r="AW69" s="31" t="s">
        <v>91</v>
      </c>
      <c r="AX69" s="31"/>
      <c r="AY69" s="31"/>
      <c r="AZ69" s="38"/>
      <c r="BA69" s="44">
        <v>91</v>
      </c>
      <c r="BS69">
        <f>[1]Sheet1!B33</f>
        <v>1.8888888888888888</v>
      </c>
    </row>
    <row r="70" spans="1:71" x14ac:dyDescent="0.25">
      <c r="A70" s="31">
        <v>46</v>
      </c>
      <c r="B70" s="32">
        <v>45816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 t="s">
        <v>341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157</v>
      </c>
      <c r="BS70">
        <f>[1]Sheet1!B34</f>
        <v>1.8</v>
      </c>
    </row>
    <row r="71" spans="1:71" x14ac:dyDescent="0.25">
      <c r="A71" s="31">
        <v>47</v>
      </c>
      <c r="B71" s="32">
        <v>45817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 t="s">
        <v>341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 t="s">
        <v>923</v>
      </c>
      <c r="BS71">
        <f>[1]Sheet1!B35</f>
        <v>1.4722222222222223</v>
      </c>
    </row>
    <row r="72" spans="1:71" x14ac:dyDescent="0.25">
      <c r="A72" s="31">
        <v>48</v>
      </c>
      <c r="B72" s="32">
        <v>45818</v>
      </c>
      <c r="C72" s="33" t="s">
        <v>132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 t="s">
        <v>341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 t="s">
        <v>929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45819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F73" t="s">
        <v>835</v>
      </c>
      <c r="AG73" s="31"/>
      <c r="AH73" s="40"/>
      <c r="AI73" s="33">
        <v>0.1</v>
      </c>
      <c r="AJ73" s="33">
        <v>0.1</v>
      </c>
      <c r="AK73" s="33">
        <v>0.1</v>
      </c>
      <c r="AL73" s="31"/>
      <c r="AM73" s="40"/>
      <c r="AN73" s="33">
        <v>0.4</v>
      </c>
      <c r="AO73" s="33">
        <v>0.4</v>
      </c>
      <c r="AP73" s="42">
        <v>0.4</v>
      </c>
      <c r="AQ73" s="43" t="s">
        <v>963</v>
      </c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97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45820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F74" t="s">
        <v>723</v>
      </c>
      <c r="AG74" s="31"/>
      <c r="AH74" s="40"/>
      <c r="AI74" s="33">
        <v>0.15</v>
      </c>
      <c r="AJ74" s="33">
        <v>0.15</v>
      </c>
      <c r="AK74" s="33">
        <v>0.15</v>
      </c>
      <c r="AL74" s="31"/>
      <c r="AM74" s="40"/>
      <c r="AN74" s="33">
        <v>0.35</v>
      </c>
      <c r="AO74" s="33">
        <v>0.35</v>
      </c>
      <c r="AP74" s="42">
        <v>0.35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 t="s">
        <v>968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45821</v>
      </c>
      <c r="C75" s="33" t="s">
        <v>139</v>
      </c>
      <c r="D75" s="31"/>
      <c r="E75" s="34"/>
      <c r="F75" s="33"/>
      <c r="G75" s="34"/>
      <c r="H75" s="33"/>
      <c r="I75" s="34"/>
      <c r="J75" s="33" t="s">
        <v>185</v>
      </c>
      <c r="K75" s="35" t="s">
        <v>45</v>
      </c>
      <c r="L75" s="91" t="s">
        <v>112</v>
      </c>
      <c r="M75" s="51" t="s">
        <v>113</v>
      </c>
      <c r="N75" s="33" t="s">
        <v>125</v>
      </c>
      <c r="O75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0.15</v>
      </c>
      <c r="AJ75" s="33">
        <v>0.15</v>
      </c>
      <c r="AK75" s="33">
        <v>0.15</v>
      </c>
      <c r="AL75" s="31"/>
      <c r="AM75" s="40"/>
      <c r="AN75" s="33">
        <v>0.35</v>
      </c>
      <c r="AO75" s="33">
        <v>0.35</v>
      </c>
      <c r="AP75" s="42">
        <v>0.35</v>
      </c>
      <c r="AQ75" s="43" t="s">
        <v>974</v>
      </c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84</v>
      </c>
    </row>
    <row r="76" spans="1:71" ht="15.75" thickBot="1" x14ac:dyDescent="0.3">
      <c r="A76" s="31">
        <v>52</v>
      </c>
      <c r="B76" s="32">
        <v>45822</v>
      </c>
      <c r="C76" s="33" t="s">
        <v>139</v>
      </c>
      <c r="D76" s="31"/>
      <c r="E76" s="34"/>
      <c r="F76" s="33"/>
      <c r="G76" s="34"/>
      <c r="H76" s="33"/>
      <c r="I76" s="34"/>
      <c r="J76" s="33" t="s">
        <v>185</v>
      </c>
      <c r="K76" s="35" t="s">
        <v>45</v>
      </c>
      <c r="L76" s="45"/>
      <c r="M76" s="51" t="s">
        <v>114</v>
      </c>
      <c r="N76" s="33" t="s">
        <v>195</v>
      </c>
      <c r="O76" t="s">
        <v>973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0.15</v>
      </c>
      <c r="AJ76" s="33">
        <v>0.15</v>
      </c>
      <c r="AK76" s="33">
        <v>0.15</v>
      </c>
      <c r="AL76" s="31"/>
      <c r="AM76" s="40"/>
      <c r="AN76" s="33">
        <v>0.35</v>
      </c>
      <c r="AO76" s="33">
        <v>0.35</v>
      </c>
      <c r="AP76" s="42">
        <v>0.35</v>
      </c>
      <c r="AQ76" s="43" t="s">
        <v>979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99</v>
      </c>
    </row>
    <row r="77" spans="1:71" x14ac:dyDescent="0.25">
      <c r="A77" s="31">
        <v>53</v>
      </c>
      <c r="B77" s="32">
        <v>45823</v>
      </c>
      <c r="C77" s="33" t="s">
        <v>129</v>
      </c>
      <c r="D77" s="31"/>
      <c r="E77" s="34"/>
      <c r="F77" s="33"/>
      <c r="G77" s="34"/>
      <c r="H77" s="33"/>
      <c r="I77" s="34"/>
      <c r="J77" s="33" t="s">
        <v>185</v>
      </c>
      <c r="K77" s="35" t="s">
        <v>45</v>
      </c>
      <c r="L77" s="45"/>
      <c r="M77" s="46"/>
      <c r="N77" s="33" t="s">
        <v>195</v>
      </c>
      <c r="O77" t="s">
        <v>982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0.15</v>
      </c>
      <c r="AJ77" s="33">
        <v>0.15</v>
      </c>
      <c r="AK77" s="33">
        <v>0.15</v>
      </c>
      <c r="AL77" s="31"/>
      <c r="AM77" s="40"/>
      <c r="AN77" s="33">
        <v>0.35</v>
      </c>
      <c r="AO77" s="33">
        <v>0.35</v>
      </c>
      <c r="AP77" s="42">
        <v>0.35</v>
      </c>
      <c r="AQ77" s="43"/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964</v>
      </c>
      <c r="BA77" s="44">
        <v>61</v>
      </c>
    </row>
    <row r="78" spans="1:71" ht="15.75" thickBot="1" x14ac:dyDescent="0.3">
      <c r="A78" s="31">
        <v>54</v>
      </c>
      <c r="B78" s="32">
        <v>45824</v>
      </c>
      <c r="C78" s="33" t="s">
        <v>129</v>
      </c>
      <c r="D78" s="31"/>
      <c r="E78" s="34"/>
      <c r="F78" s="33"/>
      <c r="G78" s="34"/>
      <c r="H78" s="33"/>
      <c r="I78" s="34"/>
      <c r="J78" s="33" t="s">
        <v>185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0.15</v>
      </c>
      <c r="AJ78" s="33">
        <v>0.15</v>
      </c>
      <c r="AK78" s="33">
        <v>0.15</v>
      </c>
      <c r="AL78" s="31"/>
      <c r="AM78" s="40"/>
      <c r="AN78" s="33">
        <v>0.35</v>
      </c>
      <c r="AO78" s="33">
        <v>0.35</v>
      </c>
      <c r="AP78" s="42">
        <v>0.35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51</v>
      </c>
    </row>
    <row r="79" spans="1:71" ht="15.75" thickBot="1" x14ac:dyDescent="0.3">
      <c r="A79" s="31">
        <v>55</v>
      </c>
      <c r="B79" s="32">
        <v>45825</v>
      </c>
      <c r="C79" s="33" t="s">
        <v>132</v>
      </c>
      <c r="D79" s="31"/>
      <c r="E79" s="34"/>
      <c r="F79" s="33"/>
      <c r="G79" s="34"/>
      <c r="H79" s="33"/>
      <c r="I79" s="34"/>
      <c r="J79" s="33" t="s">
        <v>185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0.15</v>
      </c>
      <c r="AJ79" s="33">
        <v>0.15</v>
      </c>
      <c r="AK79" s="33">
        <v>0.15</v>
      </c>
      <c r="AL79" s="31"/>
      <c r="AM79" s="40"/>
      <c r="AN79" s="33">
        <v>0.35</v>
      </c>
      <c r="AO79" s="33">
        <v>0.35</v>
      </c>
      <c r="AP79" s="42">
        <v>0.35</v>
      </c>
      <c r="AQ79" s="89" t="s">
        <v>118</v>
      </c>
      <c r="AR79" s="38"/>
      <c r="AS79" s="31" t="s">
        <v>102</v>
      </c>
      <c r="AT79" s="33" t="s">
        <v>62</v>
      </c>
      <c r="AW79" s="31" t="s">
        <v>215</v>
      </c>
      <c r="AX79" s="33" t="s">
        <v>116</v>
      </c>
      <c r="AY79" s="33"/>
      <c r="AZ79" s="38"/>
      <c r="BA79" s="44">
        <v>80</v>
      </c>
    </row>
    <row r="80" spans="1:71" ht="15.75" thickBot="1" x14ac:dyDescent="0.3">
      <c r="A80" s="31">
        <v>56</v>
      </c>
      <c r="B80" s="32">
        <v>45826</v>
      </c>
      <c r="C80" s="33" t="s">
        <v>132</v>
      </c>
      <c r="D80" s="31"/>
      <c r="E80" s="34"/>
      <c r="F80" s="33"/>
      <c r="G80" s="34"/>
      <c r="H80" s="33"/>
      <c r="I80" s="34"/>
      <c r="J80" s="33" t="s">
        <v>185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0.15</v>
      </c>
      <c r="AJ80" s="33">
        <v>0.15</v>
      </c>
      <c r="AK80" s="33">
        <v>0.15</v>
      </c>
      <c r="AL80" s="31"/>
      <c r="AM80" s="40"/>
      <c r="AN80" s="33">
        <v>0.35</v>
      </c>
      <c r="AO80" s="33">
        <v>0.35</v>
      </c>
      <c r="AP80" s="42">
        <v>0.35</v>
      </c>
      <c r="AQ80" s="43"/>
      <c r="AR80" s="38"/>
      <c r="AS80" s="31" t="s">
        <v>102</v>
      </c>
      <c r="AT80" s="33" t="s">
        <v>62</v>
      </c>
      <c r="AU80" s="33"/>
      <c r="AW80" s="31" t="s">
        <v>215</v>
      </c>
      <c r="AX80" s="33" t="s">
        <v>116</v>
      </c>
      <c r="AY80" s="33"/>
      <c r="AZ80" s="38"/>
      <c r="BA80" s="44">
        <v>95</v>
      </c>
    </row>
    <row r="81" spans="1:53" ht="15.75" thickBot="1" x14ac:dyDescent="0.3">
      <c r="A81" s="31">
        <v>57</v>
      </c>
      <c r="B81" s="32">
        <v>45827</v>
      </c>
      <c r="C81" s="33" t="s">
        <v>132</v>
      </c>
      <c r="D81" s="31"/>
      <c r="E81" s="34"/>
      <c r="F81" s="33"/>
      <c r="G81" s="34"/>
      <c r="H81" s="33"/>
      <c r="I81" s="34"/>
      <c r="J81" s="33" t="s">
        <v>185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>
        <v>1</v>
      </c>
      <c r="V81" s="33"/>
      <c r="W81" s="34">
        <v>1</v>
      </c>
      <c r="X81" s="39"/>
      <c r="Y81" s="38"/>
      <c r="Z81" s="31"/>
      <c r="AA81" s="33"/>
      <c r="AB81" s="34"/>
      <c r="AC81" s="33">
        <v>0</v>
      </c>
      <c r="AD81" s="33"/>
      <c r="AE81" s="39"/>
      <c r="AG81" s="31"/>
      <c r="AH81" s="40"/>
      <c r="AI81" s="33">
        <v>0.15</v>
      </c>
      <c r="AJ81" s="33">
        <v>0.15</v>
      </c>
      <c r="AK81" s="33">
        <v>0.15</v>
      </c>
      <c r="AL81" s="31"/>
      <c r="AM81" s="40"/>
      <c r="AN81" s="33">
        <v>0.35</v>
      </c>
      <c r="AO81" s="33">
        <v>0.35</v>
      </c>
      <c r="AP81" s="42">
        <v>0.35</v>
      </c>
      <c r="AQ81" s="43" t="s">
        <v>984</v>
      </c>
      <c r="AR81" s="38"/>
      <c r="AS81" s="31" t="s">
        <v>102</v>
      </c>
      <c r="AT81" s="33" t="s">
        <v>62</v>
      </c>
      <c r="AU81" s="33"/>
      <c r="AW81" s="31" t="s">
        <v>215</v>
      </c>
      <c r="AX81" s="33" t="s">
        <v>116</v>
      </c>
      <c r="AY81" s="92" t="s">
        <v>119</v>
      </c>
      <c r="AZ81" s="38"/>
      <c r="BA81" s="44">
        <v>50</v>
      </c>
    </row>
    <row r="82" spans="1:53" x14ac:dyDescent="0.25">
      <c r="A82" s="31">
        <v>58</v>
      </c>
      <c r="B82" s="32">
        <v>45828</v>
      </c>
      <c r="C82" s="33" t="s">
        <v>139</v>
      </c>
      <c r="D82" s="31"/>
      <c r="E82" s="34"/>
      <c r="F82" s="33"/>
      <c r="G82" s="34"/>
      <c r="H82" s="33"/>
      <c r="I82" s="34"/>
      <c r="J82" s="33" t="s">
        <v>185</v>
      </c>
      <c r="K82" s="35" t="s">
        <v>45</v>
      </c>
      <c r="L82" s="45" t="s">
        <v>988</v>
      </c>
      <c r="M82" s="51" t="s">
        <v>120</v>
      </c>
      <c r="N82" s="33" t="s">
        <v>195</v>
      </c>
      <c r="P82" s="38"/>
      <c r="Q82" s="31"/>
      <c r="R82" s="33"/>
      <c r="S82" s="33"/>
      <c r="T82" s="34"/>
      <c r="U82" s="33">
        <v>1</v>
      </c>
      <c r="V82" s="33"/>
      <c r="W82" s="34">
        <v>1</v>
      </c>
      <c r="X82" s="39"/>
      <c r="Y82" s="38"/>
      <c r="Z82" s="31"/>
      <c r="AA82" s="33"/>
      <c r="AB82" s="34"/>
      <c r="AC82" s="33">
        <v>0</v>
      </c>
      <c r="AD82" s="33"/>
      <c r="AE82" s="39"/>
      <c r="AG82" s="31"/>
      <c r="AH82" s="40"/>
      <c r="AI82" s="33">
        <v>0.15</v>
      </c>
      <c r="AJ82" s="33"/>
      <c r="AK82" s="33">
        <v>0.05</v>
      </c>
      <c r="AL82" s="31"/>
      <c r="AM82" s="40"/>
      <c r="AN82" s="33">
        <v>0.35</v>
      </c>
      <c r="AO82" s="33">
        <v>0</v>
      </c>
      <c r="AP82" s="42">
        <v>0.1</v>
      </c>
      <c r="AQ82" s="43" t="s">
        <v>987</v>
      </c>
      <c r="AR82" s="38"/>
      <c r="AS82" s="31" t="s">
        <v>102</v>
      </c>
      <c r="AT82" s="33" t="s">
        <v>62</v>
      </c>
      <c r="AU82" s="33"/>
      <c r="AW82" s="31" t="s">
        <v>215</v>
      </c>
      <c r="AX82" s="33" t="s">
        <v>121</v>
      </c>
      <c r="AY82" s="33"/>
      <c r="AZ82" s="38"/>
      <c r="BA82" s="44">
        <v>94</v>
      </c>
    </row>
    <row r="83" spans="1:53" ht="15.75" thickBot="1" x14ac:dyDescent="0.3">
      <c r="A83" s="31">
        <v>59</v>
      </c>
      <c r="B83" s="32">
        <v>45829</v>
      </c>
      <c r="C83" s="33" t="s">
        <v>129</v>
      </c>
      <c r="D83" s="31"/>
      <c r="E83" s="34"/>
      <c r="F83" s="33"/>
      <c r="G83" s="34"/>
      <c r="H83" s="33"/>
      <c r="I83" s="34"/>
      <c r="J83" s="129" t="s">
        <v>798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>
        <v>1</v>
      </c>
      <c r="V83" s="33"/>
      <c r="W83" s="34">
        <v>1</v>
      </c>
      <c r="X83" s="39"/>
      <c r="Y83" s="38"/>
      <c r="Z83" s="31"/>
      <c r="AA83" s="33"/>
      <c r="AB83" s="34"/>
      <c r="AC83" s="33">
        <v>0</v>
      </c>
      <c r="AD83" s="33"/>
      <c r="AE83" s="39"/>
      <c r="AG83" s="31"/>
      <c r="AH83" s="40"/>
      <c r="AI83" s="33">
        <v>0.05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215</v>
      </c>
      <c r="AX83" s="33" t="s">
        <v>121</v>
      </c>
      <c r="AY83" s="33"/>
      <c r="AZ83" s="38"/>
      <c r="BA83" s="44">
        <v>69</v>
      </c>
    </row>
    <row r="84" spans="1:53" ht="15.75" thickBot="1" x14ac:dyDescent="0.3">
      <c r="A84" s="31">
        <v>60</v>
      </c>
      <c r="B84" s="32">
        <v>45830</v>
      </c>
      <c r="C84" s="33" t="s">
        <v>129</v>
      </c>
      <c r="D84" s="31"/>
      <c r="E84" s="34"/>
      <c r="F84" s="33"/>
      <c r="G84" s="34"/>
      <c r="H84" s="33"/>
      <c r="I84" s="34"/>
      <c r="J84" s="129" t="s">
        <v>798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>
        <v>1</v>
      </c>
      <c r="V84" s="33"/>
      <c r="W84" s="34">
        <v>1</v>
      </c>
      <c r="X84" s="39"/>
      <c r="Y84" s="38"/>
      <c r="Z84" s="31"/>
      <c r="AA84" s="33"/>
      <c r="AB84" s="34"/>
      <c r="AC84" s="33">
        <v>0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 t="s">
        <v>994</v>
      </c>
      <c r="AR84" s="38"/>
      <c r="AS84" s="31" t="s">
        <v>102</v>
      </c>
      <c r="AT84" s="33" t="s">
        <v>62</v>
      </c>
      <c r="AU84" s="64" t="s">
        <v>124</v>
      </c>
      <c r="AW84" s="31" t="s">
        <v>215</v>
      </c>
      <c r="AX84" s="33" t="s">
        <v>121</v>
      </c>
      <c r="AY84" s="33"/>
      <c r="AZ84" s="38"/>
      <c r="BA84" s="44" t="s">
        <v>995</v>
      </c>
    </row>
    <row r="85" spans="1:53" x14ac:dyDescent="0.25">
      <c r="A85" s="31">
        <v>61</v>
      </c>
      <c r="B85" s="32">
        <v>45831</v>
      </c>
      <c r="C85" s="33" t="s">
        <v>139</v>
      </c>
      <c r="D85" s="31"/>
      <c r="E85" s="34"/>
      <c r="F85" s="33"/>
      <c r="G85" s="34"/>
      <c r="H85" s="33"/>
      <c r="I85" s="34"/>
      <c r="J85" s="129" t="s">
        <v>798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>
        <v>1</v>
      </c>
      <c r="V85" s="33"/>
      <c r="W85" s="34">
        <v>1</v>
      </c>
      <c r="X85" s="39"/>
      <c r="Y85" s="38"/>
      <c r="Z85" s="31"/>
      <c r="AA85" s="33"/>
      <c r="AB85" s="34"/>
      <c r="AC85" s="33">
        <v>0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0.1</v>
      </c>
      <c r="AO85" s="42">
        <v>0.1</v>
      </c>
      <c r="AP85" s="42">
        <v>0.1</v>
      </c>
      <c r="AQ85" s="43"/>
      <c r="AR85" s="38"/>
      <c r="AS85" s="31" t="s">
        <v>102</v>
      </c>
      <c r="AT85" s="33" t="s">
        <v>62</v>
      </c>
      <c r="AU85" s="33"/>
      <c r="AW85" s="31" t="s">
        <v>998</v>
      </c>
      <c r="AX85" s="33" t="s">
        <v>121</v>
      </c>
      <c r="AY85" s="33" t="s">
        <v>999</v>
      </c>
      <c r="AZ85" s="38" t="s">
        <v>1000</v>
      </c>
      <c r="BA85" s="44">
        <v>80</v>
      </c>
    </row>
    <row r="86" spans="1:53" x14ac:dyDescent="0.25">
      <c r="A86" s="31">
        <v>62</v>
      </c>
      <c r="B86" s="32">
        <v>45832</v>
      </c>
      <c r="C86" s="33" t="s">
        <v>139</v>
      </c>
      <c r="D86" s="31"/>
      <c r="E86" s="34"/>
      <c r="F86" s="33"/>
      <c r="G86" s="34"/>
      <c r="H86" s="33"/>
      <c r="I86" s="34"/>
      <c r="J86" s="33" t="s">
        <v>798</v>
      </c>
      <c r="K86" s="35" t="s">
        <v>45</v>
      </c>
      <c r="L86" s="45" t="s">
        <v>1003</v>
      </c>
      <c r="M86" s="46"/>
      <c r="N86" s="33" t="s">
        <v>195</v>
      </c>
      <c r="P86" s="38"/>
      <c r="Q86" s="31"/>
      <c r="R86" s="33"/>
      <c r="S86" s="33"/>
      <c r="T86" s="34"/>
      <c r="U86" s="33">
        <v>1</v>
      </c>
      <c r="V86" s="33"/>
      <c r="W86" s="34">
        <v>1</v>
      </c>
      <c r="X86" s="39"/>
      <c r="Y86" s="38"/>
      <c r="Z86" s="31"/>
      <c r="AA86" s="33"/>
      <c r="AB86" s="34"/>
      <c r="AC86" s="33">
        <v>0</v>
      </c>
      <c r="AD86" s="33"/>
      <c r="AE86" s="39"/>
      <c r="AG86" s="31"/>
      <c r="AH86" s="40"/>
      <c r="AI86" s="33">
        <v>0.05</v>
      </c>
      <c r="AJ86" s="33">
        <v>0.05</v>
      </c>
      <c r="AK86" s="33">
        <v>5</v>
      </c>
      <c r="AL86" s="31"/>
      <c r="AM86" s="40"/>
      <c r="AN86" s="42">
        <v>0.1</v>
      </c>
      <c r="AO86" s="42">
        <v>0.1</v>
      </c>
      <c r="AP86" s="42">
        <v>0.1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120</v>
      </c>
    </row>
    <row r="87" spans="1:53" x14ac:dyDescent="0.25">
      <c r="A87" s="31">
        <v>63</v>
      </c>
      <c r="B87" s="32">
        <v>45833</v>
      </c>
      <c r="C87" s="33" t="s">
        <v>230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1006</v>
      </c>
      <c r="M87" s="46"/>
      <c r="N87" s="33"/>
      <c r="O87" t="s">
        <v>374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45834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O88" t="s">
        <v>962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45835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45836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45837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45838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45839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O94" t="s">
        <v>681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45844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45845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45846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45847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45848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45849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45854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45855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45856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45857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45858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45859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>
        <v>45861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65B-342F-412D-8B09-3B92A89317F7}">
  <dimension ref="A1:BS14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" sqref="J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172</v>
      </c>
    </row>
    <row r="9" spans="1:44" x14ac:dyDescent="0.25">
      <c r="B9" s="3" t="s">
        <v>5</v>
      </c>
      <c r="C9" s="5">
        <f>(C8/C7)*100</f>
        <v>0.49142857142857138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45693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592</v>
      </c>
      <c r="M24" s="115" t="s">
        <v>593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45694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45695</v>
      </c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45696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45697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45698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45699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45700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45701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45702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45703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45704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45705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45706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45707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45708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 t="s">
        <v>621</v>
      </c>
      <c r="BA39" s="44" t="s">
        <v>620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45709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141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45710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 t="s">
        <v>630</v>
      </c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175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45711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33">
        <v>0.1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634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45712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19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45713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22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45714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 t="s">
        <v>647</v>
      </c>
      <c r="BA45" s="86" t="s">
        <v>646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45715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374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32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45716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6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595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11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45717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26"/>
      <c r="N48" s="33" t="s">
        <v>125</v>
      </c>
      <c r="Q48" s="31"/>
      <c r="R48" s="33"/>
      <c r="S48" s="33"/>
      <c r="T48" s="34"/>
      <c r="U48" s="33" t="s">
        <v>595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0.05</v>
      </c>
      <c r="AO48" s="33">
        <v>0.05</v>
      </c>
      <c r="AP48" s="42">
        <v>0.05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16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45718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 t="s">
        <v>653</v>
      </c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45719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8</v>
      </c>
      <c r="BS50">
        <f>[1]Sheet1!B14</f>
        <v>47.48</v>
      </c>
    </row>
    <row r="51" spans="1:71" x14ac:dyDescent="0.25">
      <c r="A51" s="31">
        <v>27</v>
      </c>
      <c r="B51" s="32">
        <v>45720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8</v>
      </c>
      <c r="BS51">
        <f>[1]Sheet1!B15</f>
        <v>43.354166666666664</v>
      </c>
    </row>
    <row r="52" spans="1:71" x14ac:dyDescent="0.25">
      <c r="A52" s="31">
        <v>28</v>
      </c>
      <c r="B52" s="32">
        <v>45721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28</v>
      </c>
      <c r="BS52">
        <f>[1]Sheet1!B16</f>
        <v>39.8125</v>
      </c>
    </row>
    <row r="53" spans="1:71" ht="15.75" thickBot="1" x14ac:dyDescent="0.3">
      <c r="A53" s="31">
        <v>29</v>
      </c>
      <c r="B53" s="32">
        <v>45722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33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32</v>
      </c>
      <c r="BS53">
        <f>[1]Sheet1!B17</f>
        <v>34.78</v>
      </c>
    </row>
    <row r="54" spans="1:71" ht="15.75" thickBot="1" x14ac:dyDescent="0.3">
      <c r="A54" s="31">
        <v>30</v>
      </c>
      <c r="B54" s="32">
        <v>45723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662</v>
      </c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/>
      <c r="AG54" s="31"/>
      <c r="AH54" s="40"/>
      <c r="AI54" s="33">
        <v>0.2</v>
      </c>
      <c r="AJ54" s="33">
        <v>0.2</v>
      </c>
      <c r="AK54" s="33">
        <v>0.2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45724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668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0.2</v>
      </c>
      <c r="AJ55" s="33">
        <v>0.2</v>
      </c>
      <c r="AK55" s="33">
        <v>0.2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43</v>
      </c>
      <c r="BS55">
        <f>[1]Sheet1!B19</f>
        <v>36.612244897959187</v>
      </c>
    </row>
    <row r="56" spans="1:71" x14ac:dyDescent="0.25">
      <c r="A56" s="31">
        <v>32</v>
      </c>
      <c r="B56" s="32">
        <v>45725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674</v>
      </c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85</v>
      </c>
      <c r="BB56" t="s">
        <v>678</v>
      </c>
      <c r="BS56">
        <f>[1]Sheet1!B20</f>
        <v>34.714285714285715</v>
      </c>
    </row>
    <row r="57" spans="1:71" x14ac:dyDescent="0.25">
      <c r="A57" s="31">
        <v>33</v>
      </c>
      <c r="B57" s="32">
        <v>45726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677</v>
      </c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44</v>
      </c>
      <c r="BB57" t="s">
        <v>682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45727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45728</v>
      </c>
      <c r="C59" s="33" t="s">
        <v>129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45729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66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45730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23</v>
      </c>
      <c r="BS61">
        <f>[1]Sheet1!B25</f>
        <v>15.3</v>
      </c>
    </row>
    <row r="62" spans="1:71" x14ac:dyDescent="0.25">
      <c r="A62" s="31">
        <v>38</v>
      </c>
      <c r="B62" s="32">
        <v>45731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 t="s">
        <v>687</v>
      </c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45732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45733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31</v>
      </c>
      <c r="BS64">
        <f>[1]Sheet1!B28</f>
        <v>7.5384615384615383</v>
      </c>
    </row>
    <row r="65" spans="1:71" x14ac:dyDescent="0.25">
      <c r="A65" s="31">
        <v>41</v>
      </c>
      <c r="B65" s="32">
        <v>45734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45735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45736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125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45737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16</v>
      </c>
      <c r="BS68">
        <f>[1]Sheet1!B32</f>
        <v>2.8857142857142857</v>
      </c>
    </row>
    <row r="69" spans="1:71" x14ac:dyDescent="0.25">
      <c r="A69" s="31">
        <v>45</v>
      </c>
      <c r="B69" s="32">
        <v>45738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11</v>
      </c>
      <c r="BS69">
        <f>[1]Sheet1!B33</f>
        <v>1.8888888888888888</v>
      </c>
    </row>
    <row r="70" spans="1:71" x14ac:dyDescent="0.25">
      <c r="A70" s="31">
        <v>46</v>
      </c>
      <c r="B70" s="32">
        <v>45739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45740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45741</v>
      </c>
      <c r="C72" s="33" t="s">
        <v>132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399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45742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195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45743</v>
      </c>
      <c r="C74" s="33" t="s">
        <v>132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195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215</v>
      </c>
      <c r="AX74" s="33"/>
      <c r="AY74" s="33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45744</v>
      </c>
      <c r="C75" s="33" t="s">
        <v>230</v>
      </c>
      <c r="D75" s="31"/>
      <c r="E75" s="34"/>
      <c r="F75" s="33"/>
      <c r="G75" s="34"/>
      <c r="H75" s="33"/>
      <c r="I75" s="34"/>
      <c r="J75" s="129">
        <v>45722</v>
      </c>
      <c r="K75" s="35" t="s">
        <v>45</v>
      </c>
      <c r="L75" s="123" t="s">
        <v>112</v>
      </c>
      <c r="M75" s="115"/>
      <c r="N75" s="33" t="s">
        <v>349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207</v>
      </c>
      <c r="AX75" s="33"/>
      <c r="AY75" s="33"/>
      <c r="AZ75" s="38"/>
      <c r="BA75" s="44">
        <v>8</v>
      </c>
    </row>
    <row r="76" spans="1:71" ht="15.75" thickBot="1" x14ac:dyDescent="0.3">
      <c r="A76" s="31">
        <v>52</v>
      </c>
      <c r="B76" s="32">
        <v>45745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/>
      <c r="AY76" s="33"/>
      <c r="AZ76" s="38"/>
      <c r="BA76" s="44">
        <v>2</v>
      </c>
    </row>
    <row r="77" spans="1:71" ht="15.75" thickBot="1" x14ac:dyDescent="0.3">
      <c r="A77" s="31">
        <v>53</v>
      </c>
      <c r="B77" s="32">
        <v>45746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>
        <v>0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92" t="s">
        <v>117</v>
      </c>
      <c r="AZ77" s="38"/>
      <c r="BA77" s="44">
        <v>4</v>
      </c>
    </row>
    <row r="78" spans="1:71" ht="15.75" thickBot="1" x14ac:dyDescent="0.3">
      <c r="A78" s="31">
        <v>54</v>
      </c>
      <c r="B78" s="32">
        <v>45747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0</v>
      </c>
    </row>
    <row r="79" spans="1:71" ht="15.75" thickBot="1" x14ac:dyDescent="0.3">
      <c r="A79" s="31">
        <v>55</v>
      </c>
      <c r="B79" s="32">
        <v>45748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/>
      <c r="L79" s="117" t="s">
        <v>704</v>
      </c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</v>
      </c>
      <c r="BB79" t="s">
        <v>705</v>
      </c>
    </row>
    <row r="80" spans="1:71" x14ac:dyDescent="0.25">
      <c r="A80" s="31">
        <v>56</v>
      </c>
      <c r="B80" s="32">
        <v>45749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45750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 t="s">
        <v>709</v>
      </c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4" ht="15.75" thickBot="1" x14ac:dyDescent="0.3">
      <c r="A82" s="31">
        <v>58</v>
      </c>
      <c r="B82" s="32">
        <v>45751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4" ht="15.75" thickBot="1" x14ac:dyDescent="0.3">
      <c r="A83" s="31">
        <v>59</v>
      </c>
      <c r="B83" s="32">
        <v>45752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0.3</v>
      </c>
      <c r="AO83" s="33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V83" t="s">
        <v>715</v>
      </c>
      <c r="AW83" s="31" t="s">
        <v>207</v>
      </c>
      <c r="AX83" s="33" t="s">
        <v>121</v>
      </c>
      <c r="AY83" s="33" t="s">
        <v>667</v>
      </c>
      <c r="AZ83" s="38"/>
      <c r="BA83" s="44">
        <v>4</v>
      </c>
      <c r="BB83" s="33" t="s">
        <v>158</v>
      </c>
    </row>
    <row r="84" spans="1:54" ht="15.75" thickBot="1" x14ac:dyDescent="0.3">
      <c r="A84" s="31">
        <v>60</v>
      </c>
      <c r="B84" s="32">
        <v>45753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0.3</v>
      </c>
      <c r="AO84" s="33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45754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0.3</v>
      </c>
      <c r="AO85" s="33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45755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0.3</v>
      </c>
      <c r="AO86" s="33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45756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0.3</v>
      </c>
      <c r="AO87" s="33">
        <v>0.3</v>
      </c>
      <c r="AP87" s="42">
        <v>0.3</v>
      </c>
      <c r="AQ87" s="43"/>
      <c r="AR87" s="38" t="s">
        <v>500</v>
      </c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45757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0.3</v>
      </c>
      <c r="AO88" s="33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45758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0.3</v>
      </c>
      <c r="AO89" s="33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45759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0.3</v>
      </c>
      <c r="AO90" s="33">
        <v>0.3</v>
      </c>
      <c r="AP90" s="42">
        <v>0.3</v>
      </c>
      <c r="AQ90" s="43"/>
      <c r="AR90" s="38" t="s">
        <v>206</v>
      </c>
      <c r="AS90" s="31" t="s">
        <v>728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45760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0.3</v>
      </c>
      <c r="AO91" s="33">
        <v>0.3</v>
      </c>
      <c r="AP91" s="42">
        <v>0.3</v>
      </c>
      <c r="AQ91" s="43"/>
      <c r="AR91" s="38" t="s">
        <v>733</v>
      </c>
      <c r="AS91" s="31" t="s">
        <v>201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  <c r="BB91" t="s">
        <v>734</v>
      </c>
    </row>
    <row r="92" spans="1:54" x14ac:dyDescent="0.25">
      <c r="A92" s="31">
        <v>68</v>
      </c>
      <c r="B92" s="32">
        <v>45761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0.3</v>
      </c>
      <c r="AO92" s="33">
        <v>0.3</v>
      </c>
      <c r="AP92" s="42">
        <v>0.3</v>
      </c>
      <c r="AQ92" s="43"/>
      <c r="AR92" s="38"/>
      <c r="AS92" s="31" t="s">
        <v>201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45762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0.3</v>
      </c>
      <c r="AO93" s="33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45763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0.3</v>
      </c>
      <c r="AO94" s="33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45764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755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45765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45766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45767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45768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45769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45770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45771</v>
      </c>
      <c r="C102" s="33" t="s">
        <v>132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45772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771</v>
      </c>
      <c r="AZ103" s="38"/>
      <c r="BA103" s="44">
        <v>3</v>
      </c>
    </row>
    <row r="104" spans="1:54" x14ac:dyDescent="0.25">
      <c r="A104" s="31">
        <v>80</v>
      </c>
      <c r="B104" s="32">
        <v>45773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771</v>
      </c>
      <c r="AZ104" s="38"/>
      <c r="BA104" s="44">
        <v>0</v>
      </c>
    </row>
    <row r="105" spans="1:54" x14ac:dyDescent="0.25">
      <c r="A105" s="31">
        <v>81</v>
      </c>
      <c r="B105" s="32">
        <v>45774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45775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45776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782</v>
      </c>
      <c r="AZ107" s="38"/>
      <c r="BA107" s="44">
        <v>0</v>
      </c>
    </row>
    <row r="108" spans="1:54" x14ac:dyDescent="0.25">
      <c r="A108" s="31">
        <v>84</v>
      </c>
      <c r="B108" s="32">
        <v>45777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 t="s">
        <v>787</v>
      </c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785</v>
      </c>
      <c r="AZ108" s="38"/>
      <c r="BA108" s="44">
        <v>0</v>
      </c>
    </row>
    <row r="109" spans="1:54" x14ac:dyDescent="0.25">
      <c r="A109" s="31">
        <v>85</v>
      </c>
      <c r="B109" s="32">
        <v>45778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785</v>
      </c>
      <c r="AZ109" s="38"/>
      <c r="BA109" s="44">
        <v>1</v>
      </c>
      <c r="BB109" t="s">
        <v>792</v>
      </c>
    </row>
    <row r="110" spans="1:54" x14ac:dyDescent="0.25">
      <c r="A110" s="31">
        <v>86</v>
      </c>
      <c r="B110" s="32">
        <v>45779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785</v>
      </c>
      <c r="AZ110" s="38"/>
      <c r="BA110" s="44">
        <v>2</v>
      </c>
    </row>
    <row r="111" spans="1:54" x14ac:dyDescent="0.25">
      <c r="A111" s="31">
        <v>87</v>
      </c>
      <c r="B111" s="32">
        <v>45780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293</v>
      </c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45781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45782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45783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45784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45785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4" x14ac:dyDescent="0.25">
      <c r="A117" s="31">
        <v>93</v>
      </c>
      <c r="B117" s="32">
        <v>45786</v>
      </c>
      <c r="C117" s="33" t="s">
        <v>139</v>
      </c>
      <c r="AN117" s="33">
        <v>0.3</v>
      </c>
      <c r="AO117" s="33">
        <v>0.3</v>
      </c>
      <c r="AP117" s="42">
        <v>0.3</v>
      </c>
      <c r="AS117" s="31" t="s">
        <v>820</v>
      </c>
      <c r="AW117" s="31" t="s">
        <v>207</v>
      </c>
      <c r="AY117" t="s">
        <v>667</v>
      </c>
      <c r="BA117" s="44">
        <v>0</v>
      </c>
    </row>
    <row r="118" spans="1:54" x14ac:dyDescent="0.25">
      <c r="A118" s="31">
        <v>94</v>
      </c>
      <c r="B118" s="32">
        <v>45787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820</v>
      </c>
      <c r="AW118" s="31" t="s">
        <v>207</v>
      </c>
      <c r="AY118" t="s">
        <v>821</v>
      </c>
      <c r="BA118" s="44">
        <v>0</v>
      </c>
    </row>
    <row r="119" spans="1:54" x14ac:dyDescent="0.25">
      <c r="A119" s="31">
        <v>95</v>
      </c>
      <c r="B119" s="32">
        <v>45788</v>
      </c>
      <c r="C119" s="33" t="s">
        <v>129</v>
      </c>
      <c r="AO119" s="33">
        <v>0.3</v>
      </c>
      <c r="AR119" t="s">
        <v>827</v>
      </c>
      <c r="AS119" s="31" t="s">
        <v>820</v>
      </c>
      <c r="AW119" s="31" t="s">
        <v>207</v>
      </c>
      <c r="BA119" s="44">
        <v>0</v>
      </c>
    </row>
    <row r="120" spans="1:54" x14ac:dyDescent="0.25">
      <c r="A120" s="31">
        <v>96</v>
      </c>
      <c r="B120" s="32">
        <v>45789</v>
      </c>
      <c r="C120" s="33" t="s">
        <v>129</v>
      </c>
      <c r="AO120" s="33">
        <v>0.3</v>
      </c>
      <c r="AR120" t="s">
        <v>827</v>
      </c>
      <c r="AS120" s="31" t="s">
        <v>820</v>
      </c>
      <c r="AW120" s="31" t="s">
        <v>207</v>
      </c>
      <c r="BA120" s="44">
        <v>1</v>
      </c>
      <c r="BB120" t="s">
        <v>829</v>
      </c>
    </row>
    <row r="121" spans="1:54" x14ac:dyDescent="0.25">
      <c r="A121" s="31">
        <v>97</v>
      </c>
      <c r="B121" s="32">
        <v>45790</v>
      </c>
      <c r="C121" s="33" t="s">
        <v>151</v>
      </c>
      <c r="AN121" s="33">
        <v>0.3</v>
      </c>
      <c r="AO121" s="33">
        <v>0.3</v>
      </c>
      <c r="AP121" s="33">
        <v>0.3</v>
      </c>
      <c r="AS121" s="31" t="s">
        <v>820</v>
      </c>
      <c r="AW121" s="31" t="s">
        <v>207</v>
      </c>
      <c r="AY121" t="s">
        <v>667</v>
      </c>
      <c r="BA121" s="44">
        <v>0</v>
      </c>
    </row>
    <row r="122" spans="1:54" x14ac:dyDescent="0.25">
      <c r="A122" s="31">
        <v>98</v>
      </c>
      <c r="B122" s="32">
        <v>45791</v>
      </c>
      <c r="C122" s="33" t="s">
        <v>132</v>
      </c>
      <c r="AN122" s="33">
        <v>0.3</v>
      </c>
      <c r="AO122" s="33">
        <v>0.3</v>
      </c>
      <c r="AP122" s="33">
        <v>0.3</v>
      </c>
      <c r="AS122" s="31" t="s">
        <v>820</v>
      </c>
      <c r="AW122" s="31" t="s">
        <v>207</v>
      </c>
      <c r="BA122" s="44">
        <v>0</v>
      </c>
    </row>
    <row r="123" spans="1:54" x14ac:dyDescent="0.25">
      <c r="A123" s="31">
        <v>99</v>
      </c>
      <c r="B123" s="32">
        <v>45792</v>
      </c>
      <c r="C123" s="33" t="s">
        <v>132</v>
      </c>
      <c r="AN123" s="33">
        <v>0.3</v>
      </c>
      <c r="AO123" s="33">
        <v>0.3</v>
      </c>
      <c r="AR123" t="s">
        <v>827</v>
      </c>
      <c r="AS123" s="31" t="s">
        <v>820</v>
      </c>
      <c r="AW123" s="31" t="s">
        <v>207</v>
      </c>
      <c r="AY123" t="s">
        <v>667</v>
      </c>
      <c r="BA123" s="44">
        <v>0</v>
      </c>
    </row>
    <row r="124" spans="1:54" x14ac:dyDescent="0.25">
      <c r="A124" s="31">
        <v>100</v>
      </c>
      <c r="B124" s="32">
        <v>45793</v>
      </c>
      <c r="C124" s="33" t="s">
        <v>139</v>
      </c>
      <c r="L124" s="78" t="s">
        <v>837</v>
      </c>
      <c r="AN124" s="33">
        <v>0.3</v>
      </c>
      <c r="AO124" s="33">
        <v>0.3</v>
      </c>
      <c r="AP124">
        <v>0.3</v>
      </c>
      <c r="AS124" s="31" t="s">
        <v>820</v>
      </c>
      <c r="AW124" s="31" t="s">
        <v>207</v>
      </c>
      <c r="BA124" s="44">
        <v>0</v>
      </c>
    </row>
    <row r="125" spans="1:54" x14ac:dyDescent="0.25">
      <c r="A125" s="31">
        <v>101</v>
      </c>
      <c r="B125" s="32">
        <v>45794</v>
      </c>
      <c r="C125" s="33" t="s">
        <v>139</v>
      </c>
      <c r="AN125" s="33">
        <v>0.3</v>
      </c>
      <c r="AO125" s="33">
        <v>0.3</v>
      </c>
      <c r="AP125">
        <v>0.3</v>
      </c>
      <c r="AS125" s="31" t="s">
        <v>820</v>
      </c>
      <c r="AW125" s="31" t="s">
        <v>207</v>
      </c>
      <c r="BA125" s="44">
        <v>0</v>
      </c>
    </row>
    <row r="126" spans="1:54" x14ac:dyDescent="0.25">
      <c r="A126" s="31">
        <v>102</v>
      </c>
      <c r="B126" s="32">
        <v>45795</v>
      </c>
      <c r="C126" s="33" t="s">
        <v>129</v>
      </c>
      <c r="AN126" s="33">
        <v>0.3</v>
      </c>
      <c r="AO126" s="33">
        <v>0.3</v>
      </c>
      <c r="AP126">
        <v>0.3</v>
      </c>
      <c r="AS126" s="31" t="s">
        <v>820</v>
      </c>
      <c r="AW126" s="31" t="s">
        <v>207</v>
      </c>
      <c r="AY126" t="s">
        <v>698</v>
      </c>
      <c r="BA126" s="44">
        <v>0</v>
      </c>
    </row>
    <row r="127" spans="1:54" x14ac:dyDescent="0.25">
      <c r="A127" s="31">
        <v>103</v>
      </c>
      <c r="B127" s="32">
        <v>45796</v>
      </c>
      <c r="C127" s="33" t="s">
        <v>129</v>
      </c>
      <c r="AN127" s="33">
        <v>0.3</v>
      </c>
      <c r="AO127" s="33">
        <v>0.3</v>
      </c>
      <c r="AP127">
        <v>0.3</v>
      </c>
      <c r="AS127" s="31" t="s">
        <v>820</v>
      </c>
      <c r="AW127" s="31" t="s">
        <v>207</v>
      </c>
      <c r="BA127" s="44">
        <v>0</v>
      </c>
    </row>
    <row r="128" spans="1:54" x14ac:dyDescent="0.25">
      <c r="A128" s="31">
        <v>104</v>
      </c>
      <c r="B128" s="32">
        <v>45797</v>
      </c>
      <c r="C128" s="33" t="s">
        <v>151</v>
      </c>
      <c r="AN128" s="33">
        <v>0.3</v>
      </c>
      <c r="AO128" s="33">
        <v>0.3</v>
      </c>
      <c r="AP128">
        <v>0.3</v>
      </c>
      <c r="AS128" s="31" t="s">
        <v>820</v>
      </c>
      <c r="AW128" s="31" t="s">
        <v>207</v>
      </c>
      <c r="AY128" t="s">
        <v>340</v>
      </c>
      <c r="BA128" s="44">
        <v>0</v>
      </c>
    </row>
    <row r="129" spans="1:53" x14ac:dyDescent="0.25">
      <c r="A129" s="31">
        <v>105</v>
      </c>
      <c r="B129" s="32">
        <v>45798</v>
      </c>
      <c r="C129" s="33" t="s">
        <v>132</v>
      </c>
      <c r="AN129" s="33">
        <v>0.3</v>
      </c>
      <c r="AO129" s="33">
        <v>0.3</v>
      </c>
      <c r="AP129">
        <v>0.3</v>
      </c>
      <c r="AS129" s="31" t="s">
        <v>820</v>
      </c>
      <c r="AW129" s="31" t="s">
        <v>207</v>
      </c>
      <c r="AY129" t="s">
        <v>698</v>
      </c>
      <c r="BA129" s="44">
        <v>0</v>
      </c>
    </row>
    <row r="130" spans="1:53" x14ac:dyDescent="0.25">
      <c r="A130" s="31">
        <v>106</v>
      </c>
      <c r="B130" s="32">
        <v>45799</v>
      </c>
      <c r="C130" s="33" t="s">
        <v>132</v>
      </c>
      <c r="AN130" s="33">
        <v>0.3</v>
      </c>
      <c r="AO130" s="33">
        <v>0.3</v>
      </c>
      <c r="AP130">
        <v>0.3</v>
      </c>
      <c r="AS130" s="31" t="s">
        <v>820</v>
      </c>
      <c r="AW130" s="31" t="s">
        <v>207</v>
      </c>
      <c r="AY130" t="s">
        <v>698</v>
      </c>
      <c r="BA130" s="44">
        <v>0</v>
      </c>
    </row>
    <row r="131" spans="1:53" x14ac:dyDescent="0.25">
      <c r="A131" s="31">
        <v>107</v>
      </c>
      <c r="B131" s="32">
        <v>45800</v>
      </c>
      <c r="C131" s="33" t="s">
        <v>139</v>
      </c>
      <c r="AN131" s="33">
        <v>0.3</v>
      </c>
      <c r="AO131" s="33">
        <v>0.3</v>
      </c>
      <c r="AP131">
        <v>0.3</v>
      </c>
      <c r="AS131" s="31" t="s">
        <v>820</v>
      </c>
      <c r="AW131" s="31" t="s">
        <v>207</v>
      </c>
      <c r="AY131" t="s">
        <v>698</v>
      </c>
      <c r="BA131" s="44">
        <v>0</v>
      </c>
    </row>
    <row r="132" spans="1:53" x14ac:dyDescent="0.25">
      <c r="A132" s="31">
        <v>108</v>
      </c>
      <c r="B132" s="32">
        <v>45801</v>
      </c>
      <c r="C132" s="33" t="s">
        <v>139</v>
      </c>
      <c r="AN132" s="33">
        <v>0.3</v>
      </c>
      <c r="AO132" s="33">
        <v>0.3</v>
      </c>
      <c r="AP132">
        <v>0.3</v>
      </c>
      <c r="AS132" s="31" t="s">
        <v>820</v>
      </c>
      <c r="AW132" s="31" t="s">
        <v>207</v>
      </c>
      <c r="AY132" t="s">
        <v>868</v>
      </c>
      <c r="BA132" s="44">
        <v>0</v>
      </c>
    </row>
    <row r="133" spans="1:53" x14ac:dyDescent="0.25">
      <c r="A133" s="31">
        <v>109</v>
      </c>
      <c r="B133" s="32">
        <v>45802</v>
      </c>
      <c r="C133" s="33" t="s">
        <v>129</v>
      </c>
      <c r="AN133" s="33">
        <v>0.3</v>
      </c>
      <c r="AO133" s="33">
        <v>0.3</v>
      </c>
      <c r="AP133">
        <v>0.3</v>
      </c>
      <c r="AS133" s="31" t="s">
        <v>820</v>
      </c>
      <c r="AW133" s="31" t="s">
        <v>207</v>
      </c>
      <c r="AY133" t="s">
        <v>874</v>
      </c>
      <c r="BA133" s="44">
        <v>0</v>
      </c>
    </row>
    <row r="134" spans="1:53" x14ac:dyDescent="0.25">
      <c r="A134" s="31">
        <v>110</v>
      </c>
      <c r="B134" s="32">
        <v>45803</v>
      </c>
      <c r="C134" s="33" t="s">
        <v>129</v>
      </c>
      <c r="AN134" s="33">
        <v>0.3</v>
      </c>
      <c r="AO134" s="33">
        <v>0.3</v>
      </c>
      <c r="AR134" t="s">
        <v>827</v>
      </c>
      <c r="AS134" s="31" t="s">
        <v>820</v>
      </c>
      <c r="AV134" t="s">
        <v>877</v>
      </c>
      <c r="AW134" s="31" t="s">
        <v>207</v>
      </c>
      <c r="AY134" t="s">
        <v>878</v>
      </c>
      <c r="BA134" s="44">
        <v>0</v>
      </c>
    </row>
    <row r="135" spans="1:53" x14ac:dyDescent="0.25">
      <c r="A135" s="31">
        <v>111</v>
      </c>
      <c r="B135" s="32">
        <v>45804</v>
      </c>
      <c r="C135" s="33" t="s">
        <v>129</v>
      </c>
      <c r="AN135" s="33">
        <v>0.3</v>
      </c>
      <c r="AO135" s="33">
        <v>0.3</v>
      </c>
      <c r="AR135" t="s">
        <v>827</v>
      </c>
      <c r="AS135" s="31" t="s">
        <v>820</v>
      </c>
      <c r="AW135" s="31" t="s">
        <v>207</v>
      </c>
      <c r="AY135" t="s">
        <v>868</v>
      </c>
      <c r="BA135" s="44">
        <v>0</v>
      </c>
    </row>
    <row r="136" spans="1:53" x14ac:dyDescent="0.25">
      <c r="A136" s="31">
        <v>112</v>
      </c>
      <c r="B136" s="32">
        <v>45805</v>
      </c>
      <c r="C136" s="33" t="s">
        <v>129</v>
      </c>
      <c r="AN136" s="33">
        <v>0.3</v>
      </c>
      <c r="AO136" s="33">
        <v>0.3</v>
      </c>
      <c r="AP136">
        <v>0.3</v>
      </c>
      <c r="AR136" t="s">
        <v>369</v>
      </c>
      <c r="AS136" s="31" t="s">
        <v>820</v>
      </c>
      <c r="AW136" s="31" t="s">
        <v>207</v>
      </c>
      <c r="AY136" t="s">
        <v>868</v>
      </c>
      <c r="BA136" s="44">
        <v>0</v>
      </c>
    </row>
    <row r="137" spans="1:53" x14ac:dyDescent="0.25">
      <c r="A137" s="31">
        <v>113</v>
      </c>
      <c r="B137" s="32">
        <v>45806</v>
      </c>
      <c r="C137" s="33" t="s">
        <v>129</v>
      </c>
      <c r="AN137" s="33">
        <v>0.3</v>
      </c>
      <c r="AO137" s="33">
        <v>0.3</v>
      </c>
      <c r="AR137" t="s">
        <v>827</v>
      </c>
      <c r="AS137" s="31" t="s">
        <v>820</v>
      </c>
      <c r="AW137" s="31" t="s">
        <v>207</v>
      </c>
      <c r="AY137" t="s">
        <v>667</v>
      </c>
      <c r="BA137" s="44">
        <v>0</v>
      </c>
    </row>
    <row r="138" spans="1:53" x14ac:dyDescent="0.25">
      <c r="A138" s="31">
        <v>114</v>
      </c>
      <c r="B138" s="32">
        <v>45807</v>
      </c>
      <c r="C138" s="33" t="s">
        <v>139</v>
      </c>
      <c r="AN138" s="33">
        <v>0.3</v>
      </c>
      <c r="AO138" s="33">
        <v>0.3</v>
      </c>
      <c r="AP138">
        <v>0.3</v>
      </c>
      <c r="AS138" s="31" t="s">
        <v>293</v>
      </c>
      <c r="AW138" s="31" t="s">
        <v>207</v>
      </c>
      <c r="AY138" t="s">
        <v>340</v>
      </c>
      <c r="BA138" s="44">
        <v>0</v>
      </c>
    </row>
    <row r="139" spans="1:53" x14ac:dyDescent="0.25">
      <c r="A139" s="31">
        <v>115</v>
      </c>
      <c r="B139" s="32">
        <v>45808</v>
      </c>
      <c r="C139" s="33" t="s">
        <v>139</v>
      </c>
      <c r="AN139" s="33">
        <v>0.3</v>
      </c>
      <c r="AO139" s="33">
        <v>0.3</v>
      </c>
      <c r="AP139">
        <v>0.3</v>
      </c>
      <c r="AS139" s="31" t="s">
        <v>293</v>
      </c>
      <c r="AW139" s="31" t="s">
        <v>207</v>
      </c>
      <c r="AY139" t="s">
        <v>887</v>
      </c>
      <c r="BA139" s="44">
        <v>0</v>
      </c>
    </row>
    <row r="140" spans="1:53" x14ac:dyDescent="0.25">
      <c r="A140" s="31">
        <v>116</v>
      </c>
      <c r="B140" s="32">
        <v>45809</v>
      </c>
      <c r="C140" s="33" t="s">
        <v>129</v>
      </c>
      <c r="AN140" s="33">
        <v>0.3</v>
      </c>
      <c r="AO140" s="33">
        <v>0.3</v>
      </c>
      <c r="AP140">
        <v>0.3</v>
      </c>
      <c r="AR140" t="s">
        <v>369</v>
      </c>
      <c r="AS140" s="31" t="s">
        <v>293</v>
      </c>
      <c r="AV140" t="s">
        <v>877</v>
      </c>
      <c r="AW140" s="31" t="s">
        <v>207</v>
      </c>
      <c r="AY140" t="s">
        <v>500</v>
      </c>
      <c r="BA140" s="44">
        <v>0</v>
      </c>
    </row>
    <row r="141" spans="1:53" x14ac:dyDescent="0.25">
      <c r="A141" s="31">
        <v>117</v>
      </c>
      <c r="B141" s="32">
        <v>45810</v>
      </c>
      <c r="C141" s="33" t="s">
        <v>129</v>
      </c>
      <c r="AN141" s="33">
        <v>0.3</v>
      </c>
      <c r="AO141" s="33">
        <v>0.3</v>
      </c>
      <c r="AP141">
        <v>0.3</v>
      </c>
      <c r="AS141" s="31" t="s">
        <v>651</v>
      </c>
      <c r="AW141" s="31" t="s">
        <v>207</v>
      </c>
      <c r="BA141" s="44">
        <v>0</v>
      </c>
    </row>
    <row r="142" spans="1:53" x14ac:dyDescent="0.25">
      <c r="A142" s="31">
        <v>118</v>
      </c>
      <c r="B142" s="32">
        <v>45811</v>
      </c>
      <c r="C142" s="33" t="s">
        <v>132</v>
      </c>
      <c r="AN142" s="33">
        <v>0.3</v>
      </c>
      <c r="AO142" s="33">
        <v>0.3</v>
      </c>
      <c r="AP142">
        <v>0.3</v>
      </c>
      <c r="AS142" s="31" t="s">
        <v>293</v>
      </c>
      <c r="AV142" t="s">
        <v>877</v>
      </c>
      <c r="AW142" s="31" t="s">
        <v>207</v>
      </c>
      <c r="AY142" t="s">
        <v>702</v>
      </c>
      <c r="BA142" s="44">
        <v>0</v>
      </c>
    </row>
    <row r="143" spans="1:53" x14ac:dyDescent="0.25">
      <c r="A143" s="31">
        <v>119</v>
      </c>
      <c r="B143" s="32">
        <v>45812</v>
      </c>
      <c r="C143" s="33" t="s">
        <v>132</v>
      </c>
      <c r="AN143" s="33">
        <v>0.3</v>
      </c>
      <c r="AO143" s="33">
        <v>0.3</v>
      </c>
      <c r="AP143">
        <v>0.3</v>
      </c>
      <c r="AS143" s="31" t="s">
        <v>293</v>
      </c>
      <c r="AV143" t="s">
        <v>877</v>
      </c>
      <c r="AW143" s="31" t="s">
        <v>207</v>
      </c>
      <c r="AY143" t="s">
        <v>702</v>
      </c>
      <c r="BA143" s="44">
        <v>0</v>
      </c>
    </row>
    <row r="144" spans="1:53" x14ac:dyDescent="0.25">
      <c r="A144" s="31">
        <v>120</v>
      </c>
      <c r="B144" s="32">
        <v>45813</v>
      </c>
      <c r="C144" s="33" t="s">
        <v>139</v>
      </c>
      <c r="AN144" s="33">
        <v>0.3</v>
      </c>
      <c r="AO144" s="33">
        <v>0.3</v>
      </c>
      <c r="AP144">
        <v>0.3</v>
      </c>
      <c r="AS144" s="31" t="s">
        <v>293</v>
      </c>
      <c r="AV144" t="s">
        <v>877</v>
      </c>
      <c r="AW144" s="31" t="s">
        <v>207</v>
      </c>
      <c r="AY144" t="s">
        <v>906</v>
      </c>
      <c r="BA144" s="44">
        <v>0</v>
      </c>
    </row>
    <row r="145" spans="1:53" x14ac:dyDescent="0.25">
      <c r="A145" s="31">
        <v>121</v>
      </c>
      <c r="B145" s="32">
        <v>45814</v>
      </c>
      <c r="C145" s="33" t="s">
        <v>139</v>
      </c>
      <c r="AN145" s="33">
        <v>0.3</v>
      </c>
      <c r="AO145" s="33">
        <v>0.3</v>
      </c>
      <c r="AP145">
        <v>0.3</v>
      </c>
      <c r="AS145" s="31" t="s">
        <v>293</v>
      </c>
      <c r="AV145" t="s">
        <v>877</v>
      </c>
      <c r="AW145" s="31" t="s">
        <v>207</v>
      </c>
      <c r="AY145" t="s">
        <v>909</v>
      </c>
      <c r="BA145" s="44">
        <v>0</v>
      </c>
    </row>
    <row r="146" spans="1:53" x14ac:dyDescent="0.25">
      <c r="B146" s="32">
        <v>45815</v>
      </c>
      <c r="C146" s="33" t="s">
        <v>139</v>
      </c>
      <c r="L146" s="78" t="s">
        <v>912</v>
      </c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3EF5-3DA2-4AC3-ADB1-AE84043450BD}">
  <sheetPr>
    <pageSetUpPr fitToPage="1"/>
  </sheetPr>
  <dimension ref="A1:BS115"/>
  <sheetViews>
    <sheetView zoomScale="84" zoomScaleNormal="84" workbookViewId="0">
      <selection activeCell="L28" sqref="L2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45808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891</v>
      </c>
      <c r="M24" s="37" t="s">
        <v>890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45810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898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45811</v>
      </c>
      <c r="C27" s="33" t="s">
        <v>132</v>
      </c>
      <c r="D27" s="31"/>
      <c r="E27" s="34"/>
      <c r="F27" s="33"/>
      <c r="G27" s="34"/>
      <c r="H27" s="33"/>
      <c r="I27" s="34"/>
      <c r="J27" s="33">
        <v>0</v>
      </c>
      <c r="K27" s="35" t="s">
        <v>45</v>
      </c>
      <c r="L27" s="45" t="s">
        <v>904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/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45812</v>
      </c>
      <c r="C28" s="33" t="s">
        <v>132</v>
      </c>
      <c r="D28" s="31"/>
      <c r="E28" s="34"/>
      <c r="F28" s="33"/>
      <c r="G28" s="34"/>
      <c r="H28" s="33"/>
      <c r="I28" s="34"/>
      <c r="J28" s="33">
        <v>0</v>
      </c>
      <c r="K28" s="35" t="s">
        <v>45</v>
      </c>
      <c r="L28" s="45" t="s">
        <v>905</v>
      </c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45813</v>
      </c>
      <c r="C29" s="33"/>
      <c r="D29" s="31"/>
      <c r="E29" s="34"/>
      <c r="F29" s="33"/>
      <c r="G29" s="34"/>
      <c r="H29" s="33"/>
      <c r="I29" s="34"/>
      <c r="J29" s="33">
        <v>0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45814</v>
      </c>
      <c r="C30" s="33"/>
      <c r="D30" s="31"/>
      <c r="E30" s="34"/>
      <c r="F30" s="33"/>
      <c r="G30" s="34"/>
      <c r="H30" s="33"/>
      <c r="I30" s="34"/>
      <c r="J30" s="33">
        <v>0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45815</v>
      </c>
      <c r="C31" s="33"/>
      <c r="D31" s="31"/>
      <c r="E31" s="34"/>
      <c r="F31" s="33"/>
      <c r="G31" s="34"/>
      <c r="H31" s="33"/>
      <c r="I31" s="34"/>
      <c r="J31" s="33">
        <v>0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45816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45823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45824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45825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45826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45832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45833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45834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45835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45836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45837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45838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45839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45840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45841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45842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45843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45844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45845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45846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45847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45848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45849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45850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45851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45852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45853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45854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45855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7669-4716-47CC-B2E1-185066DFC678}">
  <sheetPr>
    <pageSetUpPr fitToPage="1"/>
  </sheetPr>
  <dimension ref="A1:BS115"/>
  <sheetViews>
    <sheetView topLeftCell="A15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45794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851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45796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45797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45798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45799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45800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45801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 t="s">
        <v>867</v>
      </c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45802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45803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45804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45805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45806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45807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45808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45809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45810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45811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45812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45813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45814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45815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45816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45817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45818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45819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45820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45821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45822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45823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45824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45825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45826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45827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45828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45829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45830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45831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45832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45833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45834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45835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45836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45837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45838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45839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45840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45841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45842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45843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45844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45845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45884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61FD-BA13-4EB4-8E96-D17CE31CE7EF}">
  <sheetPr>
    <pageSetUpPr fitToPage="1"/>
  </sheetPr>
  <dimension ref="A1:BS115"/>
  <sheetViews>
    <sheetView topLeftCell="A4" zoomScale="84" zoomScaleNormal="84" workbookViewId="0">
      <selection activeCell="M32" sqref="M3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45788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833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45789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832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45790</v>
      </c>
      <c r="C26" s="33" t="s">
        <v>836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45791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45792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45793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45794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45795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 t="s">
        <v>853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45796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 t="s">
        <v>683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45797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45798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45799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45804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45805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45806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45807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45808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45809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45814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45815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45816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45817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45818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45819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45824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45825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45826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45827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45828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45829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45834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45835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45836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45837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45838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45839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45840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45841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45842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45843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45844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45845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45846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45847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45848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45849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45850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45851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45852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45853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45854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45855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45856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45857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45858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45859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45860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45861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45862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45863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45864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45865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45866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45867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45868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45869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45870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45871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45872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45873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45874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45875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45876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45877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45878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B379-88F1-440F-B485-3059B652712D}">
  <dimension ref="A1:BS115"/>
  <sheetViews>
    <sheetView topLeftCell="A39" zoomScale="82" zoomScaleNormal="82" workbookViewId="0">
      <selection activeCell="L30" sqref="L30:L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45742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693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45743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45744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45745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45746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45748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704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45749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45750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45751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45752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45753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45754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45755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45756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10</v>
      </c>
      <c r="V38" s="33"/>
      <c r="W38" s="34">
        <v>5</v>
      </c>
      <c r="X38" s="39"/>
      <c r="Y38" s="38"/>
      <c r="Z38" s="65"/>
      <c r="AA38" s="66"/>
      <c r="AB38" s="67"/>
      <c r="AC38" s="33">
        <v>0</v>
      </c>
      <c r="AD38" s="33"/>
      <c r="AE38" s="39"/>
      <c r="AF38" t="s">
        <v>718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45757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10</v>
      </c>
      <c r="V39" s="33"/>
      <c r="W39" s="34">
        <v>5</v>
      </c>
      <c r="X39" s="39"/>
      <c r="Y39" s="38"/>
      <c r="Z39" s="31"/>
      <c r="AA39" s="33"/>
      <c r="AB39" s="34"/>
      <c r="AC39" s="33">
        <v>0</v>
      </c>
      <c r="AD39" s="33"/>
      <c r="AE39" s="39"/>
      <c r="AF39" t="s">
        <v>723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10</v>
      </c>
      <c r="B40" s="32">
        <v>45758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10</v>
      </c>
      <c r="V40" s="33"/>
      <c r="W40" s="34">
        <v>5</v>
      </c>
      <c r="X40" s="69" t="s">
        <v>71</v>
      </c>
      <c r="Y40" s="53" t="s">
        <v>72</v>
      </c>
      <c r="AB40" s="34"/>
      <c r="AC40" s="33">
        <v>0</v>
      </c>
      <c r="AD40" s="33"/>
      <c r="AE40" s="39"/>
      <c r="AF40" t="s">
        <v>718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37</v>
      </c>
      <c r="BS40">
        <f>[1]Sheet1!B4</f>
        <v>38.861111111111114</v>
      </c>
    </row>
    <row r="41" spans="1:71" x14ac:dyDescent="0.25">
      <c r="A41" s="31">
        <v>17</v>
      </c>
      <c r="B41" s="32">
        <v>45759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10</v>
      </c>
      <c r="V41" s="33"/>
      <c r="W41" s="34">
        <v>5</v>
      </c>
      <c r="X41" s="39" t="s">
        <v>732</v>
      </c>
      <c r="Y41" s="38"/>
      <c r="Z41" s="31"/>
      <c r="AA41" s="33"/>
      <c r="AB41" s="34"/>
      <c r="AC41" s="33">
        <v>0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45760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 t="s">
        <v>735</v>
      </c>
      <c r="Y42" s="38"/>
      <c r="Z42" s="31"/>
      <c r="AA42" s="33"/>
      <c r="AB42" s="34"/>
      <c r="AC42" s="33">
        <v>0</v>
      </c>
      <c r="AD42" s="33"/>
      <c r="AE42" s="39"/>
      <c r="AF42" t="s">
        <v>718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15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45761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 t="s">
        <v>736</v>
      </c>
      <c r="Y43" s="38"/>
      <c r="Z43" s="31"/>
      <c r="AA43" s="33"/>
      <c r="AB43" s="34"/>
      <c r="AC43" s="33">
        <v>0</v>
      </c>
      <c r="AD43" s="33"/>
      <c r="AE43" s="39"/>
      <c r="AF43" t="s">
        <v>718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10</v>
      </c>
      <c r="BS43">
        <f>[1]Sheet1!B7</f>
        <v>20.367346938775512</v>
      </c>
    </row>
    <row r="44" spans="1:71" x14ac:dyDescent="0.25">
      <c r="A44" s="31">
        <v>20</v>
      </c>
      <c r="B44" s="32">
        <v>45762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 t="s">
        <v>738</v>
      </c>
      <c r="Y44" s="38"/>
      <c r="Z44" s="31"/>
      <c r="AA44" s="33"/>
      <c r="AB44" s="34"/>
      <c r="AC44" s="33">
        <v>0</v>
      </c>
      <c r="AD44" s="33"/>
      <c r="AE44" s="39"/>
      <c r="AF44" t="s">
        <v>718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45763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>
        <v>5</v>
      </c>
      <c r="V45" s="78"/>
      <c r="W45" s="79">
        <v>8</v>
      </c>
      <c r="X45" s="39" t="s">
        <v>739</v>
      </c>
      <c r="Y45" s="82"/>
      <c r="Z45" s="77"/>
      <c r="AA45" s="78"/>
      <c r="AB45" s="79"/>
      <c r="AC45" s="33">
        <v>7.5</v>
      </c>
      <c r="AD45" s="78"/>
      <c r="AE45" s="39"/>
      <c r="AF45" s="83" t="s">
        <v>740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131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45764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10</v>
      </c>
      <c r="V46" s="33"/>
      <c r="W46" s="34">
        <v>5</v>
      </c>
      <c r="X46" s="39" t="s">
        <v>757</v>
      </c>
      <c r="Y46" s="38"/>
      <c r="Z46" s="66"/>
      <c r="AA46" s="66"/>
      <c r="AB46" s="67"/>
      <c r="AC46" s="33">
        <v>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45765</v>
      </c>
      <c r="C47" s="33" t="s">
        <v>129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0</v>
      </c>
      <c r="V47" s="33"/>
      <c r="W47" s="34">
        <v>7</v>
      </c>
      <c r="X47" s="39"/>
      <c r="Y47" s="38"/>
      <c r="Z47" s="31"/>
      <c r="AA47" s="33"/>
      <c r="AB47" s="34"/>
      <c r="AC47" s="33">
        <v>0</v>
      </c>
      <c r="AD47" s="33"/>
      <c r="AE47" s="39"/>
      <c r="AF47" t="s">
        <v>718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18</v>
      </c>
      <c r="BS47">
        <f>[1]Sheet1!B11</f>
        <v>49.14</v>
      </c>
    </row>
    <row r="48" spans="1:71" ht="15.75" thickBot="1" x14ac:dyDescent="0.3">
      <c r="A48" s="31">
        <v>24</v>
      </c>
      <c r="B48" s="32">
        <v>45766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38" t="s">
        <v>718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0.1</v>
      </c>
      <c r="AO48" s="33">
        <v>0.1</v>
      </c>
      <c r="AP48" s="42">
        <v>0.1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18</v>
      </c>
      <c r="BS48">
        <f>[1]Sheet1!B12</f>
        <v>43.86</v>
      </c>
    </row>
    <row r="49" spans="1:71" ht="15.75" thickBot="1" x14ac:dyDescent="0.3">
      <c r="A49" s="31">
        <v>25</v>
      </c>
      <c r="B49" s="32">
        <v>45767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s="38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0.1</v>
      </c>
      <c r="AO49" s="33">
        <v>0.1</v>
      </c>
      <c r="AP49" s="42">
        <v>0.1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133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45768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 t="s">
        <v>764</v>
      </c>
      <c r="Y50" s="38"/>
      <c r="Z50" s="31"/>
      <c r="AA50" s="33"/>
      <c r="AB50" s="34"/>
      <c r="AC50" s="33">
        <v>5</v>
      </c>
      <c r="AD50" s="33"/>
      <c r="AE50" s="39"/>
      <c r="AF50" s="38" t="s">
        <v>765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45769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0.2</v>
      </c>
      <c r="AO51" s="33">
        <v>0.2</v>
      </c>
      <c r="AP51" s="42">
        <v>0.2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170</v>
      </c>
      <c r="BS51">
        <f>[1]Sheet1!B15</f>
        <v>43.354166666666664</v>
      </c>
    </row>
    <row r="52" spans="1:71" x14ac:dyDescent="0.25">
      <c r="A52" s="31">
        <v>28</v>
      </c>
      <c r="B52" s="32">
        <v>45770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X52" t="s">
        <v>770</v>
      </c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206</v>
      </c>
      <c r="BS52">
        <f>[1]Sheet1!B16</f>
        <v>39.8125</v>
      </c>
    </row>
    <row r="53" spans="1:71" ht="15.75" thickBot="1" x14ac:dyDescent="0.3">
      <c r="A53" s="31">
        <v>29</v>
      </c>
      <c r="B53" s="32">
        <v>45771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141</v>
      </c>
      <c r="BS53">
        <f>[1]Sheet1!B17</f>
        <v>34.78</v>
      </c>
    </row>
    <row r="54" spans="1:71" x14ac:dyDescent="0.25">
      <c r="A54" s="31">
        <v>30</v>
      </c>
      <c r="B54" s="32">
        <v>45772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 t="s">
        <v>774</v>
      </c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78</v>
      </c>
      <c r="BS54">
        <f>[1]Sheet1!B18</f>
        <v>31.48936170212766</v>
      </c>
    </row>
    <row r="55" spans="1:71" x14ac:dyDescent="0.25">
      <c r="A55" s="31">
        <v>31</v>
      </c>
      <c r="B55" s="32">
        <v>45773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776</v>
      </c>
      <c r="M55" s="46" t="s">
        <v>777</v>
      </c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59</v>
      </c>
      <c r="BS55">
        <f>[1]Sheet1!B19</f>
        <v>36.612244897959187</v>
      </c>
    </row>
    <row r="56" spans="1:71" x14ac:dyDescent="0.25">
      <c r="A56" s="31">
        <v>32</v>
      </c>
      <c r="B56" s="32">
        <v>45774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45</v>
      </c>
      <c r="BS56">
        <f>[1]Sheet1!B20</f>
        <v>34.714285714285715</v>
      </c>
    </row>
    <row r="57" spans="1:71" x14ac:dyDescent="0.25">
      <c r="A57" s="31">
        <v>33</v>
      </c>
      <c r="B57" s="32">
        <v>45775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33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45776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45777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788</v>
      </c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45778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 t="s">
        <v>138</v>
      </c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45779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 t="s">
        <v>138</v>
      </c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</v>
      </c>
      <c r="BS61">
        <f>[1]Sheet1!B25</f>
        <v>15.3</v>
      </c>
    </row>
    <row r="62" spans="1:71" x14ac:dyDescent="0.25">
      <c r="A62" s="31">
        <v>38</v>
      </c>
      <c r="B62" s="32">
        <v>45780</v>
      </c>
      <c r="C62" s="33" t="s">
        <v>230</v>
      </c>
      <c r="D62" s="31"/>
      <c r="E62" s="34"/>
      <c r="F62" s="33"/>
      <c r="G62" s="34"/>
      <c r="H62" s="33"/>
      <c r="I62" s="34"/>
      <c r="J62" s="129" t="s">
        <v>794</v>
      </c>
      <c r="K62" s="35" t="s">
        <v>45</v>
      </c>
      <c r="L62" s="45" t="s">
        <v>795</v>
      </c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 t="s">
        <v>138</v>
      </c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12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45781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800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 t="s">
        <v>138</v>
      </c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45782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 t="s">
        <v>138</v>
      </c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27</v>
      </c>
      <c r="BS64">
        <f>[1]Sheet1!B28</f>
        <v>7.5384615384615383</v>
      </c>
    </row>
    <row r="65" spans="1:71" x14ac:dyDescent="0.25">
      <c r="A65" s="31">
        <v>41</v>
      </c>
      <c r="B65" s="32">
        <v>45783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t="s">
        <v>808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 t="s">
        <v>279</v>
      </c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22</v>
      </c>
      <c r="BS65">
        <f>[1]Sheet1!B29</f>
        <v>4.4210526315789478</v>
      </c>
    </row>
    <row r="66" spans="1:71" x14ac:dyDescent="0.25">
      <c r="A66" s="31">
        <v>42</v>
      </c>
      <c r="B66" s="32">
        <v>45784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45785</v>
      </c>
      <c r="C67" s="33" t="s">
        <v>132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45786</v>
      </c>
      <c r="C68" s="33" t="s">
        <v>230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45787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45788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</v>
      </c>
      <c r="BS70">
        <f>[1]Sheet1!B34</f>
        <v>1.8</v>
      </c>
    </row>
    <row r="71" spans="1:71" x14ac:dyDescent="0.25">
      <c r="A71" s="31">
        <v>47</v>
      </c>
      <c r="B71" s="32">
        <v>45789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45790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45791</v>
      </c>
      <c r="C73" s="33" t="s">
        <v>132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45792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/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45793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838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45794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45795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45796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45800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45801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45802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45803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45804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45805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45806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45810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45811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45812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45813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45814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45815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45816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45820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45821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45822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45823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45824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45825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45826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45830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45831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45832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52FB-7DEE-4F5B-9307-BF1B62646B11}">
  <sheetPr>
    <pageSetUpPr fitToPage="1"/>
  </sheetPr>
  <dimension ref="A1:BS115"/>
  <sheetViews>
    <sheetView topLeftCell="A2" zoomScale="84" zoomScaleNormal="84" workbookViewId="0">
      <selection activeCell="L35" sqref="L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34700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45777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45778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 t="s">
        <v>791</v>
      </c>
      <c r="M25" s="46" t="s">
        <v>790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45779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45780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45781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45782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45783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45784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45785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45786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45787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683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45789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45790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45791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45792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45793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45794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45795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45796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45797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45798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45799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45800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45801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45802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45803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45804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45805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45806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45807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45808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45809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45810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45811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45812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45813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45814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45815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45816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45817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45818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45819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45820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45821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45822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45823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45824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45825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45826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45827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45828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45829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45830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45831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45832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45833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45834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45835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45836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45837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45838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45839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45840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45841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45842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45843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45844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45845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45846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45850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45860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57F-BE9E-4B50-A52F-45F7A1193BAE}">
  <dimension ref="A1:BS115"/>
  <sheetViews>
    <sheetView topLeftCell="A57" zoomScale="82" zoomScaleNormal="82" workbookViewId="0">
      <selection activeCell="L86" sqref="L86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45715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649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45716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45717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45718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45719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45720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45721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45722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45724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45725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45726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4</v>
      </c>
      <c r="V35" s="33"/>
      <c r="W35" s="34">
        <v>5</v>
      </c>
      <c r="X35" s="317"/>
      <c r="Y35" s="38" t="s">
        <v>679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45727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45728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45729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45730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15</v>
      </c>
      <c r="BS40">
        <f>[1]Sheet1!B4</f>
        <v>38.861111111111114</v>
      </c>
    </row>
    <row r="41" spans="1:71" x14ac:dyDescent="0.25">
      <c r="A41" s="31">
        <v>17</v>
      </c>
      <c r="B41" s="32">
        <v>45732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/>
      <c r="AK41" s="42">
        <v>0.2</v>
      </c>
      <c r="AL41" s="31" t="s">
        <v>363</v>
      </c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/>
      <c r="AK42" s="42">
        <v>0.2</v>
      </c>
      <c r="AL42" s="31" t="s">
        <v>363</v>
      </c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45734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/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38</v>
      </c>
      <c r="BS43">
        <f>[1]Sheet1!B7</f>
        <v>20.367346938775512</v>
      </c>
    </row>
    <row r="44" spans="1:71" x14ac:dyDescent="0.25">
      <c r="A44" s="31">
        <v>20</v>
      </c>
      <c r="B44" s="32">
        <v>45735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/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45736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/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45737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45738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33</v>
      </c>
      <c r="BS47">
        <f>[1]Sheet1!B11</f>
        <v>49.14</v>
      </c>
    </row>
    <row r="48" spans="1:71" ht="15.75" thickBot="1" x14ac:dyDescent="0.3">
      <c r="A48" s="31">
        <v>24</v>
      </c>
      <c r="B48" s="32">
        <v>45739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48</v>
      </c>
      <c r="BS48">
        <f>[1]Sheet1!B12</f>
        <v>43.86</v>
      </c>
    </row>
    <row r="49" spans="1:71" ht="15.75" thickBot="1" x14ac:dyDescent="0.3">
      <c r="A49" s="31">
        <v>25</v>
      </c>
      <c r="B49" s="32">
        <v>45740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/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 t="s">
        <v>599</v>
      </c>
      <c r="AZ49" s="38"/>
      <c r="BA49" s="44">
        <v>38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52</v>
      </c>
      <c r="BS51">
        <f>[1]Sheet1!B15</f>
        <v>43.354166666666664</v>
      </c>
    </row>
    <row r="52" spans="1:71" x14ac:dyDescent="0.25">
      <c r="A52" s="31">
        <v>28</v>
      </c>
      <c r="B52" s="32">
        <v>45743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694</v>
      </c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39</v>
      </c>
      <c r="BS52">
        <f>[1]Sheet1!B16</f>
        <v>39.8125</v>
      </c>
    </row>
    <row r="53" spans="1:71" ht="15.75" thickBot="1" x14ac:dyDescent="0.3">
      <c r="A53" s="31">
        <v>29</v>
      </c>
      <c r="B53" s="32">
        <v>45744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264</v>
      </c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45745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19</v>
      </c>
      <c r="BS54">
        <f>[1]Sheet1!B18</f>
        <v>31.48936170212766</v>
      </c>
    </row>
    <row r="55" spans="1:71" x14ac:dyDescent="0.25">
      <c r="A55" s="31">
        <v>31</v>
      </c>
      <c r="B55" s="32">
        <v>45746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0.25</v>
      </c>
      <c r="AO55" s="33">
        <v>0.25</v>
      </c>
      <c r="AP55" s="42">
        <v>0.25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76</v>
      </c>
      <c r="BS55">
        <f>[1]Sheet1!B19</f>
        <v>36.612244897959187</v>
      </c>
    </row>
    <row r="56" spans="1:71" x14ac:dyDescent="0.25">
      <c r="A56" s="31">
        <v>32</v>
      </c>
      <c r="B56" s="32">
        <v>45747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0.25</v>
      </c>
      <c r="AO56" s="33">
        <v>0.25</v>
      </c>
      <c r="AP56" s="42">
        <v>0.25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78</v>
      </c>
      <c r="BS56">
        <f>[1]Sheet1!B20</f>
        <v>34.714285714285715</v>
      </c>
    </row>
    <row r="57" spans="1:71" x14ac:dyDescent="0.25">
      <c r="A57" s="31">
        <v>33</v>
      </c>
      <c r="B57" s="32">
        <v>45748</v>
      </c>
      <c r="C57" s="33" t="s">
        <v>132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706</v>
      </c>
      <c r="M57" s="46"/>
      <c r="N57" s="33" t="s">
        <v>153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42" t="s">
        <v>279</v>
      </c>
      <c r="AL57" s="31"/>
      <c r="AM57" s="40"/>
      <c r="AN57" s="33">
        <v>0.25</v>
      </c>
      <c r="AO57" s="33">
        <v>0.25</v>
      </c>
      <c r="AP57" s="42">
        <v>0.25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81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45749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0.25</v>
      </c>
      <c r="AO58" s="33">
        <v>0.25</v>
      </c>
      <c r="AP58" s="42">
        <v>0.25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132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0.25</v>
      </c>
      <c r="AO59" s="33">
        <v>0.25</v>
      </c>
      <c r="AP59" s="42">
        <v>0.25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707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45751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712</v>
      </c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45752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44</v>
      </c>
      <c r="BS61">
        <f>[1]Sheet1!B25</f>
        <v>15.3</v>
      </c>
    </row>
    <row r="62" spans="1:71" x14ac:dyDescent="0.25">
      <c r="A62" s="31">
        <v>38</v>
      </c>
      <c r="B62" s="32">
        <v>45753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125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70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45754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125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22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45755</v>
      </c>
      <c r="C64" s="33" t="s">
        <v>132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45756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45757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719</v>
      </c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V66" t="s">
        <v>720</v>
      </c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45758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45759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45760</v>
      </c>
      <c r="C69" s="33" t="s">
        <v>129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V69" t="s">
        <v>599</v>
      </c>
      <c r="AW69" s="31" t="s">
        <v>91</v>
      </c>
      <c r="AX69" s="31"/>
      <c r="AY69" s="31"/>
      <c r="AZ69" s="38"/>
      <c r="BA69" s="44">
        <v>9</v>
      </c>
      <c r="BS69">
        <f>[1]Sheet1!B33</f>
        <v>1.8888888888888888</v>
      </c>
    </row>
    <row r="70" spans="1:71" x14ac:dyDescent="0.25">
      <c r="A70" s="31">
        <v>46</v>
      </c>
      <c r="B70" s="32">
        <v>45761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27</v>
      </c>
      <c r="BS70">
        <f>[1]Sheet1!B34</f>
        <v>1.8</v>
      </c>
    </row>
    <row r="71" spans="1:71" x14ac:dyDescent="0.25">
      <c r="A71" s="31">
        <v>47</v>
      </c>
      <c r="B71" s="32">
        <v>45762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45763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45764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45765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13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125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9</v>
      </c>
    </row>
    <row r="76" spans="1:71" ht="15.75" thickBot="1" x14ac:dyDescent="0.3">
      <c r="A76" s="31">
        <v>52</v>
      </c>
      <c r="B76" s="32">
        <v>45767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125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215</v>
      </c>
      <c r="AX76" s="33" t="s">
        <v>116</v>
      </c>
      <c r="AY76" s="92" t="s">
        <v>117</v>
      </c>
      <c r="AZ76" s="38" t="s">
        <v>763</v>
      </c>
      <c r="BA76" s="44">
        <v>13</v>
      </c>
    </row>
    <row r="77" spans="1:71" x14ac:dyDescent="0.25">
      <c r="A77" s="31">
        <v>53</v>
      </c>
      <c r="B77" s="32">
        <v>45768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125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33"/>
      <c r="AZ77" s="38"/>
      <c r="BA77" s="44">
        <v>7</v>
      </c>
    </row>
    <row r="78" spans="1:71" ht="15.75" thickBot="1" x14ac:dyDescent="0.3">
      <c r="A78" s="31">
        <v>54</v>
      </c>
      <c r="B78" s="32">
        <v>45769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125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45770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125</v>
      </c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215</v>
      </c>
      <c r="AX79" s="33" t="s">
        <v>116</v>
      </c>
      <c r="AY79" s="33"/>
      <c r="AZ79" s="38"/>
      <c r="BA79" s="44">
        <v>3</v>
      </c>
    </row>
    <row r="80" spans="1:71" ht="15.75" thickBot="1" x14ac:dyDescent="0.3">
      <c r="A80" s="31">
        <v>56</v>
      </c>
      <c r="B80" s="32">
        <v>45771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125</v>
      </c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215</v>
      </c>
      <c r="AX80" s="33" t="s">
        <v>116</v>
      </c>
      <c r="AY80" s="33"/>
      <c r="AZ80" s="38"/>
      <c r="BA80" s="44">
        <v>6</v>
      </c>
    </row>
    <row r="81" spans="1:53" ht="15.75" thickBot="1" x14ac:dyDescent="0.3">
      <c r="A81" s="31">
        <v>57</v>
      </c>
      <c r="B81" s="32">
        <v>45772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460</v>
      </c>
      <c r="AX81" s="33" t="s">
        <v>116</v>
      </c>
      <c r="AY81" s="92" t="s">
        <v>773</v>
      </c>
      <c r="AZ81" s="38"/>
      <c r="BA81" s="44">
        <v>5</v>
      </c>
    </row>
    <row r="82" spans="1:53" x14ac:dyDescent="0.25">
      <c r="A82" s="31">
        <v>58</v>
      </c>
      <c r="B82" s="32">
        <v>45773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106</v>
      </c>
      <c r="M82" s="51" t="s">
        <v>120</v>
      </c>
      <c r="N82" s="33" t="s">
        <v>195</v>
      </c>
      <c r="P82" s="38" t="s">
        <v>737</v>
      </c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460</v>
      </c>
      <c r="AX82" s="33" t="s">
        <v>121</v>
      </c>
      <c r="AY82" s="33"/>
      <c r="AZ82" s="38"/>
      <c r="BA82" s="44">
        <v>3</v>
      </c>
    </row>
    <row r="83" spans="1:53" ht="15.75" thickBot="1" x14ac:dyDescent="0.3">
      <c r="A83" s="31">
        <v>59</v>
      </c>
      <c r="B83" s="32">
        <v>45774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772</v>
      </c>
      <c r="M83" s="46"/>
      <c r="N83" s="33" t="s">
        <v>374</v>
      </c>
      <c r="P83" s="38" t="s">
        <v>779</v>
      </c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6</v>
      </c>
    </row>
    <row r="84" spans="1:53" ht="15.75" thickBot="1" x14ac:dyDescent="0.3">
      <c r="A84" s="31">
        <v>60</v>
      </c>
      <c r="B84" s="32">
        <v>45775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279</v>
      </c>
      <c r="P84" s="38" t="s">
        <v>780</v>
      </c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V84" s="33" t="s">
        <v>781</v>
      </c>
      <c r="AW84" s="31" t="s">
        <v>207</v>
      </c>
      <c r="AX84" s="33" t="s">
        <v>121</v>
      </c>
      <c r="AY84" s="33"/>
      <c r="AZ84" s="38"/>
      <c r="BA84" s="44">
        <v>7</v>
      </c>
    </row>
    <row r="85" spans="1:53" x14ac:dyDescent="0.25">
      <c r="A85" s="31">
        <v>61</v>
      </c>
      <c r="B85" s="32">
        <v>45776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 t="s">
        <v>783</v>
      </c>
      <c r="AZ85" s="38"/>
      <c r="BA85" s="44">
        <v>6</v>
      </c>
    </row>
    <row r="86" spans="1:53" x14ac:dyDescent="0.25">
      <c r="A86" s="31">
        <v>62</v>
      </c>
      <c r="B86" s="32">
        <v>45777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786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45778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45779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45784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45785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45786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45787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45788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45789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45794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45795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45796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45797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45798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45799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45804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45805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DF6-0714-47D9-9765-A99E82521B15}">
  <dimension ref="A1:BS115"/>
  <sheetViews>
    <sheetView topLeftCell="A36" zoomScale="82" zoomScaleNormal="82" workbookViewId="0">
      <selection activeCell="L62" sqref="L6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35652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45735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691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45736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45737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45738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45739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45743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45744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45745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700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45746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45747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45748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704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45749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707</v>
      </c>
      <c r="BB39" t="s">
        <v>711</v>
      </c>
      <c r="BS39">
        <f>[1]Sheet1!B3</f>
        <v>17.09375</v>
      </c>
    </row>
    <row r="40" spans="1:71" ht="15.75" thickBot="1" x14ac:dyDescent="0.3">
      <c r="A40" s="31">
        <v>16</v>
      </c>
      <c r="B40" s="32">
        <v>45751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31</v>
      </c>
      <c r="BS40">
        <f>[1]Sheet1!B4</f>
        <v>38.861111111111114</v>
      </c>
    </row>
    <row r="41" spans="1:71" x14ac:dyDescent="0.25">
      <c r="A41" s="31">
        <v>17</v>
      </c>
      <c r="B41" s="32">
        <v>45752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716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45753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103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45754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119</v>
      </c>
      <c r="BS43">
        <f>[1]Sheet1!B7</f>
        <v>20.367346938775512</v>
      </c>
    </row>
    <row r="44" spans="1:71" x14ac:dyDescent="0.25">
      <c r="A44" s="31">
        <v>20</v>
      </c>
      <c r="B44" s="32">
        <v>45755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45756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0</v>
      </c>
      <c r="AD45" s="78"/>
      <c r="AE45" s="39"/>
      <c r="AF45" s="83" t="s">
        <v>718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45757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0</v>
      </c>
      <c r="AD46" s="33"/>
      <c r="AE46" s="39"/>
      <c r="AF46" t="s">
        <v>723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130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45758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130" t="s">
        <v>731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0</v>
      </c>
      <c r="AD47" s="33"/>
      <c r="AE47" s="39"/>
      <c r="AF47" t="s">
        <v>725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759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88</v>
      </c>
      <c r="BS47">
        <f>[1]Sheet1!B11</f>
        <v>49.14</v>
      </c>
    </row>
    <row r="48" spans="1:71" ht="15.75" thickBot="1" x14ac:dyDescent="0.3">
      <c r="A48" s="31">
        <v>24</v>
      </c>
      <c r="B48" s="32">
        <v>45759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67</v>
      </c>
      <c r="AT48" s="33" t="s">
        <v>62</v>
      </c>
      <c r="AU48" s="64" t="s">
        <v>90</v>
      </c>
      <c r="AW48" s="31"/>
      <c r="AX48" s="33"/>
      <c r="AY48" s="33"/>
      <c r="AZ48" s="38"/>
      <c r="BA48" s="44" t="s">
        <v>730</v>
      </c>
      <c r="BB48" t="s">
        <v>729</v>
      </c>
      <c r="BS48">
        <f>[1]Sheet1!B12</f>
        <v>43.86</v>
      </c>
    </row>
    <row r="49" spans="1:71" ht="15.75" thickBot="1" x14ac:dyDescent="0.3">
      <c r="A49" s="31">
        <v>25</v>
      </c>
      <c r="B49" s="32">
        <v>45760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599</v>
      </c>
      <c r="AS49" s="31" t="s">
        <v>67</v>
      </c>
      <c r="AT49" s="33" t="s">
        <v>62</v>
      </c>
      <c r="AW49" s="31"/>
      <c r="AX49" s="33"/>
      <c r="AY49" s="33"/>
      <c r="AZ49" s="38"/>
      <c r="BA49" s="44">
        <v>42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45761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F50" t="s">
        <v>718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67</v>
      </c>
      <c r="AT50" s="33" t="s">
        <v>62</v>
      </c>
      <c r="AW50" s="31"/>
      <c r="AX50" s="33"/>
      <c r="AY50" s="33"/>
      <c r="AZ50" s="38"/>
      <c r="BA50" s="44">
        <v>15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F51" t="s">
        <v>718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67</v>
      </c>
      <c r="AT51" s="33" t="s">
        <v>62</v>
      </c>
      <c r="AU51" s="33"/>
      <c r="AW51" s="31"/>
      <c r="AX51" s="33"/>
      <c r="AY51" s="33"/>
      <c r="AZ51" s="38"/>
      <c r="BA51" s="44">
        <v>21</v>
      </c>
      <c r="BS51">
        <f>[1]Sheet1!B15</f>
        <v>43.354166666666664</v>
      </c>
    </row>
    <row r="52" spans="1:71" x14ac:dyDescent="0.25">
      <c r="A52" s="31">
        <v>28</v>
      </c>
      <c r="B52" s="32">
        <v>45763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67</v>
      </c>
      <c r="AT52" s="33" t="s">
        <v>62</v>
      </c>
      <c r="AU52" s="33"/>
      <c r="AW52" s="31"/>
      <c r="AX52" s="33"/>
      <c r="AY52" s="33"/>
      <c r="AZ52" s="38"/>
      <c r="BA52" s="44">
        <v>36</v>
      </c>
      <c r="BS52">
        <f>[1]Sheet1!B16</f>
        <v>39.8125</v>
      </c>
    </row>
    <row r="53" spans="1:71" ht="15.75" thickBot="1" x14ac:dyDescent="0.3">
      <c r="A53" s="31">
        <v>29</v>
      </c>
      <c r="B53" s="32">
        <v>45764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 t="s">
        <v>756</v>
      </c>
      <c r="AS53" s="31" t="s">
        <v>67</v>
      </c>
      <c r="AT53" s="33" t="s">
        <v>62</v>
      </c>
      <c r="AU53" s="33"/>
      <c r="AW53" s="31"/>
      <c r="AX53" s="33"/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45765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67</v>
      </c>
      <c r="AT54" s="33" t="s">
        <v>62</v>
      </c>
      <c r="AU54" s="33"/>
      <c r="AW54" s="31"/>
      <c r="AX54" s="33"/>
      <c r="AY54" s="33"/>
      <c r="AZ54" s="38"/>
      <c r="BA54" s="44">
        <v>35</v>
      </c>
      <c r="BS54">
        <f>[1]Sheet1!B18</f>
        <v>31.48936170212766</v>
      </c>
    </row>
    <row r="55" spans="1:71" x14ac:dyDescent="0.25">
      <c r="A55" s="31">
        <v>31</v>
      </c>
      <c r="B55" s="32">
        <v>45766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759</v>
      </c>
      <c r="AT55" s="33" t="s">
        <v>62</v>
      </c>
      <c r="AU55" s="33"/>
      <c r="AV55" s="33" t="s">
        <v>760</v>
      </c>
      <c r="AW55" s="31"/>
      <c r="AX55" s="33"/>
      <c r="AY55" s="33" t="s">
        <v>761</v>
      </c>
      <c r="AZ55" s="38"/>
      <c r="BA55" s="44">
        <v>81</v>
      </c>
      <c r="BS55">
        <f>[1]Sheet1!B19</f>
        <v>36.612244897959187</v>
      </c>
    </row>
    <row r="56" spans="1:71" x14ac:dyDescent="0.25">
      <c r="A56" s="31">
        <v>32</v>
      </c>
      <c r="B56" s="32">
        <v>45767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/>
      <c r="AY56" s="33"/>
      <c r="AZ56" s="38"/>
      <c r="BA56" s="44">
        <v>70</v>
      </c>
      <c r="BS56">
        <f>[1]Sheet1!B20</f>
        <v>34.714285714285715</v>
      </c>
    </row>
    <row r="57" spans="1:71" x14ac:dyDescent="0.25">
      <c r="A57" s="31">
        <v>33</v>
      </c>
      <c r="B57" s="32">
        <v>45768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45769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45770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25</v>
      </c>
      <c r="BS61">
        <f>[1]Sheet1!B25</f>
        <v>15.3</v>
      </c>
    </row>
    <row r="62" spans="1:71" x14ac:dyDescent="0.25">
      <c r="A62" s="31">
        <v>38</v>
      </c>
      <c r="B62" s="32">
        <v>45773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775</v>
      </c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45774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45775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45776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45777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45778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45779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45780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45781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45782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45783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45784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45785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45786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45787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45788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45789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45793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45794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45795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45796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45797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45798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45799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45803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45804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45805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45806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45807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45808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45809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45813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45814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45815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45816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45817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45818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45819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45823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45824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45825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4AC9-19A0-430B-AEDE-A1CDB2B5D934}">
  <sheetPr>
    <pageSetUpPr fitToPage="1"/>
  </sheetPr>
  <dimension ref="A1:BS115"/>
  <sheetViews>
    <sheetView topLeftCell="A18" zoomScale="84" zoomScaleNormal="84" workbookViewId="0">
      <selection activeCell="L55" sqref="L5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315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754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45795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45804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45810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45820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45830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45840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8B67-3970-492A-92EB-15A3A44CBCC7}">
  <sheetPr>
    <pageSetUpPr fitToPage="1"/>
  </sheetPr>
  <dimension ref="A1:BS115"/>
  <sheetViews>
    <sheetView topLeftCell="A4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/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316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 t="s">
        <v>754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45809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45819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45829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45839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653-1600-4306-B28F-A80DE3A39FA9}">
  <dimension ref="A1:BS115"/>
  <sheetViews>
    <sheetView topLeftCell="A42" zoomScale="82" zoomScaleNormal="82" workbookViewId="0">
      <selection activeCell="C65" sqref="C6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45721</v>
      </c>
      <c r="C24" s="33" t="s">
        <v>151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316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16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65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695</v>
      </c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57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699</v>
      </c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701</v>
      </c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73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707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140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526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476</v>
      </c>
      <c r="BB54" t="s">
        <v>713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343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198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66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717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722</v>
      </c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1838-D6CE-49E3-8ECF-14BB3429BD87}">
  <dimension ref="A1:BS115"/>
  <sheetViews>
    <sheetView topLeftCell="A23" zoomScale="82" zoomScaleNormal="82" workbookViewId="0">
      <selection activeCell="L60" sqref="L6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45721</v>
      </c>
      <c r="C24" s="33" t="s">
        <v>657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316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>
        <v>72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21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33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/>
      <c r="L50" s="45" t="s">
        <v>695</v>
      </c>
      <c r="M50" s="46"/>
      <c r="N50" s="33" t="s">
        <v>125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710</v>
      </c>
      <c r="M53" s="46"/>
      <c r="N53" s="33" t="s">
        <v>125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707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185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110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169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38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721</v>
      </c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51B7-BF6C-49A7-ACD0-4D8455F93DCD}">
  <dimension ref="A1:BS153"/>
  <sheetViews>
    <sheetView topLeftCell="A112" zoomScale="82" zoomScaleNormal="82" workbookViewId="0">
      <selection activeCell="L153" sqref="L153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419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16200+650+23+36+37+100</f>
        <v>17046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441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10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45623</v>
      </c>
      <c r="C24" s="33" t="s">
        <v>142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420</v>
      </c>
      <c r="M24" s="37" t="s">
        <v>418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45624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422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45625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426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45626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45627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45628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45629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45630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45633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45634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437</v>
      </c>
      <c r="P35" s="38" t="s">
        <v>439</v>
      </c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45635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 t="s">
        <v>137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45636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V37" s="33" t="s">
        <v>137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45637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45638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44" t="s">
        <v>444</v>
      </c>
      <c r="BS39">
        <f>[1]Sheet1!B3</f>
        <v>17.09375</v>
      </c>
    </row>
    <row r="40" spans="1:71" ht="15.75" thickBot="1" x14ac:dyDescent="0.3">
      <c r="A40" s="31">
        <v>16</v>
      </c>
      <c r="B40" s="32">
        <v>45639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41</v>
      </c>
      <c r="BS40">
        <f>[1]Sheet1!B4</f>
        <v>38.861111111111114</v>
      </c>
    </row>
    <row r="41" spans="1:71" x14ac:dyDescent="0.25">
      <c r="A41" s="31">
        <v>17</v>
      </c>
      <c r="B41" s="32">
        <v>45640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 t="s">
        <v>451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20</v>
      </c>
      <c r="BS43">
        <f>[1]Sheet1!B7</f>
        <v>20.367346938775512</v>
      </c>
    </row>
    <row r="44" spans="1:71" x14ac:dyDescent="0.25">
      <c r="A44" s="31">
        <v>20</v>
      </c>
      <c r="B44" s="32">
        <v>45643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45644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45645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463</v>
      </c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45646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15</v>
      </c>
      <c r="BS47">
        <f>[1]Sheet1!B11</f>
        <v>49.14</v>
      </c>
    </row>
    <row r="48" spans="1:71" ht="15.75" thickBot="1" x14ac:dyDescent="0.3">
      <c r="A48" s="31">
        <v>24</v>
      </c>
      <c r="B48" s="32">
        <v>45647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464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45648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277"/>
      <c r="P49" s="88" t="s">
        <v>93</v>
      </c>
      <c r="Q49" s="49"/>
      <c r="R49" s="33"/>
      <c r="S49" s="33"/>
      <c r="T49" s="34"/>
      <c r="U49" s="33" t="s">
        <v>470</v>
      </c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/>
      <c r="AZ49" s="38"/>
      <c r="BA49" s="44">
        <v>85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45649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277"/>
      <c r="P50" s="38"/>
      <c r="Q50" s="31"/>
      <c r="R50" s="33"/>
      <c r="S50" s="33"/>
      <c r="T50" s="34"/>
      <c r="U50" s="33" t="s">
        <v>470</v>
      </c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 t="s">
        <v>92</v>
      </c>
      <c r="AY50" s="33"/>
      <c r="AZ50" s="38"/>
      <c r="BA50" s="44">
        <v>196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45650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469</v>
      </c>
      <c r="M51" s="51" t="s">
        <v>94</v>
      </c>
      <c r="N51" s="33" t="s">
        <v>153</v>
      </c>
      <c r="O51" s="277"/>
      <c r="P51" s="38"/>
      <c r="Q51" s="31"/>
      <c r="R51" s="33"/>
      <c r="S51" s="33"/>
      <c r="T51" s="34"/>
      <c r="U51" s="33" t="s">
        <v>470</v>
      </c>
      <c r="V51" s="33"/>
      <c r="W51" s="34"/>
      <c r="X51" s="39"/>
      <c r="Y51" s="38"/>
      <c r="Z51" s="31"/>
      <c r="AA51" s="33"/>
      <c r="AB51" s="34"/>
      <c r="AC51" s="33" t="s">
        <v>471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/>
      <c r="AX51" s="33" t="s">
        <v>92</v>
      </c>
      <c r="AY51" s="33" t="s">
        <v>137</v>
      </c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45651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474</v>
      </c>
      <c r="M52" s="46"/>
      <c r="N52" s="33" t="s">
        <v>153</v>
      </c>
      <c r="O52" s="277"/>
      <c r="P52" s="38"/>
      <c r="Q52" s="31"/>
      <c r="R52" s="33"/>
      <c r="S52" s="33"/>
      <c r="T52" s="34"/>
      <c r="U52" s="33" t="s">
        <v>470</v>
      </c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45652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277"/>
      <c r="P53" s="38"/>
      <c r="Q53" s="31"/>
      <c r="R53" s="33"/>
      <c r="S53" s="33"/>
      <c r="T53" s="34"/>
      <c r="U53" s="33" t="s">
        <v>470</v>
      </c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45653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277"/>
      <c r="P54" s="38"/>
      <c r="Q54" s="31"/>
      <c r="R54" s="33"/>
      <c r="S54" s="33"/>
      <c r="T54" s="34"/>
      <c r="U54" s="33" t="s">
        <v>470</v>
      </c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54</v>
      </c>
      <c r="BS54">
        <f>[1]Sheet1!B18</f>
        <v>31.48936170212766</v>
      </c>
    </row>
    <row r="55" spans="1:71" x14ac:dyDescent="0.25">
      <c r="A55" s="31">
        <v>31</v>
      </c>
      <c r="B55" s="32">
        <v>45654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277"/>
      <c r="P55" s="38"/>
      <c r="Q55" s="31"/>
      <c r="R55" s="33"/>
      <c r="S55" s="33"/>
      <c r="T55" s="34"/>
      <c r="U55" s="33" t="s">
        <v>470</v>
      </c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56</v>
      </c>
      <c r="BS55">
        <f>[1]Sheet1!B19</f>
        <v>36.612244897959187</v>
      </c>
    </row>
    <row r="56" spans="1:71" x14ac:dyDescent="0.25">
      <c r="A56" s="31">
        <v>32</v>
      </c>
      <c r="B56" s="32">
        <v>45655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277"/>
      <c r="P56" s="38"/>
      <c r="Q56" s="31"/>
      <c r="R56" s="33"/>
      <c r="S56" s="33"/>
      <c r="T56" s="34"/>
      <c r="U56" s="33" t="s">
        <v>470</v>
      </c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</v>
      </c>
      <c r="BS56">
        <f>[1]Sheet1!B20</f>
        <v>34.714285714285715</v>
      </c>
    </row>
    <row r="57" spans="1:71" x14ac:dyDescent="0.25">
      <c r="A57" s="31">
        <v>33</v>
      </c>
      <c r="B57" s="32">
        <v>45656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277"/>
      <c r="P57" s="38"/>
      <c r="Q57" s="31"/>
      <c r="R57" s="33"/>
      <c r="S57" s="33"/>
      <c r="T57" s="34"/>
      <c r="U57" s="33" t="s">
        <v>470</v>
      </c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18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45657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277"/>
      <c r="P58" s="38"/>
      <c r="Q58" s="31"/>
      <c r="R58" s="33"/>
      <c r="S58" s="33"/>
      <c r="T58" s="34"/>
      <c r="U58" s="33" t="s">
        <v>470</v>
      </c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45658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153</v>
      </c>
      <c r="O59" s="277"/>
      <c r="P59" s="38"/>
      <c r="Q59" s="31"/>
      <c r="R59" s="33"/>
      <c r="S59" s="33"/>
      <c r="T59" s="34"/>
      <c r="U59" s="33" t="s">
        <v>470</v>
      </c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45659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277"/>
      <c r="P60" s="38"/>
      <c r="Q60" s="31"/>
      <c r="R60" s="33"/>
      <c r="S60" s="33"/>
      <c r="T60" s="34"/>
      <c r="U60" s="33" t="s">
        <v>470</v>
      </c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45660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153</v>
      </c>
      <c r="O61" s="277"/>
      <c r="P61" s="38"/>
      <c r="Q61" s="31"/>
      <c r="R61" s="33"/>
      <c r="S61" s="33"/>
      <c r="T61" s="34"/>
      <c r="U61" s="33" t="s">
        <v>470</v>
      </c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20</v>
      </c>
      <c r="BS61">
        <f>[1]Sheet1!B25</f>
        <v>15.3</v>
      </c>
    </row>
    <row r="62" spans="1:71" x14ac:dyDescent="0.25">
      <c r="A62" s="31">
        <v>38</v>
      </c>
      <c r="B62" s="32">
        <v>45661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153</v>
      </c>
      <c r="O62" s="277"/>
      <c r="P62" s="38"/>
      <c r="Q62" s="31"/>
      <c r="R62" s="33"/>
      <c r="S62" s="33"/>
      <c r="T62" s="34"/>
      <c r="U62" s="33" t="s">
        <v>470</v>
      </c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45662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277"/>
      <c r="P63" s="38"/>
      <c r="Q63" s="31"/>
      <c r="R63" s="33"/>
      <c r="S63" s="33"/>
      <c r="T63" s="34"/>
      <c r="U63" s="33" t="s">
        <v>470</v>
      </c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45663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278"/>
      <c r="Q64" s="31"/>
      <c r="R64" s="33"/>
      <c r="S64" s="33"/>
      <c r="T64" s="34"/>
      <c r="U64" s="33" t="s">
        <v>470</v>
      </c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100</v>
      </c>
      <c r="AT64" s="33" t="s">
        <v>62</v>
      </c>
      <c r="AU64" s="64" t="s">
        <v>103</v>
      </c>
      <c r="AV64" s="33" t="s">
        <v>497</v>
      </c>
      <c r="AW64" s="31" t="s">
        <v>91</v>
      </c>
      <c r="AX64" s="31"/>
      <c r="AY64" s="31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45664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 t="s">
        <v>470</v>
      </c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</v>
      </c>
      <c r="BS65">
        <f>[1]Sheet1!B29</f>
        <v>4.4210526315789478</v>
      </c>
    </row>
    <row r="66" spans="1:71" x14ac:dyDescent="0.25">
      <c r="A66" s="31">
        <v>42</v>
      </c>
      <c r="B66" s="32">
        <v>45665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 t="s">
        <v>470</v>
      </c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100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45666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 t="s">
        <v>470</v>
      </c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45667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153</v>
      </c>
      <c r="P68" s="38"/>
      <c r="Q68" s="33"/>
      <c r="R68" s="33"/>
      <c r="S68" s="33"/>
      <c r="T68" s="34"/>
      <c r="U68" s="33" t="s">
        <v>470</v>
      </c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45668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512</v>
      </c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45669</v>
      </c>
      <c r="C70" s="33" t="s">
        <v>129</v>
      </c>
      <c r="D70" s="31"/>
      <c r="E70" s="34"/>
      <c r="F70" s="33"/>
      <c r="G70" s="34"/>
      <c r="H70" s="33"/>
      <c r="I70" s="34"/>
      <c r="J70" s="33" t="s">
        <v>516</v>
      </c>
      <c r="K70" s="35" t="s">
        <v>45</v>
      </c>
      <c r="L70" s="45" t="s">
        <v>513</v>
      </c>
      <c r="M70" s="46"/>
      <c r="N70" s="33" t="s">
        <v>279</v>
      </c>
      <c r="P70" s="38"/>
      <c r="Q70" s="31"/>
      <c r="R70" s="33"/>
      <c r="S70" s="33"/>
      <c r="T70" s="34"/>
      <c r="U70" s="33" t="s">
        <v>515</v>
      </c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 t="s">
        <v>279</v>
      </c>
      <c r="AJ70" s="33" t="s">
        <v>279</v>
      </c>
      <c r="AK70" s="33" t="s">
        <v>279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11</v>
      </c>
      <c r="BB70" t="s">
        <v>519</v>
      </c>
      <c r="BS70">
        <f>[1]Sheet1!B34</f>
        <v>1.8</v>
      </c>
    </row>
    <row r="71" spans="1:71" x14ac:dyDescent="0.25">
      <c r="A71" s="31">
        <v>47</v>
      </c>
      <c r="B71" s="32">
        <v>45670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/>
      <c r="P71" s="38"/>
      <c r="Q71" s="31"/>
      <c r="R71" s="33"/>
      <c r="S71" s="33"/>
      <c r="T71" s="34"/>
      <c r="U71" s="33" t="s">
        <v>515</v>
      </c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B71" t="s">
        <v>522</v>
      </c>
      <c r="BS71">
        <f>[1]Sheet1!B35</f>
        <v>1.4722222222222223</v>
      </c>
    </row>
    <row r="72" spans="1:71" x14ac:dyDescent="0.25">
      <c r="A72" s="31">
        <v>48</v>
      </c>
      <c r="B72" s="32">
        <v>45671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/>
      <c r="P72" s="38"/>
      <c r="Q72" s="31"/>
      <c r="R72" s="33"/>
      <c r="S72" s="33"/>
      <c r="T72" s="34"/>
      <c r="U72" s="33" t="s">
        <v>515</v>
      </c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521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45672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/>
      <c r="P73" s="38"/>
      <c r="Q73" s="31"/>
      <c r="R73" s="33"/>
      <c r="S73" s="33"/>
      <c r="T73" s="34"/>
      <c r="U73" s="33" t="s">
        <v>515</v>
      </c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45673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/>
      <c r="O74" s="52" t="s">
        <v>108</v>
      </c>
      <c r="P74" s="53" t="s">
        <v>72</v>
      </c>
      <c r="Q74" s="31"/>
      <c r="R74" s="33"/>
      <c r="S74" s="33"/>
      <c r="T74" s="34"/>
      <c r="U74" s="33" t="s">
        <v>515</v>
      </c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453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45674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 t="s">
        <v>515</v>
      </c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45675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 t="s">
        <v>515</v>
      </c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45676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 t="s">
        <v>515</v>
      </c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45677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 t="s">
        <v>515</v>
      </c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45678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 t="s">
        <v>515</v>
      </c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544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45679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 t="s">
        <v>279</v>
      </c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293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45680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293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45681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45682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45683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45684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45685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45686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45687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</v>
      </c>
      <c r="AO88" s="42">
        <v>0</v>
      </c>
      <c r="AP88" s="42">
        <v>0</v>
      </c>
      <c r="AQ88" s="43"/>
      <c r="AR88" s="38" t="s">
        <v>574</v>
      </c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45688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45689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578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45690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45691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45692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45693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45694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45695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45696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t="s">
        <v>574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45697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45698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45699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45700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45701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45702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45703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45704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45705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45706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45707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45708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45709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45710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45711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 t="s">
        <v>574</v>
      </c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45712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 t="s">
        <v>574</v>
      </c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45713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45714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45715</v>
      </c>
      <c r="C116" s="33" t="s">
        <v>129</v>
      </c>
      <c r="AN116">
        <v>0.2</v>
      </c>
      <c r="AO116">
        <v>0.2</v>
      </c>
      <c r="AP116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45716</v>
      </c>
      <c r="C117" s="33" t="s">
        <v>139</v>
      </c>
      <c r="J117" t="s">
        <v>648</v>
      </c>
      <c r="AN117" s="33">
        <v>0.2</v>
      </c>
      <c r="AO117" s="33">
        <v>0.2</v>
      </c>
      <c r="AP117" s="33">
        <v>0.2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45717</v>
      </c>
      <c r="C118" s="33" t="s">
        <v>139</v>
      </c>
      <c r="AN118" s="33">
        <v>0.2</v>
      </c>
      <c r="AO118" s="33">
        <v>0.2</v>
      </c>
      <c r="AP118" s="33">
        <v>0.2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45718</v>
      </c>
      <c r="C119" s="33" t="s">
        <v>129</v>
      </c>
      <c r="AN119" s="33">
        <v>0.2</v>
      </c>
      <c r="AO119" s="33">
        <v>0.2</v>
      </c>
      <c r="AP119" s="33">
        <v>0.2</v>
      </c>
      <c r="AS119" s="31" t="s">
        <v>293</v>
      </c>
      <c r="AW119" s="33" t="s">
        <v>207</v>
      </c>
      <c r="BA119" s="33">
        <v>0</v>
      </c>
    </row>
    <row r="120" spans="1:53" x14ac:dyDescent="0.25">
      <c r="A120" s="31">
        <v>96</v>
      </c>
      <c r="B120" s="32">
        <v>45719</v>
      </c>
      <c r="C120" s="33" t="s">
        <v>129</v>
      </c>
      <c r="AR120" t="s">
        <v>574</v>
      </c>
      <c r="AS120" s="31" t="s">
        <v>293</v>
      </c>
      <c r="AW120" s="33" t="s">
        <v>207</v>
      </c>
      <c r="BA120" s="33">
        <v>0</v>
      </c>
    </row>
    <row r="121" spans="1:53" x14ac:dyDescent="0.25">
      <c r="A121" s="31">
        <v>97</v>
      </c>
      <c r="B121" s="32">
        <v>45720</v>
      </c>
      <c r="C121" s="33" t="s">
        <v>139</v>
      </c>
      <c r="AN121" s="33">
        <v>0.2</v>
      </c>
      <c r="AO121" s="33">
        <v>0.2</v>
      </c>
      <c r="AP121" s="33">
        <v>0.2</v>
      </c>
      <c r="AS121" s="31" t="s">
        <v>293</v>
      </c>
    </row>
    <row r="122" spans="1:53" x14ac:dyDescent="0.25">
      <c r="A122" s="31">
        <v>98</v>
      </c>
      <c r="B122" s="32">
        <v>45721</v>
      </c>
      <c r="C122" s="33" t="s">
        <v>139</v>
      </c>
      <c r="AN122" s="33">
        <v>0.2</v>
      </c>
      <c r="AO122" s="33">
        <v>0.2</v>
      </c>
      <c r="AP122" s="33">
        <v>0.2</v>
      </c>
      <c r="AS122" s="31" t="s">
        <v>293</v>
      </c>
      <c r="AW122" s="33" t="s">
        <v>207</v>
      </c>
      <c r="BA122" s="33">
        <v>0</v>
      </c>
    </row>
    <row r="123" spans="1:53" x14ac:dyDescent="0.25">
      <c r="A123" s="31">
        <v>99</v>
      </c>
      <c r="B123" s="32">
        <v>45722</v>
      </c>
      <c r="C123" s="33" t="s">
        <v>139</v>
      </c>
      <c r="AN123" s="33">
        <v>0.2</v>
      </c>
      <c r="AO123" s="33">
        <v>0.2</v>
      </c>
      <c r="AP123" s="33">
        <v>0.2</v>
      </c>
      <c r="AS123" s="31" t="s">
        <v>293</v>
      </c>
      <c r="AW123" s="33" t="s">
        <v>207</v>
      </c>
      <c r="BA123" s="33">
        <v>0</v>
      </c>
    </row>
    <row r="124" spans="1:53" x14ac:dyDescent="0.25">
      <c r="A124" s="31">
        <v>100</v>
      </c>
      <c r="B124" s="32">
        <v>45723</v>
      </c>
      <c r="C124" s="33" t="s">
        <v>139</v>
      </c>
      <c r="AN124" s="33">
        <v>0.2</v>
      </c>
      <c r="AO124" s="33">
        <v>0.2</v>
      </c>
      <c r="AP124" s="33">
        <v>0.2</v>
      </c>
      <c r="AS124" s="31" t="s">
        <v>293</v>
      </c>
    </row>
    <row r="125" spans="1:53" x14ac:dyDescent="0.25">
      <c r="A125" s="31">
        <v>101</v>
      </c>
      <c r="B125" s="32">
        <v>45724</v>
      </c>
      <c r="C125" s="33" t="s">
        <v>139</v>
      </c>
      <c r="L125" t="s">
        <v>665</v>
      </c>
      <c r="AS125" s="31"/>
    </row>
    <row r="126" spans="1:53" x14ac:dyDescent="0.25">
      <c r="A126" s="31">
        <v>102</v>
      </c>
      <c r="B126" s="32">
        <v>45725</v>
      </c>
      <c r="C126" s="33" t="s">
        <v>129</v>
      </c>
      <c r="L126" t="s">
        <v>671</v>
      </c>
      <c r="AS126" s="33" t="s">
        <v>293</v>
      </c>
      <c r="AW126" t="s">
        <v>376</v>
      </c>
      <c r="BA126">
        <v>0</v>
      </c>
    </row>
    <row r="127" spans="1:53" x14ac:dyDescent="0.25">
      <c r="A127" s="31">
        <v>103</v>
      </c>
      <c r="B127" s="32">
        <v>45726</v>
      </c>
      <c r="C127" s="33" t="s">
        <v>129</v>
      </c>
      <c r="AS127" s="33" t="s">
        <v>293</v>
      </c>
      <c r="AW127" t="s">
        <v>376</v>
      </c>
      <c r="BA127">
        <v>0</v>
      </c>
    </row>
    <row r="128" spans="1:53" x14ac:dyDescent="0.25">
      <c r="A128" s="31">
        <v>104</v>
      </c>
      <c r="B128" s="32">
        <v>45727</v>
      </c>
      <c r="C128" s="33" t="s">
        <v>129</v>
      </c>
      <c r="AS128" s="33" t="s">
        <v>293</v>
      </c>
      <c r="AW128" t="s">
        <v>376</v>
      </c>
      <c r="BA128">
        <v>0</v>
      </c>
    </row>
    <row r="129" spans="1:53" x14ac:dyDescent="0.25">
      <c r="A129" s="31">
        <v>105</v>
      </c>
      <c r="B129" s="32">
        <v>45728</v>
      </c>
      <c r="C129" s="33" t="s">
        <v>129</v>
      </c>
      <c r="AS129" s="33" t="s">
        <v>293</v>
      </c>
      <c r="AW129" t="s">
        <v>376</v>
      </c>
      <c r="BA129">
        <v>0</v>
      </c>
    </row>
    <row r="130" spans="1:53" x14ac:dyDescent="0.25">
      <c r="A130" s="31">
        <v>106</v>
      </c>
      <c r="B130" s="32">
        <v>45729</v>
      </c>
      <c r="C130" s="33" t="s">
        <v>139</v>
      </c>
      <c r="AS130" s="33" t="s">
        <v>293</v>
      </c>
      <c r="AW130" t="s">
        <v>376</v>
      </c>
      <c r="BA130">
        <v>0</v>
      </c>
    </row>
    <row r="131" spans="1:53" x14ac:dyDescent="0.25">
      <c r="A131" s="31">
        <v>107</v>
      </c>
      <c r="B131" s="32">
        <v>45730</v>
      </c>
      <c r="C131" s="33" t="s">
        <v>139</v>
      </c>
      <c r="AS131" s="33" t="s">
        <v>293</v>
      </c>
      <c r="AW131" t="s">
        <v>115</v>
      </c>
      <c r="BA131">
        <v>0</v>
      </c>
    </row>
    <row r="132" spans="1:53" x14ac:dyDescent="0.25">
      <c r="A132" s="31">
        <v>108</v>
      </c>
      <c r="B132" s="32">
        <v>45731</v>
      </c>
      <c r="C132" s="33" t="s">
        <v>139</v>
      </c>
      <c r="AS132" s="33" t="s">
        <v>293</v>
      </c>
      <c r="AW132" t="s">
        <v>115</v>
      </c>
      <c r="BA132">
        <v>0</v>
      </c>
    </row>
    <row r="133" spans="1:53" x14ac:dyDescent="0.25">
      <c r="A133" s="31">
        <v>109</v>
      </c>
      <c r="B133" s="32">
        <v>45732</v>
      </c>
      <c r="C133" s="33" t="s">
        <v>139</v>
      </c>
      <c r="AS133" s="33" t="s">
        <v>293</v>
      </c>
      <c r="AW133" t="s">
        <v>115</v>
      </c>
      <c r="BA133">
        <v>0</v>
      </c>
    </row>
    <row r="134" spans="1:53" x14ac:dyDescent="0.25">
      <c r="A134" s="31">
        <v>110</v>
      </c>
      <c r="B134" s="32">
        <v>45733</v>
      </c>
      <c r="C134" s="33" t="s">
        <v>129</v>
      </c>
      <c r="AS134" s="33" t="s">
        <v>293</v>
      </c>
      <c r="AW134" t="s">
        <v>376</v>
      </c>
      <c r="BA134">
        <v>0</v>
      </c>
    </row>
    <row r="135" spans="1:53" x14ac:dyDescent="0.25">
      <c r="A135" s="31">
        <v>111</v>
      </c>
      <c r="B135" s="32">
        <v>45734</v>
      </c>
      <c r="C135" s="33" t="s">
        <v>129</v>
      </c>
      <c r="AS135" s="33" t="s">
        <v>293</v>
      </c>
      <c r="AW135" t="s">
        <v>376</v>
      </c>
      <c r="BA135">
        <v>0</v>
      </c>
    </row>
    <row r="136" spans="1:53" x14ac:dyDescent="0.25">
      <c r="A136" s="31">
        <v>112</v>
      </c>
      <c r="B136" s="32">
        <v>45735</v>
      </c>
      <c r="C136" s="33" t="s">
        <v>129</v>
      </c>
      <c r="AS136" s="33" t="s">
        <v>293</v>
      </c>
      <c r="AW136" t="s">
        <v>376</v>
      </c>
      <c r="BA136">
        <v>0</v>
      </c>
    </row>
    <row r="137" spans="1:53" x14ac:dyDescent="0.25">
      <c r="A137" s="31">
        <v>113</v>
      </c>
      <c r="B137" s="32">
        <v>45736</v>
      </c>
      <c r="C137" s="33" t="s">
        <v>139</v>
      </c>
      <c r="AS137" s="33" t="s">
        <v>293</v>
      </c>
      <c r="AW137" t="s">
        <v>376</v>
      </c>
      <c r="BA137">
        <v>0</v>
      </c>
    </row>
    <row r="138" spans="1:53" x14ac:dyDescent="0.25">
      <c r="A138" s="31">
        <v>114</v>
      </c>
      <c r="B138" s="32">
        <v>45737</v>
      </c>
      <c r="C138" s="33" t="s">
        <v>139</v>
      </c>
      <c r="AS138" s="33" t="s">
        <v>293</v>
      </c>
      <c r="AW138" t="s">
        <v>115</v>
      </c>
      <c r="BA138">
        <v>0</v>
      </c>
    </row>
    <row r="139" spans="1:53" x14ac:dyDescent="0.25">
      <c r="A139" s="31">
        <v>115</v>
      </c>
      <c r="B139" s="32">
        <v>45738</v>
      </c>
      <c r="C139" s="33" t="s">
        <v>139</v>
      </c>
      <c r="AS139" s="33" t="s">
        <v>293</v>
      </c>
      <c r="AW139" t="s">
        <v>115</v>
      </c>
      <c r="BA139">
        <v>0</v>
      </c>
    </row>
    <row r="140" spans="1:53" x14ac:dyDescent="0.25">
      <c r="A140" s="31">
        <v>116</v>
      </c>
      <c r="B140" s="32">
        <v>45739</v>
      </c>
      <c r="C140" s="33" t="s">
        <v>129</v>
      </c>
      <c r="AS140" s="33" t="s">
        <v>293</v>
      </c>
      <c r="AW140" t="s">
        <v>376</v>
      </c>
      <c r="BA140">
        <v>0</v>
      </c>
    </row>
    <row r="141" spans="1:53" x14ac:dyDescent="0.25">
      <c r="B141" s="32">
        <v>45740</v>
      </c>
      <c r="C141" s="33" t="s">
        <v>129</v>
      </c>
      <c r="AS141" s="33" t="s">
        <v>293</v>
      </c>
      <c r="AW141" t="s">
        <v>376</v>
      </c>
      <c r="BA141">
        <v>0</v>
      </c>
    </row>
    <row r="142" spans="1:53" x14ac:dyDescent="0.25">
      <c r="B142" s="32">
        <v>45741</v>
      </c>
      <c r="C142" s="33" t="s">
        <v>132</v>
      </c>
      <c r="AS142" s="33" t="s">
        <v>293</v>
      </c>
      <c r="AW142" t="s">
        <v>376</v>
      </c>
      <c r="BA142">
        <v>0</v>
      </c>
    </row>
    <row r="143" spans="1:53" x14ac:dyDescent="0.25">
      <c r="B143" s="32">
        <v>45742</v>
      </c>
      <c r="C143" s="33" t="s">
        <v>132</v>
      </c>
      <c r="AS143" s="33" t="s">
        <v>293</v>
      </c>
      <c r="AW143" t="s">
        <v>376</v>
      </c>
      <c r="BA143">
        <v>0</v>
      </c>
    </row>
    <row r="144" spans="1:53" x14ac:dyDescent="0.25">
      <c r="B144" s="32">
        <v>45743</v>
      </c>
      <c r="C144" s="33" t="s">
        <v>132</v>
      </c>
      <c r="AS144" s="33" t="s">
        <v>293</v>
      </c>
      <c r="AW144" t="s">
        <v>376</v>
      </c>
      <c r="BA144">
        <v>0</v>
      </c>
    </row>
    <row r="145" spans="2:53" x14ac:dyDescent="0.25">
      <c r="B145" s="32">
        <v>45744</v>
      </c>
      <c r="C145" s="33" t="s">
        <v>139</v>
      </c>
      <c r="AS145" s="33" t="s">
        <v>293</v>
      </c>
      <c r="AW145" t="s">
        <v>696</v>
      </c>
      <c r="BA145">
        <v>0</v>
      </c>
    </row>
    <row r="146" spans="2:53" x14ac:dyDescent="0.25">
      <c r="B146" s="32">
        <v>45745</v>
      </c>
      <c r="C146" s="33" t="s">
        <v>139</v>
      </c>
      <c r="AS146" s="33" t="s">
        <v>293</v>
      </c>
      <c r="AW146" t="s">
        <v>115</v>
      </c>
      <c r="BA146">
        <v>0</v>
      </c>
    </row>
    <row r="147" spans="2:53" x14ac:dyDescent="0.25">
      <c r="B147" s="32">
        <v>45746</v>
      </c>
      <c r="C147" s="33" t="s">
        <v>129</v>
      </c>
      <c r="AS147" s="33" t="s">
        <v>293</v>
      </c>
      <c r="AW147" t="s">
        <v>376</v>
      </c>
      <c r="BA147">
        <v>0</v>
      </c>
    </row>
    <row r="148" spans="2:53" x14ac:dyDescent="0.25">
      <c r="B148" s="32">
        <v>45747</v>
      </c>
      <c r="C148" s="33" t="s">
        <v>129</v>
      </c>
      <c r="AS148" s="33" t="s">
        <v>293</v>
      </c>
      <c r="AW148" t="s">
        <v>376</v>
      </c>
      <c r="BA148">
        <v>0</v>
      </c>
    </row>
    <row r="149" spans="2:53" x14ac:dyDescent="0.25">
      <c r="B149" s="32">
        <v>45748</v>
      </c>
      <c r="C149" s="33" t="s">
        <v>132</v>
      </c>
      <c r="AS149" s="33" t="s">
        <v>293</v>
      </c>
      <c r="AW149" t="s">
        <v>376</v>
      </c>
      <c r="BA149">
        <v>0</v>
      </c>
    </row>
    <row r="150" spans="2:53" x14ac:dyDescent="0.25">
      <c r="B150" s="32">
        <v>45749</v>
      </c>
      <c r="C150" s="33" t="s">
        <v>132</v>
      </c>
      <c r="AS150" s="33" t="s">
        <v>293</v>
      </c>
      <c r="AW150" t="s">
        <v>376</v>
      </c>
      <c r="BA150">
        <v>0</v>
      </c>
    </row>
    <row r="151" spans="2:53" x14ac:dyDescent="0.25">
      <c r="B151" s="32">
        <v>45750</v>
      </c>
      <c r="C151" s="33" t="s">
        <v>132</v>
      </c>
      <c r="AS151" s="33" t="s">
        <v>293</v>
      </c>
      <c r="AW151" t="s">
        <v>376</v>
      </c>
      <c r="BA151">
        <v>0</v>
      </c>
    </row>
    <row r="152" spans="2:53" x14ac:dyDescent="0.25">
      <c r="C152" s="33" t="s">
        <v>139</v>
      </c>
      <c r="AS152" s="33" t="s">
        <v>293</v>
      </c>
      <c r="AW152" t="s">
        <v>115</v>
      </c>
      <c r="BA152">
        <v>0</v>
      </c>
    </row>
    <row r="153" spans="2:53" x14ac:dyDescent="0.25">
      <c r="C153" s="33" t="s">
        <v>139</v>
      </c>
      <c r="L153" t="s">
        <v>714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AF09-6278-49AB-982F-3A0E8381BF53}">
  <dimension ref="A1:BS139"/>
  <sheetViews>
    <sheetView zoomScale="80" zoomScaleNormal="80" workbookViewId="0">
      <pane xSplit="1" ySplit="2" topLeftCell="B96" activePane="bottomRight" state="frozen"/>
      <selection pane="topRight" activeCell="B1" sqref="B1"/>
      <selection pane="bottomLeft" activeCell="A3" sqref="A3"/>
      <selection pane="bottomRight" activeCell="M119" sqref="M119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 t="s">
        <v>484</v>
      </c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 t="s">
        <v>489</v>
      </c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8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120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32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338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524</v>
      </c>
      <c r="BB42" s="330"/>
      <c r="BC42" s="330"/>
      <c r="BD42" t="s">
        <v>525</v>
      </c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168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39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539</v>
      </c>
      <c r="M46" s="115"/>
      <c r="N46" s="33" t="s">
        <v>125</v>
      </c>
      <c r="Q46" s="49"/>
      <c r="R46" s="33"/>
      <c r="S46" s="33"/>
      <c r="T46" s="34"/>
      <c r="U46" s="33" t="s">
        <v>540</v>
      </c>
      <c r="V46" s="33"/>
      <c r="W46" s="34" t="s">
        <v>374</v>
      </c>
      <c r="X46" s="39" t="s">
        <v>541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8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540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49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153</v>
      </c>
      <c r="Q48" s="31"/>
      <c r="R48" s="33"/>
      <c r="S48" s="33"/>
      <c r="T48" s="34"/>
      <c r="U48" s="33" t="s">
        <v>540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50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540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24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540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70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540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45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550</v>
      </c>
      <c r="P52" s="38"/>
      <c r="Q52" s="31"/>
      <c r="R52" s="33"/>
      <c r="S52" s="33"/>
      <c r="T52" s="34"/>
      <c r="U52" s="33" t="s">
        <v>540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27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554</v>
      </c>
      <c r="M53" s="115"/>
      <c r="N53" s="33" t="s">
        <v>550</v>
      </c>
      <c r="P53" s="38"/>
      <c r="Q53" s="31"/>
      <c r="R53" s="33"/>
      <c r="S53" s="33"/>
      <c r="T53" s="34"/>
      <c r="U53" s="33" t="s">
        <v>540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556</v>
      </c>
      <c r="AX53" s="33" t="s">
        <v>557</v>
      </c>
      <c r="AY53" s="33"/>
      <c r="AZ53" s="38"/>
      <c r="BA53" s="44">
        <v>26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540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110</v>
      </c>
      <c r="BB54" t="s">
        <v>560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489</v>
      </c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540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117</v>
      </c>
      <c r="BB55" t="s">
        <v>562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540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189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540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151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540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165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540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144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153</v>
      </c>
      <c r="P60" s="38"/>
      <c r="Q60" s="31"/>
      <c r="R60" s="33"/>
      <c r="S60" s="33"/>
      <c r="T60" s="34"/>
      <c r="U60" s="33" t="s">
        <v>540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540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540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237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540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302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115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153</v>
      </c>
      <c r="Q64" s="31"/>
      <c r="R64" s="33"/>
      <c r="S64" s="33"/>
      <c r="T64" s="34"/>
      <c r="U64" s="33" t="s">
        <v>540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21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540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540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540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540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 t="s">
        <v>603</v>
      </c>
      <c r="N70" s="33" t="s">
        <v>153</v>
      </c>
      <c r="P70" s="38"/>
      <c r="Q70" s="31"/>
      <c r="R70" s="33"/>
      <c r="S70" s="33"/>
      <c r="T70" s="34"/>
      <c r="U70" s="33" t="s">
        <v>540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16</v>
      </c>
      <c r="BS70">
        <f>[1]Sheet1!B34</f>
        <v>1.8</v>
      </c>
    </row>
    <row r="71" spans="1:71" x14ac:dyDescent="0.25">
      <c r="A71" s="31">
        <v>47</v>
      </c>
      <c r="B71" s="32">
        <v>45700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540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6</v>
      </c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540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540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V73" t="s">
        <v>609</v>
      </c>
      <c r="AW73" s="31" t="s">
        <v>215</v>
      </c>
      <c r="AX73" s="33"/>
      <c r="AY73" s="33"/>
      <c r="AZ73" s="38"/>
      <c r="BA73" s="44">
        <v>9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237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540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 t="s">
        <v>611</v>
      </c>
      <c r="AZ74" s="38"/>
      <c r="BA74" s="44">
        <v>17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615</v>
      </c>
      <c r="P75" s="38"/>
      <c r="Q75" s="33"/>
      <c r="R75" s="33"/>
      <c r="S75" s="33"/>
      <c r="T75" s="34"/>
      <c r="U75" s="33" t="s">
        <v>540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5</v>
      </c>
    </row>
    <row r="76" spans="1:71" ht="15.75" thickBot="1" x14ac:dyDescent="0.3">
      <c r="A76" s="31">
        <v>52</v>
      </c>
      <c r="B76" s="32">
        <v>45705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 t="s">
        <v>540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508</v>
      </c>
      <c r="AS76" s="31" t="s">
        <v>201</v>
      </c>
      <c r="AT76" s="33" t="s">
        <v>110</v>
      </c>
      <c r="AW76" s="31" t="s">
        <v>215</v>
      </c>
      <c r="AX76" s="33"/>
      <c r="AY76" s="33"/>
      <c r="AZ76" s="38"/>
      <c r="BA76" s="44">
        <v>10</v>
      </c>
      <c r="BB76" t="s">
        <v>355</v>
      </c>
    </row>
    <row r="77" spans="1:71" ht="15.75" thickBot="1" x14ac:dyDescent="0.3">
      <c r="A77" s="31">
        <v>53</v>
      </c>
      <c r="B77" s="32">
        <v>45706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 t="s">
        <v>540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2</v>
      </c>
    </row>
    <row r="78" spans="1:71" ht="15.75" thickBot="1" x14ac:dyDescent="0.3">
      <c r="A78" s="31">
        <v>54</v>
      </c>
      <c r="B78" s="32">
        <v>45707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 t="s">
        <v>540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6</v>
      </c>
    </row>
    <row r="79" spans="1:71" ht="15.75" thickBot="1" x14ac:dyDescent="0.3">
      <c r="A79" s="31">
        <v>55</v>
      </c>
      <c r="B79" s="32">
        <v>45708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540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527</v>
      </c>
      <c r="AS79" s="31" t="s">
        <v>201</v>
      </c>
      <c r="AT79" s="33" t="s">
        <v>110</v>
      </c>
      <c r="AW79" s="31" t="s">
        <v>207</v>
      </c>
      <c r="AX79" s="33" t="s">
        <v>116</v>
      </c>
      <c r="AY79" s="33" t="s">
        <v>622</v>
      </c>
      <c r="AZ79" s="38"/>
      <c r="BA79" s="44">
        <v>3</v>
      </c>
    </row>
    <row r="80" spans="1:71" x14ac:dyDescent="0.25">
      <c r="A80" s="31">
        <v>56</v>
      </c>
      <c r="B80" s="32">
        <v>45709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540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 t="s">
        <v>576</v>
      </c>
      <c r="AZ80" s="38"/>
      <c r="BA80" s="44">
        <v>7</v>
      </c>
      <c r="BB80" s="33" t="s">
        <v>624</v>
      </c>
    </row>
    <row r="81" spans="1:53" ht="15.75" thickBot="1" x14ac:dyDescent="0.3">
      <c r="A81" s="31">
        <v>57</v>
      </c>
      <c r="B81" s="32">
        <v>45710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640</v>
      </c>
      <c r="M81" s="115"/>
      <c r="N81" s="33"/>
      <c r="P81" s="38"/>
      <c r="Q81" s="31"/>
      <c r="R81" s="33"/>
      <c r="S81" s="33"/>
      <c r="T81" s="34"/>
      <c r="U81" s="33" t="s">
        <v>626</v>
      </c>
      <c r="V81" s="33"/>
      <c r="W81" s="34" t="s">
        <v>627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 t="s">
        <v>628</v>
      </c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 t="s">
        <v>629</v>
      </c>
      <c r="AZ81" s="38"/>
      <c r="BA81" s="44">
        <v>67</v>
      </c>
    </row>
    <row r="82" spans="1:53" ht="15.75" thickBot="1" x14ac:dyDescent="0.3">
      <c r="A82" s="31">
        <v>58</v>
      </c>
      <c r="B82" s="32">
        <v>45711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540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527</v>
      </c>
      <c r="AS82" s="31" t="s">
        <v>293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47</v>
      </c>
    </row>
    <row r="83" spans="1:53" ht="15.75" thickBot="1" x14ac:dyDescent="0.3">
      <c r="A83" s="31">
        <v>59</v>
      </c>
      <c r="B83" s="32">
        <v>45712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540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0.4</v>
      </c>
      <c r="AO83" s="33">
        <v>0.4</v>
      </c>
      <c r="AP83" s="42">
        <v>0.4</v>
      </c>
      <c r="AQ83" s="43"/>
      <c r="AR83" s="38" t="s">
        <v>527</v>
      </c>
      <c r="AS83" s="31" t="s">
        <v>293</v>
      </c>
      <c r="AT83" s="33" t="s">
        <v>110</v>
      </c>
      <c r="AU83" s="33"/>
      <c r="AW83" s="31" t="s">
        <v>207</v>
      </c>
      <c r="AX83" s="33" t="s">
        <v>121</v>
      </c>
      <c r="AY83" s="33" t="s">
        <v>638</v>
      </c>
      <c r="AZ83" s="38"/>
      <c r="BA83" s="44">
        <v>9</v>
      </c>
    </row>
    <row r="84" spans="1:53" ht="15.75" thickBot="1" x14ac:dyDescent="0.3">
      <c r="A84" s="31">
        <v>60</v>
      </c>
      <c r="B84" s="32">
        <v>45713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540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0.4</v>
      </c>
      <c r="AO84" s="33">
        <v>0.4</v>
      </c>
      <c r="AP84" s="42">
        <v>0.4</v>
      </c>
      <c r="AQ84" s="43"/>
      <c r="AR84" s="38" t="s">
        <v>508</v>
      </c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 t="s">
        <v>637</v>
      </c>
      <c r="AZ84" s="38"/>
      <c r="BA84" s="44">
        <v>1</v>
      </c>
    </row>
    <row r="85" spans="1:53" x14ac:dyDescent="0.25">
      <c r="A85" s="31">
        <v>61</v>
      </c>
      <c r="B85" s="32">
        <v>45714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0.4</v>
      </c>
      <c r="AO85" s="33">
        <v>0.4</v>
      </c>
      <c r="AP85" s="42">
        <v>0.4</v>
      </c>
      <c r="AQ85" s="43"/>
      <c r="AR85" s="38" t="s">
        <v>527</v>
      </c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3</v>
      </c>
    </row>
    <row r="86" spans="1:53" x14ac:dyDescent="0.25">
      <c r="A86" s="31">
        <v>62</v>
      </c>
      <c r="B86" s="32">
        <v>45715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0.4</v>
      </c>
      <c r="AO86" s="33">
        <v>0.4</v>
      </c>
      <c r="AP86" s="42">
        <v>0.4</v>
      </c>
      <c r="AQ86" s="43"/>
      <c r="AR86" s="38" t="s">
        <v>527</v>
      </c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1</v>
      </c>
    </row>
    <row r="87" spans="1:53" x14ac:dyDescent="0.25">
      <c r="A87" s="31">
        <v>63</v>
      </c>
      <c r="B87" s="32">
        <v>45716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540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0.4</v>
      </c>
      <c r="AO87" s="33">
        <v>0.4</v>
      </c>
      <c r="AP87" s="42">
        <v>0.4</v>
      </c>
      <c r="AQ87" s="43"/>
      <c r="AR87" s="38" t="s">
        <v>206</v>
      </c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45717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0.4</v>
      </c>
      <c r="AO88" s="33">
        <v>0.4</v>
      </c>
      <c r="AP88" s="42">
        <v>0.4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45718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 t="s">
        <v>374</v>
      </c>
      <c r="V89" s="33"/>
      <c r="W89" s="34" t="s">
        <v>374</v>
      </c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0.4</v>
      </c>
      <c r="AO89" s="33">
        <v>0.4</v>
      </c>
      <c r="AP89" s="42">
        <v>0.4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45719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 t="s">
        <v>374</v>
      </c>
      <c r="V90" s="33"/>
      <c r="W90" s="34" t="s">
        <v>374</v>
      </c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0.4</v>
      </c>
      <c r="AO90" s="33">
        <v>0.4</v>
      </c>
      <c r="AP90" s="42">
        <v>0.4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45720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 t="s">
        <v>374</v>
      </c>
      <c r="V91" s="33"/>
      <c r="W91" s="34" t="s">
        <v>374</v>
      </c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0.4</v>
      </c>
      <c r="AO91" s="33">
        <v>0.4</v>
      </c>
      <c r="AP91" s="42"/>
      <c r="AQ91" s="43" t="s">
        <v>655</v>
      </c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45721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 t="s">
        <v>374</v>
      </c>
      <c r="V92" s="33"/>
      <c r="W92" s="34" t="s">
        <v>374</v>
      </c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0.4</v>
      </c>
      <c r="AO92" s="33">
        <v>0.4</v>
      </c>
      <c r="AP92" s="42">
        <v>0.4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45722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 t="s">
        <v>374</v>
      </c>
      <c r="V93" s="33"/>
      <c r="W93" s="34" t="s">
        <v>374</v>
      </c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0.4</v>
      </c>
      <c r="AO93" s="33">
        <v>0.4</v>
      </c>
      <c r="AP93" s="42">
        <v>0.4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45723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 t="s">
        <v>374</v>
      </c>
      <c r="V94" s="33"/>
      <c r="W94" s="34" t="s">
        <v>374</v>
      </c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0.4</v>
      </c>
      <c r="AO94" s="33">
        <v>0.4</v>
      </c>
      <c r="AP94" s="42">
        <v>0.4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45724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 t="s">
        <v>374</v>
      </c>
      <c r="V95" s="33"/>
      <c r="W95" s="34" t="s">
        <v>374</v>
      </c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 t="s">
        <v>667</v>
      </c>
      <c r="AZ95" s="38"/>
      <c r="BA95" s="44">
        <v>0</v>
      </c>
    </row>
    <row r="96" spans="1:53" x14ac:dyDescent="0.25">
      <c r="A96" s="31">
        <v>72</v>
      </c>
      <c r="B96" s="32">
        <v>45725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 t="s">
        <v>279</v>
      </c>
      <c r="V96" s="33"/>
      <c r="W96" s="34" t="s">
        <v>279</v>
      </c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t="s">
        <v>673</v>
      </c>
      <c r="AS96" s="31" t="s">
        <v>293</v>
      </c>
      <c r="AT96" s="33"/>
      <c r="AU96" s="33"/>
      <c r="AW96" s="31" t="s">
        <v>207</v>
      </c>
      <c r="AX96" s="33"/>
      <c r="AY96" s="33" t="s">
        <v>667</v>
      </c>
      <c r="AZ96" s="38" t="s">
        <v>672</v>
      </c>
      <c r="BA96" s="44">
        <v>0</v>
      </c>
    </row>
    <row r="97" spans="1:53" x14ac:dyDescent="0.25">
      <c r="A97" s="31">
        <v>73</v>
      </c>
      <c r="B97" s="32">
        <v>45726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 t="s">
        <v>667</v>
      </c>
      <c r="AZ97" s="38"/>
      <c r="BA97" s="44">
        <v>0</v>
      </c>
    </row>
    <row r="98" spans="1:53" x14ac:dyDescent="0.25">
      <c r="A98" s="31">
        <v>74</v>
      </c>
      <c r="B98" s="32">
        <v>45727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t="s">
        <v>681</v>
      </c>
      <c r="AS98" s="31" t="s">
        <v>293</v>
      </c>
      <c r="AT98" s="33"/>
      <c r="AU98" s="33"/>
      <c r="AW98" s="31" t="s">
        <v>207</v>
      </c>
      <c r="AX98" s="33"/>
      <c r="AY98" s="33" t="s">
        <v>667</v>
      </c>
      <c r="AZ98" s="38"/>
      <c r="BA98" s="44">
        <v>0</v>
      </c>
    </row>
    <row r="99" spans="1:53" x14ac:dyDescent="0.25">
      <c r="A99" s="31">
        <v>75</v>
      </c>
      <c r="B99" s="32">
        <v>45728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 t="s">
        <v>667</v>
      </c>
      <c r="AZ99" s="38"/>
      <c r="BA99" s="44">
        <v>0</v>
      </c>
    </row>
    <row r="100" spans="1:53" x14ac:dyDescent="0.25">
      <c r="A100" s="31">
        <v>76</v>
      </c>
      <c r="B100" s="32">
        <v>45729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 t="s">
        <v>667</v>
      </c>
      <c r="AZ100" s="38"/>
      <c r="BA100" s="44">
        <v>0</v>
      </c>
    </row>
    <row r="101" spans="1:53" x14ac:dyDescent="0.25">
      <c r="A101" s="31">
        <v>77</v>
      </c>
      <c r="B101" s="32">
        <v>45730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 t="s">
        <v>667</v>
      </c>
      <c r="AZ101" s="38"/>
      <c r="BA101" s="44">
        <v>0</v>
      </c>
    </row>
    <row r="102" spans="1:53" x14ac:dyDescent="0.25">
      <c r="A102" s="31">
        <v>78</v>
      </c>
      <c r="B102" s="32">
        <v>45731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 t="s">
        <v>667</v>
      </c>
      <c r="AZ102" s="38"/>
      <c r="BA102" s="44">
        <v>0</v>
      </c>
    </row>
    <row r="103" spans="1:53" x14ac:dyDescent="0.25">
      <c r="A103" s="31">
        <v>79</v>
      </c>
      <c r="B103" s="32">
        <v>45732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667</v>
      </c>
      <c r="AZ103" s="38"/>
      <c r="BA103" s="44">
        <v>0</v>
      </c>
    </row>
    <row r="104" spans="1:53" x14ac:dyDescent="0.25">
      <c r="A104" s="31">
        <v>80</v>
      </c>
      <c r="B104" s="32">
        <v>45733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667</v>
      </c>
      <c r="AZ104" s="38"/>
      <c r="BA104" s="44">
        <v>0</v>
      </c>
    </row>
    <row r="105" spans="1:53" x14ac:dyDescent="0.25">
      <c r="A105" s="31">
        <v>81</v>
      </c>
      <c r="B105" s="32">
        <v>45734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 t="s">
        <v>689</v>
      </c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667</v>
      </c>
      <c r="AZ105" s="38"/>
      <c r="BA105" s="44">
        <v>0</v>
      </c>
    </row>
    <row r="106" spans="1:53" x14ac:dyDescent="0.25">
      <c r="A106" s="31">
        <v>82</v>
      </c>
      <c r="B106" s="32">
        <v>45735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667</v>
      </c>
      <c r="AZ106" s="38"/>
      <c r="BA106" s="44">
        <v>0</v>
      </c>
    </row>
    <row r="107" spans="1:53" x14ac:dyDescent="0.25">
      <c r="A107" s="31">
        <v>83</v>
      </c>
      <c r="B107" s="32">
        <v>45736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667</v>
      </c>
      <c r="AZ107" s="38"/>
      <c r="BA107" s="44">
        <v>0</v>
      </c>
    </row>
    <row r="108" spans="1:53" x14ac:dyDescent="0.25">
      <c r="A108" s="31">
        <v>84</v>
      </c>
      <c r="B108" s="32">
        <v>45737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690</v>
      </c>
      <c r="AZ108" s="38"/>
      <c r="BA108" s="44">
        <v>0</v>
      </c>
    </row>
    <row r="109" spans="1:53" x14ac:dyDescent="0.25">
      <c r="A109" s="31">
        <v>85</v>
      </c>
      <c r="B109" s="32">
        <v>45738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692</v>
      </c>
      <c r="AZ109" s="38"/>
      <c r="BA109" s="44">
        <v>0</v>
      </c>
    </row>
    <row r="110" spans="1:53" x14ac:dyDescent="0.25">
      <c r="A110" s="31">
        <v>86</v>
      </c>
      <c r="B110" s="32">
        <v>45739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692</v>
      </c>
      <c r="AZ110" s="38"/>
      <c r="BA110" s="44">
        <v>0</v>
      </c>
    </row>
    <row r="111" spans="1:53" x14ac:dyDescent="0.25">
      <c r="A111" s="31">
        <v>87</v>
      </c>
      <c r="B111" s="32">
        <v>45740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 t="s">
        <v>692</v>
      </c>
      <c r="AZ111" s="38"/>
      <c r="BA111" s="44">
        <v>0</v>
      </c>
    </row>
    <row r="112" spans="1:53" x14ac:dyDescent="0.25">
      <c r="A112" s="31">
        <v>88</v>
      </c>
      <c r="B112" s="32">
        <v>45741</v>
      </c>
      <c r="C112" s="33" t="s">
        <v>132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376</v>
      </c>
      <c r="AX112" s="33"/>
      <c r="AY112" s="33" t="s">
        <v>690</v>
      </c>
      <c r="AZ112" s="38"/>
      <c r="BA112" s="44">
        <v>0</v>
      </c>
    </row>
    <row r="113" spans="1:53" x14ac:dyDescent="0.25">
      <c r="A113" s="31">
        <v>89</v>
      </c>
      <c r="B113" s="32">
        <v>45742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376</v>
      </c>
      <c r="AX113" s="33"/>
      <c r="AY113" s="33" t="s">
        <v>690</v>
      </c>
      <c r="AZ113" s="38"/>
      <c r="BA113" s="44">
        <v>0</v>
      </c>
    </row>
    <row r="114" spans="1:53" x14ac:dyDescent="0.25">
      <c r="A114" s="31">
        <v>90</v>
      </c>
      <c r="B114" s="32">
        <v>45743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376</v>
      </c>
      <c r="AX114" s="33"/>
      <c r="AY114" s="33" t="s">
        <v>690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45744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 t="s">
        <v>690</v>
      </c>
      <c r="AZ115" s="102"/>
      <c r="BA115" s="110">
        <v>0</v>
      </c>
    </row>
    <row r="116" spans="1:53" x14ac:dyDescent="0.25">
      <c r="A116" s="31">
        <v>92</v>
      </c>
      <c r="B116" s="32">
        <v>45745</v>
      </c>
      <c r="C116" s="33" t="s">
        <v>139</v>
      </c>
      <c r="L116" s="78" t="s">
        <v>697</v>
      </c>
      <c r="AS116" s="31" t="s">
        <v>293</v>
      </c>
      <c r="AW116" s="31" t="s">
        <v>376</v>
      </c>
      <c r="AY116" s="33" t="s">
        <v>698</v>
      </c>
      <c r="BA116" s="44">
        <v>0</v>
      </c>
    </row>
    <row r="117" spans="1:53" x14ac:dyDescent="0.25">
      <c r="A117" s="31">
        <v>93</v>
      </c>
      <c r="B117" s="32">
        <v>45746</v>
      </c>
      <c r="C117" s="33" t="s">
        <v>129</v>
      </c>
      <c r="AS117" s="31" t="s">
        <v>293</v>
      </c>
      <c r="AW117" s="31" t="s">
        <v>376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45747</v>
      </c>
      <c r="C118" s="33" t="s">
        <v>129</v>
      </c>
      <c r="AS118" s="31" t="s">
        <v>293</v>
      </c>
      <c r="AW118" s="31" t="s">
        <v>376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45748</v>
      </c>
      <c r="C119" s="33" t="s">
        <v>132</v>
      </c>
      <c r="L119" s="78" t="s">
        <v>703</v>
      </c>
      <c r="M119" t="s">
        <v>708</v>
      </c>
      <c r="AS119" s="31" t="s">
        <v>293</v>
      </c>
      <c r="AW119" s="31" t="s">
        <v>376</v>
      </c>
      <c r="AY119" s="33" t="s">
        <v>702</v>
      </c>
      <c r="BA119" s="44">
        <v>0</v>
      </c>
    </row>
    <row r="120" spans="1:53" x14ac:dyDescent="0.25">
      <c r="A120" s="31">
        <v>96</v>
      </c>
      <c r="B120" s="32">
        <v>45749</v>
      </c>
      <c r="C120" s="33"/>
    </row>
    <row r="121" spans="1:53" x14ac:dyDescent="0.25">
      <c r="A121" s="31">
        <v>97</v>
      </c>
      <c r="B121" s="32">
        <v>45750</v>
      </c>
    </row>
    <row r="122" spans="1:53" x14ac:dyDescent="0.25">
      <c r="A122" s="31">
        <v>98</v>
      </c>
      <c r="B122" s="32">
        <v>45751</v>
      </c>
    </row>
    <row r="123" spans="1:53" x14ac:dyDescent="0.25">
      <c r="A123" s="31">
        <v>99</v>
      </c>
      <c r="B123" s="32">
        <v>45752</v>
      </c>
    </row>
    <row r="124" spans="1:53" x14ac:dyDescent="0.25">
      <c r="A124" s="31">
        <v>100</v>
      </c>
      <c r="B124" s="32">
        <v>45753</v>
      </c>
    </row>
    <row r="125" spans="1:53" x14ac:dyDescent="0.25">
      <c r="A125" s="31">
        <v>101</v>
      </c>
      <c r="B125" s="32">
        <v>45754</v>
      </c>
    </row>
    <row r="126" spans="1:53" x14ac:dyDescent="0.25">
      <c r="A126" s="31">
        <v>102</v>
      </c>
      <c r="B126" s="32">
        <v>45755</v>
      </c>
    </row>
    <row r="127" spans="1:53" x14ac:dyDescent="0.25">
      <c r="A127" s="31">
        <v>103</v>
      </c>
      <c r="B127" s="32">
        <v>45756</v>
      </c>
    </row>
    <row r="128" spans="1:53" x14ac:dyDescent="0.25">
      <c r="A128" s="31">
        <v>104</v>
      </c>
      <c r="B128" s="32">
        <v>45757</v>
      </c>
    </row>
    <row r="129" spans="1:2" x14ac:dyDescent="0.25">
      <c r="A129" s="31">
        <v>105</v>
      </c>
      <c r="B129" s="32">
        <v>45758</v>
      </c>
    </row>
    <row r="130" spans="1:2" x14ac:dyDescent="0.25">
      <c r="A130" s="31">
        <v>106</v>
      </c>
      <c r="B130" s="32">
        <v>45759</v>
      </c>
    </row>
    <row r="131" spans="1:2" x14ac:dyDescent="0.25">
      <c r="A131" s="31">
        <v>107</v>
      </c>
      <c r="B131" s="32">
        <v>45760</v>
      </c>
    </row>
    <row r="132" spans="1:2" x14ac:dyDescent="0.25">
      <c r="A132" s="31">
        <v>108</v>
      </c>
      <c r="B132" s="32">
        <v>45761</v>
      </c>
    </row>
    <row r="133" spans="1:2" x14ac:dyDescent="0.25">
      <c r="A133" s="31">
        <v>109</v>
      </c>
      <c r="B133" s="32">
        <v>45762</v>
      </c>
    </row>
    <row r="134" spans="1:2" x14ac:dyDescent="0.25">
      <c r="A134" s="31">
        <v>110</v>
      </c>
      <c r="B134" s="32">
        <v>45763</v>
      </c>
    </row>
    <row r="135" spans="1:2" x14ac:dyDescent="0.25">
      <c r="A135" s="31">
        <v>111</v>
      </c>
      <c r="B135" s="32">
        <v>45764</v>
      </c>
    </row>
    <row r="136" spans="1:2" x14ac:dyDescent="0.25">
      <c r="A136" s="31">
        <v>112</v>
      </c>
      <c r="B136" s="32">
        <v>45765</v>
      </c>
    </row>
    <row r="137" spans="1:2" x14ac:dyDescent="0.25">
      <c r="A137" s="31">
        <v>113</v>
      </c>
      <c r="B137" s="32">
        <v>45766</v>
      </c>
    </row>
    <row r="138" spans="1:2" x14ac:dyDescent="0.25">
      <c r="A138" s="31">
        <v>114</v>
      </c>
      <c r="B138" s="32">
        <v>45767</v>
      </c>
    </row>
    <row r="139" spans="1:2" x14ac:dyDescent="0.25">
      <c r="A139" s="31">
        <v>115</v>
      </c>
      <c r="B139" s="32">
        <v>45768</v>
      </c>
    </row>
  </sheetData>
  <mergeCells count="59">
    <mergeCell ref="BB39:BC43"/>
    <mergeCell ref="BB44:BC48"/>
    <mergeCell ref="AS21:AS23"/>
    <mergeCell ref="AT21:AT23"/>
    <mergeCell ref="AU21:AU23"/>
    <mergeCell ref="M47:M48"/>
    <mergeCell ref="AY21:AY23"/>
    <mergeCell ref="AZ21:AZ23"/>
    <mergeCell ref="BA21:BA23"/>
    <mergeCell ref="X28:X37"/>
    <mergeCell ref="AW21:AW23"/>
    <mergeCell ref="AX21:AX23"/>
    <mergeCell ref="AI21:AK22"/>
    <mergeCell ref="AL21:AL23"/>
    <mergeCell ref="AM21:AM22"/>
    <mergeCell ref="AN21:AP22"/>
    <mergeCell ref="AQ21:AQ23"/>
    <mergeCell ref="AR21:AR23"/>
    <mergeCell ref="AE21:AE23"/>
    <mergeCell ref="AF21:AF23"/>
    <mergeCell ref="AG21:AG22"/>
    <mergeCell ref="AH21:AH23"/>
    <mergeCell ref="AV21:AV23"/>
    <mergeCell ref="U21:W22"/>
    <mergeCell ref="X21:X23"/>
    <mergeCell ref="Y21:Y23"/>
    <mergeCell ref="Z21:AB22"/>
    <mergeCell ref="AC21:AD22"/>
    <mergeCell ref="N21:N23"/>
    <mergeCell ref="O21:O23"/>
    <mergeCell ref="P21:P23"/>
    <mergeCell ref="Q21:Q23"/>
    <mergeCell ref="R21:T22"/>
    <mergeCell ref="H21:I22"/>
    <mergeCell ref="J21:J23"/>
    <mergeCell ref="K21:K23"/>
    <mergeCell ref="L21:L23"/>
    <mergeCell ref="M21:M23"/>
    <mergeCell ref="A21:A23"/>
    <mergeCell ref="B21:B23"/>
    <mergeCell ref="C21:C23"/>
    <mergeCell ref="D21:E22"/>
    <mergeCell ref="F21:G22"/>
    <mergeCell ref="AG18:AP19"/>
    <mergeCell ref="AS18:AV20"/>
    <mergeCell ref="AW18:AZ20"/>
    <mergeCell ref="BA18:BA20"/>
    <mergeCell ref="AG20:AK20"/>
    <mergeCell ref="AM20:AP20"/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7A7B-522C-4CF1-9D6C-C326557BB4EE}">
  <dimension ref="A1:BS184"/>
  <sheetViews>
    <sheetView topLeftCell="A99" zoomScale="82" zoomScaleNormal="82" workbookViewId="0">
      <selection activeCell="M122" sqref="M12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419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>
        <v>0.81</v>
      </c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9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440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45640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45641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45642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45645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45646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45647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465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45648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45649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45651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476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t="s">
        <v>472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45652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481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45653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45654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14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45655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62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45656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52</v>
      </c>
      <c r="BS43">
        <f>[1]Sheet1!B7</f>
        <v>20.367346938775512</v>
      </c>
    </row>
    <row r="44" spans="1:71" x14ac:dyDescent="0.25">
      <c r="A44" s="31">
        <v>20</v>
      </c>
      <c r="B44" s="32">
        <v>45657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45659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34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45660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153</v>
      </c>
      <c r="O47" s="277"/>
      <c r="P47" s="38" t="s">
        <v>488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42</v>
      </c>
      <c r="BS47">
        <f>[1]Sheet1!B11</f>
        <v>49.14</v>
      </c>
    </row>
    <row r="48" spans="1:71" ht="15.75" thickBot="1" x14ac:dyDescent="0.3">
      <c r="A48" s="31">
        <v>24</v>
      </c>
      <c r="B48" s="32">
        <v>45661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79</v>
      </c>
      <c r="BS48">
        <f>[1]Sheet1!B12</f>
        <v>43.86</v>
      </c>
    </row>
    <row r="49" spans="1:71" ht="15.75" thickBot="1" x14ac:dyDescent="0.3">
      <c r="A49" s="31">
        <v>25</v>
      </c>
      <c r="B49" s="32">
        <v>45662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45663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39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45664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153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62</v>
      </c>
      <c r="BS51">
        <f>[1]Sheet1!B15</f>
        <v>43.354166666666664</v>
      </c>
    </row>
    <row r="52" spans="1:71" x14ac:dyDescent="0.25">
      <c r="A52" s="31">
        <v>28</v>
      </c>
      <c r="B52" s="32">
        <v>45665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69</v>
      </c>
      <c r="BS52">
        <f>[1]Sheet1!B16</f>
        <v>39.8125</v>
      </c>
    </row>
    <row r="53" spans="1:71" ht="15.75" thickBot="1" x14ac:dyDescent="0.3">
      <c r="A53" s="31">
        <v>29</v>
      </c>
      <c r="B53" s="32">
        <v>45666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84</v>
      </c>
      <c r="BB53" t="s">
        <v>509</v>
      </c>
      <c r="BS53">
        <f>[1]Sheet1!B17</f>
        <v>34.78</v>
      </c>
    </row>
    <row r="54" spans="1:71" x14ac:dyDescent="0.25">
      <c r="A54" s="31">
        <v>30</v>
      </c>
      <c r="B54" s="32">
        <v>45667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 t="s">
        <v>511</v>
      </c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59</v>
      </c>
      <c r="BS54">
        <f>[1]Sheet1!B18</f>
        <v>31.48936170212766</v>
      </c>
    </row>
    <row r="55" spans="1:71" x14ac:dyDescent="0.25">
      <c r="A55" s="31">
        <v>31</v>
      </c>
      <c r="B55" s="32">
        <v>45668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514</v>
      </c>
      <c r="M55" s="46"/>
      <c r="N55" s="33" t="s">
        <v>153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45669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47</v>
      </c>
      <c r="BS56">
        <f>[1]Sheet1!B20</f>
        <v>34.714285714285715</v>
      </c>
    </row>
    <row r="57" spans="1:71" x14ac:dyDescent="0.25">
      <c r="A57" s="31">
        <v>33</v>
      </c>
      <c r="B57" s="32">
        <v>45670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520</v>
      </c>
      <c r="M57" s="46"/>
      <c r="N57" s="33" t="s">
        <v>153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72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523</v>
      </c>
      <c r="M58" s="46"/>
      <c r="N58" s="33" t="s">
        <v>153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63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528</v>
      </c>
      <c r="M59" s="51" t="s">
        <v>99</v>
      </c>
      <c r="N59" s="33" t="s">
        <v>153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 t="s">
        <v>529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105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45674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534</v>
      </c>
      <c r="M61" s="46"/>
      <c r="N61" s="33" t="s">
        <v>153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152</v>
      </c>
      <c r="BB61" t="s">
        <v>533</v>
      </c>
      <c r="BS61">
        <f>[1]Sheet1!B25</f>
        <v>15.3</v>
      </c>
    </row>
    <row r="62" spans="1:71" x14ac:dyDescent="0.25">
      <c r="A62" s="31">
        <v>38</v>
      </c>
      <c r="B62" s="32">
        <v>45675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537</v>
      </c>
      <c r="M62" s="46"/>
      <c r="N62" s="33" t="s">
        <v>153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81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45676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157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45677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116</v>
      </c>
      <c r="BS64">
        <f>[1]Sheet1!B28</f>
        <v>7.5384615384615383</v>
      </c>
    </row>
    <row r="65" spans="1:71" x14ac:dyDescent="0.25">
      <c r="A65" s="31">
        <v>41</v>
      </c>
      <c r="B65" s="32">
        <v>45678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82</v>
      </c>
      <c r="BS65">
        <f>[1]Sheet1!B29</f>
        <v>4.4210526315789478</v>
      </c>
    </row>
    <row r="66" spans="1:71" x14ac:dyDescent="0.25">
      <c r="A66" s="31">
        <v>42</v>
      </c>
      <c r="B66" s="32">
        <v>45679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45680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66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550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59</v>
      </c>
      <c r="BS68">
        <f>[1]Sheet1!B32</f>
        <v>2.8857142857142857</v>
      </c>
    </row>
    <row r="69" spans="1:71" x14ac:dyDescent="0.25">
      <c r="A69" s="31">
        <v>45</v>
      </c>
      <c r="B69" s="32">
        <v>45682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550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 t="s">
        <v>555</v>
      </c>
      <c r="AZ69" s="38"/>
      <c r="BA69" s="44">
        <v>16</v>
      </c>
      <c r="BS69">
        <f>[1]Sheet1!B33</f>
        <v>1.8888888888888888</v>
      </c>
    </row>
    <row r="70" spans="1:71" x14ac:dyDescent="0.25">
      <c r="A70" s="31">
        <v>46</v>
      </c>
      <c r="B70" s="32">
        <v>45683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153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38</v>
      </c>
      <c r="BS70">
        <f>[1]Sheet1!B34</f>
        <v>1.8</v>
      </c>
    </row>
    <row r="71" spans="1:71" x14ac:dyDescent="0.25">
      <c r="A71" s="31">
        <v>47</v>
      </c>
      <c r="B71" s="32">
        <v>45684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153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13</v>
      </c>
      <c r="BS71">
        <f>[1]Sheet1!B35</f>
        <v>1.4722222222222223</v>
      </c>
    </row>
    <row r="72" spans="1:71" x14ac:dyDescent="0.25">
      <c r="A72" s="31">
        <v>48</v>
      </c>
      <c r="B72" s="32">
        <v>45685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153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153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45687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575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45688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575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45689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184</v>
      </c>
      <c r="AX76" s="33" t="s">
        <v>579</v>
      </c>
      <c r="AY76" s="92" t="s">
        <v>117</v>
      </c>
      <c r="AZ76" s="38"/>
      <c r="BA76" s="44">
        <v>11</v>
      </c>
    </row>
    <row r="77" spans="1:71" x14ac:dyDescent="0.25">
      <c r="A77" s="31">
        <v>53</v>
      </c>
      <c r="B77" s="32">
        <v>45690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16</v>
      </c>
      <c r="BB77" t="s">
        <v>155</v>
      </c>
    </row>
    <row r="78" spans="1:71" ht="15.75" thickBot="1" x14ac:dyDescent="0.3">
      <c r="A78" s="31">
        <v>54</v>
      </c>
      <c r="B78" s="32">
        <v>45691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28</v>
      </c>
      <c r="BB78" t="s">
        <v>585</v>
      </c>
    </row>
    <row r="79" spans="1:71" ht="15.75" thickBot="1" x14ac:dyDescent="0.3">
      <c r="A79" s="31">
        <v>55</v>
      </c>
      <c r="B79" s="32">
        <v>45692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26</v>
      </c>
    </row>
    <row r="80" spans="1:71" ht="15.75" thickBot="1" x14ac:dyDescent="0.3">
      <c r="A80" s="31">
        <v>56</v>
      </c>
      <c r="B80" s="32">
        <v>45693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4</v>
      </c>
    </row>
    <row r="81" spans="1:54" ht="15.75" thickBot="1" x14ac:dyDescent="0.3">
      <c r="A81" s="31">
        <v>57</v>
      </c>
      <c r="B81" s="32">
        <v>45694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45695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2</v>
      </c>
    </row>
    <row r="83" spans="1:54" ht="15.75" thickBot="1" x14ac:dyDescent="0.3">
      <c r="A83" s="31">
        <v>59</v>
      </c>
      <c r="B83" s="32">
        <v>45696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 t="s">
        <v>597</v>
      </c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  <c r="BB83" t="s">
        <v>596</v>
      </c>
    </row>
    <row r="84" spans="1:54" ht="15.75" thickBot="1" x14ac:dyDescent="0.3">
      <c r="A84" s="31">
        <v>60</v>
      </c>
      <c r="B84" s="32">
        <v>45697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45698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45699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45701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45702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0</v>
      </c>
    </row>
    <row r="90" spans="1:54" x14ac:dyDescent="0.25">
      <c r="A90" s="31">
        <v>66</v>
      </c>
      <c r="B90" s="32">
        <v>45703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 t="s">
        <v>610</v>
      </c>
      <c r="AZ90" s="38"/>
      <c r="BA90" s="44">
        <v>0</v>
      </c>
    </row>
    <row r="91" spans="1:54" x14ac:dyDescent="0.25">
      <c r="A91" s="31">
        <v>67</v>
      </c>
      <c r="B91" s="32">
        <v>45704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45705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508</v>
      </c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45706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45708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527</v>
      </c>
      <c r="AS95" s="31" t="s">
        <v>293</v>
      </c>
      <c r="AT95" s="33"/>
      <c r="AU95" s="33"/>
      <c r="AW95" s="31" t="s">
        <v>184</v>
      </c>
      <c r="AX95" s="33"/>
      <c r="AY95" s="33" t="s">
        <v>610</v>
      </c>
      <c r="AZ95" s="38"/>
      <c r="BA95" s="44">
        <v>0</v>
      </c>
    </row>
    <row r="96" spans="1:54" x14ac:dyDescent="0.25">
      <c r="A96" s="31">
        <v>72</v>
      </c>
      <c r="B96" s="32">
        <v>45709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 t="s">
        <v>623</v>
      </c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293</v>
      </c>
      <c r="AT96" s="33"/>
      <c r="AU96" s="33"/>
      <c r="AW96" s="31" t="s">
        <v>184</v>
      </c>
      <c r="AX96" s="33"/>
      <c r="AY96" s="33" t="s">
        <v>576</v>
      </c>
      <c r="AZ96" s="38"/>
      <c r="BA96" s="44">
        <v>0</v>
      </c>
    </row>
    <row r="97" spans="1:54" x14ac:dyDescent="0.25">
      <c r="A97" s="31">
        <v>73</v>
      </c>
      <c r="B97" s="32">
        <v>45710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 t="s">
        <v>625</v>
      </c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293</v>
      </c>
      <c r="AT97" s="33"/>
      <c r="AU97" s="33"/>
      <c r="AW97" s="31" t="s">
        <v>184</v>
      </c>
      <c r="AX97" s="33"/>
      <c r="AY97" s="33" t="s">
        <v>576</v>
      </c>
      <c r="AZ97" s="38"/>
      <c r="BA97" s="44">
        <v>0</v>
      </c>
    </row>
    <row r="98" spans="1:54" x14ac:dyDescent="0.25">
      <c r="A98" s="31">
        <v>74</v>
      </c>
      <c r="B98" s="32">
        <v>45711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5</v>
      </c>
      <c r="BB98" t="s">
        <v>636</v>
      </c>
    </row>
    <row r="99" spans="1:54" x14ac:dyDescent="0.25">
      <c r="A99" s="31">
        <v>75</v>
      </c>
      <c r="B99" s="32">
        <v>45712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527</v>
      </c>
      <c r="AS99" s="31" t="s">
        <v>293</v>
      </c>
      <c r="AT99" s="33"/>
      <c r="AU99" s="33"/>
      <c r="AW99" s="31" t="s">
        <v>207</v>
      </c>
      <c r="AX99" s="33"/>
      <c r="AY99" s="33" t="s">
        <v>637</v>
      </c>
      <c r="AZ99" s="38"/>
      <c r="BA99" s="44">
        <v>1</v>
      </c>
    </row>
    <row r="100" spans="1:54" x14ac:dyDescent="0.25">
      <c r="A100" s="31">
        <v>76</v>
      </c>
      <c r="B100" s="32">
        <v>45713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508</v>
      </c>
      <c r="AS100" s="31" t="s">
        <v>293</v>
      </c>
      <c r="AT100" s="33"/>
      <c r="AU100" s="33"/>
      <c r="AW100" s="31" t="s">
        <v>207</v>
      </c>
      <c r="AX100" s="33"/>
      <c r="AY100" s="33" t="s">
        <v>637</v>
      </c>
      <c r="AZ100" s="38"/>
      <c r="BA100" s="44">
        <v>3</v>
      </c>
    </row>
    <row r="101" spans="1:54" x14ac:dyDescent="0.25">
      <c r="A101" s="31">
        <v>77</v>
      </c>
      <c r="B101" s="32">
        <v>45714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 t="s">
        <v>576</v>
      </c>
      <c r="AZ101" s="38"/>
      <c r="BA101" s="44">
        <v>0</v>
      </c>
    </row>
    <row r="102" spans="1:54" x14ac:dyDescent="0.25">
      <c r="A102" s="31">
        <v>78</v>
      </c>
      <c r="B102" s="32">
        <v>45715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527</v>
      </c>
      <c r="AS102" s="31" t="s">
        <v>293</v>
      </c>
      <c r="AT102" s="33"/>
      <c r="AU102" s="33"/>
      <c r="AW102" s="31" t="s">
        <v>207</v>
      </c>
      <c r="AX102" s="33"/>
      <c r="AY102" s="33" t="s">
        <v>576</v>
      </c>
      <c r="AZ102" s="38"/>
      <c r="BA102" s="44">
        <v>0</v>
      </c>
    </row>
    <row r="103" spans="1:54" x14ac:dyDescent="0.25">
      <c r="A103" s="31">
        <v>79</v>
      </c>
      <c r="B103" s="32">
        <v>45716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500</v>
      </c>
      <c r="AS103" s="31" t="s">
        <v>293</v>
      </c>
      <c r="AT103" s="33"/>
      <c r="AU103" s="33"/>
      <c r="AW103" s="31" t="s">
        <v>184</v>
      </c>
      <c r="AX103" s="33"/>
      <c r="AY103" s="33" t="s">
        <v>576</v>
      </c>
      <c r="AZ103" s="38"/>
      <c r="BA103" s="44">
        <v>0</v>
      </c>
    </row>
    <row r="104" spans="1:54" x14ac:dyDescent="0.25">
      <c r="A104" s="31">
        <v>80</v>
      </c>
      <c r="B104" s="32">
        <v>45717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 t="s">
        <v>650</v>
      </c>
      <c r="AS104" s="31" t="s">
        <v>651</v>
      </c>
      <c r="AT104" s="33"/>
      <c r="AU104" s="33"/>
      <c r="AW104" s="31" t="s">
        <v>184</v>
      </c>
      <c r="AX104" s="33"/>
      <c r="AY104" s="33" t="s">
        <v>576</v>
      </c>
      <c r="AZ104" s="38"/>
      <c r="BA104" s="44">
        <v>0</v>
      </c>
    </row>
    <row r="105" spans="1:54" x14ac:dyDescent="0.25">
      <c r="A105" s="31">
        <v>81</v>
      </c>
      <c r="B105" s="32">
        <v>45718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637</v>
      </c>
      <c r="AZ105" s="38"/>
      <c r="BA105" s="44">
        <v>0</v>
      </c>
    </row>
    <row r="106" spans="1:54" x14ac:dyDescent="0.25">
      <c r="A106" s="31">
        <v>82</v>
      </c>
      <c r="B106" s="32">
        <v>45719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576</v>
      </c>
      <c r="AZ106" s="38"/>
      <c r="BA106" s="44">
        <v>0</v>
      </c>
    </row>
    <row r="107" spans="1:54" x14ac:dyDescent="0.25">
      <c r="A107" s="31">
        <v>83</v>
      </c>
      <c r="B107" s="32">
        <v>45720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/>
      <c r="AP107" s="42">
        <v>0.3</v>
      </c>
      <c r="AQ107" s="43"/>
      <c r="AR107" s="38" t="s">
        <v>654</v>
      </c>
      <c r="AS107" s="31" t="s">
        <v>293</v>
      </c>
      <c r="AT107" s="33"/>
      <c r="AU107" s="33"/>
      <c r="AW107" s="31" t="s">
        <v>184</v>
      </c>
      <c r="AX107" s="33"/>
      <c r="AY107" s="33" t="s">
        <v>576</v>
      </c>
      <c r="AZ107" s="38"/>
      <c r="BA107" s="44">
        <v>0</v>
      </c>
    </row>
    <row r="108" spans="1:54" x14ac:dyDescent="0.25">
      <c r="A108" s="31">
        <v>84</v>
      </c>
      <c r="B108" s="32">
        <v>45721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578</v>
      </c>
      <c r="AT108" s="33"/>
      <c r="AU108" s="33"/>
      <c r="AW108" s="31" t="s">
        <v>207</v>
      </c>
      <c r="AX108" s="33"/>
      <c r="AY108" s="33" t="s">
        <v>576</v>
      </c>
      <c r="AZ108" s="38"/>
      <c r="BA108" s="44">
        <v>0</v>
      </c>
    </row>
    <row r="109" spans="1:54" x14ac:dyDescent="0.25">
      <c r="A109" s="31">
        <v>85</v>
      </c>
      <c r="B109" s="32">
        <v>45722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660</v>
      </c>
      <c r="AZ109" s="38"/>
      <c r="BA109" s="44">
        <v>0</v>
      </c>
    </row>
    <row r="110" spans="1:54" x14ac:dyDescent="0.25">
      <c r="A110" s="31">
        <v>86</v>
      </c>
      <c r="B110" s="32">
        <v>45723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661</v>
      </c>
      <c r="AX110" s="33"/>
      <c r="AY110" s="33" t="s">
        <v>576</v>
      </c>
      <c r="AZ110" s="38"/>
      <c r="BA110" s="44">
        <v>0</v>
      </c>
    </row>
    <row r="111" spans="1:54" x14ac:dyDescent="0.25">
      <c r="A111" s="31">
        <v>87</v>
      </c>
      <c r="B111" s="32">
        <v>45724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 t="s">
        <v>666</v>
      </c>
      <c r="AR111" s="38"/>
      <c r="AS111" s="31" t="s">
        <v>293</v>
      </c>
      <c r="AT111" s="33"/>
      <c r="AU111" s="33"/>
      <c r="AW111" s="31" t="s">
        <v>661</v>
      </c>
      <c r="AX111" s="33"/>
      <c r="AY111" s="33" t="s">
        <v>576</v>
      </c>
      <c r="AZ111" s="38"/>
      <c r="BA111" s="44">
        <v>0</v>
      </c>
    </row>
    <row r="112" spans="1:54" x14ac:dyDescent="0.25">
      <c r="A112" s="31">
        <v>88</v>
      </c>
      <c r="B112" s="32">
        <v>45725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661</v>
      </c>
      <c r="AX112" s="33"/>
      <c r="AY112" s="33" t="s">
        <v>667</v>
      </c>
      <c r="AZ112" s="38" t="s">
        <v>672</v>
      </c>
      <c r="BA112" s="44">
        <v>0</v>
      </c>
    </row>
    <row r="113" spans="1:53" x14ac:dyDescent="0.25">
      <c r="A113" s="31">
        <v>89</v>
      </c>
      <c r="B113" s="32">
        <v>45726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661</v>
      </c>
      <c r="AX113" s="33"/>
      <c r="AY113" s="33" t="s">
        <v>667</v>
      </c>
      <c r="AZ113" s="38"/>
      <c r="BA113" s="44">
        <v>0</v>
      </c>
    </row>
    <row r="114" spans="1:53" x14ac:dyDescent="0.25">
      <c r="A114" s="31">
        <v>90</v>
      </c>
      <c r="B114" s="32">
        <v>45727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661</v>
      </c>
      <c r="AX114" s="33"/>
      <c r="AY114" s="33" t="s">
        <v>667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45728</v>
      </c>
      <c r="C115" s="96" t="s">
        <v>129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661</v>
      </c>
      <c r="AX115" s="101"/>
      <c r="AY115" s="101" t="s">
        <v>667</v>
      </c>
      <c r="AZ115" s="102"/>
      <c r="BA115" s="110">
        <v>0</v>
      </c>
    </row>
    <row r="116" spans="1:53" x14ac:dyDescent="0.25">
      <c r="A116" s="31">
        <v>92</v>
      </c>
      <c r="B116" s="32">
        <v>45729</v>
      </c>
      <c r="C116" s="33" t="s">
        <v>139</v>
      </c>
      <c r="J116" s="33">
        <v>10</v>
      </c>
      <c r="K116" s="35" t="s">
        <v>45</v>
      </c>
      <c r="AS116" s="31" t="s">
        <v>293</v>
      </c>
      <c r="AW116" s="31" t="s">
        <v>661</v>
      </c>
      <c r="AY116" s="33" t="s">
        <v>667</v>
      </c>
      <c r="BA116" s="44">
        <v>0</v>
      </c>
    </row>
    <row r="117" spans="1:53" x14ac:dyDescent="0.25">
      <c r="A117" s="31">
        <v>93</v>
      </c>
      <c r="B117" s="32">
        <v>45730</v>
      </c>
      <c r="C117" s="33" t="s">
        <v>139</v>
      </c>
      <c r="J117" s="33">
        <v>10</v>
      </c>
      <c r="K117" s="35" t="s">
        <v>45</v>
      </c>
      <c r="AS117" s="31" t="s">
        <v>293</v>
      </c>
      <c r="AW117" s="31" t="s">
        <v>661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45731</v>
      </c>
      <c r="C118" s="33" t="s">
        <v>139</v>
      </c>
      <c r="J118" s="33">
        <v>10</v>
      </c>
      <c r="K118" s="35" t="s">
        <v>45</v>
      </c>
      <c r="AS118" s="31" t="s">
        <v>293</v>
      </c>
      <c r="AW118" s="31" t="s">
        <v>661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45732</v>
      </c>
      <c r="C119" s="33" t="s">
        <v>139</v>
      </c>
      <c r="J119" s="33">
        <v>10</v>
      </c>
      <c r="K119" s="35" t="s">
        <v>45</v>
      </c>
      <c r="AS119" s="31" t="s">
        <v>293</v>
      </c>
      <c r="AW119" s="31" t="s">
        <v>661</v>
      </c>
      <c r="AY119" s="33" t="s">
        <v>667</v>
      </c>
      <c r="BA119" s="44">
        <v>0</v>
      </c>
    </row>
    <row r="120" spans="1:53" x14ac:dyDescent="0.25">
      <c r="A120" s="31">
        <v>96</v>
      </c>
      <c r="B120" s="32">
        <v>45733</v>
      </c>
      <c r="C120" s="33" t="s">
        <v>129</v>
      </c>
      <c r="J120" s="33">
        <v>10</v>
      </c>
      <c r="K120" s="35" t="s">
        <v>45</v>
      </c>
      <c r="AS120" s="31" t="s">
        <v>293</v>
      </c>
      <c r="AW120" s="31" t="s">
        <v>661</v>
      </c>
      <c r="AY120" s="33" t="s">
        <v>667</v>
      </c>
      <c r="BA120" s="44">
        <v>0</v>
      </c>
    </row>
    <row r="121" spans="1:53" x14ac:dyDescent="0.25">
      <c r="A121" s="31">
        <v>97</v>
      </c>
      <c r="B121" s="32">
        <v>45734</v>
      </c>
      <c r="C121" s="33" t="s">
        <v>129</v>
      </c>
      <c r="J121" s="33">
        <v>10</v>
      </c>
      <c r="K121" s="35" t="s">
        <v>45</v>
      </c>
      <c r="M121" t="s">
        <v>688</v>
      </c>
      <c r="AS121" s="31" t="s">
        <v>293</v>
      </c>
      <c r="AW121" s="31" t="s">
        <v>661</v>
      </c>
      <c r="AY121" s="33" t="s">
        <v>667</v>
      </c>
      <c r="BA121" s="44">
        <v>0</v>
      </c>
    </row>
    <row r="122" spans="1:53" x14ac:dyDescent="0.25">
      <c r="A122" s="31">
        <v>98</v>
      </c>
      <c r="B122" s="32">
        <v>45735</v>
      </c>
      <c r="C122" s="33"/>
      <c r="J122" s="33">
        <v>10</v>
      </c>
      <c r="K122" s="35" t="s">
        <v>45</v>
      </c>
      <c r="AS122" s="31"/>
      <c r="AW122" s="31"/>
      <c r="AY122" s="33"/>
    </row>
    <row r="123" spans="1:53" x14ac:dyDescent="0.25">
      <c r="A123" s="31">
        <v>99</v>
      </c>
      <c r="B123" s="32">
        <v>45736</v>
      </c>
      <c r="J123" s="33">
        <v>10</v>
      </c>
      <c r="K123" s="35" t="s">
        <v>45</v>
      </c>
    </row>
    <row r="124" spans="1:53" x14ac:dyDescent="0.25">
      <c r="A124" s="31">
        <v>100</v>
      </c>
      <c r="B124" s="32">
        <v>45737</v>
      </c>
      <c r="J124" s="33">
        <v>10</v>
      </c>
      <c r="K124" s="35" t="s">
        <v>45</v>
      </c>
    </row>
    <row r="125" spans="1:53" x14ac:dyDescent="0.25">
      <c r="A125" s="31">
        <v>101</v>
      </c>
      <c r="B125" s="32">
        <v>45738</v>
      </c>
      <c r="J125" s="33">
        <v>10</v>
      </c>
      <c r="K125" s="35" t="s">
        <v>45</v>
      </c>
    </row>
    <row r="126" spans="1:53" x14ac:dyDescent="0.25">
      <c r="A126" s="31">
        <v>102</v>
      </c>
      <c r="B126" s="32">
        <v>45739</v>
      </c>
      <c r="J126" s="33">
        <v>10</v>
      </c>
      <c r="K126" s="35" t="s">
        <v>45</v>
      </c>
    </row>
    <row r="127" spans="1:53" x14ac:dyDescent="0.25">
      <c r="A127" s="31">
        <v>103</v>
      </c>
      <c r="B127" s="32">
        <v>45740</v>
      </c>
      <c r="J127" s="33">
        <v>10</v>
      </c>
      <c r="K127" s="35" t="s">
        <v>45</v>
      </c>
    </row>
    <row r="128" spans="1:53" x14ac:dyDescent="0.25">
      <c r="A128" s="31">
        <v>104</v>
      </c>
      <c r="B128" s="32">
        <v>45741</v>
      </c>
      <c r="J128" s="33">
        <v>10</v>
      </c>
      <c r="K128" s="35" t="s">
        <v>45</v>
      </c>
    </row>
    <row r="129" spans="1:11" x14ac:dyDescent="0.25">
      <c r="A129" s="31">
        <v>105</v>
      </c>
      <c r="B129" s="32">
        <v>45742</v>
      </c>
      <c r="J129" s="33">
        <v>10</v>
      </c>
      <c r="K129" s="35" t="s">
        <v>45</v>
      </c>
    </row>
    <row r="130" spans="1:11" x14ac:dyDescent="0.25">
      <c r="A130" s="31">
        <v>106</v>
      </c>
      <c r="B130" s="32">
        <v>45743</v>
      </c>
      <c r="J130" s="33">
        <v>10</v>
      </c>
      <c r="K130" s="35" t="s">
        <v>45</v>
      </c>
    </row>
    <row r="131" spans="1:11" x14ac:dyDescent="0.25">
      <c r="A131" s="31">
        <v>107</v>
      </c>
      <c r="B131" s="32">
        <v>45744</v>
      </c>
      <c r="J131" s="33">
        <v>10</v>
      </c>
      <c r="K131" s="35" t="s">
        <v>45</v>
      </c>
    </row>
    <row r="132" spans="1:11" x14ac:dyDescent="0.25">
      <c r="A132" s="31">
        <v>108</v>
      </c>
      <c r="B132" s="32">
        <v>45745</v>
      </c>
      <c r="J132" s="33">
        <v>10</v>
      </c>
      <c r="K132" s="35" t="s">
        <v>45</v>
      </c>
    </row>
    <row r="133" spans="1:11" x14ac:dyDescent="0.25">
      <c r="A133" s="31">
        <v>109</v>
      </c>
      <c r="B133" s="32">
        <v>45746</v>
      </c>
      <c r="J133" s="33">
        <v>10</v>
      </c>
      <c r="K133" s="35" t="s">
        <v>45</v>
      </c>
    </row>
    <row r="134" spans="1:11" x14ac:dyDescent="0.25">
      <c r="A134" s="31">
        <v>110</v>
      </c>
      <c r="B134" s="32">
        <v>45747</v>
      </c>
      <c r="J134" s="33">
        <v>10</v>
      </c>
      <c r="K134" s="35" t="s">
        <v>45</v>
      </c>
    </row>
    <row r="135" spans="1:11" x14ac:dyDescent="0.25">
      <c r="A135" s="31">
        <v>111</v>
      </c>
      <c r="B135" s="32">
        <v>45748</v>
      </c>
      <c r="J135" s="33">
        <v>10</v>
      </c>
      <c r="K135" s="35" t="s">
        <v>45</v>
      </c>
    </row>
    <row r="136" spans="1:11" x14ac:dyDescent="0.25">
      <c r="A136" s="31">
        <v>112</v>
      </c>
      <c r="B136" s="32">
        <v>45749</v>
      </c>
      <c r="J136" s="33">
        <v>10</v>
      </c>
      <c r="K136" s="35" t="s">
        <v>45</v>
      </c>
    </row>
    <row r="137" spans="1:11" x14ac:dyDescent="0.25">
      <c r="A137" s="31">
        <v>113</v>
      </c>
      <c r="B137" s="32">
        <v>45750</v>
      </c>
      <c r="J137" s="33">
        <v>10</v>
      </c>
      <c r="K137" s="35" t="s">
        <v>45</v>
      </c>
    </row>
    <row r="138" spans="1:11" x14ac:dyDescent="0.25">
      <c r="A138" s="31">
        <v>114</v>
      </c>
      <c r="B138" s="32">
        <v>45751</v>
      </c>
      <c r="J138" s="33">
        <v>10</v>
      </c>
      <c r="K138" s="35" t="s">
        <v>45</v>
      </c>
    </row>
    <row r="139" spans="1:11" x14ac:dyDescent="0.25">
      <c r="A139" s="31">
        <v>115</v>
      </c>
      <c r="B139" s="32">
        <v>45752</v>
      </c>
      <c r="J139" s="33">
        <v>10</v>
      </c>
      <c r="K139" s="35" t="s">
        <v>45</v>
      </c>
    </row>
    <row r="140" spans="1:11" x14ac:dyDescent="0.25">
      <c r="A140" s="31">
        <v>116</v>
      </c>
      <c r="B140" s="32">
        <v>45753</v>
      </c>
      <c r="J140" s="33">
        <v>10</v>
      </c>
      <c r="K140" s="35" t="s">
        <v>45</v>
      </c>
    </row>
    <row r="141" spans="1:11" x14ac:dyDescent="0.25">
      <c r="A141" s="31">
        <v>117</v>
      </c>
      <c r="B141" s="32">
        <v>45754</v>
      </c>
      <c r="J141" s="33">
        <v>10</v>
      </c>
      <c r="K141" s="35" t="s">
        <v>45</v>
      </c>
    </row>
    <row r="142" spans="1:11" x14ac:dyDescent="0.25">
      <c r="A142" s="31">
        <v>118</v>
      </c>
      <c r="B142" s="32">
        <v>45755</v>
      </c>
      <c r="J142" s="33">
        <v>10</v>
      </c>
      <c r="K142" s="35" t="s">
        <v>45</v>
      </c>
    </row>
    <row r="143" spans="1:11" x14ac:dyDescent="0.25">
      <c r="A143" s="31">
        <v>119</v>
      </c>
      <c r="B143" s="32">
        <v>45756</v>
      </c>
      <c r="J143" s="33">
        <v>10</v>
      </c>
      <c r="K143" s="35" t="s">
        <v>45</v>
      </c>
    </row>
    <row r="144" spans="1:11" x14ac:dyDescent="0.25">
      <c r="A144" s="31">
        <v>120</v>
      </c>
      <c r="B144" s="32">
        <v>45757</v>
      </c>
    </row>
    <row r="145" spans="1:2" x14ac:dyDescent="0.25">
      <c r="A145" s="31">
        <v>121</v>
      </c>
      <c r="B145" s="32">
        <v>45758</v>
      </c>
    </row>
    <row r="146" spans="1:2" x14ac:dyDescent="0.25">
      <c r="A146" s="31">
        <v>122</v>
      </c>
      <c r="B146" s="32">
        <v>45759</v>
      </c>
    </row>
    <row r="147" spans="1:2" x14ac:dyDescent="0.25">
      <c r="A147" s="31">
        <v>123</v>
      </c>
      <c r="B147" s="32">
        <v>45760</v>
      </c>
    </row>
    <row r="148" spans="1:2" x14ac:dyDescent="0.25">
      <c r="A148" s="31">
        <v>124</v>
      </c>
      <c r="B148" s="32">
        <v>45761</v>
      </c>
    </row>
    <row r="149" spans="1:2" x14ac:dyDescent="0.25">
      <c r="A149" s="31">
        <v>125</v>
      </c>
      <c r="B149" s="32">
        <v>45762</v>
      </c>
    </row>
    <row r="150" spans="1:2" x14ac:dyDescent="0.25">
      <c r="A150" s="31">
        <v>126</v>
      </c>
      <c r="B150" s="32">
        <v>45763</v>
      </c>
    </row>
    <row r="151" spans="1:2" x14ac:dyDescent="0.25">
      <c r="A151" s="31">
        <v>127</v>
      </c>
      <c r="B151" s="32">
        <v>45764</v>
      </c>
    </row>
    <row r="152" spans="1:2" x14ac:dyDescent="0.25">
      <c r="A152" s="31">
        <v>128</v>
      </c>
      <c r="B152" s="32">
        <v>45765</v>
      </c>
    </row>
    <row r="153" spans="1:2" x14ac:dyDescent="0.25">
      <c r="A153" s="31">
        <v>129</v>
      </c>
      <c r="B153" s="32">
        <v>45766</v>
      </c>
    </row>
    <row r="154" spans="1:2" x14ac:dyDescent="0.25">
      <c r="A154" s="31">
        <v>130</v>
      </c>
      <c r="B154" s="32">
        <v>45767</v>
      </c>
    </row>
    <row r="155" spans="1:2" x14ac:dyDescent="0.25">
      <c r="A155" s="31">
        <v>131</v>
      </c>
      <c r="B155" s="32">
        <v>45768</v>
      </c>
    </row>
    <row r="156" spans="1:2" x14ac:dyDescent="0.25">
      <c r="A156" s="31">
        <v>132</v>
      </c>
      <c r="B156" s="32">
        <v>45769</v>
      </c>
    </row>
    <row r="157" spans="1:2" x14ac:dyDescent="0.25">
      <c r="A157" s="31">
        <v>133</v>
      </c>
      <c r="B157" s="32">
        <v>45770</v>
      </c>
    </row>
    <row r="158" spans="1:2" x14ac:dyDescent="0.25">
      <c r="A158" s="31">
        <v>134</v>
      </c>
      <c r="B158" s="32">
        <v>45771</v>
      </c>
    </row>
    <row r="159" spans="1:2" x14ac:dyDescent="0.25">
      <c r="A159" s="31">
        <v>135</v>
      </c>
      <c r="B159" s="32">
        <v>45772</v>
      </c>
    </row>
    <row r="160" spans="1:2" x14ac:dyDescent="0.25">
      <c r="A160" s="31">
        <v>136</v>
      </c>
      <c r="B160" s="32">
        <v>45773</v>
      </c>
    </row>
    <row r="161" spans="1:2" x14ac:dyDescent="0.25">
      <c r="A161" s="31">
        <v>137</v>
      </c>
      <c r="B161" s="32">
        <v>45774</v>
      </c>
    </row>
    <row r="162" spans="1:2" x14ac:dyDescent="0.25">
      <c r="A162" s="31">
        <v>138</v>
      </c>
      <c r="B162" s="32">
        <v>45775</v>
      </c>
    </row>
    <row r="163" spans="1:2" x14ac:dyDescent="0.25">
      <c r="A163" s="31">
        <v>139</v>
      </c>
      <c r="B163" s="32">
        <v>45776</v>
      </c>
    </row>
    <row r="164" spans="1:2" x14ac:dyDescent="0.25">
      <c r="A164" s="31">
        <v>140</v>
      </c>
      <c r="B164" s="32">
        <v>45777</v>
      </c>
    </row>
    <row r="165" spans="1:2" x14ac:dyDescent="0.25">
      <c r="A165" s="31">
        <v>141</v>
      </c>
      <c r="B165" s="32">
        <v>45778</v>
      </c>
    </row>
    <row r="166" spans="1:2" x14ac:dyDescent="0.25">
      <c r="A166" s="31">
        <v>142</v>
      </c>
      <c r="B166" s="32">
        <v>45779</v>
      </c>
    </row>
    <row r="167" spans="1:2" x14ac:dyDescent="0.25">
      <c r="A167" s="31">
        <v>143</v>
      </c>
      <c r="B167" s="32">
        <v>45780</v>
      </c>
    </row>
    <row r="168" spans="1:2" x14ac:dyDescent="0.25">
      <c r="A168" s="31">
        <v>144</v>
      </c>
      <c r="B168" s="32">
        <v>45781</v>
      </c>
    </row>
    <row r="169" spans="1:2" x14ac:dyDescent="0.25">
      <c r="A169" s="31">
        <v>145</v>
      </c>
      <c r="B169" s="32">
        <v>45782</v>
      </c>
    </row>
    <row r="170" spans="1:2" x14ac:dyDescent="0.25">
      <c r="A170" s="31">
        <v>146</v>
      </c>
      <c r="B170" s="32">
        <v>45783</v>
      </c>
    </row>
    <row r="171" spans="1:2" x14ac:dyDescent="0.25">
      <c r="A171" s="31">
        <v>147</v>
      </c>
      <c r="B171" s="32">
        <v>45784</v>
      </c>
    </row>
    <row r="172" spans="1:2" x14ac:dyDescent="0.25">
      <c r="A172" s="31">
        <v>148</v>
      </c>
      <c r="B172" s="32">
        <v>45785</v>
      </c>
    </row>
    <row r="173" spans="1:2" x14ac:dyDescent="0.25">
      <c r="A173" s="31">
        <v>149</v>
      </c>
      <c r="B173" s="32">
        <v>45786</v>
      </c>
    </row>
    <row r="174" spans="1:2" x14ac:dyDescent="0.25">
      <c r="A174" s="31">
        <v>150</v>
      </c>
      <c r="B174" s="32">
        <v>45787</v>
      </c>
    </row>
    <row r="175" spans="1:2" x14ac:dyDescent="0.25">
      <c r="A175" s="31">
        <v>151</v>
      </c>
      <c r="B175" s="32">
        <v>45788</v>
      </c>
    </row>
    <row r="176" spans="1:2" x14ac:dyDescent="0.25">
      <c r="A176" s="31">
        <v>152</v>
      </c>
      <c r="B176" s="32">
        <v>45789</v>
      </c>
    </row>
    <row r="177" spans="1:2" x14ac:dyDescent="0.25">
      <c r="A177" s="31">
        <v>153</v>
      </c>
      <c r="B177" s="32">
        <v>45790</v>
      </c>
    </row>
    <row r="178" spans="1:2" x14ac:dyDescent="0.25">
      <c r="A178" s="31">
        <v>154</v>
      </c>
      <c r="B178" s="32">
        <v>45791</v>
      </c>
    </row>
    <row r="179" spans="1:2" x14ac:dyDescent="0.25">
      <c r="A179" s="31">
        <v>155</v>
      </c>
      <c r="B179" s="32">
        <v>45792</v>
      </c>
    </row>
    <row r="180" spans="1:2" x14ac:dyDescent="0.25">
      <c r="A180" s="31">
        <v>156</v>
      </c>
      <c r="B180" s="32">
        <v>45793</v>
      </c>
    </row>
    <row r="181" spans="1:2" x14ac:dyDescent="0.25">
      <c r="A181" s="31">
        <v>157</v>
      </c>
      <c r="B181" s="32">
        <v>45794</v>
      </c>
    </row>
    <row r="182" spans="1:2" x14ac:dyDescent="0.25">
      <c r="A182" s="31">
        <v>158</v>
      </c>
      <c r="B182" s="32">
        <v>45795</v>
      </c>
    </row>
    <row r="183" spans="1:2" x14ac:dyDescent="0.25">
      <c r="A183" s="31">
        <v>159</v>
      </c>
      <c r="B183" s="32">
        <v>45796</v>
      </c>
    </row>
    <row r="184" spans="1:2" x14ac:dyDescent="0.25">
      <c r="A184" s="31">
        <v>160</v>
      </c>
      <c r="B184" s="32">
        <v>45797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6AB5-E3BE-47E7-A032-F743D97CD0B2}">
  <dimension ref="A1:BS115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36" sqref="C3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45721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 t="s">
        <v>659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669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0</v>
      </c>
      <c r="X27" s="54" t="s">
        <v>51</v>
      </c>
      <c r="Y27" s="38" t="s">
        <v>670</v>
      </c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 t="s">
        <v>680</v>
      </c>
      <c r="Z28" s="31"/>
      <c r="AA28" s="33"/>
      <c r="AB28" s="34"/>
      <c r="AC28" s="33">
        <v>5</v>
      </c>
      <c r="AD28" s="33"/>
      <c r="AE28" s="39"/>
      <c r="AF28" t="s">
        <v>676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0</v>
      </c>
      <c r="X29" s="328"/>
      <c r="Y29" s="38"/>
      <c r="Z29" s="31"/>
      <c r="AA29" s="33"/>
      <c r="AB29" s="34"/>
      <c r="AC29" s="33">
        <v>5</v>
      </c>
      <c r="AD29" s="33"/>
      <c r="AE29" s="39"/>
      <c r="AF29" t="s">
        <v>676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 t="s">
        <v>684</v>
      </c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0</v>
      </c>
      <c r="X30" s="328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0</v>
      </c>
      <c r="X31" s="328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 t="s">
        <v>686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0</v>
      </c>
      <c r="X32" s="328"/>
      <c r="Y32" s="38"/>
      <c r="Z32" s="31"/>
      <c r="AA32" s="33"/>
      <c r="AB32" s="34"/>
      <c r="AC32" s="33">
        <v>5</v>
      </c>
      <c r="AD32" s="33"/>
      <c r="AE32" s="56" t="s">
        <v>314</v>
      </c>
      <c r="AF32" t="s">
        <v>685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/>
      <c r="X33" s="328"/>
      <c r="Y33" s="38"/>
      <c r="Z33" s="31"/>
      <c r="AA33" s="33"/>
      <c r="AB33" s="34"/>
      <c r="AC33" s="33">
        <v>5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>
        <v>5</v>
      </c>
      <c r="V34" s="33"/>
      <c r="W34" s="34"/>
      <c r="X34" s="328"/>
      <c r="Y34" s="38"/>
      <c r="Z34" s="31"/>
      <c r="AA34" s="33"/>
      <c r="AB34" s="34"/>
      <c r="AC34" s="33">
        <v>5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8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8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45737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45738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45740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45741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45744</v>
      </c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>
        <v>45747</v>
      </c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>
        <v>45748</v>
      </c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>
        <v>45751</v>
      </c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848-7BDA-4507-96CE-1D88725F6CCE}">
  <dimension ref="A1:BS115"/>
  <sheetViews>
    <sheetView topLeftCell="A19" zoomScale="82" zoomScaleNormal="82" workbookViewId="0">
      <selection activeCell="L50" sqref="L5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33100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45701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608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45702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45703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45704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45705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45706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45707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45708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45709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45710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45711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635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45712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639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2</v>
      </c>
      <c r="X35" s="317"/>
      <c r="Y35" s="38" t="s">
        <v>641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45713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45714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45715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 t="s">
        <v>62</v>
      </c>
      <c r="AV38" t="s">
        <v>137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45716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45717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45</v>
      </c>
      <c r="BS40">
        <f>[1]Sheet1!B4</f>
        <v>38.861111111111114</v>
      </c>
    </row>
    <row r="41" spans="1:71" x14ac:dyDescent="0.25">
      <c r="A41" s="31">
        <v>17</v>
      </c>
      <c r="B41" s="32">
        <v>45718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0.1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79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45719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118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45720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171</v>
      </c>
      <c r="BS43">
        <f>[1]Sheet1!B7</f>
        <v>20.367346938775512</v>
      </c>
    </row>
    <row r="44" spans="1:71" x14ac:dyDescent="0.25">
      <c r="A44" s="31">
        <v>20</v>
      </c>
      <c r="B44" s="32">
        <v>45721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45722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45723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36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45724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8</v>
      </c>
      <c r="BS47">
        <f>[1]Sheet1!B11</f>
        <v>49.14</v>
      </c>
    </row>
    <row r="48" spans="1:71" ht="15.75" thickBot="1" x14ac:dyDescent="0.3">
      <c r="A48" s="31">
        <v>24</v>
      </c>
      <c r="B48" s="32">
        <v>45725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675</v>
      </c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 t="s">
        <v>92</v>
      </c>
      <c r="AY48" s="33"/>
      <c r="AZ48" s="38"/>
      <c r="BA48" s="44">
        <v>0</v>
      </c>
      <c r="BS48">
        <f>[1]Sheet1!B12</f>
        <v>43.86</v>
      </c>
    </row>
    <row r="49" spans="1:71" ht="15.75" thickBot="1" x14ac:dyDescent="0.3">
      <c r="A49" s="31">
        <v>25</v>
      </c>
      <c r="B49" s="32">
        <v>45726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215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45727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683</v>
      </c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45728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45729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45730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45731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45732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45733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45734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45735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45736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45737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45738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45739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45740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45741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45742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45743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45744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45745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45746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45747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45748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45749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45750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45751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45752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45753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45754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45755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45756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45757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45758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45759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45760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45761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45762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45763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45764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45765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45766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45767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45768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45769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45770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45771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45772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45773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45774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45776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45777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45778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45779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45780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45781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45782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45783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45784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45785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45786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45787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45788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45789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45790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45791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9A58-B9A7-4AC9-8169-A214C258F8E5}">
  <dimension ref="A1:BS115"/>
  <sheetViews>
    <sheetView zoomScale="80" zoomScaleNormal="80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L66" sqref="L6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45679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547</v>
      </c>
      <c r="M24" s="115" t="s">
        <v>548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45680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45681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553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45682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559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45683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327" t="s">
        <v>52</v>
      </c>
      <c r="Y28" s="38" t="s">
        <v>561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45684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45685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45686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/>
      <c r="AD31" s="33"/>
      <c r="AE31" s="39"/>
      <c r="AF31" t="s">
        <v>572</v>
      </c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45688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45689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45690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45691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45692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45693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45694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45695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12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45696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24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45697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57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45698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565</v>
      </c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60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45699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 t="s">
        <v>606</v>
      </c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76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45700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101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45701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51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45702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6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51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45703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26"/>
      <c r="N48" s="33" t="s">
        <v>125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57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45704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89</v>
      </c>
      <c r="BS49">
        <f>[1]Sheet1!B13</f>
        <v>43.571428571428569</v>
      </c>
    </row>
    <row r="50" spans="1:71" x14ac:dyDescent="0.25">
      <c r="A50" s="31">
        <v>26</v>
      </c>
      <c r="B50" s="32">
        <v>45705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170</v>
      </c>
      <c r="BS50">
        <f>[1]Sheet1!B14</f>
        <v>47.48</v>
      </c>
    </row>
    <row r="51" spans="1:71" x14ac:dyDescent="0.25">
      <c r="A51" s="31">
        <v>27</v>
      </c>
      <c r="B51" s="32">
        <v>45706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 t="s">
        <v>617</v>
      </c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123</v>
      </c>
      <c r="BS51">
        <f>[1]Sheet1!B15</f>
        <v>43.354166666666664</v>
      </c>
    </row>
    <row r="52" spans="1:71" x14ac:dyDescent="0.25">
      <c r="A52" s="31">
        <v>28</v>
      </c>
      <c r="B52" s="32">
        <v>45707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Q52" t="s">
        <v>614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71</v>
      </c>
      <c r="BS52">
        <f>[1]Sheet1!B16</f>
        <v>39.8125</v>
      </c>
    </row>
    <row r="53" spans="1:71" ht="15.75" thickBot="1" x14ac:dyDescent="0.3">
      <c r="A53" s="31">
        <v>29</v>
      </c>
      <c r="B53" s="32">
        <v>45708</v>
      </c>
      <c r="C53" s="33" t="s">
        <v>129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64</v>
      </c>
      <c r="BS53">
        <f>[1]Sheet1!B17</f>
        <v>34.78</v>
      </c>
    </row>
    <row r="54" spans="1:71" ht="15.75" thickBot="1" x14ac:dyDescent="0.3">
      <c r="A54" s="31">
        <v>30</v>
      </c>
      <c r="B54" s="32">
        <v>45709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108</v>
      </c>
      <c r="BS54">
        <f>[1]Sheet1!B18</f>
        <v>31.48936170212766</v>
      </c>
    </row>
    <row r="55" spans="1:71" x14ac:dyDescent="0.25">
      <c r="A55" s="31">
        <v>31</v>
      </c>
      <c r="B55" s="32">
        <v>45710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631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632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240</v>
      </c>
      <c r="BS55">
        <f>[1]Sheet1!B19</f>
        <v>36.612244897959187</v>
      </c>
    </row>
    <row r="56" spans="1:71" x14ac:dyDescent="0.25">
      <c r="A56" s="31">
        <v>32</v>
      </c>
      <c r="B56" s="32">
        <v>45711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 t="s">
        <v>279</v>
      </c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55</v>
      </c>
      <c r="BS56">
        <f>[1]Sheet1!B20</f>
        <v>34.714285714285715</v>
      </c>
    </row>
    <row r="57" spans="1:71" x14ac:dyDescent="0.25">
      <c r="A57" s="31">
        <v>33</v>
      </c>
      <c r="B57" s="32">
        <v>45712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45713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45714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</v>
      </c>
      <c r="BB59" t="s">
        <v>645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45715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644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45716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0</v>
      </c>
      <c r="BS61">
        <f>[1]Sheet1!B25</f>
        <v>15.3</v>
      </c>
    </row>
    <row r="62" spans="1:71" x14ac:dyDescent="0.25">
      <c r="A62" s="31">
        <v>38</v>
      </c>
      <c r="B62" s="32">
        <v>45717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652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45718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45719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45720</v>
      </c>
      <c r="C65" s="33" t="s">
        <v>139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</v>
      </c>
      <c r="BS65">
        <f>[1]Sheet1!B29</f>
        <v>4.4210526315789478</v>
      </c>
    </row>
    <row r="66" spans="1:71" x14ac:dyDescent="0.25">
      <c r="A66" s="31">
        <v>42</v>
      </c>
      <c r="B66" s="32">
        <v>45721</v>
      </c>
      <c r="C66" s="33" t="s">
        <v>139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 t="s">
        <v>656</v>
      </c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45722</v>
      </c>
      <c r="C67" s="33"/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45723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45724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45725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45726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45727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45728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45729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45730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45731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45732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45733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45734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45735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45736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45737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45738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45739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45740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45741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45742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45743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45744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45745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45746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45747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45748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45749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45750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45751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45752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45753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45754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45755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45756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45757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45758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45759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45760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45761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45762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45763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45764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45765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45766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1E21-3A3B-427B-95C2-F110A30500FA}">
  <dimension ref="A1:BS115"/>
  <sheetViews>
    <sheetView zoomScale="80" zoomScaleNormal="80" workbookViewId="0">
      <pane xSplit="1" ySplit="2" topLeftCell="U20" activePane="bottomRight" state="frozen"/>
      <selection pane="topRight" activeCell="B1" sqref="B1"/>
      <selection pane="bottomLeft" activeCell="A3" sqref="A3"/>
      <selection pane="bottomRight" activeCell="M67" sqref="M6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530</v>
      </c>
      <c r="M24" s="115" t="s">
        <v>531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45673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45674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535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45675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45676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45678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45679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45680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 t="s">
        <v>551</v>
      </c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558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45683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4</v>
      </c>
      <c r="X35" s="328"/>
      <c r="Y35" s="38" t="s">
        <v>561</v>
      </c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45684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45685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45686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4</v>
      </c>
      <c r="V38" s="33"/>
      <c r="W38" s="33">
        <v>5</v>
      </c>
      <c r="X38" s="60" t="s">
        <v>59</v>
      </c>
      <c r="Y38" s="38" t="s">
        <v>571</v>
      </c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45687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45688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33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45689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23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45690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19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45691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564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23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45692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11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45693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 t="s">
        <v>606</v>
      </c>
      <c r="M45" s="115" t="s">
        <v>591</v>
      </c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142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45694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 t="s">
        <v>594</v>
      </c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595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20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45695</v>
      </c>
      <c r="C47" s="33"/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6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45696</v>
      </c>
      <c r="C48" s="33" t="s">
        <v>129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 t="s">
        <v>598</v>
      </c>
      <c r="M48" s="326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/>
      <c r="AO48" s="33"/>
      <c r="AP48" s="42"/>
      <c r="AQ48" s="89" t="s">
        <v>324</v>
      </c>
      <c r="AR48" s="53" t="s">
        <v>599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3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45697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 t="s">
        <v>602</v>
      </c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11</v>
      </c>
      <c r="BS49">
        <f>[1]Sheet1!B13</f>
        <v>43.571428571428569</v>
      </c>
    </row>
    <row r="50" spans="1:71" x14ac:dyDescent="0.25">
      <c r="A50" s="31">
        <v>26</v>
      </c>
      <c r="B50" s="32">
        <v>45698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14</v>
      </c>
      <c r="BS50">
        <f>[1]Sheet1!B14</f>
        <v>47.48</v>
      </c>
    </row>
    <row r="51" spans="1:71" x14ac:dyDescent="0.25">
      <c r="A51" s="31">
        <v>27</v>
      </c>
      <c r="B51" s="32">
        <v>45699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2.5000000000000001E-2</v>
      </c>
      <c r="AJ51" s="33">
        <v>2.5000000000000001E-2</v>
      </c>
      <c r="AK51" s="33">
        <v>2.5000000000000001E-2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45700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</v>
      </c>
      <c r="AJ52" s="33">
        <v>0</v>
      </c>
      <c r="AK52" s="33">
        <v>0</v>
      </c>
      <c r="AL52" s="31"/>
      <c r="AM52" s="40"/>
      <c r="AN52" s="33">
        <v>0.2</v>
      </c>
      <c r="AO52" s="33">
        <v>0.2</v>
      </c>
      <c r="AP52" s="42">
        <v>0.2</v>
      </c>
      <c r="AR52" s="38" t="s">
        <v>607</v>
      </c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45701</v>
      </c>
      <c r="C53" s="33" t="s">
        <v>139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2.5000000000000001E-2</v>
      </c>
      <c r="AJ53" s="33">
        <v>2.5000000000000001E-2</v>
      </c>
      <c r="AK53" s="33">
        <v>2.5000000000000001E-2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10</v>
      </c>
      <c r="BS53">
        <f>[1]Sheet1!B17</f>
        <v>34.78</v>
      </c>
    </row>
    <row r="54" spans="1:71" ht="15.75" thickBot="1" x14ac:dyDescent="0.3">
      <c r="A54" s="31">
        <v>30</v>
      </c>
      <c r="B54" s="32">
        <v>45702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2.5000000000000001E-2</v>
      </c>
      <c r="AJ54" s="33">
        <v>2.5000000000000001E-2</v>
      </c>
      <c r="AK54" s="33">
        <v>2.5000000000000001E-2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9</v>
      </c>
      <c r="BS54">
        <f>[1]Sheet1!B18</f>
        <v>31.48936170212766</v>
      </c>
    </row>
    <row r="55" spans="1:71" x14ac:dyDescent="0.25">
      <c r="A55" s="31">
        <v>31</v>
      </c>
      <c r="B55" s="32">
        <v>45703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612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5</v>
      </c>
      <c r="BS55">
        <f>[1]Sheet1!B19</f>
        <v>36.612244897959187</v>
      </c>
    </row>
    <row r="56" spans="1:71" x14ac:dyDescent="0.25">
      <c r="A56" s="31">
        <v>32</v>
      </c>
      <c r="B56" s="32">
        <v>45704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0.2</v>
      </c>
      <c r="AO56" s="33">
        <v>0.2</v>
      </c>
      <c r="AP56" s="42">
        <v>0.2</v>
      </c>
      <c r="AQ56" s="43" t="s">
        <v>613</v>
      </c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6</v>
      </c>
      <c r="BS56">
        <f>[1]Sheet1!B20</f>
        <v>34.714285714285715</v>
      </c>
    </row>
    <row r="57" spans="1:71" x14ac:dyDescent="0.25">
      <c r="A57" s="31">
        <v>33</v>
      </c>
      <c r="B57" s="32">
        <v>45705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45706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45707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45708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619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45709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18</v>
      </c>
      <c r="BS61">
        <f>[1]Sheet1!B25</f>
        <v>15.3</v>
      </c>
    </row>
    <row r="62" spans="1:71" x14ac:dyDescent="0.25">
      <c r="A62" s="31">
        <v>38</v>
      </c>
      <c r="B62" s="32">
        <v>45710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630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45711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28</v>
      </c>
      <c r="BB63" t="s">
        <v>633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45712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45713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0</v>
      </c>
      <c r="BS65">
        <f>[1]Sheet1!B29</f>
        <v>4.4210526315789478</v>
      </c>
    </row>
    <row r="66" spans="1:71" x14ac:dyDescent="0.25">
      <c r="A66" s="31">
        <v>42</v>
      </c>
      <c r="B66" s="32">
        <v>45714</v>
      </c>
      <c r="C66" s="33" t="s">
        <v>129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45715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 t="s">
        <v>642</v>
      </c>
      <c r="M67" s="115" t="s">
        <v>643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45716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45717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45718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45719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45720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45721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45722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45723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45724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45725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45726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45733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45735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45736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45743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45744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45745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45746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45753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45754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45755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45756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8CEA-9359-487C-86A3-C7DEB75515D3}">
  <dimension ref="A1:BS115"/>
  <sheetViews>
    <sheetView zoomScale="80" zoomScaleNormal="8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C68" sqref="C6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45665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506</v>
      </c>
      <c r="M24" s="115" t="s">
        <v>507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45666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45667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45668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45669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117"/>
      <c r="M28" s="115"/>
      <c r="N28" s="33" t="s">
        <v>125</v>
      </c>
      <c r="P28" s="38" t="s">
        <v>517</v>
      </c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45670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45671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45672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45673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45674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45675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45676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45677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45678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45679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45681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157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45682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78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45683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17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45684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176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45685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50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45686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s="128" t="s">
        <v>566</v>
      </c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45687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563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13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45688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18" t="s">
        <v>321</v>
      </c>
      <c r="M47" s="340" t="s">
        <v>322</v>
      </c>
      <c r="N47" s="33" t="s">
        <v>125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20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45689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117" t="s">
        <v>580</v>
      </c>
      <c r="M48" s="340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12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45690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 t="s">
        <v>584</v>
      </c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22</v>
      </c>
      <c r="BS49">
        <f>[1]Sheet1!B13</f>
        <v>43.571428571428569</v>
      </c>
    </row>
    <row r="50" spans="1:71" x14ac:dyDescent="0.25">
      <c r="A50" s="31">
        <v>26</v>
      </c>
      <c r="B50" s="32">
        <v>45691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 t="s">
        <v>581</v>
      </c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37</v>
      </c>
      <c r="BS50">
        <f>[1]Sheet1!B14</f>
        <v>47.48</v>
      </c>
    </row>
    <row r="51" spans="1:71" x14ac:dyDescent="0.25">
      <c r="A51" s="31">
        <v>27</v>
      </c>
      <c r="B51" s="32">
        <v>45692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117" t="s">
        <v>587</v>
      </c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68</v>
      </c>
      <c r="BS51">
        <f>[1]Sheet1!B15</f>
        <v>43.354166666666664</v>
      </c>
    </row>
    <row r="52" spans="1:71" x14ac:dyDescent="0.25">
      <c r="A52" s="31">
        <v>28</v>
      </c>
      <c r="B52" s="32">
        <v>45693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103</v>
      </c>
      <c r="BS52">
        <f>[1]Sheet1!B16</f>
        <v>39.8125</v>
      </c>
    </row>
    <row r="53" spans="1:71" ht="15.75" thickBot="1" x14ac:dyDescent="0.3">
      <c r="A53" s="31">
        <v>29</v>
      </c>
      <c r="B53" s="32">
        <v>45694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0.2</v>
      </c>
      <c r="AO53" s="33">
        <v>0.2</v>
      </c>
      <c r="AP53" s="42">
        <v>0.2</v>
      </c>
      <c r="AQ53" s="43" t="s">
        <v>582</v>
      </c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52</v>
      </c>
      <c r="BS53">
        <f>[1]Sheet1!B17</f>
        <v>34.78</v>
      </c>
    </row>
    <row r="54" spans="1:71" ht="15.75" thickBot="1" x14ac:dyDescent="0.3">
      <c r="A54" s="31">
        <v>30</v>
      </c>
      <c r="B54" s="32">
        <v>45695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82</v>
      </c>
      <c r="BS54">
        <f>[1]Sheet1!B18</f>
        <v>31.48936170212766</v>
      </c>
    </row>
    <row r="55" spans="1:71" x14ac:dyDescent="0.25">
      <c r="A55" s="31">
        <v>31</v>
      </c>
      <c r="B55" s="32">
        <v>45696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117"/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279</v>
      </c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583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67</v>
      </c>
      <c r="BS55">
        <f>[1]Sheet1!B19</f>
        <v>36.612244897959187</v>
      </c>
    </row>
    <row r="56" spans="1:71" x14ac:dyDescent="0.25">
      <c r="A56" s="31">
        <v>32</v>
      </c>
      <c r="B56" s="32">
        <v>45697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117"/>
      <c r="M56" s="115" t="s">
        <v>600</v>
      </c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 t="s">
        <v>601</v>
      </c>
      <c r="BS56">
        <f>[1]Sheet1!B20</f>
        <v>34.714285714285715</v>
      </c>
    </row>
    <row r="57" spans="1:71" x14ac:dyDescent="0.25">
      <c r="A57" s="31">
        <v>33</v>
      </c>
      <c r="B57" s="32">
        <v>45698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 t="s">
        <v>526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45699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 t="s">
        <v>605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45700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153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45701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22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45702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</v>
      </c>
      <c r="BS61">
        <f>[1]Sheet1!B25</f>
        <v>15.3</v>
      </c>
    </row>
    <row r="62" spans="1:71" x14ac:dyDescent="0.25">
      <c r="A62" s="31">
        <v>38</v>
      </c>
      <c r="B62" s="32">
        <v>45703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45704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115" t="s">
        <v>616</v>
      </c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45705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9</v>
      </c>
      <c r="BS64">
        <f>[1]Sheet1!B28</f>
        <v>7.5384615384615383</v>
      </c>
    </row>
    <row r="65" spans="1:71" x14ac:dyDescent="0.25">
      <c r="A65" s="31">
        <v>41</v>
      </c>
      <c r="B65" s="32">
        <v>45706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</v>
      </c>
      <c r="BS65">
        <f>[1]Sheet1!B29</f>
        <v>4.4210526315789478</v>
      </c>
    </row>
    <row r="66" spans="1:71" x14ac:dyDescent="0.25">
      <c r="A66" s="31">
        <v>42</v>
      </c>
      <c r="B66" s="32">
        <v>45707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45708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117"/>
      <c r="M67" s="115" t="s">
        <v>618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45709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45710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45711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45712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45713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115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45714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117"/>
      <c r="M73" s="115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45715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118" t="s">
        <v>106</v>
      </c>
      <c r="M74" s="115"/>
      <c r="N74" s="33" t="s">
        <v>125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45716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45717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45718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45719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45723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45724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45725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45726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45727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45728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45729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45733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45734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45735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45736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45737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45738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45739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45743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45744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45745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45746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45747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45748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45749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45753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45754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45755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49C0-31DE-4781-A963-21A8C6CA0CDD}">
  <dimension ref="A1:BS115"/>
  <sheetViews>
    <sheetView zoomScale="80" zoomScaleNormal="8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M70" sqref="M70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485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486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8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167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143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204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526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146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47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72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538</v>
      </c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542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63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102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153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47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32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25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153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30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550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16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34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264</v>
      </c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90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 t="s">
        <v>568</v>
      </c>
      <c r="M57" s="115"/>
      <c r="N57" s="33" t="s">
        <v>567</v>
      </c>
      <c r="O57" t="s">
        <v>569</v>
      </c>
      <c r="P57" s="38" t="s">
        <v>570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62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567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44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567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/>
      <c r="N60" s="33" t="s">
        <v>567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567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102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/>
      <c r="M62" s="115"/>
      <c r="N62" s="33" t="s">
        <v>567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277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567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590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106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567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567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6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567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567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567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0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567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 t="s">
        <v>604</v>
      </c>
      <c r="N70" s="33" t="s">
        <v>567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45700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567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567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567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567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45705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45706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45707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45708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45709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45710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45711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45712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45713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45714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45715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45716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45717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45718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45719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45720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45721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45722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45723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45724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45725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45726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45727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45728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45729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45730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45731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45732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45733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45734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45735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45736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45737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45738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45739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45740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45741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45742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45743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D2E3-5E54-48E4-A83E-B178204F3946}">
  <dimension ref="A1:BS115"/>
  <sheetViews>
    <sheetView zoomScale="80" zoomScaleNormal="80" workbookViewId="0">
      <pane xSplit="1" ySplit="2" topLeftCell="J71" activePane="bottomRight" state="frozen"/>
      <selection pane="topRight" activeCell="B1" sqref="B1"/>
      <selection pane="bottomLeft" activeCell="A3" sqref="A3"/>
      <selection pane="bottomRight" activeCell="M107" sqref="M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442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11300+12000+200+48+27</f>
        <v>23575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401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45610</v>
      </c>
      <c r="C24" s="33" t="s">
        <v>151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396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45611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397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45612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398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45613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399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45614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399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45615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399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45616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399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45617</v>
      </c>
      <c r="C31" s="33" t="s">
        <v>151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399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45618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399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45619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399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45620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399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45621</v>
      </c>
      <c r="C35" s="33" t="s">
        <v>336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412</v>
      </c>
      <c r="M35" s="115"/>
      <c r="N35" s="33" t="s">
        <v>399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45622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399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343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45623</v>
      </c>
      <c r="C37" s="33" t="s">
        <v>142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399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45624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399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45625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 t="s">
        <v>425</v>
      </c>
      <c r="M39" s="115"/>
      <c r="N39" s="33" t="s">
        <v>399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185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45626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399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65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45627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399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187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45628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399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292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45629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399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75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45630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399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80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45631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 t="s">
        <v>433</v>
      </c>
      <c r="N45" s="33" t="s">
        <v>399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127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45632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436</v>
      </c>
      <c r="M46" s="115"/>
      <c r="N46" s="33" t="s">
        <v>399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42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45633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399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67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45634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399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70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45635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399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58</v>
      </c>
      <c r="BS49">
        <f>[1]Sheet1!B13</f>
        <v>43.571428571428569</v>
      </c>
    </row>
    <row r="50" spans="1:71" x14ac:dyDescent="0.25">
      <c r="A50" s="31">
        <v>26</v>
      </c>
      <c r="B50" s="32">
        <v>45636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399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60</v>
      </c>
      <c r="BS50">
        <f>[1]Sheet1!B14</f>
        <v>47.48</v>
      </c>
    </row>
    <row r="51" spans="1:71" x14ac:dyDescent="0.25">
      <c r="A51" s="31">
        <v>27</v>
      </c>
      <c r="B51" s="32">
        <v>45637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399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56</v>
      </c>
      <c r="BS51">
        <f>[1]Sheet1!B15</f>
        <v>43.354166666666664</v>
      </c>
    </row>
    <row r="52" spans="1:71" x14ac:dyDescent="0.25">
      <c r="A52" s="31">
        <v>28</v>
      </c>
      <c r="B52" s="32">
        <v>45638</v>
      </c>
      <c r="C52" s="33" t="s">
        <v>129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399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48</v>
      </c>
      <c r="BS52">
        <f>[1]Sheet1!B16</f>
        <v>39.8125</v>
      </c>
    </row>
    <row r="53" spans="1:71" ht="15.75" thickBot="1" x14ac:dyDescent="0.3">
      <c r="A53" s="31">
        <v>29</v>
      </c>
      <c r="B53" s="32">
        <v>45639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399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 t="s">
        <v>446</v>
      </c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28</v>
      </c>
      <c r="BS53">
        <f>[1]Sheet1!B17</f>
        <v>34.78</v>
      </c>
    </row>
    <row r="54" spans="1:71" ht="15.75" thickBot="1" x14ac:dyDescent="0.3">
      <c r="A54" s="31">
        <v>30</v>
      </c>
      <c r="B54" s="32">
        <v>45640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399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21</v>
      </c>
      <c r="BS54">
        <f>[1]Sheet1!B18</f>
        <v>31.48936170212766</v>
      </c>
    </row>
    <row r="55" spans="1:71" x14ac:dyDescent="0.25">
      <c r="A55" s="31">
        <v>31</v>
      </c>
      <c r="B55" s="32">
        <v>45641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449</v>
      </c>
      <c r="M55" s="115"/>
      <c r="N55" s="33" t="s">
        <v>399</v>
      </c>
      <c r="O55" s="53" t="s">
        <v>448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33">
        <v>0.1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39</v>
      </c>
      <c r="BS55">
        <f>[1]Sheet1!B19</f>
        <v>36.612244897959187</v>
      </c>
    </row>
    <row r="56" spans="1:71" x14ac:dyDescent="0.25">
      <c r="A56" s="31">
        <v>32</v>
      </c>
      <c r="B56" s="32">
        <v>45642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 t="s">
        <v>450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45643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45644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45645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45646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 t="s">
        <v>462</v>
      </c>
      <c r="M60" s="115"/>
      <c r="N60" s="33" t="s">
        <v>153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45647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7</v>
      </c>
      <c r="BS61">
        <f>[1]Sheet1!B25</f>
        <v>15.3</v>
      </c>
    </row>
    <row r="62" spans="1:71" x14ac:dyDescent="0.25">
      <c r="A62" s="31">
        <v>38</v>
      </c>
      <c r="B62" s="32">
        <v>45648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45649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45650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467</v>
      </c>
      <c r="N64" s="33" t="s">
        <v>153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</v>
      </c>
      <c r="BS64">
        <f>[1]Sheet1!B28</f>
        <v>7.5384615384615383</v>
      </c>
    </row>
    <row r="65" spans="1:71" x14ac:dyDescent="0.25">
      <c r="A65" s="31">
        <v>41</v>
      </c>
      <c r="B65" s="32">
        <v>45651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45652</v>
      </c>
      <c r="C66" s="33" t="s">
        <v>139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 t="s">
        <v>479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45653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45654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45655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45656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153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45657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45658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45659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45660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153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487</v>
      </c>
      <c r="AW74" s="31" t="s">
        <v>215</v>
      </c>
      <c r="AX74" s="33"/>
      <c r="AY74" s="33"/>
      <c r="AZ74" s="38"/>
      <c r="BA74" s="44">
        <v>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45661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237</v>
      </c>
      <c r="P75" s="38"/>
      <c r="Q75" s="33"/>
      <c r="R75" s="33"/>
      <c r="S75" s="33"/>
      <c r="T75" s="34"/>
      <c r="U75" s="33" t="s">
        <v>374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1</v>
      </c>
    </row>
    <row r="76" spans="1:71" ht="15.75" thickBot="1" x14ac:dyDescent="0.3">
      <c r="A76" s="31">
        <v>52</v>
      </c>
      <c r="B76" s="32">
        <v>45662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237</v>
      </c>
      <c r="P76" s="38"/>
      <c r="Q76" s="31"/>
      <c r="R76" s="33"/>
      <c r="S76" s="33"/>
      <c r="T76" s="34"/>
      <c r="U76" s="33" t="s">
        <v>374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215</v>
      </c>
      <c r="AX76" s="33"/>
      <c r="AY76" s="33"/>
      <c r="AZ76" s="38"/>
      <c r="BA76" s="44">
        <v>0</v>
      </c>
    </row>
    <row r="77" spans="1:71" ht="15.75" thickBot="1" x14ac:dyDescent="0.3">
      <c r="A77" s="31">
        <v>53</v>
      </c>
      <c r="B77" s="32">
        <v>45663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 t="s">
        <v>349</v>
      </c>
      <c r="P77" s="38"/>
      <c r="Q77" s="31"/>
      <c r="R77" s="33"/>
      <c r="S77" s="33"/>
      <c r="T77" s="34"/>
      <c r="U77" s="33" t="s">
        <v>374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45664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 t="s">
        <v>279</v>
      </c>
      <c r="P78" s="38"/>
      <c r="Q78" s="31"/>
      <c r="R78" s="33"/>
      <c r="S78" s="33"/>
      <c r="T78" s="34"/>
      <c r="U78" s="33" t="s">
        <v>374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>
        <v>0.05</v>
      </c>
      <c r="AK78" s="33">
        <v>0.05</v>
      </c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45665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374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190</v>
      </c>
      <c r="AT79" s="33" t="s">
        <v>110</v>
      </c>
      <c r="AV79" t="s">
        <v>504</v>
      </c>
      <c r="AW79" s="31" t="s">
        <v>207</v>
      </c>
      <c r="AX79" s="33" t="s">
        <v>116</v>
      </c>
      <c r="AY79" s="33"/>
      <c r="AZ79" s="38"/>
      <c r="BA79" s="44">
        <v>1</v>
      </c>
      <c r="BB79" t="s">
        <v>505</v>
      </c>
    </row>
    <row r="80" spans="1:71" x14ac:dyDescent="0.25">
      <c r="A80" s="31">
        <v>56</v>
      </c>
      <c r="B80" s="32">
        <v>45666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374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45667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 t="s">
        <v>374</v>
      </c>
      <c r="V81" s="33"/>
      <c r="W81" s="34" t="s">
        <v>374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45668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374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45669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374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 t="s">
        <v>279</v>
      </c>
      <c r="AJ83" s="33" t="s">
        <v>279</v>
      </c>
      <c r="AK83" s="33" t="s">
        <v>279</v>
      </c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45670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374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190</v>
      </c>
      <c r="AT84" s="33" t="s">
        <v>110</v>
      </c>
      <c r="AU84" s="64" t="s">
        <v>124</v>
      </c>
      <c r="AV84" s="33" t="s">
        <v>518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45671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190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45672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45673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374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45674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45675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45676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543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45677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544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45678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 t="s">
        <v>546</v>
      </c>
      <c r="M92" s="115" t="s">
        <v>536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45679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45680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45681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45682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45683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45684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45685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45686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45687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</v>
      </c>
      <c r="AO101" s="33">
        <v>0</v>
      </c>
      <c r="AP101" s="42">
        <v>0</v>
      </c>
      <c r="AQ101" s="43"/>
      <c r="AR101" s="38" t="s">
        <v>573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45688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45689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45690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45691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45692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503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45693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588</v>
      </c>
      <c r="M107" s="115" t="s">
        <v>589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45694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45695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45696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45697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45698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45699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45700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1835-E705-4463-B5FD-FAE8006BBB50}">
  <dimension ref="A1:BS12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8" sqref="J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/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6600</v>
      </c>
    </row>
    <row r="8" spans="1:44" x14ac:dyDescent="0.25">
      <c r="B8" s="3" t="s">
        <v>4</v>
      </c>
      <c r="C8" s="5">
        <v>89</v>
      </c>
    </row>
    <row r="9" spans="1:44" x14ac:dyDescent="0.25">
      <c r="B9" s="3" t="s">
        <v>5</v>
      </c>
      <c r="C9" s="5">
        <f>(C8/C7)*100</f>
        <v>1.3484848484848484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11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45595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372</v>
      </c>
      <c r="M24" s="115" t="s">
        <v>379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45596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45597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45598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45599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45600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45601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45602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45603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45604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45605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45606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45607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45608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45609</v>
      </c>
      <c r="C38" s="33" t="s">
        <v>151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45610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45611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13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45612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4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45613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45614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4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45615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45616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45617</v>
      </c>
      <c r="C46" s="33" t="s">
        <v>151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7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45618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237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17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45619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237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21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45620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410</v>
      </c>
      <c r="M49" s="115" t="s">
        <v>411</v>
      </c>
      <c r="N49" s="33" t="s">
        <v>237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17</v>
      </c>
      <c r="BS49">
        <f>[1]Sheet1!B13</f>
        <v>43.571428571428569</v>
      </c>
    </row>
    <row r="50" spans="1:71" x14ac:dyDescent="0.25">
      <c r="A50" s="31">
        <v>26</v>
      </c>
      <c r="B50" s="32">
        <v>45621</v>
      </c>
      <c r="C50" s="33" t="s">
        <v>336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237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17</v>
      </c>
      <c r="BS50">
        <f>[1]Sheet1!B14</f>
        <v>47.48</v>
      </c>
    </row>
    <row r="51" spans="1:71" x14ac:dyDescent="0.25">
      <c r="A51" s="31">
        <v>27</v>
      </c>
      <c r="B51" s="32">
        <v>45622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237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45623</v>
      </c>
      <c r="C52" s="33" t="s">
        <v>142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237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21</v>
      </c>
      <c r="BS52">
        <f>[1]Sheet1!B16</f>
        <v>39.8125</v>
      </c>
    </row>
    <row r="53" spans="1:71" ht="15.75" thickBot="1" x14ac:dyDescent="0.3">
      <c r="A53" s="31">
        <v>29</v>
      </c>
      <c r="B53" s="32">
        <v>45624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421</v>
      </c>
      <c r="M53" s="115"/>
      <c r="N53" s="33" t="s">
        <v>237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25</v>
      </c>
      <c r="BS53">
        <f>[1]Sheet1!B17</f>
        <v>34.78</v>
      </c>
    </row>
    <row r="54" spans="1:71" ht="15.75" thickBot="1" x14ac:dyDescent="0.3">
      <c r="A54" s="31">
        <v>30</v>
      </c>
      <c r="B54" s="32">
        <v>45625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423</v>
      </c>
      <c r="M54" s="115"/>
      <c r="N54" s="33" t="s">
        <v>237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424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24</v>
      </c>
      <c r="BS54">
        <f>[1]Sheet1!B18</f>
        <v>31.48936170212766</v>
      </c>
    </row>
    <row r="55" spans="1:71" x14ac:dyDescent="0.25">
      <c r="A55" s="31">
        <v>31</v>
      </c>
      <c r="B55" s="32">
        <v>45626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237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427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19</v>
      </c>
      <c r="BS55">
        <f>[1]Sheet1!B19</f>
        <v>36.612244897959187</v>
      </c>
    </row>
    <row r="56" spans="1:71" x14ac:dyDescent="0.25">
      <c r="A56" s="31">
        <v>32</v>
      </c>
      <c r="B56" s="32">
        <v>45627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237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60</v>
      </c>
      <c r="BS56">
        <f>[1]Sheet1!B20</f>
        <v>34.714285714285715</v>
      </c>
    </row>
    <row r="57" spans="1:71" x14ac:dyDescent="0.25">
      <c r="A57" s="31">
        <v>33</v>
      </c>
      <c r="B57" s="32">
        <v>45628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237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45629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 t="s">
        <v>428</v>
      </c>
      <c r="M58" s="115"/>
      <c r="N58" s="33" t="s">
        <v>237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30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45630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237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45631</v>
      </c>
      <c r="C60" s="33" t="s">
        <v>129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237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</v>
      </c>
      <c r="BB60" t="s">
        <v>308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45632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237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 t="s">
        <v>435</v>
      </c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3</v>
      </c>
      <c r="BS61">
        <f>[1]Sheet1!B25</f>
        <v>15.3</v>
      </c>
    </row>
    <row r="62" spans="1:71" x14ac:dyDescent="0.25">
      <c r="A62" s="31">
        <v>38</v>
      </c>
      <c r="B62" s="32">
        <v>45633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237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45634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237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45635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237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4</v>
      </c>
      <c r="BS64">
        <f>[1]Sheet1!B28</f>
        <v>7.5384615384615383</v>
      </c>
    </row>
    <row r="65" spans="1:71" x14ac:dyDescent="0.25">
      <c r="A65" s="31">
        <v>41</v>
      </c>
      <c r="B65" s="32">
        <v>45636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45637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2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45638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45639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445</v>
      </c>
      <c r="AW68" s="31"/>
      <c r="AX68" s="33"/>
      <c r="AY68" s="33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45640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45641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45642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45643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V72" t="s">
        <v>453</v>
      </c>
      <c r="AW72" s="31" t="s">
        <v>215</v>
      </c>
      <c r="AX72" s="33"/>
      <c r="AY72" s="33"/>
      <c r="AZ72" s="38"/>
      <c r="BA72" s="44">
        <v>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45644</v>
      </c>
      <c r="C73" s="33" t="s">
        <v>129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457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45645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457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 t="s">
        <v>459</v>
      </c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460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45646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460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45647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460</v>
      </c>
      <c r="AX76" s="33"/>
      <c r="AY76" s="33"/>
      <c r="AZ76" s="38"/>
      <c r="BA76" s="44">
        <v>3</v>
      </c>
    </row>
    <row r="77" spans="1:71" ht="15.75" thickBot="1" x14ac:dyDescent="0.3">
      <c r="A77" s="31">
        <v>53</v>
      </c>
      <c r="B77" s="32">
        <v>45648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45649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 t="s">
        <v>466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45650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45651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45652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478</v>
      </c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1</v>
      </c>
    </row>
    <row r="82" spans="1:53" ht="15.75" thickBot="1" x14ac:dyDescent="0.3">
      <c r="A82" s="31">
        <v>58</v>
      </c>
      <c r="B82" s="32">
        <v>45653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45654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45655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45656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45657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45658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45659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45660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45661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 t="s">
        <v>492</v>
      </c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45662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 t="s">
        <v>494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45663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 t="s">
        <v>496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45664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 t="s">
        <v>502</v>
      </c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45665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 t="s">
        <v>500</v>
      </c>
      <c r="AS94" s="31" t="s">
        <v>293</v>
      </c>
      <c r="AT94" s="33" t="s">
        <v>62</v>
      </c>
      <c r="AU94" s="33"/>
      <c r="AW94" s="31" t="s">
        <v>503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45666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R95" s="38" t="s">
        <v>508</v>
      </c>
      <c r="AS95" s="31" t="s">
        <v>293</v>
      </c>
      <c r="AT95" s="33"/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45667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s="38" t="s">
        <v>206</v>
      </c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45668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R97" s="38" t="s">
        <v>206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45669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45670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 t="s">
        <v>500</v>
      </c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45671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 t="s">
        <v>500</v>
      </c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45672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45673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 t="s">
        <v>500</v>
      </c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45674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 t="s">
        <v>206</v>
      </c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45675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 t="s">
        <v>206</v>
      </c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45676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527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45677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 t="s">
        <v>500</v>
      </c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45678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545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45679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 t="s">
        <v>500</v>
      </c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45680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 t="s">
        <v>508</v>
      </c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45681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45682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 t="s">
        <v>500</v>
      </c>
      <c r="AS111" s="31" t="s">
        <v>293</v>
      </c>
      <c r="AT111" s="33"/>
      <c r="AU111" s="33"/>
      <c r="AW111" s="31" t="s">
        <v>503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45683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0.2</v>
      </c>
      <c r="AO112" s="33">
        <v>0.2</v>
      </c>
      <c r="AP112" s="42">
        <v>0.2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45684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45685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>
        <v>45686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B116" s="32">
        <v>45687</v>
      </c>
      <c r="C116" s="33" t="s">
        <v>129</v>
      </c>
      <c r="AN116" s="33">
        <v>0.2</v>
      </c>
      <c r="AO116" s="33">
        <v>0.2</v>
      </c>
      <c r="AP116" s="42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B117" s="32">
        <v>45688</v>
      </c>
      <c r="C117" s="33" t="s">
        <v>139</v>
      </c>
      <c r="AN117" s="33">
        <v>0.2</v>
      </c>
      <c r="AO117" s="33">
        <v>0.2</v>
      </c>
      <c r="AP117" s="42">
        <v>0.2</v>
      </c>
      <c r="AS117" s="31" t="s">
        <v>293</v>
      </c>
      <c r="AW117" s="31" t="s">
        <v>207</v>
      </c>
      <c r="AY117" t="s">
        <v>576</v>
      </c>
      <c r="BA117" s="44">
        <v>0</v>
      </c>
    </row>
    <row r="118" spans="1:53" x14ac:dyDescent="0.25">
      <c r="B118" s="32">
        <v>45689</v>
      </c>
      <c r="C118" s="33" t="s">
        <v>139</v>
      </c>
      <c r="L118" s="78" t="s">
        <v>577</v>
      </c>
    </row>
    <row r="119" spans="1:53" x14ac:dyDescent="0.25">
      <c r="B119" s="32">
        <v>45690</v>
      </c>
    </row>
    <row r="120" spans="1:53" x14ac:dyDescent="0.25">
      <c r="B120" s="32">
        <v>45691</v>
      </c>
    </row>
    <row r="121" spans="1:53" x14ac:dyDescent="0.25">
      <c r="B121" s="32">
        <v>45692</v>
      </c>
    </row>
    <row r="122" spans="1:53" x14ac:dyDescent="0.25">
      <c r="B122" s="32">
        <v>45693</v>
      </c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FF0B-AD87-49FA-AD59-A95C2C425FE0}">
  <dimension ref="A1:BS115"/>
  <sheetViews>
    <sheetView zoomScale="82" zoomScaleNormal="82" workbookViewId="0">
      <selection activeCell="L107" sqref="L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334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28300+4400+1000+1600</f>
        <v>35300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12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45581</v>
      </c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45582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344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45583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360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45584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45585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45586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45587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45588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45589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45590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45591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45592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45593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45594</v>
      </c>
      <c r="C37" s="33" t="s">
        <v>151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45595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45596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45597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373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288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45598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281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45599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137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42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45600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 t="s">
        <v>369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</v>
      </c>
      <c r="BB43" s="330"/>
      <c r="BC43" s="330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45601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32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45602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2.5000000000000001E-2</v>
      </c>
      <c r="AJ45" s="78">
        <v>2.5000000000000001E-2</v>
      </c>
      <c r="AK45" s="78">
        <v>2.5000000000000001E-2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35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45603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386</v>
      </c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16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45604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66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45605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60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45606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195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74</v>
      </c>
      <c r="BS49">
        <f>[1]Sheet1!B13</f>
        <v>43.571428571428569</v>
      </c>
    </row>
    <row r="50" spans="1:71" x14ac:dyDescent="0.25">
      <c r="A50" s="31">
        <v>26</v>
      </c>
      <c r="B50" s="32">
        <v>45607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195</v>
      </c>
      <c r="P50" s="38"/>
      <c r="Q50" s="31"/>
      <c r="R50" s="33"/>
      <c r="S50" s="33"/>
      <c r="T50" s="34"/>
      <c r="U50" s="33"/>
      <c r="V50" s="33"/>
      <c r="W50" s="34"/>
      <c r="X50" s="39" t="s">
        <v>390</v>
      </c>
      <c r="Y50" s="38" t="s">
        <v>391</v>
      </c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43</v>
      </c>
      <c r="BS50">
        <f>[1]Sheet1!B14</f>
        <v>47.48</v>
      </c>
    </row>
    <row r="51" spans="1:71" x14ac:dyDescent="0.25">
      <c r="A51" s="31">
        <v>27</v>
      </c>
      <c r="B51" s="32">
        <v>45608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195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51</v>
      </c>
      <c r="BS51">
        <f>[1]Sheet1!B15</f>
        <v>43.354166666666664</v>
      </c>
    </row>
    <row r="52" spans="1:71" x14ac:dyDescent="0.25">
      <c r="A52" s="31">
        <v>28</v>
      </c>
      <c r="B52" s="32">
        <v>45609</v>
      </c>
      <c r="C52" s="33" t="s">
        <v>151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55</v>
      </c>
      <c r="BS52">
        <f>[1]Sheet1!B16</f>
        <v>39.8125</v>
      </c>
    </row>
    <row r="53" spans="1:71" ht="15.75" thickBot="1" x14ac:dyDescent="0.3">
      <c r="A53" s="31">
        <v>29</v>
      </c>
      <c r="B53" s="32">
        <v>45610</v>
      </c>
      <c r="C53" s="33" t="s">
        <v>132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70</v>
      </c>
      <c r="BS53">
        <f>[1]Sheet1!B17</f>
        <v>34.78</v>
      </c>
    </row>
    <row r="54" spans="1:71" ht="15.75" thickBot="1" x14ac:dyDescent="0.3">
      <c r="A54" s="31">
        <v>30</v>
      </c>
      <c r="B54" s="32">
        <v>45611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22</v>
      </c>
      <c r="BS54">
        <f>[1]Sheet1!B18</f>
        <v>31.48936170212766</v>
      </c>
    </row>
    <row r="55" spans="1:71" x14ac:dyDescent="0.25">
      <c r="A55" s="31">
        <v>31</v>
      </c>
      <c r="B55" s="32">
        <v>45612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45613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400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63</v>
      </c>
      <c r="BS56">
        <f>[1]Sheet1!B20</f>
        <v>34.714285714285715</v>
      </c>
    </row>
    <row r="57" spans="1:71" x14ac:dyDescent="0.25">
      <c r="A57" s="31">
        <v>33</v>
      </c>
      <c r="B57" s="32">
        <v>45614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402</v>
      </c>
      <c r="M57" s="115"/>
      <c r="N57" s="33" t="s">
        <v>231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100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45615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45616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231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45617</v>
      </c>
      <c r="C60" s="33" t="s">
        <v>151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90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45618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45619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406</v>
      </c>
      <c r="AX62" s="33"/>
      <c r="AY62" s="33"/>
      <c r="AZ62" s="38"/>
      <c r="BA62" s="44">
        <v>21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45620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409</v>
      </c>
      <c r="AX63" s="33"/>
      <c r="AY63" s="33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45621</v>
      </c>
      <c r="C64" s="33" t="s">
        <v>336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413</v>
      </c>
      <c r="N64" s="33" t="s">
        <v>231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409</v>
      </c>
      <c r="AX64" s="33"/>
      <c r="AY64" s="33"/>
      <c r="AZ64" s="38"/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45622</v>
      </c>
      <c r="C65" s="33" t="s">
        <v>139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L65" s="78" t="s">
        <v>417</v>
      </c>
      <c r="M65" s="115"/>
      <c r="N65" s="33" t="s">
        <v>231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29</v>
      </c>
      <c r="BS65">
        <f>[1]Sheet1!B29</f>
        <v>4.4210526315789478</v>
      </c>
    </row>
    <row r="66" spans="1:71" x14ac:dyDescent="0.25">
      <c r="A66" s="31">
        <v>42</v>
      </c>
      <c r="B66" s="32">
        <v>45623</v>
      </c>
      <c r="C66" s="33" t="s">
        <v>142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45624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45625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45626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45627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45628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45629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45630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429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45631</v>
      </c>
      <c r="C74" s="33" t="s">
        <v>129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431</v>
      </c>
      <c r="O74" s="52" t="s">
        <v>333</v>
      </c>
      <c r="P74" s="53" t="s">
        <v>432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45632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429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215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45633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215</v>
      </c>
      <c r="AX76" s="33"/>
      <c r="AY76" s="33"/>
      <c r="AZ76" s="38"/>
      <c r="BA76" s="44">
        <v>1</v>
      </c>
    </row>
    <row r="77" spans="1:71" ht="15.75" thickBot="1" x14ac:dyDescent="0.3">
      <c r="A77" s="31">
        <v>53</v>
      </c>
      <c r="B77" s="32">
        <v>45634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45635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45636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45637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45638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45639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45640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 t="s">
        <v>447</v>
      </c>
      <c r="AW83" s="31" t="s">
        <v>207</v>
      </c>
      <c r="AX83" s="33" t="s">
        <v>121</v>
      </c>
      <c r="AY83" s="33"/>
      <c r="AZ83" s="38"/>
      <c r="BA83" s="44">
        <v>2</v>
      </c>
    </row>
    <row r="84" spans="1:53" ht="15.75" thickBot="1" x14ac:dyDescent="0.3">
      <c r="A84" s="31">
        <v>60</v>
      </c>
      <c r="B84" s="32">
        <v>45641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45642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45643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45644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45645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62</v>
      </c>
      <c r="AU88" s="33" t="s">
        <v>458</v>
      </c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45646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45647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45648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 t="s">
        <v>468</v>
      </c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45649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45650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45651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45652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 t="s">
        <v>477</v>
      </c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45653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 t="s">
        <v>121</v>
      </c>
      <c r="AY96" s="33"/>
      <c r="AZ96" s="38"/>
      <c r="BA96" s="44">
        <v>0</v>
      </c>
    </row>
    <row r="97" spans="1:53" x14ac:dyDescent="0.25">
      <c r="A97" s="31">
        <v>73</v>
      </c>
      <c r="B97" s="32">
        <v>45654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45655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45656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45657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45658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1</v>
      </c>
    </row>
    <row r="102" spans="1:53" x14ac:dyDescent="0.25">
      <c r="A102" s="31">
        <v>78</v>
      </c>
      <c r="B102" s="32">
        <v>45659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45660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45661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 t="s">
        <v>490</v>
      </c>
      <c r="M104" s="115" t="s">
        <v>491</v>
      </c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45662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493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45663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 t="s">
        <v>495</v>
      </c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45664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501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45665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45666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45670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45671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BFAE-BDC3-41A7-BB8A-503B0B6D2066}">
  <dimension ref="A1:BS115"/>
  <sheetViews>
    <sheetView zoomScale="82" zoomScaleNormal="82" workbookViewId="0">
      <selection activeCell="J8" sqref="J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419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41100</v>
      </c>
    </row>
    <row r="8" spans="1:44" x14ac:dyDescent="0.25">
      <c r="B8" s="3" t="s">
        <v>4</v>
      </c>
      <c r="C8" s="5">
        <v>0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7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45630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434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45631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45632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45633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45634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45635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45636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45637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45638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45641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452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45642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46" t="s">
        <v>452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45643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454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 t="s">
        <v>455</v>
      </c>
      <c r="BB37" t="s">
        <v>456</v>
      </c>
      <c r="BS37" t="s">
        <v>64</v>
      </c>
    </row>
    <row r="38" spans="1:71" ht="15.75" thickBot="1" x14ac:dyDescent="0.3">
      <c r="A38" s="31">
        <v>14</v>
      </c>
      <c r="B38" s="32">
        <v>45644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45645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461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45646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>
        <v>0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104</v>
      </c>
      <c r="BS40">
        <f>[1]Sheet1!B4</f>
        <v>38.861111111111114</v>
      </c>
    </row>
    <row r="41" spans="1:71" x14ac:dyDescent="0.25">
      <c r="A41" s="31">
        <v>17</v>
      </c>
      <c r="B41" s="32">
        <v>45647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42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4</v>
      </c>
      <c r="BS43">
        <f>[1]Sheet1!B7</f>
        <v>20.367346938775512</v>
      </c>
    </row>
    <row r="44" spans="1:71" x14ac:dyDescent="0.25">
      <c r="A44" s="31">
        <v>20</v>
      </c>
      <c r="B44" s="32">
        <v>45650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t="s">
        <v>473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t="s">
        <v>475</v>
      </c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4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480</v>
      </c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45653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45654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45655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45656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45657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45658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45659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45660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45661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45662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45663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45664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45665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45666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45667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45668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45669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45670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45671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45672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45673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45674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45675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45676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45677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45678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45679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45680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45681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45682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45683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45684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45685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45686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45687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45688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45689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45690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45691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45692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45693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45694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45695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45696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45697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45698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45699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45700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45701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45702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45703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45704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45705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45706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45707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45708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45709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45710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45711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45712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45713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45714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45715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45716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45717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45718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45719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45720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5AC-2777-4E3B-970E-318859D4E006}">
  <dimension ref="A1:BS118"/>
  <sheetViews>
    <sheetView topLeftCell="A26" zoomScale="82" zoomScaleNormal="82" workbookViewId="0">
      <selection activeCell="C51" sqref="C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280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9500</v>
      </c>
    </row>
    <row r="8" spans="1:44" x14ac:dyDescent="0.25">
      <c r="B8" s="3" t="s">
        <v>4</v>
      </c>
      <c r="C8" s="5">
        <v>123</v>
      </c>
    </row>
    <row r="9" spans="1:44" x14ac:dyDescent="0.25">
      <c r="B9" s="3" t="s">
        <v>5</v>
      </c>
      <c r="C9" s="5">
        <f>C8/C7*100</f>
        <v>1.2947368421052632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438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7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255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257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45539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261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45540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45541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45542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 t="s">
        <v>266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45545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45546</v>
      </c>
      <c r="C33" s="33" t="s">
        <v>151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45547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45548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2" t="s">
        <v>275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45549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277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45551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45552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45553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</v>
      </c>
      <c r="BB40" t="s">
        <v>285</v>
      </c>
      <c r="BS40">
        <f>[1]Sheet1!B4</f>
        <v>38.861111111111114</v>
      </c>
    </row>
    <row r="41" spans="1:71" x14ac:dyDescent="0.25">
      <c r="A41" s="31">
        <v>17</v>
      </c>
      <c r="B41" s="32">
        <v>45554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 t="s">
        <v>279</v>
      </c>
      <c r="V41" s="33"/>
      <c r="W41" s="34" t="s">
        <v>279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45555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45556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</v>
      </c>
      <c r="BS43">
        <f>[1]Sheet1!B7</f>
        <v>20.367346938775512</v>
      </c>
    </row>
    <row r="44" spans="1:71" x14ac:dyDescent="0.25">
      <c r="A44" s="31">
        <v>20</v>
      </c>
      <c r="B44" s="32">
        <v>45557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45559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45560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195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</v>
      </c>
      <c r="BS47">
        <f>[1]Sheet1!B11</f>
        <v>49.14</v>
      </c>
    </row>
    <row r="48" spans="1:71" ht="15.75" thickBot="1" x14ac:dyDescent="0.3">
      <c r="A48" s="31">
        <v>24</v>
      </c>
      <c r="B48" s="32">
        <v>45561</v>
      </c>
      <c r="C48" s="33" t="s">
        <v>132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195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</v>
      </c>
      <c r="BS48">
        <f>[1]Sheet1!B12</f>
        <v>43.86</v>
      </c>
    </row>
    <row r="49" spans="1:71" ht="15.75" thickBot="1" x14ac:dyDescent="0.3">
      <c r="A49" s="31">
        <v>25</v>
      </c>
      <c r="B49" s="32">
        <v>45562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 t="s">
        <v>290</v>
      </c>
      <c r="M49" s="46"/>
      <c r="N49" s="33" t="s">
        <v>195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45563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195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8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45564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36</v>
      </c>
      <c r="BS51">
        <f>[1]Sheet1!B15</f>
        <v>43.354166666666664</v>
      </c>
    </row>
    <row r="52" spans="1:71" x14ac:dyDescent="0.25">
      <c r="A52" s="31">
        <v>28</v>
      </c>
      <c r="B52" s="32">
        <v>45565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237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12</v>
      </c>
      <c r="BS52">
        <f>[1]Sheet1!B16</f>
        <v>39.8125</v>
      </c>
    </row>
    <row r="53" spans="1:71" ht="15.75" thickBot="1" x14ac:dyDescent="0.3">
      <c r="A53" s="31">
        <v>29</v>
      </c>
      <c r="B53" s="32">
        <v>45566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</v>
      </c>
      <c r="BS53">
        <f>[1]Sheet1!B17</f>
        <v>34.78</v>
      </c>
    </row>
    <row r="54" spans="1:71" x14ac:dyDescent="0.25">
      <c r="A54" s="31">
        <v>30</v>
      </c>
      <c r="B54" s="32">
        <v>45567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237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14</v>
      </c>
      <c r="BS54">
        <f>[1]Sheet1!B18</f>
        <v>31.48936170212766</v>
      </c>
    </row>
    <row r="55" spans="1:71" x14ac:dyDescent="0.25">
      <c r="A55" s="31">
        <v>31</v>
      </c>
      <c r="B55" s="32">
        <v>45568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25</v>
      </c>
      <c r="BS55">
        <f>[1]Sheet1!B19</f>
        <v>36.612244897959187</v>
      </c>
    </row>
    <row r="56" spans="1:71" x14ac:dyDescent="0.25">
      <c r="A56" s="31">
        <v>32</v>
      </c>
      <c r="B56" s="32">
        <v>45569</v>
      </c>
      <c r="C56" s="33" t="s">
        <v>292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45570</v>
      </c>
      <c r="C57" s="33" t="s">
        <v>142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3" t="s">
        <v>92</v>
      </c>
      <c r="AY57" s="31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V59" s="33" t="s">
        <v>303</v>
      </c>
      <c r="AW59" s="31" t="s">
        <v>91</v>
      </c>
      <c r="AX59" s="31"/>
      <c r="AY59" s="31"/>
      <c r="AZ59" s="38"/>
      <c r="BA59" s="44">
        <v>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237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45574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 t="s">
        <v>306</v>
      </c>
      <c r="N61" s="33" t="s">
        <v>237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41</v>
      </c>
      <c r="BS61">
        <f>[1]Sheet1!B25</f>
        <v>15.3</v>
      </c>
    </row>
    <row r="62" spans="1:71" x14ac:dyDescent="0.25">
      <c r="A62" s="31">
        <v>38</v>
      </c>
      <c r="B62" s="32">
        <v>45575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237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V62" t="s">
        <v>309</v>
      </c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45576</v>
      </c>
      <c r="C63" s="33" t="s">
        <v>142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237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45577</v>
      </c>
      <c r="C64" s="33" t="s">
        <v>336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13</v>
      </c>
      <c r="BS64">
        <f>[1]Sheet1!B28</f>
        <v>7.5384615384615383</v>
      </c>
    </row>
    <row r="65" spans="1:71" x14ac:dyDescent="0.25">
      <c r="A65" s="31">
        <v>41</v>
      </c>
      <c r="B65" s="32">
        <v>45578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27</v>
      </c>
      <c r="BS65">
        <f>[1]Sheet1!B29</f>
        <v>4.4210526315789478</v>
      </c>
    </row>
    <row r="66" spans="1:71" x14ac:dyDescent="0.25">
      <c r="A66" s="31">
        <v>42</v>
      </c>
      <c r="B66" s="32">
        <v>45579</v>
      </c>
      <c r="C66" s="33" t="s">
        <v>336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45580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9</v>
      </c>
      <c r="BS68">
        <f>[1]Sheet1!B32</f>
        <v>2.8857142857142857</v>
      </c>
    </row>
    <row r="69" spans="1:71" x14ac:dyDescent="0.25">
      <c r="A69" s="31">
        <v>45</v>
      </c>
      <c r="B69" s="32">
        <v>45582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45583</v>
      </c>
      <c r="C70" s="33" t="s">
        <v>139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45584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5</v>
      </c>
      <c r="BS71">
        <f>[1]Sheet1!B35</f>
        <v>1.4722222222222223</v>
      </c>
    </row>
    <row r="72" spans="1:71" x14ac:dyDescent="0.25">
      <c r="A72" s="31">
        <v>48</v>
      </c>
      <c r="B72" s="32">
        <v>45585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t="s">
        <v>346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 t="s">
        <v>350</v>
      </c>
      <c r="M73" s="46"/>
      <c r="N73" s="33" t="s">
        <v>349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45587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354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</v>
      </c>
      <c r="BB74" t="s">
        <v>355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45588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45589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2</v>
      </c>
      <c r="BB76" s="33" t="s">
        <v>220</v>
      </c>
    </row>
    <row r="77" spans="1:71" x14ac:dyDescent="0.25">
      <c r="A77" s="31">
        <v>53</v>
      </c>
      <c r="B77" s="32">
        <v>45590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2</v>
      </c>
    </row>
    <row r="78" spans="1:71" ht="15.75" thickBot="1" x14ac:dyDescent="0.3">
      <c r="A78" s="31">
        <v>54</v>
      </c>
      <c r="B78" s="32">
        <v>45591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4</v>
      </c>
      <c r="BB79" t="s">
        <v>362</v>
      </c>
    </row>
    <row r="80" spans="1:71" ht="15.75" thickBot="1" x14ac:dyDescent="0.3">
      <c r="A80" s="31">
        <v>56</v>
      </c>
      <c r="B80" s="32">
        <v>45593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3</v>
      </c>
      <c r="BB80" t="s">
        <v>365</v>
      </c>
    </row>
    <row r="81" spans="1:54" ht="15.75" thickBot="1" x14ac:dyDescent="0.3">
      <c r="A81" s="31">
        <v>57</v>
      </c>
      <c r="B81" s="32">
        <v>45594</v>
      </c>
      <c r="C81" s="33" t="s">
        <v>151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45595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45596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2</v>
      </c>
      <c r="BB83" t="s">
        <v>365</v>
      </c>
    </row>
    <row r="84" spans="1:54" ht="15.75" thickBot="1" x14ac:dyDescent="0.3">
      <c r="A84" s="31">
        <v>60</v>
      </c>
      <c r="B84" s="32">
        <v>45597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3</v>
      </c>
    </row>
    <row r="85" spans="1:54" x14ac:dyDescent="0.25">
      <c r="A85" s="31">
        <v>61</v>
      </c>
      <c r="B85" s="32">
        <v>45598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45600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45601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4" x14ac:dyDescent="0.25">
      <c r="A89" s="31">
        <v>65</v>
      </c>
      <c r="B89" s="32">
        <v>45602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  <c r="BB89" t="s">
        <v>365</v>
      </c>
    </row>
    <row r="90" spans="1:54" x14ac:dyDescent="0.25">
      <c r="A90" s="31">
        <v>66</v>
      </c>
      <c r="B90" s="32">
        <v>45603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384</v>
      </c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45604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385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</row>
    <row r="92" spans="1:54" x14ac:dyDescent="0.25">
      <c r="A92" s="31">
        <v>68</v>
      </c>
      <c r="B92" s="32">
        <v>45605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45606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45607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45608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4" x14ac:dyDescent="0.25">
      <c r="A96" s="31">
        <v>72</v>
      </c>
      <c r="B96" s="32">
        <v>45609</v>
      </c>
      <c r="C96" s="33" t="s">
        <v>151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1</v>
      </c>
    </row>
    <row r="97" spans="1:53" x14ac:dyDescent="0.25">
      <c r="A97" s="31">
        <v>73</v>
      </c>
      <c r="B97" s="32">
        <v>45610</v>
      </c>
      <c r="C97" s="33" t="s">
        <v>132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45611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45612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376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45616</v>
      </c>
      <c r="C103" s="33" t="s">
        <v>132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376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45617</v>
      </c>
      <c r="C104" s="33" t="s">
        <v>151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376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45618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376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45619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 t="s">
        <v>404</v>
      </c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 t="s">
        <v>407</v>
      </c>
      <c r="AR107" s="38"/>
      <c r="AS107" s="31" t="s">
        <v>293</v>
      </c>
      <c r="AT107" s="33"/>
      <c r="AU107" s="33"/>
      <c r="AW107" s="31" t="s">
        <v>115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45621</v>
      </c>
      <c r="C108" s="33" t="s">
        <v>336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 t="s">
        <v>415</v>
      </c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115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115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115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45624</v>
      </c>
      <c r="C111" s="33" t="s">
        <v>142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115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45625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115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45626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115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115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45628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45629</v>
      </c>
      <c r="C116" s="33" t="s">
        <v>129</v>
      </c>
      <c r="AS116" s="31" t="s">
        <v>293</v>
      </c>
      <c r="AW116" s="31" t="s">
        <v>376</v>
      </c>
      <c r="BA116" s="44">
        <v>0</v>
      </c>
    </row>
    <row r="117" spans="1:53" x14ac:dyDescent="0.25">
      <c r="A117" s="31">
        <v>93</v>
      </c>
      <c r="B117" s="32">
        <v>45630</v>
      </c>
      <c r="C117" s="33" t="s">
        <v>132</v>
      </c>
      <c r="L117" t="s">
        <v>430</v>
      </c>
    </row>
    <row r="118" spans="1:53" x14ac:dyDescent="0.25">
      <c r="A118" s="31">
        <v>94</v>
      </c>
      <c r="B118" s="32">
        <v>45631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46D2-CC51-46DE-B7AD-500A700D630A}">
  <dimension ref="A1:BS115"/>
  <sheetViews>
    <sheetView topLeftCell="A40" zoomScale="82" zoomScaleNormal="82" workbookViewId="0">
      <selection activeCell="L72" sqref="L72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32"/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334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  <c r="J7" t="s">
        <v>311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10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26.2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ht="34.5" customHeight="1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45574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45575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45576</v>
      </c>
      <c r="C26" s="33" t="s">
        <v>142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339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45577</v>
      </c>
      <c r="C27" s="33" t="s">
        <v>336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F27" t="s">
        <v>337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45578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7" t="s">
        <v>52</v>
      </c>
      <c r="Y28" s="38"/>
      <c r="Z28" s="31"/>
      <c r="AA28" s="33"/>
      <c r="AB28" s="34"/>
      <c r="AC28" s="33" t="s">
        <v>341</v>
      </c>
      <c r="AD28" s="33"/>
      <c r="AE28" s="39"/>
      <c r="AF28" t="s">
        <v>338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45579</v>
      </c>
      <c r="C29" s="33" t="s">
        <v>336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8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45580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8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45581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8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45582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8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45583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8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45584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8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45585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347</v>
      </c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8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45586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8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45587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45588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45589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30" t="s">
        <v>316</v>
      </c>
      <c r="BC39" s="330"/>
      <c r="BS39">
        <f>[1]Sheet1!B3</f>
        <v>17.09375</v>
      </c>
    </row>
    <row r="40" spans="1:71" x14ac:dyDescent="0.25">
      <c r="A40" s="31">
        <v>16</v>
      </c>
      <c r="B40" s="32">
        <v>45590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358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 t="s">
        <v>359</v>
      </c>
      <c r="BA40" s="86">
        <v>242</v>
      </c>
      <c r="BB40" s="330"/>
      <c r="BC40" s="330"/>
      <c r="BS40">
        <f>[1]Sheet1!B4</f>
        <v>38.861111111111114</v>
      </c>
    </row>
    <row r="41" spans="1:71" ht="15.75" thickBot="1" x14ac:dyDescent="0.3">
      <c r="A41" s="31">
        <v>17</v>
      </c>
      <c r="B41" s="32">
        <v>45591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109</v>
      </c>
      <c r="BB41" s="330"/>
      <c r="BC41" s="330"/>
      <c r="BS41">
        <f>[1]Sheet1!B5</f>
        <v>19.86046511627907</v>
      </c>
    </row>
    <row r="42" spans="1:71" ht="15.75" thickBot="1" x14ac:dyDescent="0.3">
      <c r="A42" s="31">
        <v>18</v>
      </c>
      <c r="B42" s="32">
        <v>45592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/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363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90</v>
      </c>
      <c r="BB42" s="330"/>
      <c r="BC42" s="330"/>
      <c r="BS42">
        <f>[1]Sheet1!B6</f>
        <v>30.34090909090909</v>
      </c>
    </row>
    <row r="43" spans="1:71" x14ac:dyDescent="0.25">
      <c r="A43" s="31">
        <v>19</v>
      </c>
      <c r="B43" s="32">
        <v>45593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/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 t="s">
        <v>366</v>
      </c>
      <c r="BB43" s="330"/>
      <c r="BC43" s="330"/>
      <c r="BD43" t="s">
        <v>367</v>
      </c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45594</v>
      </c>
      <c r="C44" s="33" t="s">
        <v>368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/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27</v>
      </c>
      <c r="BB44" s="331"/>
      <c r="BC44" s="331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45595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0.1</v>
      </c>
      <c r="AJ45" s="78">
        <v>0.1</v>
      </c>
      <c r="AK45" s="78">
        <v>0.1</v>
      </c>
      <c r="AL45" s="77"/>
      <c r="AM45" s="84"/>
      <c r="AN45" s="78"/>
      <c r="AO45" s="78"/>
      <c r="AP45" s="85"/>
      <c r="AQ45" s="43"/>
      <c r="AR45" s="82" t="s">
        <v>369</v>
      </c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51</v>
      </c>
      <c r="BB45" s="331"/>
      <c r="BC45" s="331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45596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50</v>
      </c>
      <c r="BB46" s="331"/>
      <c r="BC46" s="331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45597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6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B47" s="331"/>
      <c r="BC47" s="331"/>
      <c r="BS47">
        <f>[1]Sheet1!B11</f>
        <v>49.14</v>
      </c>
    </row>
    <row r="48" spans="1:71" ht="15.75" thickBot="1" x14ac:dyDescent="0.3">
      <c r="A48" s="31">
        <v>24</v>
      </c>
      <c r="B48" s="32">
        <v>45598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6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51</v>
      </c>
      <c r="BB48" s="331"/>
      <c r="BC48" s="331"/>
      <c r="BS48">
        <f>[1]Sheet1!B12</f>
        <v>43.86</v>
      </c>
    </row>
    <row r="49" spans="1:71" ht="15.75" thickBot="1" x14ac:dyDescent="0.3">
      <c r="A49" s="31">
        <v>25</v>
      </c>
      <c r="B49" s="32">
        <v>45599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375</v>
      </c>
      <c r="M49" s="115"/>
      <c r="N49" s="33" t="s">
        <v>195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43</v>
      </c>
      <c r="BS49">
        <f>[1]Sheet1!B13</f>
        <v>43.571428571428569</v>
      </c>
    </row>
    <row r="50" spans="1:71" x14ac:dyDescent="0.25">
      <c r="A50" s="31">
        <v>26</v>
      </c>
      <c r="B50" s="32">
        <v>45600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 t="s">
        <v>378</v>
      </c>
      <c r="M50" s="115"/>
      <c r="N50" s="33" t="s">
        <v>195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20</v>
      </c>
      <c r="BS50">
        <f>[1]Sheet1!B14</f>
        <v>47.48</v>
      </c>
    </row>
    <row r="51" spans="1:71" x14ac:dyDescent="0.25">
      <c r="A51" s="31">
        <v>27</v>
      </c>
      <c r="B51" s="32">
        <v>45601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381</v>
      </c>
      <c r="M51" s="115"/>
      <c r="N51" s="33" t="s">
        <v>195</v>
      </c>
      <c r="P51" s="38"/>
      <c r="Q51" s="31"/>
      <c r="R51" s="33"/>
      <c r="S51" s="33"/>
      <c r="T51" s="34"/>
      <c r="U51" s="33" t="s">
        <v>382</v>
      </c>
      <c r="V51" s="33"/>
      <c r="W51" s="34" t="s">
        <v>382</v>
      </c>
      <c r="X51" s="39"/>
      <c r="Y51" s="38" t="s">
        <v>383</v>
      </c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45602</v>
      </c>
      <c r="C52" s="33" t="s">
        <v>132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45603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 t="s">
        <v>382</v>
      </c>
      <c r="V53" s="33"/>
      <c r="W53" s="34" t="s">
        <v>382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2.5000000000000001E-2</v>
      </c>
      <c r="AO53" s="33">
        <v>2.5000000000000001E-2</v>
      </c>
      <c r="AP53" s="42">
        <v>2.5000000000000001E-2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17</v>
      </c>
      <c r="BS53">
        <f>[1]Sheet1!B17</f>
        <v>34.78</v>
      </c>
    </row>
    <row r="54" spans="1:71" ht="15.75" thickBot="1" x14ac:dyDescent="0.3">
      <c r="A54" s="31">
        <v>30</v>
      </c>
      <c r="B54" s="32">
        <v>45604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 t="s">
        <v>382</v>
      </c>
      <c r="V54" s="33"/>
      <c r="W54" s="34" t="s">
        <v>382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45605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387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15</v>
      </c>
      <c r="BS55">
        <f>[1]Sheet1!B19</f>
        <v>36.612244897959187</v>
      </c>
    </row>
    <row r="56" spans="1:71" x14ac:dyDescent="0.25">
      <c r="A56" s="31">
        <v>32</v>
      </c>
      <c r="B56" s="32">
        <v>45606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31</v>
      </c>
      <c r="BS56">
        <f>[1]Sheet1!B20</f>
        <v>34.714285714285715</v>
      </c>
    </row>
    <row r="57" spans="1:71" x14ac:dyDescent="0.25">
      <c r="A57" s="31">
        <v>33</v>
      </c>
      <c r="B57" s="32">
        <v>45607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231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33" t="s">
        <v>279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45608</v>
      </c>
      <c r="C58" s="33" t="s">
        <v>132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45609</v>
      </c>
      <c r="C59" s="33" t="s">
        <v>151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 t="s">
        <v>394</v>
      </c>
      <c r="N59" s="33" t="s">
        <v>231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45610</v>
      </c>
      <c r="C60" s="33" t="s">
        <v>132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 t="s">
        <v>382</v>
      </c>
      <c r="V60" s="33"/>
      <c r="W60" s="34" t="s">
        <v>382</v>
      </c>
      <c r="X60" s="39"/>
      <c r="Y60" s="38" t="s">
        <v>383</v>
      </c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V60" t="s">
        <v>395</v>
      </c>
      <c r="AW60" s="31" t="s">
        <v>215</v>
      </c>
      <c r="AX60" s="33"/>
      <c r="AY60" s="33"/>
      <c r="AZ60" s="38"/>
      <c r="BA60" s="44">
        <v>44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45611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27</v>
      </c>
      <c r="BS61">
        <f>[1]Sheet1!B25</f>
        <v>15.3</v>
      </c>
    </row>
    <row r="62" spans="1:71" x14ac:dyDescent="0.25">
      <c r="A62" s="31">
        <v>38</v>
      </c>
      <c r="B62" s="32">
        <v>45612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45613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45614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231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16</v>
      </c>
      <c r="BS64">
        <f>[1]Sheet1!B28</f>
        <v>7.5384615384615383</v>
      </c>
    </row>
    <row r="65" spans="1:71" x14ac:dyDescent="0.25">
      <c r="A65" s="31">
        <v>41</v>
      </c>
      <c r="B65" s="32">
        <v>45615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231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45616</v>
      </c>
      <c r="C66" s="33" t="s">
        <v>132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45617</v>
      </c>
      <c r="C67" s="33" t="s">
        <v>151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45618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403</v>
      </c>
      <c r="AW68" s="31" t="s">
        <v>215</v>
      </c>
      <c r="AX68" s="33"/>
      <c r="AY68" s="33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45619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 t="s">
        <v>405</v>
      </c>
      <c r="M69" s="115"/>
      <c r="N69" s="33" t="s">
        <v>231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45620</v>
      </c>
      <c r="C70" s="33" t="s">
        <v>139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 t="s">
        <v>408</v>
      </c>
      <c r="M70" s="115"/>
      <c r="N70" s="33" t="s">
        <v>231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2</v>
      </c>
      <c r="BS70">
        <f>[1]Sheet1!B34</f>
        <v>1.8</v>
      </c>
    </row>
    <row r="71" spans="1:71" x14ac:dyDescent="0.25">
      <c r="A71" s="31">
        <v>47</v>
      </c>
      <c r="B71" s="32">
        <v>45621</v>
      </c>
      <c r="C71" s="33" t="s">
        <v>336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 t="s">
        <v>414</v>
      </c>
      <c r="M71" s="115"/>
      <c r="N71" s="33" t="s">
        <v>231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45622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L72" s="78" t="s">
        <v>416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45623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231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45624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231</v>
      </c>
      <c r="O74" s="52" t="s">
        <v>333</v>
      </c>
      <c r="P74" s="53"/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45625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45626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45627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45628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45629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45630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45631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45632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45633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45634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45635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45636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45637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45638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45639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45640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45641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45642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45643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45644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45645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45646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45647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45648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45649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45650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45651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45652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45653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45654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45655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45656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45657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45658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45659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45663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BB39:BC43"/>
    <mergeCell ref="BB44:BC48"/>
    <mergeCell ref="M47:M48"/>
    <mergeCell ref="AY21:AY23"/>
    <mergeCell ref="AZ21:AZ23"/>
    <mergeCell ref="BA21:BA23"/>
    <mergeCell ref="X28:X37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R21:AR23"/>
    <mergeCell ref="Z21:AB22"/>
    <mergeCell ref="AC21:AD22"/>
    <mergeCell ref="AE21:AE23"/>
    <mergeCell ref="AF21:AF23"/>
    <mergeCell ref="AG21:AG22"/>
    <mergeCell ref="AH21:AH23"/>
    <mergeCell ref="R21:T22"/>
    <mergeCell ref="U21:W22"/>
    <mergeCell ref="X21:X23"/>
    <mergeCell ref="AN21:AP22"/>
    <mergeCell ref="AQ21:AQ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988E-2B3F-4D0D-A24D-DF53939DE3F2}">
  <dimension ref="A1:BS115"/>
  <sheetViews>
    <sheetView zoomScale="82" zoomScaleNormal="82" workbookViewId="0">
      <selection activeCell="K14" sqref="K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222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>
        <f>C8/C7*100</f>
        <v>0.5400593471810089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45525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227</v>
      </c>
      <c r="M24" s="37" t="s">
        <v>226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45526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45529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</v>
      </c>
      <c r="X28" s="315" t="s">
        <v>52</v>
      </c>
      <c r="Y28" s="38" t="s">
        <v>232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45530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316"/>
      <c r="Y29" s="38" t="s">
        <v>235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4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45533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2</v>
      </c>
      <c r="X32" s="316"/>
      <c r="Y32" s="38" t="s">
        <v>235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4</v>
      </c>
      <c r="V33" s="33"/>
      <c r="W33" s="34">
        <v>2</v>
      </c>
      <c r="X33" s="316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45535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2.5</v>
      </c>
      <c r="V34" s="33"/>
      <c r="W34" s="34">
        <v>1.5</v>
      </c>
      <c r="X34" s="316"/>
      <c r="Y34" s="38" t="s">
        <v>232</v>
      </c>
      <c r="Z34" s="31"/>
      <c r="AA34" s="33"/>
      <c r="AB34" s="34"/>
      <c r="AC34" s="33" t="s">
        <v>213</v>
      </c>
      <c r="AD34" s="33"/>
      <c r="AE34" s="56" t="s">
        <v>54</v>
      </c>
      <c r="AF34" s="57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45536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177</v>
      </c>
      <c r="M35" s="46" t="s">
        <v>244</v>
      </c>
      <c r="N35" s="33" t="s">
        <v>195</v>
      </c>
      <c r="P35" s="38"/>
      <c r="Q35" s="31"/>
      <c r="R35" s="33"/>
      <c r="S35" s="33"/>
      <c r="T35" s="34"/>
      <c r="U35" s="33">
        <v>1.5</v>
      </c>
      <c r="V35" s="33"/>
      <c r="W35" s="34">
        <v>1</v>
      </c>
      <c r="X35" s="317"/>
      <c r="Y35" s="38" t="s">
        <v>232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 t="s">
        <v>236</v>
      </c>
      <c r="BB35" t="s">
        <v>246</v>
      </c>
    </row>
    <row r="36" spans="1:71" ht="15.75" thickBot="1" x14ac:dyDescent="0.3">
      <c r="A36" s="31">
        <v>12</v>
      </c>
      <c r="B36" s="32">
        <v>45537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1</v>
      </c>
      <c r="X36" s="60" t="s">
        <v>59</v>
      </c>
      <c r="Y36" s="38" t="s">
        <v>254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 t="s">
        <v>250</v>
      </c>
      <c r="BB36" t="s">
        <v>251</v>
      </c>
    </row>
    <row r="37" spans="1:71" ht="15.75" thickBot="1" x14ac:dyDescent="0.3">
      <c r="A37" s="31">
        <v>13</v>
      </c>
      <c r="B37" s="32">
        <v>45538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45539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 t="s">
        <v>179</v>
      </c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45540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2</v>
      </c>
      <c r="BS40">
        <f>[1]Sheet1!B4</f>
        <v>38.861111111111114</v>
      </c>
    </row>
    <row r="41" spans="1:71" x14ac:dyDescent="0.25">
      <c r="A41" s="31">
        <v>17</v>
      </c>
      <c r="B41" s="32">
        <v>45542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45543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45544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</v>
      </c>
      <c r="BS43">
        <f>[1]Sheet1!B7</f>
        <v>20.367346938775512</v>
      </c>
    </row>
    <row r="44" spans="1:71" x14ac:dyDescent="0.25">
      <c r="A44" s="31">
        <v>20</v>
      </c>
      <c r="B44" s="32">
        <v>45545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45546</v>
      </c>
      <c r="C45" s="78" t="s">
        <v>151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45547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45548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195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</v>
      </c>
      <c r="BS47">
        <f>[1]Sheet1!B11</f>
        <v>49.14</v>
      </c>
    </row>
    <row r="48" spans="1:71" ht="15.75" thickBot="1" x14ac:dyDescent="0.3">
      <c r="A48" s="31">
        <v>24</v>
      </c>
      <c r="B48" s="32">
        <v>45549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45550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237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45551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281</v>
      </c>
      <c r="M50" s="46"/>
      <c r="N50" s="33" t="s">
        <v>237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45552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264</v>
      </c>
      <c r="M51" s="51" t="s">
        <v>94</v>
      </c>
      <c r="N51" s="33" t="s">
        <v>237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0</v>
      </c>
      <c r="BS51">
        <f>[1]Sheet1!B15</f>
        <v>43.354166666666664</v>
      </c>
    </row>
    <row r="52" spans="1:71" x14ac:dyDescent="0.25">
      <c r="A52" s="31">
        <v>28</v>
      </c>
      <c r="B52" s="32">
        <v>45553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284</v>
      </c>
      <c r="M52" s="46"/>
      <c r="N52" s="33" t="s">
        <v>237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</v>
      </c>
      <c r="BS52">
        <f>[1]Sheet1!B16</f>
        <v>39.8125</v>
      </c>
    </row>
    <row r="53" spans="1:71" ht="15.75" thickBot="1" x14ac:dyDescent="0.3">
      <c r="A53" s="31">
        <v>29</v>
      </c>
      <c r="B53" s="32">
        <v>45554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</v>
      </c>
      <c r="BS53">
        <f>[1]Sheet1!B17</f>
        <v>34.78</v>
      </c>
    </row>
    <row r="54" spans="1:71" x14ac:dyDescent="0.25">
      <c r="A54" s="31">
        <v>30</v>
      </c>
      <c r="B54" s="32">
        <v>45555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231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</v>
      </c>
      <c r="BS54">
        <f>[1]Sheet1!B18</f>
        <v>31.48936170212766</v>
      </c>
    </row>
    <row r="55" spans="1:71" x14ac:dyDescent="0.25">
      <c r="A55" s="31">
        <v>31</v>
      </c>
      <c r="B55" s="32">
        <v>45556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287</v>
      </c>
      <c r="M55" s="46"/>
      <c r="N55" s="33" t="s">
        <v>231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</v>
      </c>
      <c r="BS55">
        <f>[1]Sheet1!B19</f>
        <v>36.612244897959187</v>
      </c>
    </row>
    <row r="56" spans="1:71" x14ac:dyDescent="0.25">
      <c r="A56" s="31">
        <v>32</v>
      </c>
      <c r="B56" s="32">
        <v>45557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18</v>
      </c>
      <c r="BS56">
        <f>[1]Sheet1!B20</f>
        <v>34.714285714285715</v>
      </c>
    </row>
    <row r="57" spans="1:71" x14ac:dyDescent="0.25">
      <c r="A57" s="31">
        <v>33</v>
      </c>
      <c r="B57" s="32">
        <v>45558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45559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45560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45561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288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17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45562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289</v>
      </c>
      <c r="M61" s="46"/>
      <c r="N61" s="33" t="s">
        <v>231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22</v>
      </c>
      <c r="BS61">
        <f>[1]Sheet1!B25</f>
        <v>15.3</v>
      </c>
    </row>
    <row r="62" spans="1:71" x14ac:dyDescent="0.25">
      <c r="A62" s="31">
        <v>38</v>
      </c>
      <c r="B62" s="32">
        <v>45563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231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45564</v>
      </c>
      <c r="C63" s="33" t="s">
        <v>139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291</v>
      </c>
      <c r="M63" s="46"/>
      <c r="N63" s="33" t="s">
        <v>231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45565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</v>
      </c>
      <c r="BS64">
        <f>[1]Sheet1!B28</f>
        <v>7.5384615384615383</v>
      </c>
    </row>
    <row r="65" spans="1:71" x14ac:dyDescent="0.25">
      <c r="A65" s="31">
        <v>41</v>
      </c>
      <c r="B65" s="32">
        <v>45566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45567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45568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45569</v>
      </c>
      <c r="C68" s="33" t="s">
        <v>292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45570</v>
      </c>
      <c r="C69" s="33" t="s">
        <v>142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294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102</v>
      </c>
      <c r="AT69" s="33" t="s">
        <v>62</v>
      </c>
      <c r="AV69" t="s">
        <v>301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45571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302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45572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45573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V72" t="s">
        <v>304</v>
      </c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45574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305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0.1</v>
      </c>
      <c r="AO73" s="33">
        <v>0.1</v>
      </c>
      <c r="AP73" s="42">
        <v>0.1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45575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305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0.1</v>
      </c>
      <c r="AO74" s="33">
        <v>0.1</v>
      </c>
      <c r="AP74" s="42">
        <v>0.1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137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45576</v>
      </c>
      <c r="C75" s="33" t="s">
        <v>142</v>
      </c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91" t="s">
        <v>112</v>
      </c>
      <c r="M75" s="51" t="s">
        <v>335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0.1</v>
      </c>
      <c r="AO75" s="33">
        <v>0.1</v>
      </c>
      <c r="AP75" s="42">
        <v>0.1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45577</v>
      </c>
      <c r="C76" s="33" t="s">
        <v>336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45578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</v>
      </c>
    </row>
    <row r="78" spans="1:71" ht="15.75" thickBot="1" x14ac:dyDescent="0.3">
      <c r="A78" s="31">
        <v>54</v>
      </c>
      <c r="B78" s="32">
        <v>45579</v>
      </c>
      <c r="C78" s="33" t="s">
        <v>336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45580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45581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45582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2</v>
      </c>
    </row>
    <row r="82" spans="1:53" x14ac:dyDescent="0.25">
      <c r="A82" s="31">
        <v>58</v>
      </c>
      <c r="B82" s="32">
        <v>45583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45584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45585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 t="s">
        <v>346</v>
      </c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45586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351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V85" t="s">
        <v>348</v>
      </c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45587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353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45588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45589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45590</v>
      </c>
      <c r="C89" s="33" t="s">
        <v>356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 t="s">
        <v>357</v>
      </c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45591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45592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45593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 t="s">
        <v>364</v>
      </c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45594</v>
      </c>
      <c r="C93" s="33" t="s">
        <v>151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45595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45596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45597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45598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45599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45600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376</v>
      </c>
      <c r="AX99" s="33"/>
      <c r="AY99" s="33"/>
      <c r="AZ99" s="38" t="s">
        <v>377</v>
      </c>
      <c r="BA99" s="44">
        <v>0</v>
      </c>
    </row>
    <row r="100" spans="1:53" x14ac:dyDescent="0.25">
      <c r="A100" s="31">
        <v>76</v>
      </c>
      <c r="B100" s="32">
        <v>45601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45602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45603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45604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45605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45606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 t="s">
        <v>389</v>
      </c>
      <c r="AS105" s="31" t="s">
        <v>293</v>
      </c>
      <c r="AT105" s="33"/>
      <c r="AU105" s="33"/>
      <c r="AW105" s="31" t="s">
        <v>115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45607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45608</v>
      </c>
      <c r="C107" s="33" t="s">
        <v>132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 t="s">
        <v>388</v>
      </c>
      <c r="M107" s="46" t="s">
        <v>392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393</v>
      </c>
      <c r="AT107" s="33"/>
      <c r="AU107" s="33"/>
      <c r="AW107" s="31" t="s">
        <v>393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45609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8ACA-335E-4A60-8F0D-600B1A6E8954}">
  <dimension ref="A1:BS115"/>
  <sheetViews>
    <sheetView topLeftCell="A88" zoomScale="82" zoomScaleNormal="82" workbookViewId="0">
      <selection activeCell="A51" sqref="A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200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155</v>
      </c>
    </row>
    <row r="9" spans="1:44" x14ac:dyDescent="0.25">
      <c r="B9" s="3" t="s">
        <v>5</v>
      </c>
      <c r="C9" s="5">
        <f>C8/C7*100</f>
        <v>0.91988130563798232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11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45506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187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45507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193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45508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194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45510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4</v>
      </c>
      <c r="V28" s="33"/>
      <c r="W28" s="34">
        <v>3</v>
      </c>
      <c r="X28" s="315" t="s">
        <v>52</v>
      </c>
      <c r="Y28" s="38" t="s">
        <v>203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45511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1.6</v>
      </c>
      <c r="X29" s="316"/>
      <c r="Y29" s="38" t="s">
        <v>203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45512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45513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45515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 t="s">
        <v>208</v>
      </c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45516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208</v>
      </c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2.5</v>
      </c>
      <c r="X34" s="316"/>
      <c r="Y34" s="38" t="s">
        <v>203</v>
      </c>
      <c r="Z34" s="31"/>
      <c r="AA34" s="33"/>
      <c r="AB34" s="34"/>
      <c r="AC34" s="33" t="s">
        <v>212</v>
      </c>
      <c r="AD34" s="33"/>
      <c r="AE34" s="56" t="s">
        <v>54</v>
      </c>
      <c r="AF34" s="57" t="s">
        <v>211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45517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3</v>
      </c>
      <c r="V35" s="33"/>
      <c r="W35" s="34">
        <v>1</v>
      </c>
      <c r="X35" s="317"/>
      <c r="Y35" s="38" t="s">
        <v>203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45518</v>
      </c>
      <c r="C36" s="33" t="s">
        <v>151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45519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45520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45521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45522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/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76</v>
      </c>
      <c r="BS40">
        <f>[1]Sheet1!B4</f>
        <v>38.861111111111114</v>
      </c>
    </row>
    <row r="41" spans="1:71" x14ac:dyDescent="0.25">
      <c r="A41" s="31">
        <v>17</v>
      </c>
      <c r="B41" s="32">
        <v>45523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45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45524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45525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</v>
      </c>
      <c r="BS43">
        <f>[1]Sheet1!B7</f>
        <v>20.367346938775512</v>
      </c>
    </row>
    <row r="44" spans="1:71" x14ac:dyDescent="0.25">
      <c r="A44" s="31">
        <v>20</v>
      </c>
      <c r="B44" s="32">
        <v>45526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45527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231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</v>
      </c>
      <c r="BS47">
        <f>[1]Sheet1!B11</f>
        <v>49.14</v>
      </c>
    </row>
    <row r="48" spans="1:71" ht="15.75" thickBot="1" x14ac:dyDescent="0.3">
      <c r="A48" s="31">
        <v>24</v>
      </c>
      <c r="B48" s="32">
        <v>45530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45531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231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45532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237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45533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45534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240</v>
      </c>
      <c r="M52" s="46" t="s">
        <v>242</v>
      </c>
      <c r="N52" s="33" t="s">
        <v>237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45535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243</v>
      </c>
      <c r="M53" s="46"/>
      <c r="N53" s="33" t="s">
        <v>237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</v>
      </c>
      <c r="BS53">
        <f>[1]Sheet1!B17</f>
        <v>34.78</v>
      </c>
    </row>
    <row r="54" spans="1:71" x14ac:dyDescent="0.25">
      <c r="A54" s="31">
        <v>30</v>
      </c>
      <c r="B54" s="32">
        <v>45536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177</v>
      </c>
      <c r="M54" s="46" t="s">
        <v>244</v>
      </c>
      <c r="N54" s="33" t="s">
        <v>237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 t="s">
        <v>245</v>
      </c>
      <c r="BS54">
        <f>[1]Sheet1!B18</f>
        <v>31.48936170212766</v>
      </c>
    </row>
    <row r="55" spans="1:71" x14ac:dyDescent="0.25">
      <c r="A55" s="31">
        <v>31</v>
      </c>
      <c r="B55" s="32">
        <v>45537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38" t="s">
        <v>249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101</v>
      </c>
      <c r="BS55">
        <f>[1]Sheet1!B19</f>
        <v>36.612244897959187</v>
      </c>
    </row>
    <row r="56" spans="1:71" x14ac:dyDescent="0.25">
      <c r="A56" s="31">
        <v>32</v>
      </c>
      <c r="B56" s="32">
        <v>45538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256</v>
      </c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45539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179</v>
      </c>
      <c r="M57" s="46"/>
      <c r="N57" s="33" t="s">
        <v>237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 t="s">
        <v>258</v>
      </c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 t="s">
        <v>259</v>
      </c>
      <c r="BB57" t="s">
        <v>260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45540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262</v>
      </c>
      <c r="M58" s="46"/>
      <c r="N58" s="33" t="s">
        <v>237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 t="s">
        <v>263</v>
      </c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45541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264</v>
      </c>
      <c r="M59" s="51" t="s">
        <v>99</v>
      </c>
      <c r="N59" s="33" t="s">
        <v>237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 t="s">
        <v>265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45542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264</v>
      </c>
      <c r="M60" s="46"/>
      <c r="N60" s="33" t="s">
        <v>237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45543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267</v>
      </c>
      <c r="M61" s="46"/>
      <c r="N61" s="33" t="s">
        <v>237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</v>
      </c>
      <c r="BS61">
        <f>[1]Sheet1!B25</f>
        <v>15.3</v>
      </c>
    </row>
    <row r="62" spans="1:71" x14ac:dyDescent="0.25">
      <c r="A62" s="31">
        <v>38</v>
      </c>
      <c r="B62" s="32">
        <v>45544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268</v>
      </c>
      <c r="M62" s="46"/>
      <c r="N62" s="33" t="s">
        <v>237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 t="s">
        <v>269</v>
      </c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45545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s="5" t="s">
        <v>272</v>
      </c>
      <c r="M63" s="46"/>
      <c r="N63" s="33" t="s">
        <v>237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45546</v>
      </c>
      <c r="C64" s="33" t="s">
        <v>151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 t="s">
        <v>264</v>
      </c>
      <c r="M64" s="51" t="s">
        <v>101</v>
      </c>
      <c r="N64" s="33" t="s">
        <v>237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2.5000000000000001E-2</v>
      </c>
      <c r="AJ64" s="33">
        <v>2.5000000000000001E-2</v>
      </c>
      <c r="AK64" s="33">
        <v>2.5000000000000001E-2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12</v>
      </c>
      <c r="BS64">
        <f>[1]Sheet1!B28</f>
        <v>7.5384615384615383</v>
      </c>
    </row>
    <row r="65" spans="1:71" x14ac:dyDescent="0.25">
      <c r="A65" s="31">
        <v>41</v>
      </c>
      <c r="B65" s="32">
        <v>45547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s="113" t="s">
        <v>264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2.5000000000000001E-2</v>
      </c>
      <c r="AJ65" s="33">
        <v>2.5000000000000001E-2</v>
      </c>
      <c r="AK65" s="33">
        <v>2.5000000000000001E-2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49</v>
      </c>
      <c r="BB65" t="s">
        <v>273</v>
      </c>
      <c r="BS65">
        <f>[1]Sheet1!B29</f>
        <v>4.4210526315789478</v>
      </c>
    </row>
    <row r="66" spans="1:71" x14ac:dyDescent="0.25">
      <c r="A66" s="31">
        <v>42</v>
      </c>
      <c r="B66" s="32">
        <v>45548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274</v>
      </c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2.5000000000000001E-2</v>
      </c>
      <c r="AJ66" s="33">
        <v>2.5000000000000001E-2</v>
      </c>
      <c r="AK66" s="33">
        <v>2.5000000000000001E-2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45549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 t="s">
        <v>276</v>
      </c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2.5000000000000001E-2</v>
      </c>
      <c r="AJ67" s="33">
        <v>2.5000000000000001E-2</v>
      </c>
      <c r="AK67" s="33">
        <v>2.5000000000000001E-2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45550</v>
      </c>
      <c r="C68" s="33" t="s">
        <v>129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272</v>
      </c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2.5000000000000001E-2</v>
      </c>
      <c r="AJ68" s="33">
        <v>2.5000000000000001E-2</v>
      </c>
      <c r="AK68" s="33">
        <v>2.5000000000000001E-2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12</v>
      </c>
      <c r="BS68">
        <f>[1]Sheet1!B32</f>
        <v>2.8857142857142857</v>
      </c>
    </row>
    <row r="69" spans="1:71" x14ac:dyDescent="0.25">
      <c r="A69" s="31">
        <v>45</v>
      </c>
      <c r="B69" s="32">
        <v>45551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278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 t="s">
        <v>279</v>
      </c>
      <c r="AJ69" s="33" t="s">
        <v>279</v>
      </c>
      <c r="AK69" s="33" t="s">
        <v>279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17</v>
      </c>
      <c r="BS69">
        <f>[1]Sheet1!B33</f>
        <v>1.8888888888888888</v>
      </c>
    </row>
    <row r="70" spans="1:71" x14ac:dyDescent="0.25">
      <c r="A70" s="31">
        <v>46</v>
      </c>
      <c r="B70" s="32">
        <v>45552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 t="s">
        <v>264</v>
      </c>
      <c r="M70" s="46" t="s">
        <v>282</v>
      </c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45553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 t="s">
        <v>264</v>
      </c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 t="s">
        <v>283</v>
      </c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34</v>
      </c>
      <c r="BS71">
        <f>[1]Sheet1!B35</f>
        <v>1.4722222222222223</v>
      </c>
    </row>
    <row r="72" spans="1:71" x14ac:dyDescent="0.25">
      <c r="A72" s="31">
        <v>48</v>
      </c>
      <c r="B72" s="32">
        <v>45554</v>
      </c>
      <c r="C72" s="33" t="s">
        <v>132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s="45" t="s">
        <v>278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45555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237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45556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237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286</v>
      </c>
      <c r="AX74" s="31"/>
      <c r="AY74" s="31"/>
      <c r="AZ74" s="38"/>
      <c r="BA74" s="44">
        <v>6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45557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45558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45559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3</v>
      </c>
    </row>
    <row r="78" spans="1:71" ht="15.75" thickBot="1" x14ac:dyDescent="0.3">
      <c r="A78" s="31">
        <v>54</v>
      </c>
      <c r="B78" s="32">
        <v>45560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45561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45562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45563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45564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45565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299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</row>
    <row r="84" spans="1:54" ht="15.75" thickBot="1" x14ac:dyDescent="0.3">
      <c r="A84" s="31">
        <v>60</v>
      </c>
      <c r="B84" s="32">
        <v>45566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45567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45568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45569</v>
      </c>
      <c r="C87" s="33" t="s">
        <v>292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298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45570</v>
      </c>
      <c r="C88" s="33" t="s">
        <v>142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 t="s">
        <v>300</v>
      </c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 t="s">
        <v>297</v>
      </c>
      <c r="AR88" s="38"/>
      <c r="AS88" s="31" t="s">
        <v>293</v>
      </c>
      <c r="AT88" s="33" t="s">
        <v>62</v>
      </c>
      <c r="AU88" s="33" t="s">
        <v>295</v>
      </c>
      <c r="AW88" s="31" t="s">
        <v>207</v>
      </c>
      <c r="AX88" s="33" t="s">
        <v>121</v>
      </c>
      <c r="AY88" s="33" t="s">
        <v>296</v>
      </c>
      <c r="AZ88" s="38"/>
      <c r="BA88" s="44">
        <v>0</v>
      </c>
    </row>
    <row r="89" spans="1:54" x14ac:dyDescent="0.25">
      <c r="A89" s="31">
        <v>65</v>
      </c>
      <c r="B89" s="32">
        <v>45571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45572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45573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45574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0.1</v>
      </c>
      <c r="AO92" s="42">
        <v>0.1</v>
      </c>
      <c r="AP92" s="42">
        <v>0.1</v>
      </c>
      <c r="AQ92" s="43"/>
      <c r="AR92" s="38"/>
      <c r="AS92" s="31" t="s">
        <v>293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45575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0.1</v>
      </c>
      <c r="AO93" s="42">
        <v>0.1</v>
      </c>
      <c r="AP93" s="42">
        <v>0.1</v>
      </c>
      <c r="AQ93" s="43"/>
      <c r="AR93" s="38"/>
      <c r="AS93" s="31" t="s">
        <v>293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>
        <v>1</v>
      </c>
      <c r="BB93" t="s">
        <v>308</v>
      </c>
    </row>
    <row r="94" spans="1:54" x14ac:dyDescent="0.25">
      <c r="A94" s="31">
        <v>70</v>
      </c>
      <c r="B94" s="32">
        <v>45576</v>
      </c>
      <c r="C94" s="33" t="s">
        <v>142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0.1</v>
      </c>
      <c r="AO94" s="42">
        <v>0.1</v>
      </c>
      <c r="AP94" s="42">
        <v>0.1</v>
      </c>
      <c r="AQ94" s="43"/>
      <c r="AR94" s="38"/>
      <c r="AS94" s="31" t="s">
        <v>293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45577</v>
      </c>
      <c r="C95" s="33" t="s">
        <v>336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42">
        <v>0.1</v>
      </c>
      <c r="AO95" s="42">
        <v>0.1</v>
      </c>
      <c r="AP95" s="42">
        <v>0.1</v>
      </c>
      <c r="AQ95" s="43"/>
      <c r="AS95" s="31" t="s">
        <v>293</v>
      </c>
      <c r="AT95" s="33"/>
      <c r="AU95" s="33"/>
      <c r="AW95" s="31" t="s">
        <v>115</v>
      </c>
      <c r="AX95" s="33" t="s">
        <v>121</v>
      </c>
      <c r="AY95" s="33"/>
      <c r="AZ95" s="38"/>
      <c r="BA95" s="44">
        <v>0</v>
      </c>
    </row>
    <row r="96" spans="1:54" x14ac:dyDescent="0.25">
      <c r="A96" s="31">
        <v>72</v>
      </c>
      <c r="B96" s="32">
        <v>45578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0.1</v>
      </c>
      <c r="AO96" s="33">
        <v>0.1</v>
      </c>
      <c r="AP96" s="42">
        <v>0.1</v>
      </c>
      <c r="AQ96" s="43"/>
      <c r="AS96" s="31" t="s">
        <v>293</v>
      </c>
      <c r="AT96" s="33"/>
      <c r="AU96" s="33"/>
      <c r="AW96" s="31" t="s">
        <v>115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45579</v>
      </c>
      <c r="C97" s="33" t="s">
        <v>336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0.1</v>
      </c>
      <c r="AO97" s="33">
        <v>0.1</v>
      </c>
      <c r="AP97" s="42">
        <v>0.1</v>
      </c>
      <c r="AQ97" s="43"/>
      <c r="AS97" s="31" t="s">
        <v>293</v>
      </c>
      <c r="AT97" s="33"/>
      <c r="AU97" s="33"/>
      <c r="AW97" s="31" t="s">
        <v>115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45580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0.1</v>
      </c>
      <c r="AO98" s="33">
        <v>0.1</v>
      </c>
      <c r="AP98" s="42">
        <v>0.1</v>
      </c>
      <c r="AQ98" s="43"/>
      <c r="AS98" s="31" t="s">
        <v>293</v>
      </c>
      <c r="AT98" s="33"/>
      <c r="AU98" s="33"/>
      <c r="AV98" t="s">
        <v>340</v>
      </c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45581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0.1</v>
      </c>
      <c r="AO99" s="33">
        <v>0.1</v>
      </c>
      <c r="AP99" s="42">
        <v>0.1</v>
      </c>
      <c r="AQ99" s="43" t="s">
        <v>342</v>
      </c>
      <c r="AR99" s="38"/>
      <c r="AS99" s="31" t="s">
        <v>293</v>
      </c>
      <c r="AT99" s="33"/>
      <c r="AU99" s="33"/>
      <c r="AW99" s="31" t="s">
        <v>115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45582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115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45583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345</v>
      </c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115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45584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45585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346</v>
      </c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45586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45587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 t="s">
        <v>352</v>
      </c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45590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45591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45592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A713-3800-4013-9F60-F0E4FABF7163}">
  <dimension ref="A1:BS115"/>
  <sheetViews>
    <sheetView topLeftCell="A22" zoomScale="84" zoomScaleNormal="84" workbookViewId="0">
      <selection activeCell="AM48" sqref="AM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134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28200</v>
      </c>
      <c r="J7" t="s">
        <v>127</v>
      </c>
    </row>
    <row r="8" spans="1:44" x14ac:dyDescent="0.25">
      <c r="B8" s="3" t="s">
        <v>4</v>
      </c>
      <c r="C8" s="5">
        <v>402</v>
      </c>
    </row>
    <row r="9" spans="1:44" x14ac:dyDescent="0.25">
      <c r="B9" s="3" t="s">
        <v>5</v>
      </c>
      <c r="C9" s="5">
        <f>(C8/C7)*100</f>
        <v>1.425531914893617</v>
      </c>
    </row>
    <row r="10" spans="1:44" x14ac:dyDescent="0.25">
      <c r="B10" s="3" t="s">
        <v>6</v>
      </c>
      <c r="C10" s="5" t="s">
        <v>128</v>
      </c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5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45459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130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45460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131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45461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45462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111" t="s">
        <v>133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45463</v>
      </c>
      <c r="C28" s="33" t="s">
        <v>132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45464</v>
      </c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45465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45466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45467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 t="s">
        <v>136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16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45468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16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45469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137</v>
      </c>
      <c r="AD34" s="33"/>
      <c r="AE34" s="56" t="s">
        <v>54</v>
      </c>
      <c r="AF34" s="57" t="s">
        <v>135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45470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45471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45472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>
        <v>55</v>
      </c>
      <c r="BB37" t="s">
        <v>140</v>
      </c>
      <c r="BS37" t="s">
        <v>64</v>
      </c>
    </row>
    <row r="38" spans="1:71" ht="15.75" thickBot="1" x14ac:dyDescent="0.3">
      <c r="A38" s="31">
        <v>14</v>
      </c>
      <c r="B38" s="32">
        <v>45473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141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>
        <v>71</v>
      </c>
      <c r="BB38" t="s">
        <v>140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45474</v>
      </c>
      <c r="C39" s="33" t="s">
        <v>142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143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45475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53</v>
      </c>
      <c r="BS40">
        <f>[1]Sheet1!B4</f>
        <v>38.861111111111114</v>
      </c>
    </row>
    <row r="41" spans="1:71" x14ac:dyDescent="0.25">
      <c r="A41" s="31">
        <v>17</v>
      </c>
      <c r="B41" s="32">
        <v>45476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144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145</v>
      </c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182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45477</v>
      </c>
      <c r="C42" s="33" t="s">
        <v>132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146</v>
      </c>
      <c r="AX42" s="33"/>
      <c r="AY42" s="33"/>
      <c r="AZ42" s="38" t="s">
        <v>147</v>
      </c>
      <c r="BA42" s="44">
        <v>173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45478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146</v>
      </c>
      <c r="AX43" s="33"/>
      <c r="AY43" s="33"/>
      <c r="AZ43" s="38" t="s">
        <v>148</v>
      </c>
      <c r="BA43" s="31">
        <v>33</v>
      </c>
      <c r="BS43">
        <f>[1]Sheet1!B7</f>
        <v>20.367346938775512</v>
      </c>
    </row>
    <row r="44" spans="1:71" x14ac:dyDescent="0.25">
      <c r="A44" s="31">
        <v>20</v>
      </c>
      <c r="B44" s="32">
        <v>45479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 t="s">
        <v>149</v>
      </c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146</v>
      </c>
      <c r="AX44" s="33"/>
      <c r="AY44" s="33"/>
      <c r="AZ44" s="38" t="s">
        <v>150</v>
      </c>
      <c r="BA44" s="44">
        <v>36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45480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 t="s">
        <v>92</v>
      </c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146</v>
      </c>
      <c r="AX45" s="78"/>
      <c r="AY45" s="78"/>
      <c r="AZ45" s="82"/>
      <c r="BA45" s="86">
        <v>32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45481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146</v>
      </c>
      <c r="AX46" s="33"/>
      <c r="AY46" s="33"/>
      <c r="AZ46" s="38"/>
      <c r="BA46" s="44">
        <v>13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45482</v>
      </c>
      <c r="C47" s="33" t="s">
        <v>151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146</v>
      </c>
      <c r="AX47" s="33"/>
      <c r="AY47" s="33"/>
      <c r="AZ47" s="38"/>
      <c r="BA47" s="44">
        <v>11</v>
      </c>
      <c r="BS47">
        <f>[1]Sheet1!B11</f>
        <v>49.14</v>
      </c>
    </row>
    <row r="48" spans="1:71" ht="15.75" thickBot="1" x14ac:dyDescent="0.3">
      <c r="A48" s="31">
        <v>24</v>
      </c>
      <c r="B48" s="32">
        <v>45483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8</v>
      </c>
      <c r="BS48">
        <f>[1]Sheet1!B12</f>
        <v>43.86</v>
      </c>
    </row>
    <row r="49" spans="1:71" ht="15.75" thickBot="1" x14ac:dyDescent="0.3">
      <c r="A49" s="31">
        <v>25</v>
      </c>
      <c r="B49" s="32">
        <v>45484</v>
      </c>
      <c r="C49" s="33" t="s">
        <v>151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45485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277"/>
      <c r="P50" s="38" t="s">
        <v>152</v>
      </c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45486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32</v>
      </c>
      <c r="BS51">
        <f>[1]Sheet1!B15</f>
        <v>43.354166666666664</v>
      </c>
    </row>
    <row r="52" spans="1:71" x14ac:dyDescent="0.25">
      <c r="A52" s="31">
        <v>28</v>
      </c>
      <c r="B52" s="32">
        <v>45487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35</v>
      </c>
      <c r="BS52">
        <f>[1]Sheet1!B16</f>
        <v>39.8125</v>
      </c>
    </row>
    <row r="53" spans="1:71" ht="15.75" thickBot="1" x14ac:dyDescent="0.3">
      <c r="A53" s="31">
        <v>29</v>
      </c>
      <c r="B53" s="32">
        <v>45488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154</v>
      </c>
      <c r="M53" s="46"/>
      <c r="N53" s="33" t="s">
        <v>153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20</v>
      </c>
      <c r="BS53">
        <f>[1]Sheet1!B17</f>
        <v>34.78</v>
      </c>
    </row>
    <row r="54" spans="1:71" x14ac:dyDescent="0.25">
      <c r="A54" s="31">
        <v>30</v>
      </c>
      <c r="B54" s="32">
        <v>45489</v>
      </c>
      <c r="C54" s="33" t="s">
        <v>132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42"/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45490</v>
      </c>
      <c r="C55" s="33" t="s">
        <v>132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62</v>
      </c>
      <c r="BB55" t="s">
        <v>155</v>
      </c>
      <c r="BS55">
        <f>[1]Sheet1!B19</f>
        <v>36.612244897959187</v>
      </c>
    </row>
    <row r="56" spans="1:71" x14ac:dyDescent="0.25">
      <c r="A56" s="31">
        <v>32</v>
      </c>
      <c r="B56" s="32">
        <v>45491</v>
      </c>
      <c r="C56" s="33" t="s">
        <v>139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42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55</v>
      </c>
      <c r="BB56" t="s">
        <v>156</v>
      </c>
      <c r="BS56">
        <f>[1]Sheet1!B20</f>
        <v>34.714285714285715</v>
      </c>
    </row>
    <row r="57" spans="1:71" x14ac:dyDescent="0.25">
      <c r="A57" s="31">
        <v>33</v>
      </c>
      <c r="B57" s="32">
        <v>45492</v>
      </c>
      <c r="C57" s="33" t="s">
        <v>139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42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 t="s">
        <v>157</v>
      </c>
      <c r="AY57" s="31"/>
      <c r="AZ57" s="38"/>
      <c r="BA57" s="44">
        <v>54</v>
      </c>
      <c r="BB57" t="s">
        <v>158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45493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54</v>
      </c>
      <c r="BB58" t="s">
        <v>159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45494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160</v>
      </c>
      <c r="M59" s="51" t="s">
        <v>99</v>
      </c>
      <c r="N59" s="33" t="s">
        <v>161</v>
      </c>
      <c r="O59" s="277"/>
      <c r="P59" s="38" t="s">
        <v>162</v>
      </c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 t="s">
        <v>163</v>
      </c>
      <c r="AS59" s="31" t="s">
        <v>89</v>
      </c>
      <c r="AT59" s="33" t="s">
        <v>62</v>
      </c>
      <c r="AU59" s="64" t="s">
        <v>99</v>
      </c>
      <c r="AV59" s="33" t="s">
        <v>168</v>
      </c>
      <c r="AW59" s="31" t="s">
        <v>91</v>
      </c>
      <c r="AX59" s="31"/>
      <c r="AY59" s="31"/>
      <c r="AZ59" s="38" t="s">
        <v>165</v>
      </c>
      <c r="BA59" s="44">
        <v>40</v>
      </c>
      <c r="BB59" t="s">
        <v>164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45495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161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136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45496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161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166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215</v>
      </c>
      <c r="BS61">
        <f>[1]Sheet1!B25</f>
        <v>15.3</v>
      </c>
    </row>
    <row r="62" spans="1:71" x14ac:dyDescent="0.25">
      <c r="A62" s="31">
        <v>38</v>
      </c>
      <c r="B62" s="32">
        <v>45497</v>
      </c>
      <c r="C62" s="33" t="s">
        <v>132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161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 t="s">
        <v>170</v>
      </c>
      <c r="AS62" s="31" t="s">
        <v>100</v>
      </c>
      <c r="AT62" s="33" t="s">
        <v>62</v>
      </c>
      <c r="AU62" s="33"/>
      <c r="AV62" s="33" t="s">
        <v>167</v>
      </c>
      <c r="AW62" s="31" t="s">
        <v>91</v>
      </c>
      <c r="AX62" s="31"/>
      <c r="AY62" s="31"/>
      <c r="AZ62" s="38" t="s">
        <v>165</v>
      </c>
      <c r="BA62" s="44">
        <v>49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45498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161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169</v>
      </c>
      <c r="AS63" s="31" t="s">
        <v>100</v>
      </c>
      <c r="AT63" s="33" t="s">
        <v>62</v>
      </c>
      <c r="AU63" s="33"/>
      <c r="AV63" s="33" t="s">
        <v>165</v>
      </c>
      <c r="AW63" s="31" t="s">
        <v>91</v>
      </c>
      <c r="AX63" s="31"/>
      <c r="AY63" s="31"/>
      <c r="AZ63" s="38" t="s">
        <v>165</v>
      </c>
      <c r="BA63" s="44">
        <v>62</v>
      </c>
      <c r="BB63" t="s">
        <v>171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45499</v>
      </c>
      <c r="C64" s="33" t="s">
        <v>139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161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172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 t="s">
        <v>165</v>
      </c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45500</v>
      </c>
      <c r="C65" s="33" t="s">
        <v>139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161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26</v>
      </c>
      <c r="BS65">
        <f>[1]Sheet1!B29</f>
        <v>4.4210526315789478</v>
      </c>
    </row>
    <row r="66" spans="1:71" x14ac:dyDescent="0.25">
      <c r="A66" s="31">
        <v>42</v>
      </c>
      <c r="B66" s="32">
        <v>45501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161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 t="s">
        <v>173</v>
      </c>
      <c r="AR66" s="38" t="s">
        <v>174</v>
      </c>
      <c r="AS66" s="31" t="s">
        <v>102</v>
      </c>
      <c r="AT66" s="33" t="s">
        <v>62</v>
      </c>
      <c r="AU66" s="33"/>
      <c r="AW66" s="31" t="s">
        <v>91</v>
      </c>
      <c r="AX66" s="31"/>
      <c r="AY66" s="31" t="s">
        <v>175</v>
      </c>
      <c r="AZ66" s="38" t="s">
        <v>176</v>
      </c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45502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161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45503</v>
      </c>
      <c r="C68" s="33" t="s">
        <v>132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177</v>
      </c>
      <c r="M68" s="51" t="s">
        <v>104</v>
      </c>
      <c r="N68" s="33" t="s">
        <v>161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0.15</v>
      </c>
      <c r="AJ68" s="33">
        <v>0.15</v>
      </c>
      <c r="AK68" s="33">
        <v>0.15</v>
      </c>
      <c r="AL68" s="31"/>
      <c r="AM68" s="40"/>
      <c r="AN68" s="33">
        <v>0.15</v>
      </c>
      <c r="AO68" s="33">
        <v>0.15</v>
      </c>
      <c r="AP68" s="42">
        <v>0.15</v>
      </c>
      <c r="AQ68" s="43"/>
      <c r="AR68" s="38" t="s">
        <v>178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191</v>
      </c>
      <c r="BS68">
        <f>[1]Sheet1!B32</f>
        <v>2.8857142857142857</v>
      </c>
    </row>
    <row r="69" spans="1:71" x14ac:dyDescent="0.25">
      <c r="A69" s="31">
        <v>45</v>
      </c>
      <c r="B69" s="32">
        <v>45504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179</v>
      </c>
      <c r="M69" s="46"/>
      <c r="N69" s="33" t="s">
        <v>161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 t="s">
        <v>180</v>
      </c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30</v>
      </c>
      <c r="BS69">
        <f>[1]Sheet1!B33</f>
        <v>1.8888888888888888</v>
      </c>
    </row>
    <row r="70" spans="1:71" x14ac:dyDescent="0.25">
      <c r="A70" s="31">
        <v>46</v>
      </c>
      <c r="B70" s="32">
        <v>45505</v>
      </c>
      <c r="C70" s="33" t="s">
        <v>132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161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181</v>
      </c>
      <c r="BB70" t="s">
        <v>182</v>
      </c>
      <c r="BS70">
        <f>[1]Sheet1!B34</f>
        <v>1.8</v>
      </c>
    </row>
    <row r="71" spans="1:71" x14ac:dyDescent="0.25">
      <c r="A71" s="31">
        <v>47</v>
      </c>
      <c r="B71" s="32">
        <v>45506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161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 t="s">
        <v>183</v>
      </c>
      <c r="AW71" s="31" t="s">
        <v>184</v>
      </c>
      <c r="AX71" s="31"/>
      <c r="AY71" s="31"/>
      <c r="AZ71" s="38"/>
      <c r="BA71" s="44">
        <v>0</v>
      </c>
      <c r="BS71">
        <f>[1]Sheet1!B35</f>
        <v>1.4722222222222223</v>
      </c>
    </row>
    <row r="72" spans="1:71" x14ac:dyDescent="0.25">
      <c r="A72" s="31">
        <v>48</v>
      </c>
      <c r="B72" s="32">
        <v>45507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188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 t="s">
        <v>189</v>
      </c>
      <c r="AS72" s="31" t="s">
        <v>190</v>
      </c>
      <c r="AT72" s="33" t="s">
        <v>62</v>
      </c>
      <c r="AU72" s="33" t="s">
        <v>191</v>
      </c>
      <c r="AW72" s="31" t="s">
        <v>184</v>
      </c>
      <c r="AX72" s="31"/>
      <c r="AY72" s="31" t="s">
        <v>192</v>
      </c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45508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188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190</v>
      </c>
      <c r="AT73" s="33" t="s">
        <v>62</v>
      </c>
      <c r="AU73" s="33"/>
      <c r="AW73" s="31" t="s">
        <v>184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45509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>
        <v>0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184</v>
      </c>
      <c r="AX74" s="31"/>
      <c r="AY74" s="31" t="s">
        <v>202</v>
      </c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45510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190</v>
      </c>
      <c r="AT75" s="33" t="s">
        <v>110</v>
      </c>
      <c r="AU75" s="33"/>
      <c r="AW75" s="31" t="s">
        <v>184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45511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109</v>
      </c>
      <c r="AT76" s="33" t="s">
        <v>110</v>
      </c>
      <c r="AW76" s="31" t="s">
        <v>184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45512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204</v>
      </c>
      <c r="AS77" s="31" t="s">
        <v>109</v>
      </c>
      <c r="AT77" s="33" t="s">
        <v>110</v>
      </c>
      <c r="AU77" s="33"/>
      <c r="AW77" s="31" t="s">
        <v>184</v>
      </c>
      <c r="AX77" s="33" t="s">
        <v>116</v>
      </c>
      <c r="AY77" s="33"/>
      <c r="AZ77" s="38"/>
      <c r="BA77" s="44">
        <v>1</v>
      </c>
      <c r="BB77" t="s">
        <v>205</v>
      </c>
    </row>
    <row r="78" spans="1:71" ht="15.75" thickBot="1" x14ac:dyDescent="0.3">
      <c r="A78" s="31">
        <v>54</v>
      </c>
      <c r="B78" s="32">
        <v>45513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109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45514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/>
      <c r="AR79" s="38" t="s">
        <v>206</v>
      </c>
      <c r="AS79" s="31" t="s">
        <v>109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45515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208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109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45516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208</v>
      </c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109</v>
      </c>
      <c r="AT81" s="33" t="s">
        <v>110</v>
      </c>
      <c r="AU81" s="33"/>
      <c r="AW81" s="31" t="s">
        <v>184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45517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109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1</v>
      </c>
      <c r="BB82" t="s">
        <v>209</v>
      </c>
    </row>
    <row r="83" spans="1:54" ht="15.75" thickBot="1" x14ac:dyDescent="0.3">
      <c r="A83" s="31">
        <v>59</v>
      </c>
      <c r="B83" s="32">
        <v>45518</v>
      </c>
      <c r="C83" s="33" t="s">
        <v>151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109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4" ht="15.75" thickBot="1" x14ac:dyDescent="0.3">
      <c r="A84" s="31">
        <v>60</v>
      </c>
      <c r="B84" s="32">
        <v>45519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206</v>
      </c>
      <c r="AS84" s="31" t="s">
        <v>123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45520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216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45521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217</v>
      </c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>
        <v>1</v>
      </c>
      <c r="BB86" t="s">
        <v>158</v>
      </c>
    </row>
    <row r="87" spans="1:54" x14ac:dyDescent="0.25">
      <c r="A87" s="31">
        <v>63</v>
      </c>
      <c r="B87" s="32">
        <v>45522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123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45523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206</v>
      </c>
      <c r="AS88" s="31" t="s">
        <v>123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45524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 t="s">
        <v>225</v>
      </c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219</v>
      </c>
      <c r="AS89" s="31" t="s">
        <v>123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1</v>
      </c>
      <c r="BB89" t="s">
        <v>220</v>
      </c>
    </row>
    <row r="90" spans="1:54" x14ac:dyDescent="0.25">
      <c r="A90" s="31">
        <v>66</v>
      </c>
      <c r="B90" s="32">
        <v>45525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206</v>
      </c>
      <c r="AS90" s="31" t="s">
        <v>123</v>
      </c>
      <c r="AT90" s="33" t="s">
        <v>110</v>
      </c>
      <c r="AU90" s="33"/>
      <c r="AW90" s="31" t="s">
        <v>184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45526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 t="s">
        <v>206</v>
      </c>
      <c r="AS91" s="31" t="s">
        <v>123</v>
      </c>
      <c r="AT91" s="33" t="s">
        <v>110</v>
      </c>
      <c r="AU91" s="33"/>
      <c r="AW91" s="31" t="s">
        <v>184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45527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206</v>
      </c>
      <c r="AS92" s="31" t="s">
        <v>123</v>
      </c>
      <c r="AT92" s="33" t="s">
        <v>110</v>
      </c>
      <c r="AU92" s="33"/>
      <c r="AW92" s="31" t="s">
        <v>184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45528</v>
      </c>
      <c r="C93" s="33" t="s">
        <v>230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206</v>
      </c>
      <c r="AS93" s="31" t="s">
        <v>123</v>
      </c>
      <c r="AT93" s="33" t="s">
        <v>110</v>
      </c>
      <c r="AU93" s="33"/>
      <c r="AW93" s="31" t="s">
        <v>184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45529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206</v>
      </c>
      <c r="AS94" s="31" t="s">
        <v>123</v>
      </c>
      <c r="AT94" s="33" t="s">
        <v>110</v>
      </c>
      <c r="AU94" s="33"/>
      <c r="AW94" s="31" t="s">
        <v>184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45530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206</v>
      </c>
      <c r="AS95" s="31" t="s">
        <v>123</v>
      </c>
      <c r="AT95" s="33" t="s">
        <v>110</v>
      </c>
      <c r="AU95" s="33"/>
      <c r="AW95" s="31" t="s">
        <v>184</v>
      </c>
      <c r="AX95" s="33" t="s">
        <v>236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45531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123</v>
      </c>
      <c r="AT96" s="33" t="s">
        <v>110</v>
      </c>
      <c r="AU96" s="33"/>
      <c r="AW96" s="31" t="s">
        <v>184</v>
      </c>
      <c r="AX96" s="33" t="s">
        <v>236</v>
      </c>
      <c r="AY96" s="33"/>
      <c r="AZ96" s="38"/>
      <c r="BA96" s="44">
        <v>1</v>
      </c>
    </row>
    <row r="97" spans="1:54" x14ac:dyDescent="0.25">
      <c r="A97" s="31">
        <v>73</v>
      </c>
      <c r="B97" s="32">
        <v>45532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123</v>
      </c>
      <c r="AT97" s="33" t="s">
        <v>110</v>
      </c>
      <c r="AU97" s="33"/>
      <c r="AW97" s="31" t="s">
        <v>184</v>
      </c>
      <c r="AX97" s="33" t="s">
        <v>236</v>
      </c>
      <c r="AY97" s="33"/>
      <c r="AZ97" s="38"/>
      <c r="BA97" s="44">
        <v>0</v>
      </c>
    </row>
    <row r="98" spans="1:54" x14ac:dyDescent="0.25">
      <c r="A98" s="31">
        <v>74</v>
      </c>
      <c r="B98" s="32">
        <v>45533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206</v>
      </c>
      <c r="AS98" s="31" t="s">
        <v>123</v>
      </c>
      <c r="AT98" s="33" t="s">
        <v>110</v>
      </c>
      <c r="AU98" s="33"/>
      <c r="AW98" s="31" t="s">
        <v>184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45534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206</v>
      </c>
      <c r="AS99" s="31" t="s">
        <v>123</v>
      </c>
      <c r="AT99" s="33" t="s">
        <v>110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45535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206</v>
      </c>
      <c r="AS100" s="31" t="s">
        <v>123</v>
      </c>
      <c r="AT100" s="33" t="s">
        <v>110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45536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177</v>
      </c>
      <c r="M101" s="46" t="s">
        <v>244</v>
      </c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123</v>
      </c>
      <c r="AT101" s="33" t="s">
        <v>110</v>
      </c>
      <c r="AU101" s="33"/>
      <c r="AW101" s="31" t="s">
        <v>184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45537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123</v>
      </c>
      <c r="AT102" s="33" t="s">
        <v>110</v>
      </c>
      <c r="AU102" s="33"/>
      <c r="AW102" s="31" t="s">
        <v>184</v>
      </c>
      <c r="AX102" s="33"/>
      <c r="AY102" s="33"/>
      <c r="AZ102" s="38"/>
      <c r="BA102" s="44">
        <v>1</v>
      </c>
      <c r="BB102" t="s">
        <v>248</v>
      </c>
    </row>
    <row r="103" spans="1:54" x14ac:dyDescent="0.25">
      <c r="A103" s="31">
        <v>79</v>
      </c>
      <c r="B103" s="32">
        <v>45538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123</v>
      </c>
      <c r="AT103" s="33" t="s">
        <v>110</v>
      </c>
      <c r="AU103" s="33"/>
      <c r="AW103" s="31" t="s">
        <v>184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45539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 t="s">
        <v>179</v>
      </c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123</v>
      </c>
      <c r="AT104" s="33" t="s">
        <v>110</v>
      </c>
      <c r="AU104" s="33"/>
      <c r="AW104" s="31" t="s">
        <v>184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45540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206</v>
      </c>
      <c r="AS105" s="31" t="s">
        <v>123</v>
      </c>
      <c r="AT105" s="33" t="s">
        <v>110</v>
      </c>
      <c r="AU105" s="33"/>
      <c r="AW105" s="31" t="s">
        <v>184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45541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206</v>
      </c>
      <c r="AS106" s="31" t="s">
        <v>123</v>
      </c>
      <c r="AT106" s="33" t="s">
        <v>110</v>
      </c>
      <c r="AU106" s="33"/>
      <c r="AW106" s="31" t="s">
        <v>184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45542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 t="s">
        <v>206</v>
      </c>
      <c r="AS107" s="31" t="s">
        <v>123</v>
      </c>
      <c r="AT107" s="33" t="s">
        <v>110</v>
      </c>
      <c r="AU107" s="33"/>
      <c r="AW107" s="31" t="s">
        <v>184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45543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123</v>
      </c>
      <c r="AT108" s="33" t="s">
        <v>110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45544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123</v>
      </c>
      <c r="AT109" s="33" t="s">
        <v>110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45545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 t="s">
        <v>270</v>
      </c>
      <c r="M110" s="46" t="s">
        <v>271</v>
      </c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 t="s">
        <v>110</v>
      </c>
      <c r="AU110" s="33"/>
      <c r="AW110" s="31"/>
      <c r="AX110" s="33"/>
      <c r="AY110" s="33"/>
      <c r="AZ110" s="38"/>
      <c r="BA110" s="44"/>
    </row>
    <row r="111" spans="1:54" x14ac:dyDescent="0.25">
      <c r="A111" s="31">
        <v>87</v>
      </c>
      <c r="B111" s="32">
        <v>45546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45547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45548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45549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>
        <v>45550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20D-3B56-4E70-BD4D-E348DEE603AB}">
  <dimension ref="A1:BS115"/>
  <sheetViews>
    <sheetView zoomScale="82" zoomScaleNormal="82" workbookViewId="0">
      <selection activeCell="L38" sqref="L3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233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16600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C13">
        <v>7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45526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229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45527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3</v>
      </c>
      <c r="X27" s="54" t="s">
        <v>51</v>
      </c>
      <c r="Y27" s="38" t="s">
        <v>232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45530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3.5</v>
      </c>
      <c r="X28" s="315" t="s">
        <v>52</v>
      </c>
      <c r="Y28" s="38" t="s">
        <v>234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45531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45532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239</v>
      </c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45533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2</v>
      </c>
      <c r="X31" s="316"/>
      <c r="Y31" s="38" t="s">
        <v>234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45534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2</v>
      </c>
      <c r="X32" s="316"/>
      <c r="Y32" s="38" t="s">
        <v>232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45535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2.5</v>
      </c>
      <c r="V33" s="33"/>
      <c r="W33" s="34" t="s">
        <v>241</v>
      </c>
      <c r="X33" s="316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45536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177</v>
      </c>
      <c r="M34" s="46" t="s">
        <v>244</v>
      </c>
      <c r="N34" s="33" t="s">
        <v>195</v>
      </c>
      <c r="O34" s="55"/>
      <c r="P34" s="38"/>
      <c r="Q34" s="31"/>
      <c r="R34" s="33"/>
      <c r="S34" s="33"/>
      <c r="T34" s="34"/>
      <c r="U34" s="33">
        <v>1.5</v>
      </c>
      <c r="V34" s="33"/>
      <c r="W34" s="34">
        <v>1</v>
      </c>
      <c r="X34" s="316"/>
      <c r="Y34" s="38" t="s">
        <v>232</v>
      </c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 t="s">
        <v>236</v>
      </c>
      <c r="BB34" t="s">
        <v>247</v>
      </c>
    </row>
    <row r="35" spans="1:71" ht="15.75" thickBot="1" x14ac:dyDescent="0.3">
      <c r="A35" s="31">
        <v>11</v>
      </c>
      <c r="B35" s="32">
        <v>45537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252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45538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45539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45540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45543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45544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45545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45546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45549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45550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45551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45552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45553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45554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45555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45556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45557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45558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45559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45560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45561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45562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45563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45564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45565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45566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45567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45568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45569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45570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45571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45572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45573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45574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45575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45576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45577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45578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45579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45580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45581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45582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45583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45584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45585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45586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45587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45588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45589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45590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45591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45592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45593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45594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45595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45596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45597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45598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45599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45600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45601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45602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45603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45604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45605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45606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45607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45608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45609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45610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1D7D-97E7-4A15-ACF7-987EAD95B607}">
  <dimension ref="A1:BS115"/>
  <sheetViews>
    <sheetView topLeftCell="A19" zoomScale="87" zoomScaleNormal="87" workbookViewId="0">
      <selection activeCell="C48" sqref="C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32" t="s">
        <v>0</v>
      </c>
      <c r="B1" s="332"/>
      <c r="C1" s="332"/>
    </row>
    <row r="2" spans="1:44" ht="16.5" customHeight="1" x14ac:dyDescent="0.25">
      <c r="A2" s="332"/>
      <c r="B2" s="332"/>
      <c r="C2" s="332"/>
    </row>
    <row r="3" spans="1:44" ht="15.75" thickBot="1" x14ac:dyDescent="0.3"/>
    <row r="4" spans="1:44" ht="24" thickBot="1" x14ac:dyDescent="0.3">
      <c r="A4" s="2" t="s">
        <v>1</v>
      </c>
      <c r="B4" s="333" t="s">
        <v>199</v>
      </c>
      <c r="C4" s="334"/>
      <c r="D4" s="334"/>
      <c r="E4" s="334"/>
      <c r="F4" s="334"/>
      <c r="G4" s="334"/>
      <c r="H4" s="334"/>
      <c r="I4" s="334"/>
      <c r="J4" s="334"/>
      <c r="K4" s="335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197</v>
      </c>
    </row>
    <row r="11" spans="1:44" ht="15" customHeight="1" x14ac:dyDescent="0.25">
      <c r="B11" s="3" t="s">
        <v>7</v>
      </c>
      <c r="C11" s="5"/>
    </row>
    <row r="12" spans="1:44" x14ac:dyDescent="0.25">
      <c r="Q12" s="336"/>
      <c r="R12" s="336"/>
      <c r="S12" s="336"/>
      <c r="T12" s="336"/>
      <c r="U12" s="336"/>
      <c r="V12" s="336"/>
      <c r="W12" s="336"/>
      <c r="X12" s="336"/>
      <c r="Y12" s="336"/>
      <c r="Z12" s="338"/>
      <c r="AA12" s="338"/>
      <c r="AB12" s="338"/>
      <c r="AC12" s="338"/>
      <c r="AD12" s="338"/>
      <c r="AE12" s="338"/>
      <c r="AF12" s="338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</row>
    <row r="13" spans="1:44" ht="23.25" x14ac:dyDescent="0.25">
      <c r="B13" s="6" t="s">
        <v>8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8"/>
      <c r="AA13" s="338"/>
      <c r="AB13" s="338"/>
      <c r="AC13" s="338"/>
      <c r="AD13" s="338"/>
      <c r="AE13" s="338"/>
      <c r="AF13" s="338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</row>
    <row r="14" spans="1:44" ht="15" customHeight="1" x14ac:dyDescent="0.25">
      <c r="B14" s="3" t="s">
        <v>9</v>
      </c>
      <c r="C14">
        <v>1000</v>
      </c>
      <c r="Q14" s="336"/>
      <c r="R14" s="336"/>
      <c r="S14" s="336"/>
      <c r="T14" s="336"/>
      <c r="U14" s="336"/>
      <c r="V14" s="336"/>
      <c r="W14" s="336"/>
      <c r="X14" s="336"/>
      <c r="Y14" s="336"/>
      <c r="Z14" s="338"/>
      <c r="AA14" s="338"/>
      <c r="AB14" s="338"/>
      <c r="AC14" s="338"/>
      <c r="AD14" s="338"/>
      <c r="AE14" s="338"/>
      <c r="AF14" s="338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</row>
    <row r="15" spans="1:44" ht="15" customHeight="1" x14ac:dyDescent="0.25">
      <c r="A15" s="3"/>
      <c r="B15" s="4"/>
      <c r="Q15" s="336"/>
      <c r="R15" s="336"/>
      <c r="S15" s="336"/>
      <c r="T15" s="336"/>
      <c r="U15" s="336"/>
      <c r="V15" s="336"/>
      <c r="W15" s="336"/>
      <c r="X15" s="336"/>
      <c r="Y15" s="336"/>
      <c r="Z15" s="338"/>
      <c r="AA15" s="338"/>
      <c r="AB15" s="338"/>
      <c r="AC15" s="338"/>
      <c r="AD15" s="338"/>
      <c r="AE15" s="338"/>
      <c r="AF15" s="338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</row>
    <row r="16" spans="1:44" ht="15" customHeight="1" x14ac:dyDescent="0.25">
      <c r="A16" s="3"/>
      <c r="B16" s="4"/>
      <c r="Q16" s="336"/>
      <c r="R16" s="336"/>
      <c r="S16" s="336"/>
      <c r="T16" s="336"/>
      <c r="U16" s="336"/>
      <c r="V16" s="336"/>
      <c r="W16" s="336"/>
      <c r="X16" s="336"/>
      <c r="Y16" s="336"/>
      <c r="Z16" s="338"/>
      <c r="AA16" s="338"/>
      <c r="AB16" s="338"/>
      <c r="AC16" s="338"/>
      <c r="AD16" s="338"/>
      <c r="AE16" s="338"/>
      <c r="AF16" s="338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</row>
    <row r="17" spans="1:53" ht="15.75" customHeight="1" thickBot="1" x14ac:dyDescent="0.3">
      <c r="Q17" s="337"/>
      <c r="R17" s="337"/>
      <c r="S17" s="337"/>
      <c r="T17" s="337"/>
      <c r="U17" s="337"/>
      <c r="V17" s="337"/>
      <c r="W17" s="337"/>
      <c r="X17" s="337"/>
      <c r="Y17" s="337"/>
      <c r="Z17" s="339"/>
      <c r="AA17" s="339"/>
      <c r="AB17" s="339"/>
      <c r="AC17" s="339"/>
      <c r="AD17" s="339"/>
      <c r="AE17" s="339"/>
      <c r="AF17" s="339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</row>
    <row r="18" spans="1:53" ht="15" customHeight="1" x14ac:dyDescent="0.25">
      <c r="A18" s="179" t="s">
        <v>10</v>
      </c>
      <c r="B18" s="180"/>
      <c r="C18" s="180"/>
      <c r="D18" s="185" t="s">
        <v>11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8" t="s">
        <v>12</v>
      </c>
      <c r="O18" s="188"/>
      <c r="P18" s="189"/>
      <c r="Q18" s="194" t="s">
        <v>13</v>
      </c>
      <c r="R18" s="195"/>
      <c r="S18" s="195"/>
      <c r="T18" s="195"/>
      <c r="U18" s="195"/>
      <c r="V18" s="195"/>
      <c r="W18" s="195"/>
      <c r="X18" s="195"/>
      <c r="Y18" s="196"/>
      <c r="Z18" s="200" t="s">
        <v>14</v>
      </c>
      <c r="AA18" s="201"/>
      <c r="AB18" s="201"/>
      <c r="AC18" s="201"/>
      <c r="AD18" s="201"/>
      <c r="AE18" s="201"/>
      <c r="AF18" s="202"/>
      <c r="AG18" s="241" t="s">
        <v>15</v>
      </c>
      <c r="AH18" s="241"/>
      <c r="AI18" s="241"/>
      <c r="AJ18" s="241"/>
      <c r="AK18" s="241"/>
      <c r="AL18" s="241"/>
      <c r="AM18" s="241"/>
      <c r="AN18" s="241"/>
      <c r="AO18" s="241"/>
      <c r="AP18" s="241"/>
      <c r="AQ18" s="7"/>
      <c r="AR18" s="8"/>
      <c r="AS18" s="221" t="s">
        <v>16</v>
      </c>
      <c r="AT18" s="222"/>
      <c r="AU18" s="222"/>
      <c r="AV18" s="222"/>
      <c r="AW18" s="227" t="s">
        <v>17</v>
      </c>
      <c r="AX18" s="228"/>
      <c r="AY18" s="228"/>
      <c r="AZ18" s="229"/>
      <c r="BA18" s="236" t="s">
        <v>18</v>
      </c>
    </row>
    <row r="19" spans="1:53" ht="15" customHeight="1" x14ac:dyDescent="0.25">
      <c r="A19" s="181"/>
      <c r="B19" s="182"/>
      <c r="C19" s="182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0"/>
      <c r="O19" s="190"/>
      <c r="P19" s="191"/>
      <c r="Q19" s="197"/>
      <c r="R19" s="198"/>
      <c r="S19" s="198"/>
      <c r="T19" s="198"/>
      <c r="U19" s="198"/>
      <c r="V19" s="198"/>
      <c r="W19" s="198"/>
      <c r="X19" s="198"/>
      <c r="Y19" s="199"/>
      <c r="Z19" s="203"/>
      <c r="AA19" s="204"/>
      <c r="AB19" s="204"/>
      <c r="AC19" s="204"/>
      <c r="AD19" s="204"/>
      <c r="AE19" s="204"/>
      <c r="AF19" s="205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9"/>
      <c r="AR19" s="10"/>
      <c r="AS19" s="223"/>
      <c r="AT19" s="224"/>
      <c r="AU19" s="224"/>
      <c r="AV19" s="224"/>
      <c r="AW19" s="230"/>
      <c r="AX19" s="231"/>
      <c r="AY19" s="231"/>
      <c r="AZ19" s="232"/>
      <c r="BA19" s="237"/>
    </row>
    <row r="20" spans="1:53" ht="15" customHeight="1" thickBot="1" x14ac:dyDescent="0.3">
      <c r="A20" s="183"/>
      <c r="B20" s="184"/>
      <c r="C20" s="184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2"/>
      <c r="O20" s="192"/>
      <c r="P20" s="193"/>
      <c r="Q20" s="197"/>
      <c r="R20" s="198"/>
      <c r="S20" s="198"/>
      <c r="T20" s="198"/>
      <c r="U20" s="198"/>
      <c r="V20" s="198"/>
      <c r="W20" s="198"/>
      <c r="X20" s="198"/>
      <c r="Y20" s="199"/>
      <c r="Z20" s="203"/>
      <c r="AA20" s="204"/>
      <c r="AB20" s="204"/>
      <c r="AC20" s="204"/>
      <c r="AD20" s="204"/>
      <c r="AE20" s="204"/>
      <c r="AF20" s="205"/>
      <c r="AG20" s="239" t="s">
        <v>19</v>
      </c>
      <c r="AH20" s="239"/>
      <c r="AI20" s="239"/>
      <c r="AJ20" s="239"/>
      <c r="AK20" s="240"/>
      <c r="AL20" s="11"/>
      <c r="AM20" s="239" t="s">
        <v>20</v>
      </c>
      <c r="AN20" s="239"/>
      <c r="AO20" s="239"/>
      <c r="AP20" s="240"/>
      <c r="AQ20" s="12"/>
      <c r="AR20" s="13"/>
      <c r="AS20" s="225"/>
      <c r="AT20" s="226"/>
      <c r="AU20" s="226"/>
      <c r="AV20" s="226"/>
      <c r="AW20" s="233"/>
      <c r="AX20" s="234"/>
      <c r="AY20" s="234"/>
      <c r="AZ20" s="235"/>
      <c r="BA20" s="238"/>
    </row>
    <row r="21" spans="1:53" ht="15" customHeight="1" x14ac:dyDescent="0.25">
      <c r="A21" s="206" t="s">
        <v>21</v>
      </c>
      <c r="B21" s="209" t="s">
        <v>22</v>
      </c>
      <c r="C21" s="209" t="s">
        <v>23</v>
      </c>
      <c r="D21" s="212" t="s">
        <v>24</v>
      </c>
      <c r="E21" s="213"/>
      <c r="F21" s="216" t="s">
        <v>25</v>
      </c>
      <c r="G21" s="213"/>
      <c r="H21" s="262" t="s">
        <v>26</v>
      </c>
      <c r="I21" s="263"/>
      <c r="J21" s="266" t="s">
        <v>27</v>
      </c>
      <c r="K21" s="269" t="s">
        <v>28</v>
      </c>
      <c r="L21" s="262" t="s">
        <v>29</v>
      </c>
      <c r="M21" s="273" t="s">
        <v>30</v>
      </c>
      <c r="N21" s="218" t="s">
        <v>31</v>
      </c>
      <c r="O21" s="218" t="s">
        <v>29</v>
      </c>
      <c r="P21" s="218" t="s">
        <v>30</v>
      </c>
      <c r="Q21" s="243" t="s">
        <v>32</v>
      </c>
      <c r="R21" s="246" t="s">
        <v>33</v>
      </c>
      <c r="S21" s="246"/>
      <c r="T21" s="247"/>
      <c r="U21" s="250" t="s">
        <v>34</v>
      </c>
      <c r="V21" s="250"/>
      <c r="W21" s="251"/>
      <c r="X21" s="323" t="s">
        <v>29</v>
      </c>
      <c r="Y21" s="300" t="s">
        <v>30</v>
      </c>
      <c r="Z21" s="303" t="s">
        <v>33</v>
      </c>
      <c r="AA21" s="304"/>
      <c r="AB21" s="305"/>
      <c r="AC21" s="309" t="s">
        <v>34</v>
      </c>
      <c r="AD21" s="309"/>
      <c r="AE21" s="309" t="s">
        <v>29</v>
      </c>
      <c r="AF21" s="312" t="s">
        <v>30</v>
      </c>
      <c r="AG21" s="321" t="s">
        <v>35</v>
      </c>
      <c r="AH21" s="288" t="s">
        <v>36</v>
      </c>
      <c r="AI21" s="291" t="s">
        <v>34</v>
      </c>
      <c r="AJ21" s="291"/>
      <c r="AK21" s="291"/>
      <c r="AL21" s="293" t="s">
        <v>37</v>
      </c>
      <c r="AM21" s="295" t="s">
        <v>35</v>
      </c>
      <c r="AN21" s="291" t="s">
        <v>34</v>
      </c>
      <c r="AO21" s="291"/>
      <c r="AP21" s="279"/>
      <c r="AQ21" s="297" t="s">
        <v>29</v>
      </c>
      <c r="AR21" s="279" t="s">
        <v>30</v>
      </c>
      <c r="AS21" s="282" t="s">
        <v>38</v>
      </c>
      <c r="AT21" s="285" t="s">
        <v>39</v>
      </c>
      <c r="AU21" s="285" t="s">
        <v>29</v>
      </c>
      <c r="AV21" s="285" t="s">
        <v>30</v>
      </c>
      <c r="AW21" s="318" t="s">
        <v>40</v>
      </c>
      <c r="AX21" s="254" t="s">
        <v>39</v>
      </c>
      <c r="AY21" s="254" t="s">
        <v>29</v>
      </c>
      <c r="AZ21" s="257" t="s">
        <v>30</v>
      </c>
      <c r="BA21" s="260" t="s">
        <v>41</v>
      </c>
    </row>
    <row r="22" spans="1:53" x14ac:dyDescent="0.25">
      <c r="A22" s="207"/>
      <c r="B22" s="210"/>
      <c r="C22" s="210"/>
      <c r="D22" s="214"/>
      <c r="E22" s="215"/>
      <c r="F22" s="217"/>
      <c r="G22" s="215"/>
      <c r="H22" s="264"/>
      <c r="I22" s="265"/>
      <c r="J22" s="267"/>
      <c r="K22" s="270"/>
      <c r="L22" s="264"/>
      <c r="M22" s="274"/>
      <c r="N22" s="219"/>
      <c r="O22" s="219"/>
      <c r="P22" s="219"/>
      <c r="Q22" s="244"/>
      <c r="R22" s="248"/>
      <c r="S22" s="248"/>
      <c r="T22" s="249"/>
      <c r="U22" s="252"/>
      <c r="V22" s="252"/>
      <c r="W22" s="253"/>
      <c r="X22" s="324"/>
      <c r="Y22" s="301"/>
      <c r="Z22" s="306"/>
      <c r="AA22" s="307"/>
      <c r="AB22" s="308"/>
      <c r="AC22" s="310"/>
      <c r="AD22" s="310"/>
      <c r="AE22" s="310"/>
      <c r="AF22" s="313"/>
      <c r="AG22" s="322"/>
      <c r="AH22" s="289"/>
      <c r="AI22" s="292"/>
      <c r="AJ22" s="292"/>
      <c r="AK22" s="292"/>
      <c r="AL22" s="294"/>
      <c r="AM22" s="296"/>
      <c r="AN22" s="292"/>
      <c r="AO22" s="292"/>
      <c r="AP22" s="280"/>
      <c r="AQ22" s="298"/>
      <c r="AR22" s="280"/>
      <c r="AS22" s="283"/>
      <c r="AT22" s="286"/>
      <c r="AU22" s="286"/>
      <c r="AV22" s="286"/>
      <c r="AW22" s="319"/>
      <c r="AX22" s="255"/>
      <c r="AY22" s="255"/>
      <c r="AZ22" s="258"/>
      <c r="BA22" s="260"/>
    </row>
    <row r="23" spans="1:53" ht="20.25" customHeight="1" thickBot="1" x14ac:dyDescent="0.3">
      <c r="A23" s="208"/>
      <c r="B23" s="211"/>
      <c r="C23" s="21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68"/>
      <c r="K23" s="271"/>
      <c r="L23" s="272"/>
      <c r="M23" s="275"/>
      <c r="N23" s="220"/>
      <c r="O23" s="220"/>
      <c r="P23" s="220"/>
      <c r="Q23" s="245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325"/>
      <c r="Y23" s="302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311"/>
      <c r="AF23" s="314"/>
      <c r="AG23" s="27" t="s">
        <v>44</v>
      </c>
      <c r="AH23" s="290"/>
      <c r="AI23" s="28" t="s">
        <v>42</v>
      </c>
      <c r="AJ23" s="28" t="s">
        <v>44</v>
      </c>
      <c r="AK23" s="28" t="s">
        <v>43</v>
      </c>
      <c r="AL23" s="294"/>
      <c r="AM23" s="29" t="s">
        <v>43</v>
      </c>
      <c r="AN23" s="28" t="s">
        <v>42</v>
      </c>
      <c r="AO23" s="28" t="s">
        <v>44</v>
      </c>
      <c r="AP23" s="30" t="s">
        <v>43</v>
      </c>
      <c r="AQ23" s="299"/>
      <c r="AR23" s="281"/>
      <c r="AS23" s="284"/>
      <c r="AT23" s="287"/>
      <c r="AU23" s="287"/>
      <c r="AV23" s="287"/>
      <c r="AW23" s="320"/>
      <c r="AX23" s="256"/>
      <c r="AY23" s="256"/>
      <c r="AZ23" s="259"/>
      <c r="BA23" s="261"/>
    </row>
    <row r="24" spans="1:53" ht="15.75" thickBot="1" x14ac:dyDescent="0.3">
      <c r="A24" s="31">
        <v>0</v>
      </c>
      <c r="B24" s="32">
        <v>45503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186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45504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198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45505</v>
      </c>
      <c r="C26" s="33" t="s">
        <v>132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224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45507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15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45508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16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45509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16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16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45511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3</v>
      </c>
      <c r="X32" s="316"/>
      <c r="Y32" s="38" t="s">
        <v>203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1.6</v>
      </c>
      <c r="X33" s="316"/>
      <c r="Y33" s="38" t="s">
        <v>203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16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45514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17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45515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208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210</v>
      </c>
      <c r="AD36" s="33"/>
      <c r="AE36" s="39"/>
      <c r="AF36" t="s">
        <v>211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45516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208</v>
      </c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212</v>
      </c>
      <c r="AD37" s="33"/>
      <c r="AE37" s="39"/>
      <c r="AF37" t="s">
        <v>211</v>
      </c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45517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45518</v>
      </c>
      <c r="C39" s="33" t="s">
        <v>151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45519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38" t="s">
        <v>214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 t="s">
        <v>215</v>
      </c>
      <c r="AX40" s="33"/>
      <c r="AY40" s="33"/>
      <c r="AZ40" s="38"/>
      <c r="BA40" s="44">
        <v>72</v>
      </c>
      <c r="BS40">
        <f>[1]Sheet1!B4</f>
        <v>38.861111111111114</v>
      </c>
    </row>
    <row r="41" spans="1:71" x14ac:dyDescent="0.25">
      <c r="A41" s="31">
        <v>17</v>
      </c>
      <c r="B41" s="32">
        <v>45520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 t="s">
        <v>215</v>
      </c>
      <c r="AX41" s="33"/>
      <c r="AY41" s="33"/>
      <c r="AZ41" s="38"/>
      <c r="BA41" s="44">
        <v>32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45521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215</v>
      </c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215</v>
      </c>
      <c r="AX43" s="33"/>
      <c r="AY43" s="33"/>
      <c r="AZ43" s="38"/>
      <c r="BA43" s="31">
        <v>47</v>
      </c>
      <c r="BS43">
        <f>[1]Sheet1!B7</f>
        <v>20.367346938775512</v>
      </c>
    </row>
    <row r="44" spans="1:71" x14ac:dyDescent="0.25">
      <c r="A44" s="31">
        <v>20</v>
      </c>
      <c r="B44" s="32">
        <v>45523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2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215</v>
      </c>
      <c r="AX44" s="33"/>
      <c r="AY44" s="33"/>
      <c r="AZ44" s="38"/>
      <c r="BA44" s="44">
        <v>64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45524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2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215</v>
      </c>
      <c r="AX45" s="78"/>
      <c r="AY45" s="78"/>
      <c r="AZ45" s="82"/>
      <c r="BA45" s="86">
        <v>58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45525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2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65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45526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45" t="s">
        <v>228</v>
      </c>
      <c r="M47" s="51" t="s">
        <v>83</v>
      </c>
      <c r="N47" s="33" t="s">
        <v>84</v>
      </c>
      <c r="O47" s="2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45527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2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45528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2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45529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2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45530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2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45531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2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45532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2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45533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2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45534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2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45535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2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45536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2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45537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2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45538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2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45539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2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45540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2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45541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2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45542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2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45543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2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45544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45545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45546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45547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45548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45549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45550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45551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45552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45553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45554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45555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45556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45557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45558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45559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45560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45561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45562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45563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45564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45565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45566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45567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45568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45569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45570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45571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45572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45573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45574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45575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45576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45577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45578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45579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45580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45581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45582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45583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45584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45587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45588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45589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Potters Master 2024 - USE ME</vt:lpstr>
      <vt:lpstr>Aulani 1 Ton Master Copy</vt:lpstr>
      <vt:lpstr>YT Hatchery Sheet Template (3)</vt:lpstr>
      <vt:lpstr>YT Hatchery Sheet BIOTA EDIT</vt:lpstr>
      <vt:lpstr>T7 Biota YT + G1 +Pots (Run45)</vt:lpstr>
      <vt:lpstr>T11 Biota Aulani (Run44)</vt:lpstr>
      <vt:lpstr>T5 Biota YT + HCW(Run 43)</vt:lpstr>
      <vt:lpstr>T12 Biota YT (Run 42)</vt:lpstr>
      <vt:lpstr>&lt;- Current</vt:lpstr>
      <vt:lpstr>T8 Biota YT (Run 41)</vt:lpstr>
      <vt:lpstr>T10 Biota YT (Run 40)</vt:lpstr>
      <vt:lpstr>T9 Biota YT (Run 39)</vt:lpstr>
      <vt:lpstr>T7 Biota YT (Run 38)</vt:lpstr>
      <vt:lpstr>T11 Biota YT (Run 44)</vt:lpstr>
      <vt:lpstr>T11 Biota YT (Run 37)</vt:lpstr>
      <vt:lpstr>T3 Biota YT (Run36)</vt:lpstr>
      <vt:lpstr>T5 Biota YT (Run35)</vt:lpstr>
      <vt:lpstr>T12 Biota YT (Run 28)</vt:lpstr>
      <vt:lpstr>T8 Biota YT (RUN 27)</vt:lpstr>
      <vt:lpstr>T10 Biota YT (Run 34)</vt:lpstr>
      <vt:lpstr>T9 Biota YT + G1 (Run 30)</vt:lpstr>
      <vt:lpstr>T7 Biota -YT (Run 26)</vt:lpstr>
      <vt:lpstr>T4 Biota G1 (Run 29)</vt:lpstr>
      <vt:lpstr>T11 Biota - Aulani (Run 19)</vt:lpstr>
      <vt:lpstr>200-1 Biota HCW (Run36)</vt:lpstr>
      <vt:lpstr>T5 Biota YT (Run 33)</vt:lpstr>
      <vt:lpstr>T10 Biota YT + HCW (Run 32)</vt:lpstr>
      <vt:lpstr>T5 Biota-Aulani (Run 25)</vt:lpstr>
      <vt:lpstr>T10 Biota YT (Run 31)</vt:lpstr>
      <vt:lpstr>T10 Biota - Aulani (Run21)</vt:lpstr>
      <vt:lpstr>T9 Bio- Aulani YT HCW (Run24)</vt:lpstr>
      <vt:lpstr>T8 Biota-Aulani (Run 27)OLD</vt:lpstr>
      <vt:lpstr>T7 Biota-YT (Run 26)OLD SHEET</vt:lpstr>
      <vt:lpstr>T8 Biota-Aulani YT HCW (Run23</vt:lpstr>
      <vt:lpstr>T12 Biota-Aulani YT HCW (Run22 </vt:lpstr>
      <vt:lpstr>200-2 T10 Biota-Aulani (Run 11)</vt:lpstr>
      <vt:lpstr>T7 Biota - Aulani (Run 14)</vt:lpstr>
      <vt:lpstr>T9 Biota - Aulani (Run 13)</vt:lpstr>
      <vt:lpstr>200-1 Biota - Waikiki</vt:lpstr>
      <vt:lpstr>T5 Biota - Aulani (Run20)</vt:lpstr>
      <vt:lpstr>T8 Biota-Aulani (Run 18)</vt:lpstr>
      <vt:lpstr>T10 Biota-Aulani (Run 17)</vt:lpstr>
      <vt:lpstr>T12 Biota - Aulani (Run 16)</vt:lpstr>
      <vt:lpstr>T5 Biota - Aulani (Run 15)</vt:lpstr>
      <vt:lpstr>200-3 T8 Biota-Aulani (Run 10)</vt:lpstr>
      <vt:lpstr>T11 Biota-Aulani (Run 9)</vt:lpstr>
      <vt:lpstr>T12 Biota-Aulani (Run 8)</vt:lpstr>
      <vt:lpstr>T7 Biota - Aulani (Run 12)</vt:lpstr>
      <vt:lpstr>T7 - YT (Run 6)</vt:lpstr>
      <vt:lpstr>T10 Biota-Aulani (Run 7) </vt:lpstr>
      <vt:lpstr>T8 - YT (Run 4)</vt:lpstr>
      <vt:lpstr>T11 - YT (Run 3)</vt:lpstr>
      <vt:lpstr>T5 - YT (Run 1)</vt:lpstr>
      <vt:lpstr>T7 YT (Run 5)</vt:lpstr>
      <vt:lpstr>T7 - YT (Run 2)</vt:lpstr>
    </vt:vector>
  </TitlesOfParts>
  <Company>Hawaii Pacific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Hiew</dc:creator>
  <cp:lastModifiedBy>FinFish Student Worker 01</cp:lastModifiedBy>
  <cp:lastPrinted>2025-04-10T00:15:00Z</cp:lastPrinted>
  <dcterms:created xsi:type="dcterms:W3CDTF">2024-06-19T16:48:25Z</dcterms:created>
  <dcterms:modified xsi:type="dcterms:W3CDTF">2025-12-02T00:23:32Z</dcterms:modified>
</cp:coreProperties>
</file>