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https://regioneemiliaromagna.sharepoint.com/sites/G00000450PAOC/Documenti condivisi/General/"/>
    </mc:Choice>
  </mc:AlternateContent>
  <xr:revisionPtr revIDLastSave="946" documentId="113_{67BEA55E-F533-41BB-B3D4-50B9B13F0DB4}" xr6:coauthVersionLast="34" xr6:coauthVersionMax="34" xr10:uidLastSave="{04863333-B5B1-4BAC-B716-42828974DAC0}"/>
  <bookViews>
    <workbookView xWindow="0" yWindow="4200" windowWidth="20490" windowHeight="7530" tabRatio="867" activeTab="1" xr2:uid="{E4B825C2-1B44-4125-9DC4-25C9D79EEB9E}"/>
  </bookViews>
  <sheets>
    <sheet name="Copertina" sheetId="13" r:id="rId1"/>
    <sheet name="Istruzioni" sheetId="12" r:id="rId2"/>
    <sheet name="MitigazioneRischio" sheetId="14" r:id="rId3"/>
    <sheet name="Questionario" sheetId="6" r:id="rId4"/>
    <sheet name="Cruscotto AdR" sheetId="11" r:id="rId5"/>
  </sheets>
  <definedNames>
    <definedName name="valore_controlli">#REF!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E5" i="11" l="1"/>
  <c r="E8" i="11"/>
  <c r="E11" i="11"/>
  <c r="E7" i="11"/>
  <c r="E3" i="11"/>
  <c r="E4" i="11"/>
  <c r="E14" i="11"/>
  <c r="E10" i="11"/>
  <c r="E6" i="11"/>
  <c r="E12" i="11"/>
  <c r="E13" i="11"/>
  <c r="E9" i="11"/>
  <c r="G3" i="11"/>
  <c r="G4" i="11"/>
  <c r="G5" i="11"/>
  <c r="G6" i="11"/>
  <c r="G7" i="11"/>
  <c r="G8" i="11"/>
  <c r="G9" i="11"/>
  <c r="G10" i="11"/>
  <c r="G11" i="11"/>
  <c r="G12" i="11"/>
  <c r="G13" i="11"/>
  <c r="G14" i="11"/>
  <c r="H9" i="11" l="1"/>
  <c r="H10" i="11"/>
  <c r="F11" i="11"/>
  <c r="D4" i="11"/>
  <c r="H4" i="11" s="1"/>
  <c r="D5" i="11"/>
  <c r="H5" i="11" s="1"/>
  <c r="D6" i="11"/>
  <c r="H6" i="11" s="1"/>
  <c r="D7" i="11"/>
  <c r="F7" i="11" s="1"/>
  <c r="D8" i="11"/>
  <c r="H8" i="11" s="1"/>
  <c r="D9" i="11"/>
  <c r="F9" i="11" s="1"/>
  <c r="D10" i="11"/>
  <c r="F10" i="11" s="1"/>
  <c r="D11" i="11"/>
  <c r="H11" i="11" s="1"/>
  <c r="D12" i="11"/>
  <c r="F12" i="11" s="1"/>
  <c r="D13" i="11"/>
  <c r="H13" i="11" s="1"/>
  <c r="D14" i="11"/>
  <c r="H14" i="11" s="1"/>
  <c r="D3" i="11"/>
  <c r="H3" i="11" s="1"/>
  <c r="H12" i="11" l="1"/>
  <c r="F14" i="11"/>
  <c r="F13" i="11"/>
  <c r="F8" i="11"/>
  <c r="H7" i="11"/>
  <c r="F6" i="11"/>
  <c r="F5" i="11"/>
  <c r="F4" i="11"/>
  <c r="F3" i="11"/>
</calcChain>
</file>

<file path=xl/sharedStrings.xml><?xml version="1.0" encoding="utf-8"?>
<sst xmlns="http://schemas.openxmlformats.org/spreadsheetml/2006/main" count="1078" uniqueCount="602">
  <si>
    <t>ID</t>
  </si>
  <si>
    <t>Titolo Sezione</t>
  </si>
  <si>
    <t>Titolo
Subsezione</t>
  </si>
  <si>
    <t>ID 
Metric</t>
  </si>
  <si>
    <t>Metric</t>
  </si>
  <si>
    <t>Supporting text</t>
  </si>
  <si>
    <t>Examples</t>
  </si>
  <si>
    <t>Discussion (estratto)</t>
  </si>
  <si>
    <t>Fonte
Riferimento ISO 14721:2012</t>
  </si>
  <si>
    <t>ORGANIZATIONAL INFRASTRUCTURE</t>
  </si>
  <si>
    <t>GOVERNANCE AND ORGANIZATIONAL VIABILITY</t>
  </si>
  <si>
    <t>3.1.1</t>
  </si>
  <si>
    <t>The repository shall have a mission statement that reflects a commitment to the preservation of, long term retention of, management of, and access to digital information.</t>
  </si>
  <si>
    <t>This is necessary in order to ensure commitment to preservation, retention, management and access at the repository’s highest administrative level.</t>
  </si>
  <si>
    <t xml:space="preserve">Mission statement or charter of the repository or its parent organization that specifically 
addresses or implicitly calls for the preservation of information and/or other resources under 
its purview; a legal, statutory, or government regulatory mandate applicable to the repository 
that specifically addresses or implicitly requires the preservation, retention, management and 
access to information and/or other resources under its purview
</t>
  </si>
  <si>
    <t xml:space="preserve">The repository’s or its parent organization’s mission statement should explicitly address preservation. If preservation is not among the primary purposes of an organization that houses a digital repository then preservation may not be essential to the organization’s mission. In some instances a repository pursues its preservation mission as an outgrowth of the larger goals of an organization in which it is housed, such as a university or a government agency, and its narrower mission may be formalized through policies explicitly adopted and approved by the larger organization. Government agencies and other organizations may have legal mandates that require they preserve materials, in which case these mandates can be substituted for mission statements, as they define the purpose of the organization. </t>
  </si>
  <si>
    <t>3.1(e)</t>
  </si>
  <si>
    <t>x</t>
  </si>
  <si>
    <t>3.1.2</t>
  </si>
  <si>
    <t>The repository shall have a Preservation Strategic Plan that defines the approach the repository will take in the long-term support of its mission.</t>
  </si>
  <si>
    <t>This is necessary in order to help the repository make administrative decisions, shape policies, and allocate resources in order to successfully preserve its holdings.</t>
  </si>
  <si>
    <t>Preservation Strategic Plan; meeting minutes; documentation of administrative decisions which have been made.</t>
  </si>
  <si>
    <t>The strategic plan should be based on the organization’s established mission, and on its defined values, vision and goals. Strategic plans typically cover a particular finite time period, normally in the 3-5 year range.</t>
  </si>
  <si>
    <t>3.1.2.1</t>
  </si>
  <si>
    <t>The repository shall have an appropriate succession plan, contingency plans, and/or escrow arrangements in place in case the repository ceases to operate or the governing or funding institution substantially changes its scope.</t>
  </si>
  <si>
    <t>This is necessary in order to preserve the information content entrusted to the repository by handing it on to another custodian in the case that the repository ceases to operate.</t>
  </si>
  <si>
    <t>Written and credible succession and contingency plan(s); explicit and specific statement documenting the intent to ensure continuity of the repository, and the steps taken and to be taken to ensure continuity; escrow of critical code, software, and metadata sufficient to enable reconstitution of the repository and its content in the event of repository failure; escrow and/or reserve funds set aside for contingencies; explicit agreements with successor organizations documenting the measures to be taken to ensure the complete and formal transfer of responsibility for the repository’s digital content and related assets, and granting the requisite rights necessary to ensure continuity of the content and repository services.</t>
  </si>
  <si>
    <t>A repository’s failure threatens the long-term sustainability of a repository’s information content. It is not sufficient for the repository to have an informal plan or policy regarding where its data goes should a failure occur. A formal plan with identified procedures needs to be in place.</t>
  </si>
  <si>
    <t>3.1.2.2</t>
  </si>
  <si>
    <t>The repository shall monitor its organizational environment to determine when to execute its succession plan, contingency plans, and/or escrow arrangements.</t>
  </si>
  <si>
    <t>This is necessary in order to ensure that the repository can recognize when it is necessary to execute those plans.</t>
  </si>
  <si>
    <t>Administrative policies, procedures, protocols, requirements; budgets and financial analysis documents; fiscal calendars; business plan(s); any evidence of active monitoring and preparedness.</t>
  </si>
  <si>
    <t>The management of a repository should have formal procedures in place to periodically check on the viability of the repository. This periodic check should be used to determine if, or when, to execute the repository’s formal succession plan, contingency plans, and/or escrow arrangements.</t>
  </si>
  <si>
    <t>ORGANIZATIONAL STRUCTURE AND STAFFING</t>
  </si>
  <si>
    <t xml:space="preserve">3.2.1 </t>
  </si>
  <si>
    <t>The repository shall have identified and established the duties that it needs to perform and shall have appointed staff with adequate skills and experience to fulfill these duties.</t>
  </si>
  <si>
    <t>-</t>
  </si>
  <si>
    <t>3.2.1.1</t>
  </si>
  <si>
    <t>The repository shall have identified and established the duties that it needs to perform.</t>
  </si>
  <si>
    <t>This is necessary in order to ensure that the repository can complete all tasks associated with the long-term preservation and management of the data objects.</t>
  </si>
  <si>
    <t>A staffing plan; competency definitions; job descriptions; staff professional development plans; certificates of training and accreditation; plus evidence that the repository reviews and maintains these documents as requirements evolve.</t>
  </si>
  <si>
    <t>Preservation depends upon a range of activities from maintaining hardware and software to migrating content and storage media to negotiating intellectual property rights agreements. In order to ensure long-term sustainability, a repository must be aware of all required activities and demonstrate that it can successfully complete them. The repository can achieve these aims by, for example, identifying the competencies and skill sets required to carry out its activities over time—e.g., archival training, technical skills, and legal expertise.</t>
  </si>
  <si>
    <t>3.2.1.2</t>
  </si>
  <si>
    <t>The repository shall have the appropriate number of staff to support all functions and services.</t>
  </si>
  <si>
    <t>This is necessary in order to ensure repository staffing levels are adequate for preserving the digital content and providing a secure, quality repository.</t>
  </si>
  <si>
    <t>Organizational charts; definitions of roles and responsibilities; comparison of staffing levels to industry benchmarks and standards.</t>
  </si>
  <si>
    <t>The repository should determine the appropriate number and level of staff that corresponds to requirements and commitments. The repository should also demonstrate how it evaluates staff effectiveness and suitability to support its functions and services.</t>
  </si>
  <si>
    <t>3.2.1.3</t>
  </si>
  <si>
    <t>The repository shall have in place an active professional development program that provides staff with skills and expertise development opportunities.</t>
  </si>
  <si>
    <t>This is necessary to ensure that staff skill sets evolve as the repository technology and preservation procedures change.</t>
  </si>
  <si>
    <t>Professional development plans and reports; training requirements and training budgets, documentation of training expenditures (amount per staff); performance goals and documentation of staff assignments and achievements, copies of certificates awarded.</t>
  </si>
  <si>
    <t>Technology and general practices for digital preservation will continue to change, as will the requirements of its Designated Community, so the repository must ensure that its staff’s skill sets evolve. Ideally the repository will meet this requirement through a lifelong learning approach to developing and retaining staff.</t>
  </si>
  <si>
    <t>PROCEDURAL ACCOUNTABILITY AND PRESERVATION POLICY FRAMEWORK</t>
  </si>
  <si>
    <t>3.3.1</t>
  </si>
  <si>
    <t>The repository shall have defined its Designated Community and associated knowledge base(s) and shall have these definitions appropriately accessible.</t>
  </si>
  <si>
    <t>This is necessary in order that it is possible to test that the repository meets the needs of its Designated Community.</t>
  </si>
  <si>
    <t>A written definition of the Designated Community.</t>
  </si>
  <si>
    <t>The Designated Community is defined as ‘an identified group of potential Consumers who should be able to understand a particular set of information. The Designated Community may be composed of multiple user communities. A Designated Community is defined by the archive and this definition may change/evolve over time’ (OAIS Glossary).
Some repositories may call themselves, for example, a ‘dark archive’, an archive that has a policy not to allow consumers to get access to its contents for a certain period of time, but they would nevertheless need a Designated Community.</t>
  </si>
  <si>
    <t>3.1(c)</t>
  </si>
  <si>
    <t xml:space="preserve">3.3.2 </t>
  </si>
  <si>
    <t>The repository shall have Preservation Policies in place to ensure its Preservation Strategic Plan will be met.</t>
  </si>
  <si>
    <t>This is necessary in order to ensure that the repository can fulfill that part of its mission related to preservation.</t>
  </si>
  <si>
    <t>Preservation Policies; Repository Mission Statement.</t>
  </si>
  <si>
    <t>Repository policies show how the repository fulfills the requirements of the repository’s preservation strategic plan. For example, a preservation strategic plan may contain a requirement that the repository ‘comply with current preferred preservation standards’. The preservation policy might then require that the repository ‘monitor current preservation standards and ensure repository compliance with the preferred preservation standards’. In another example the repository may be required by the strategic plan to keep its data understandable. The preservation policy might then include information about the expected level of understandability by the repository’s Designated Community for each Archival Information Package.</t>
  </si>
  <si>
    <t>3.3.2.1</t>
  </si>
  <si>
    <t>The repository shall have mechanisms for review, update, and ongoing development of its Preservation Policies as the repository grows and as technology and community practice evolve.</t>
  </si>
  <si>
    <t>This is necessary in order that the repository has up-to-date, complete policies and procedures in place that reflect the current requirements and practices of its community(ies) for preservation.</t>
  </si>
  <si>
    <t>Current and past written documentation in the form of Preservation Policies, Preservation Strategic Plans and Preservation Implementation Plans, procedures, protocols, and workflows; specifications of review cycles for documentation; documentation detailing reviews, surveys and feedback. If documentation is embedded in system logic, functionality should demonstrate the implementation of policies and procedures.</t>
  </si>
  <si>
    <t>Preservation Policies capture organizational commitments and intents for staffing, security and other preservation-related concerns. Preservation Implementation Plans address preservation activities and practices such as transfer, submission, quality control, storage management, metadata management, and access and rights management. 
Qualified staff and peers are an important part of the review process, as they help to update and expand these documents. The policies should be understandable by the repository staff in order for them to carry out their work. Preservation Policies and procedures must be demonstrated to be understandable and implementable.</t>
  </si>
  <si>
    <t>3.3.3</t>
  </si>
  <si>
    <t>The repository shall have a documented history of the changes to its operations, procedures, software, and hardware.</t>
  </si>
  <si>
    <t>This is necessary in order to provide an ‘audit trail’ through which stakeholders can identify and trace decisions made by the repository.</t>
  </si>
  <si>
    <t>Capital equipment inventories; documentation of the acquisition, implementation, update, and retirement of critical repository software and hardware; file retention and disposal schedules and policies, copies of earlier versions of policies and procedures; minutes of meetings.</t>
  </si>
  <si>
    <t>This documentation may include decisions about the organizational and technical infrastructure. Documentation of or interviews with appropriate staff who can explain repository practices and workflow should be available.</t>
  </si>
  <si>
    <t>3.1(f)</t>
  </si>
  <si>
    <t>3.3.4</t>
  </si>
  <si>
    <t>The repository shall commit to transparency and accountability in all actions supporting the operation and management of the repository that affect the preservation of digital content over time.</t>
  </si>
  <si>
    <t>This is necessary because transparency, in the sense of being available to anyone who wishes to know, is the best assurance that the repository operates in accordance with accepted standards and practices.</t>
  </si>
  <si>
    <t>Reports of financial and technical audits and certifications; disclosure of governance documents, independent program reviews, and contracts and agreements with providers of funding and critical services.</t>
  </si>
  <si>
    <t>If the repository uses software to capture information about its history, it should be able to demonstrate these tracking tools. Where appropriate, the history is linked to relevant preservation strategies and describes potential effects on preserving digital content. This requirement does not mean that the organization must make information which would make it vulnerable to competitors available, but rather that the organization commits to disclosing its methods for preserving digital content at least to the Designated Community or other appropriate stakeholder in order to demonstrate that it is meeting all current preservation requirements.</t>
  </si>
  <si>
    <t>3.3.5</t>
  </si>
  <si>
    <t>The repository shall define, collect, track, and appropriately provide its information integrity measurements.</t>
  </si>
  <si>
    <t>This is necessary in order to provide documentation that it has developed or adapted appropriate measures for ensuring the integrity of its holding.</t>
  </si>
  <si>
    <t>Written definition or specification of the repository’s integrity measures (for example, computed checksum or hash value); documentation of the procedures and mechanisms for monitoring integrity measurements and for responding to results of integrity measurements that indicate digital content is at risk; an audit process for collecting, tracking, and presenting integrity measurements; Preservation Policy and workflow documentation.</t>
  </si>
  <si>
    <t>The mechanisms to measure integrity will evolve as technology evolves. The repository may provide documentation that it has developed or adapted appropriate measures for ensuring the integrity of its holdings. If protocols, rules and mechanisms are embedded in the repository software, there should be some way to demonstrate the implementation of integrity measures.</t>
  </si>
  <si>
    <t>3.3.6</t>
  </si>
  <si>
    <t>The repository shall commit to a regular schedule of self-assessment and external certification.</t>
  </si>
  <si>
    <t>This is necessary in order to ensure the repository continues to be trustworthy and there is no threat to its content.</t>
  </si>
  <si>
    <t>Completed, dated checklists from self-assessments and/or third-party audits; certificates awarded for compliance with relevant ISO standards; timetables and evidence of adequate budget allocations for future certification.</t>
  </si>
  <si>
    <t>A one-time check on trustworthiness is not adequate because many things will change over time. A longer term commitment should be demonstrated.</t>
  </si>
  <si>
    <t>FINANCIAL SUSTAINABILITY</t>
  </si>
  <si>
    <t xml:space="preserve">3.4.1 </t>
  </si>
  <si>
    <t>The repository shall have short- and long-term business planning processes in place to sustain the repository over time.</t>
  </si>
  <si>
    <t>This is necessary in order to ensure the viability of the repository over the period of time it has promised to provide access to its contents for its Designated Community.</t>
  </si>
  <si>
    <t>Up-to-date, multi-year strategic, operating and/or business plans; audited annual financial statements; financial forecasts with multiple budget scenarios; contingency plans; market analysis.</t>
  </si>
  <si>
    <t>An annual business planning process is commonly accepted as the standard for most organizations.</t>
  </si>
  <si>
    <t>3.4.2</t>
  </si>
  <si>
    <t>The repository shall have financial practices and procedures which are transparent, compliant with relevant accounting standards and practices, and audited by third parties in accordance with territorial legal requirements.</t>
  </si>
  <si>
    <t>This is necessary in order to guard against malfeasance or other untoward activity that might threaten the economic viability of the repository.</t>
  </si>
  <si>
    <t>Demonstrated dissemination requirements for business planning and practices; citations to and/or examples of accounting and audit requirements, standards, and practice; audited annual financial statements.</t>
  </si>
  <si>
    <t>The repository cannot simply claim transparency, but should show that it adjusts its business practices to keep them transparent, compliant, and auditable. Confidentiality requirements may prohibit making information about the repository’s finances public, but the repository should be able to demonstrate that it is satisfying the needs of its Designated Community.</t>
  </si>
  <si>
    <t xml:space="preserve">3.4.3 </t>
  </si>
  <si>
    <t>The repository shall have an ongoing commitment to analyze and report on financial risk, benefit, investment, and expenditure (including assets, licenses, and liabilities).</t>
  </si>
  <si>
    <t>This is necessary in order to demonstrate that the repository has identified and documented these categories, and actively manages them, including identifying and responding to risks, describing and leveraging benefits, specifying and balancing investments, and anticipating and preparing for expenditures.</t>
  </si>
  <si>
    <t>Risk management documents that identify perceived and potential threats and planned or implemented responses (a risk register); technology infrastructure investment planning documents; cost/benefit analyses; financial investment documents and portfolios; requirements for and examples of licenses, contracts, and asset management; evidence of revision based on risk.</t>
  </si>
  <si>
    <t>The repository should have a goal of maintaining an appropriate balance between risk and benefits, investment and return.</t>
  </si>
  <si>
    <t>CONTRACTS, LICENSES, AND LIABILITIES</t>
  </si>
  <si>
    <t xml:space="preserve">3.5.1 </t>
  </si>
  <si>
    <t>The repository shall have and maintain appropriate contracts or deposit agreements for digital materials that it manages, preserves, and/or to which it provides access.</t>
  </si>
  <si>
    <t>This is necessary in order to ensure that the repository has the rights and authorizations needed to enable it to collect and preserve digital content over time, make that information available to its Designated Community, and defend those rights when challenged.</t>
  </si>
  <si>
    <t>Properly signed and executed deposit agreements and licenses in accordance with local, national, and international laws and regulations; policies on third-party deposit arrangements; definitions of service levels and permitted uses; repository policies on the treatment of ‘orphan works’ and copyright dispute resolution; reports of independent risk assessments of these policies; procedures for regularly reviewing and maintaining agreements, contracts, and licenses.</t>
  </si>
  <si>
    <t>Repositories may need to show evidence that their contracts are being followed. This is especially important for those with third-party deposit arrangements. These arrangements may require the repository to guarantee that relevant contracts, licenses, or deposit agreements express rights, responsibilities, and expectations of each party. Contracts and formal deposit agreements should be legitimate; that is, they need to be countersigned and current.
Some repositories go through the very time-consuming and costly process of contacting content owners before capturing and ingesting information. Ideally, agreements are tracked, linked, managed, and made accessible in a contracts database.</t>
  </si>
  <si>
    <t>3.1(b)</t>
  </si>
  <si>
    <t xml:space="preserve">3.5.1.1 </t>
  </si>
  <si>
    <t>The repository shall have contracts or deposit agreements which specify and transfer all necessary preservation rights, and those rights transferred shall be documented.</t>
  </si>
  <si>
    <t>This is necessary in order to have sufficient control of the information for preservation and limit the repository’s exposure to liability or legal and financial harm.</t>
  </si>
  <si>
    <t>Contracts, deposit agreements; specification(s) of rights transferred for different types of digital content (if applicable); policy statements on requisite preservation rights.</t>
  </si>
  <si>
    <t>Because the right to change or alter digital information is often restricted by law to the creator, it is important that digital repository contracts and agreements address the need to be able to work with and potentially modify digital objects to keep them accessible. Repository agreements with depositors must specify and/or transfer to the repository certain rights enabling appropriate and necessary preservation actions for the digital objects within the repository.</t>
  </si>
  <si>
    <t xml:space="preserve">3.5.1.2 </t>
  </si>
  <si>
    <t>The repository shall have specified all appropriate aspects of acquisition, maintenance, access, and withdrawal in written agreements with depositors and other relevant parties.</t>
  </si>
  <si>
    <t>This is necessary in order to ensure that the respective roles of repository, producers, and contributors in the depositing of digital content and transfer of responsibility for preservation are understood and accepted by all parties.</t>
  </si>
  <si>
    <t>Properly executed submission agreements, deposit agreements, and deeds of gift; written standard operating procedures.</t>
  </si>
  <si>
    <t>The deposit agreement specifies all aspects of these issues that are necessary for the repository to carry out its function. 
Agreements may need to cover restrictions on access and will need to cover all property rights in the digital objects. Agreements may place responsibilities on depositors, such as ensuring that Submission Information Packages (SIPs) conform to some pre-agreed standards, and may allow repositories to refuse SIPs that do not meet these standards. Other repositories may take responsibility for fixing errors in SIPs. The division of responsibilities must always be clear. 
An agreement should include, at a minimum, property rights, access rights, conditions for withdrawal, level of security, level of finding aids, SIP definitions, time, volume, and content of transfers. One example of a standard to follow for this is the CCSDS/ISO Producer-Archive Interface Methodology Abstract Standard.</t>
  </si>
  <si>
    <t>3.1(a)</t>
  </si>
  <si>
    <t xml:space="preserve">3.5.1.3 </t>
  </si>
  <si>
    <t>The repository shall have written policies that indicate when it accepts preservation responsibility for contents of each set of submitted data objects.</t>
  </si>
  <si>
    <t>This is necessary in order to avoid misunderstandings between the repository and producer/depositor as to when and how the transfer of responsibility for the digital content occurs.</t>
  </si>
  <si>
    <t>Properly executed submission agreements, deposit agreements, and deeds of gift; confirmation receipt sent back to producer/depositor.</t>
  </si>
  <si>
    <t>If this requirement is not met, there is a risk that, for example, the original is erased before the repository has taken responsibility for the submitted data objects. Without the understanding that the repository has already taken preservation responsibility for the SIP, there is the risk that the producer/depositor may make changes to the data and these would not be properly preserved since they had already been ingested by the repository. For example, for convenience the repository could receive a copy of raw science data from the instrument at the same time the science team gets it, but the science team would have responsibility for it until they turn over responsibility to the final repository. Repositories that report back to their depositors generally will mark this acceptance with some form of notification (for example, confirmation receipts) to the depositor. (This may depend on repository responsibilities as designated in the depositor agreement.) A repository may mark the transfer by sending a formal document, often a final signed copy of the transfer agreement, back to the depositor signifying the completion of the transformation from SIP to AIP process. Other approaches are equally acceptable. Brief daily updates may be generated by a repository that only provides annual formal transfer reports.</t>
  </si>
  <si>
    <t xml:space="preserve">3.5.1.4 </t>
  </si>
  <si>
    <t>The repository shall have policies in place to address liability and challenges to ownership/rights.</t>
  </si>
  <si>
    <t>This is necessary in order to minimize potential liability and challenges to the rights of the repository.</t>
  </si>
  <si>
    <t>A definition of rights, licenses, and permissions to be obtained from producers and contributors of digital content; citations to relevant laws and regulations; policy on responding to challenges; documented track record for responding to challenges in ways that do not inhibit preservation; records of relevant legal advice sought and received.</t>
  </si>
  <si>
    <t>The repository’s Preservation Policies and Preservation Implementation Plans and mechanisms should be vetted by appropriate institutional authorities and/or legal experts to ensure that responses to challenges adhere to relevant laws and requirements, and that the potential liability for the repository is minimized.</t>
  </si>
  <si>
    <t>DIGITAL OBJECT MANAGEMENT</t>
  </si>
  <si>
    <t>INGEST: ACQUISITION OF CONTENT</t>
  </si>
  <si>
    <t xml:space="preserve">4.1.1 </t>
  </si>
  <si>
    <t>The repository shall identify the Content Information and the Information Properties that the repository will preserve.</t>
  </si>
  <si>
    <t>This is necessary in order to make it clear to funders, depositors, and users what responsibilities the repository is taking on and what aspects are excluded. It is also a necessary step in defining the information which is needed from the information producers or depositors.</t>
  </si>
  <si>
    <t>Mission statement; submission agreements/deposit agreements/deeds of gift; workflow and Preservation Policy documents, including written definition of properties as agreed in the deposit agreement/deed of gift; written processing procedures; documentation of properties to be preserved.</t>
  </si>
  <si>
    <t>This process begins in general with the repository’s mission statement and may be further specified in pre-accessioning agreements with producers or depositors (e.g., producer-archive agreements) and made very specific in deposit or transfer agreements for specific digital objects and their related documentation. For example, one repository may only commit to preserving the textual content of a document and not its exact appearance on a screen. Another may wish to preserve the exact appearance and layout of textual documents, while others may choose to keep the units of the measurement of data fields and to normalize the data during the ingest process. If unique identifiers are associated with digital objects before ingest, they may also be properties that need to be preserved.</t>
  </si>
  <si>
    <t>3.1(a)
2.2</t>
  </si>
  <si>
    <t xml:space="preserve">4.1.1.1 </t>
  </si>
  <si>
    <t>The repository shall have a procedure(s) for identifying those Information Properties that it will preserve.</t>
  </si>
  <si>
    <t>This is necessary to establish a clear understanding with depositors, funders, and the repository’s Designated Communities how the repository determines and checks what the characteristics and properties of preserved items will be over the long term. These procedures will be necessary to confirm authenticity or to identify erroneous claims of authenticity of the preserved digital record.</t>
  </si>
  <si>
    <t>Definitions of the Information Properties which should be preserved; submission agreements/deposit agreements, Preservation Policies, written processing procedures, workflow documentation.</t>
  </si>
  <si>
    <t>These procedure(s) document the methods and factors a repository uses to determine the aspects of different types of Content Information for which it accepts preservation responsibility to its designated communities. For example, a repository’s procedure may be to use file formats in order to determine the properties it will preserve unless otherwise specified in a deposit agreement. In this case, the repository would be able to demonstrate provenance for objects that may have been the same file format when received but are preserved differently over the long term.</t>
  </si>
  <si>
    <t>3.1(f)
2.2</t>
  </si>
  <si>
    <t>4.1.1.2</t>
  </si>
  <si>
    <t>The repository shall have a record of the Content Information and the Information Properties that it will preserve.</t>
  </si>
  <si>
    <t>This is necessary in order to identify in writing the Content Information of the records for which it has taken preservation responsibility and the Information Properties it has committed to preserve for those records based on their Content Information.</t>
  </si>
  <si>
    <t>Preservation Policies, processing manuals, collection inventories or surveys, logs of Content Information types, acquired preservation strategies, and action plans.</t>
  </si>
  <si>
    <t>The repository must demonstrate that it establishes and maintains an understanding of its digital collections sufficient to carry out the preservation necessary to persist the properties to which it has committed. The repository can use this information to determine the effectiveness of its preservation activities over time.</t>
  </si>
  <si>
    <t>4.1.2</t>
  </si>
  <si>
    <t>The repository shall clearly specify the information that needs to be associated with specific Content Information at the time of its deposit.</t>
  </si>
  <si>
    <t>This is necessary in order that there is a clear understanding of what needs to be acquired from the Producer.</t>
  </si>
  <si>
    <t>Transfer requirements; producer-archive agreements; workflow plans to produce the AIP.</t>
  </si>
  <si>
    <t>For most types of digital objects to be ingested, the repository should have written criteria, prepared by the repository on its own or in conjunction with other parties, that specify exactly what digital object(s) are transferred, what documentation is associated with the object(s), and any restrictions on access, whether technical, regulatory, or donor-imposed. These criteria document what information the repository and its designated communities may expect for digital object(s) upon deposit. The depositor may be a harvesting process created by the repository. The level of precision in these specifications will vary with the nature of the repository’s collection policy and its relationship with creators.</t>
  </si>
  <si>
    <t xml:space="preserve">4.1.3 </t>
  </si>
  <si>
    <t>The repository shall have adequate specifications enabling recognition and parsing of the SIPs.</t>
  </si>
  <si>
    <t>This is necessary in order to be sure that the repository is able to extract information from the SIPs.</t>
  </si>
  <si>
    <t>Packaging Information for the SIPs; Representation Information for the SIP Content Data, including documented file format specifications; published data standards; documentation of valid object construction.</t>
  </si>
  <si>
    <t>The repository must be able to determine what the contents of a SIP are with regard to the technical construction of its components. For example, the repository needs to be able to recognize a TIFF file and confirm that it is not simply a file with a filename ending in ‘TIFF’. This is necessary in order to confirm: 1) the SIP is what the repository expected; 2) the Content Information is correctly identified; and 3) the properties of the Content Information to be preserved have been appropriately selected.</t>
  </si>
  <si>
    <t xml:space="preserve">4.1.4 </t>
  </si>
  <si>
    <t>The repository shall have mechanisms to appropriately verify the identity of the Producer of all materials.</t>
  </si>
  <si>
    <t>This is necessary in order to avoid providing erroneous provenance to the information which is preserved.</t>
  </si>
  <si>
    <t>Legally binding submission agreements/deposit agreements/deeds of gift, evidence of appropriate technological measures; logs from procedures and authentications.</t>
  </si>
  <si>
    <t>The repository’s written standard operating procedures and actual practices must ensure the digital objects are obtained from the expected depositor. Examples of a Producer include persons, organizations, corporate entities, or harvesting processes. Different repositories will adopt different levels of proof needed; the Designated Community should have the opportunity to review the evidence.</t>
  </si>
  <si>
    <t>3.1(b)
2.2</t>
  </si>
  <si>
    <t xml:space="preserve">4.1.5 </t>
  </si>
  <si>
    <t>The repository shall have an ingest process which verifies each SIP for completeness and correctness.</t>
  </si>
  <si>
    <t>This is necessary in order to detect and correct errors in the SIP when created and potential transmission errors between the depositor and the repository.</t>
  </si>
  <si>
    <t>Appropriate Preservation Policy and Preservation Implementation Plan documents and system log files from system(s) performing ingest procedure(s); logs or registers of files received during the transfer and ingest process; documentation of standard operating procedures, detailed procedures, and/or workflows; format registries; definitions of completeness and correctness.</t>
  </si>
  <si>
    <t>Information collected during the ingest process must be compared with information from some other source to verify the correctness of the data transfer and ingest process.
The extent to which a repository can determine correctness will depend on what it knows about the SIP and what tools are available for verifying correctness. It can mean simply checking that file formats are what they claim to be (TIFF files are valid TIFF format, for instance), or can imply checking the content. 
This might involve human checking in some cases, such as confirming that the description of a picture matches the image. This allows the repository to demonstrate that its preserved objects have completely and correctly copied what it intended to copy from the SIPs. It also allows the repository to document reasons for other SIP-related actions such as rejecting the transfer, suspending processing until the missing information is received, or simply reporting the errors. Similarly, the definition of ‘completeness’ should be appropriate to a repository’s activities. 
Whatever checks are carried out must be consistent with the repository’s own documented definition and understanding of completeness and correctness. One thing that a repository might want to do is check for network drop out or other corruption during the transmission process.</t>
  </si>
  <si>
    <t>4.1.6</t>
  </si>
  <si>
    <t>The repository shall obtain sufficient control over the Digital Objects to preserve them.</t>
  </si>
  <si>
    <t>This is necessary in order to ensure that the preservation can be accomplished, with physical control, and is authorized, with legal control.</t>
  </si>
  <si>
    <t>Documents showing the level of physical control the repository actually has. A separate database/metadata catalog listing all of the digital objects in the repository and metadata sufficient to validate the integrity of those objects (file size, checksum, hash, location, number of copies, etc.)</t>
  </si>
  <si>
    <t>For example, in cases where SIPs only reference digital objects, the repository must also reference the digital objects or preserve them if the current repository is not committed to such preservation</t>
  </si>
  <si>
    <t xml:space="preserve">4.1.7 </t>
  </si>
  <si>
    <t>The repository shall provide the producer/depositor with appropriate responses at agreed points during the ingest processes.</t>
  </si>
  <si>
    <t>This is necessary in order to ensure that the producer can verify that there are no inadvertent lapses in communication which might otherwise allow loss of SIPs.</t>
  </si>
  <si>
    <t>Submission agreements/deposit agreements/deeds of gift; workflow documentation; standard operating procedures; evidence of ‘reporting back’ such as reports, correspondence, memos, or emails.</t>
  </si>
  <si>
    <t>Repository responses can range from nothing at all to predetermined, periodic reports of the ingest completeness and correctness, error reports and any final transfer of custody document. Producers/Depositors can request further information on an ad hoc basis when the previously agreed upon reports are insufficient.</t>
  </si>
  <si>
    <t>3.1(e)
2.2</t>
  </si>
  <si>
    <t xml:space="preserve">4.1.8 </t>
  </si>
  <si>
    <t>The repository shall have contemporaneous records of actions and administration processes that are relevant to content acquisition.</t>
  </si>
  <si>
    <t>This is necessary to ensure that such documentation, which may be needed in an audit, is captured and is accurate and authentic.</t>
  </si>
  <si>
    <t>Written documentation of decisions and/or action taken; preservation metadata logged, stored, and linked to pertinent digital objects, confirmation receipts sent back to providers.</t>
  </si>
  <si>
    <t>These records should be created on or about the time of the actions they refer to and are related to actions taken during the Ingest: Acquisition of Content process (4.1). The records may be automated or may be written by individuals, depending on the nature of the actions described. Where community or international standards are used, the repository must demonstrate that all relevant actions are carried through.</t>
  </si>
  <si>
    <t>INGEST: CREATION OF THE AIP</t>
  </si>
  <si>
    <t xml:space="preserve">4.2.1 </t>
  </si>
  <si>
    <t>The repository shall have for each AIP or class of AIPs preserved by the repository an associated definition that is adequate for parsing the AIP and fit for long- term preservation needs.</t>
  </si>
  <si>
    <t>This is necessary to ensure that the AIP and its associated definition, including appropriate Packaging Information, can always be found, processed and managed within the archive.</t>
  </si>
  <si>
    <t xml:space="preserve">4.2.1.1 </t>
  </si>
  <si>
    <t>The repository shall be able to identify which definition applies to which AIP.</t>
  </si>
  <si>
    <t>This is necessary to ensure that the appropriate definition is used when parsing/interpreting an AIP.</t>
  </si>
  <si>
    <t>Documentation clearly linking each AIP, or class of AIPs, to its definition.</t>
  </si>
  <si>
    <t>The repository may use any method for associating the definitions and the AIPs that provides for the continued and continuous linkage of the two entities.</t>
  </si>
  <si>
    <t xml:space="preserve">4.2.1.2 </t>
  </si>
  <si>
    <t>The repository shall have a definition of each AIP that is adequate for long- term preservation, enabling the identification and parsing of all the required components within that AIP.</t>
  </si>
  <si>
    <t>This is necessary in order to explicitly show that the AIPs are fit for their intended purpose, that each component of an AIP has been adequately conceived and executed and the plans for the maintenance of each AIP are in place. (See 4.3, Preservation Planning, below.)</t>
  </si>
  <si>
    <t>Demonstration of the use of the definitions to extract Content Information and PDI (Provenance, Access Rights, Context, Reference, and Fixity Information) from AIPs. It should be noted that the Provenance of a digital object, for example, may be extended over time to reflect additional preservation actions.</t>
  </si>
  <si>
    <t>Documentation should identify each class of AIP and describe how each is implemented within the repository. Implementations may, for example, involve some combination of files, databases, and/or documents. Documentation shall relate the AIP component’s contents to the related preservation needs of the repository, with enough detail for the repository’s providers and consumers to be confident that the significant properties of AIPs will be preserved. Documentation should clearly show that AIP components such as Representation Information and Provenance can be managed and kept up to date. The repository should clearly identify when new versions of AIPs need to be created in order to keep them fit for purpose. The external dependencies of the AIP should also be recorded.
An AIP contains these key components: the primary data object to be preserved, its supporting Representation Information (format and meaning of the format elements), and the various categories of Preservation Description Information (PDI) that also need to be associated with the primary data object: Fixity, Provenance, Context, and Reference. There should be a definition of how these categories of information are linked.</t>
  </si>
  <si>
    <t xml:space="preserve">4.2.2 </t>
  </si>
  <si>
    <t>The repository shall have a description of how AIPs are constructed from SIPs.</t>
  </si>
  <si>
    <t>This is necessary in order to ensure that the AIP(s) adequately represents the information in the SIP(s).</t>
  </si>
  <si>
    <t>Process description documents; documentation of the SIP-AIP relationship; clear documentation of how AIPs are derived from SIPs.</t>
  </si>
  <si>
    <t>In some cases, the AIP and SIP will be almost identical apart from packaging and location, and the repository need only state this. In other cases, complex transformations (e.g., data normalization) may be applied to objects during the ingest process, and a precise description of these actions may be necessary to reflect how the AIP(s) has been adequately transformed from the information in the SIP(s).</t>
  </si>
  <si>
    <t>4.2.3</t>
  </si>
  <si>
    <t>The repository shall document the final disposition of all SIPs.</t>
  </si>
  <si>
    <t>In particular the following aspect must be checked (4.2.3.1).</t>
  </si>
  <si>
    <t xml:space="preserve">4.2.3.1 </t>
  </si>
  <si>
    <t>The repository shall follow documented procedures if a SIP is not incorporated into an AIP or discarded and shall indicate why the SIP was not incorporated or discarded.</t>
  </si>
  <si>
    <t>This is necessary in order to ensure that the SIPs received have been dealt with appropriately, and in particular have not been accidentally lost.</t>
  </si>
  <si>
    <t>System processing files; disposal records; donor or depositor agreements/deeds of gift; provenance tracking system; system log files; process description documents; documentation of SIP relationship to AIP; clear documentation of how AIPs are derived from SIPs; documentation of standard/process against which normalization occurs; documentation of normalization outcome and how the resulting AIP is different from the SIP(s).</t>
  </si>
  <si>
    <t>The timescale of this process will vary between repositories from seconds to many months, but SIPs must not remain in an unprocessed limbo-like state forever. The accessioning procedures and the internal processing and audit logs should maintain records of all internal transformations of SIPs to demonstrate that they either become AIPs (or part of AIPs) or are disposed of. Appropriate descriptive information should also document the provenance of all digital objects.</t>
  </si>
  <si>
    <t xml:space="preserve">4.2.4 </t>
  </si>
  <si>
    <t>The repository shall have and use a convention that generates persistent, unique identifiers for all AIPs.</t>
  </si>
  <si>
    <t>In particular the following aspects must be checked.</t>
  </si>
  <si>
    <t xml:space="preserve">4.2.4.1 </t>
  </si>
  <si>
    <t>The repository shall uniquely identify each AIP within the repository.</t>
  </si>
  <si>
    <t>4.2.4.1.1</t>
  </si>
  <si>
    <t>The repository shall have unique identifiers.</t>
  </si>
  <si>
    <t>4.2.4.1.2</t>
  </si>
  <si>
    <t>The repository shall assign and maintain persistent identifiers of the AIP and its components so as to be unique within the context of the repository.</t>
  </si>
  <si>
    <t>4.2.4.1.3</t>
  </si>
  <si>
    <t>Documentation shall describe any processes used for changes to such identifiers.</t>
  </si>
  <si>
    <t xml:space="preserve">4.2.4.1.4 </t>
  </si>
  <si>
    <t>The repository shall be able to provide a complete list of all such identifiers and do spot checks for duplications.</t>
  </si>
  <si>
    <t xml:space="preserve">4.2.4.1.5 </t>
  </si>
  <si>
    <t>The system of identifiers shall be adequate to fit the repository’s current and foreseeable future requirements such as numbers of objects.</t>
  </si>
  <si>
    <t>This is necessary in order to ensure that each AIP can be unambiguously found in the future. This is also necessary to ensure that each AIP can be distinguished from all other AIPs in the repository.</t>
  </si>
  <si>
    <t>Documentation describing naming convention and physical evidence of its application (e.g., logs).</t>
  </si>
  <si>
    <t xml:space="preserve">4.2.4.2 </t>
  </si>
  <si>
    <t>The repository shall have a system of reliable linking/resolution services in order to find the uniquely identified object, regardless of its physical location.</t>
  </si>
  <si>
    <t>This is necessary in order that actions relating to AIPs can be traced over time, over system changes, and over storage changes.</t>
  </si>
  <si>
    <t>Ideally, the unique ID lives as long as the AIP; if it does not, there must be traceability. Subsection 4.2.1 requires that the components of an AIP be suitably bound and identified for long-term management, but places no restrictions on how AIPs are identified with files. Thus, in the general case, an AIP may be distributed over many files, or a single file may contain more than one AIP. Therefore identifiers and filenames may not necessarily correspond to each other. Documentation must represent these relationships.</t>
  </si>
  <si>
    <t>4.2.5</t>
  </si>
  <si>
    <t>The repository shall have access to necessary tools and resources to provide authoritative Representation Information for all of the digital objects it contains.</t>
  </si>
  <si>
    <t xml:space="preserve">4.2.5.1 </t>
  </si>
  <si>
    <t>The repository shall have tools or methods to identify the file type of all submitted Data Objects.</t>
  </si>
  <si>
    <t xml:space="preserve">4.2.5.2 </t>
  </si>
  <si>
    <t>The repository shall have tools or methods to determine what Representation Information is necessary to make each Data Object understandable to the Designated Community.</t>
  </si>
  <si>
    <t>4.2.5.3</t>
  </si>
  <si>
    <t>The repository shall have access to the requisite Representation Information.</t>
  </si>
  <si>
    <t xml:space="preserve">4.2.5.4 </t>
  </si>
  <si>
    <t>The repository shall have tools or methods to ensure that the requisite Representation Information is persistently associated with the relevant Data Objects.</t>
  </si>
  <si>
    <t>This is necessary in order to ensure that the repository’s digital objects are understandable to the Designated Community.</t>
  </si>
  <si>
    <t>Subscription or access to registries of Representation Information (including format registries); viewable records in local registries (with persistent links to digital objects); database records that include Representation Information and a persistent link to relevant digital objects.</t>
  </si>
  <si>
    <t>These tools and resources can be held internally or can be shared via, for example, a trusted set of registries. However, this requirement does not demand that each repository has such tools and resources, merely that it has access to them. For example a repository may access external registries. Any such registry is a specialized type of repository, which itself must be certified/trustworthy. The repository may use these types of standardized, authoritative information sources to identify and/or verify the Representation Information components of Content Information and PDI.</t>
  </si>
  <si>
    <t>3.1(d)
2.2</t>
  </si>
  <si>
    <t>4.2.6</t>
  </si>
  <si>
    <t>The repository shall have documented processes for acquiring Preservation Description Information (PDI) for its associated Content Information and acquire PDI in accordance with the documented processes.</t>
  </si>
  <si>
    <t>4.2.6.1  </t>
  </si>
  <si>
    <t>The repository shall have documented processes for acquiring PDI.</t>
  </si>
  <si>
    <t>4.2.6.2  </t>
  </si>
  <si>
    <t>The repository shall execute its documented processes for acquiring PDI.</t>
  </si>
  <si>
    <t>4.2.6.3  </t>
  </si>
  <si>
    <t>The repository shall ensure that the PDI is persistently associated with the relevant Content Information.</t>
  </si>
  <si>
    <t>This is necessary in order to ensure that an auditable trail to support claims of authenticity is available, that unauthorized changes to the digital holdings can be detected, and that the digital objects can be identified and placed in their appropriate context.</t>
  </si>
  <si>
    <t>Standard operating procedures; manuals describing ingest procedures; viewable documentation on how the repository acquires and manages Preservation Description Information (PDI); creation of checksums or digests, consulting with Designated Community about Context.</t>
  </si>
  <si>
    <t>PDI is needed not only by the repository to help ensure the Content Information is not corrupted (Fixity) and is findable (Reference Information), but to help ensure the Content Information is adequately understandable by providing a historical perspective (Provenance Information) and by providing relationships to other information (Context Information). The extent of such information needs is best addressed by members of the Designated Community(ies). The PDI must be permanently associated with Content Information.</t>
  </si>
  <si>
    <t>4.2.7</t>
  </si>
  <si>
    <t>The repository shall ensure that the Content Information of the AIPs is understandable for their Designated Community at the time of creation of the AIP.</t>
  </si>
  <si>
    <t xml:space="preserve">4.2.7.1 </t>
  </si>
  <si>
    <t>Repository shall have a documented process for testing understandability for their Designated Communities of the Content Information of the AIPs at their creation.</t>
  </si>
  <si>
    <t xml:space="preserve">4.2.7.2 </t>
  </si>
  <si>
    <t>The repository shall execute the testing process for each class of Content Information of the AIPs.</t>
  </si>
  <si>
    <t xml:space="preserve">4.2.7.3 </t>
  </si>
  <si>
    <t>The repository shall bring the Content Information of the AIP up to the required level of understandability if it fails the understandability testing.</t>
  </si>
  <si>
    <t>This is necessary in order to ensure that one of the primary tests of preservation, namely that the digital holdings are understandable by their Designated Community, can be met. (See 4.3 for additional requirements for understandability beyond ingest.)</t>
  </si>
  <si>
    <t>Test procedures to be run against the digital holdings to ensure their understandability to the defined Designated Community; records of such tests being performed and evaluated; evidence of gathering or identifying Representation Information to fill any intelligibility gaps which have been found; retention of individuals with the discipline expertise.</t>
  </si>
  <si>
    <t xml:space="preserve">This requirement is concerned with the understandability of the AIP. If the ingested material is not understandable, the repository needs to ingest or make available additional information to make sure that the AIPs are understandable to the Designated Community(ies). For example, if documents are written in a dying language and the Designated Community is no longer able to understand the language the documents are written in, the repository would need to provide additional documentation that would allow the Designated Community to understand the documents </t>
  </si>
  <si>
    <t xml:space="preserve">4.2.8 </t>
  </si>
  <si>
    <t>The repository shall verify each AIP for completeness and correctness at the point it is created.</t>
  </si>
  <si>
    <t>This is necessary in order to ensure that what is maintained over the long term is as it should be and can be traced to the information provided by the Producers.</t>
  </si>
  <si>
    <t>Description of the procedure that verifies completeness and correctness of the AIPs; logs of the procedure.</t>
  </si>
  <si>
    <t>The repository should be sure that the AIPs it creates are as they are expected to be by checking them against the associated definition for each AIP or class of AIP (see 4.2.1) and the description of how AIPs are constructed from SIPs (see 4.2.2). If the repository has a standard process to verify SIPs for both completeness and correctness and a demonstrably correct process for transforming SIPs into AIPs, then it simply needs to demonstrate that the initial checks were carried out successfully and that the transformation process was carried out without indicating errors.</t>
  </si>
  <si>
    <t xml:space="preserve">4.2.9 </t>
  </si>
  <si>
    <t>The repository shall provide an independent mechanism for verifying the integrity of the repository collection/content.</t>
  </si>
  <si>
    <t>This is necessary to enable the audit of the integrity of the collection as a whole.</t>
  </si>
  <si>
    <t>Documentation provided for 4.2.1 through 4.2.4; documented agreements negotiated between the producer and the repository (see 4.1.1-4.1.8); logs of material received and associated action (receipt, action, etc.) dates; logs of periodic checks.</t>
  </si>
  <si>
    <t>A familiar mechanism from the world of traditional materials in libraries and archives is an accessions or acquisitions register that is independent of other catalog metadata. A repository should be able to show, for each item in its accessions register, which AIP(s) contain content from that item. Alternatively, it may need to show that there is no AIP for an item, either because ingest is still in progress, or because the item was rejected for some reason. Conversely, any AIP should be able to be related to an entry in the acquisitions register.</t>
  </si>
  <si>
    <t xml:space="preserve">4.2.10 </t>
  </si>
  <si>
    <t>The repository shall have contemporaneous records of actions and administration processes that are relevant to AIP creation.</t>
  </si>
  <si>
    <t>This is necessary in order to ensure that there is omitted from the record nothing relevant that might be needed to provide an independent means to verify that all AIPs have been properly created in accord with the documented procedures (see 4.2.1 through 4.2.9). It is the responsibility of the repository to justify its practice in this respect.</t>
  </si>
  <si>
    <t>Written documentation of decisions and/or action taken with timestamps; preservation metadata logged, stored, and linked to pertinent digital objects.</t>
  </si>
  <si>
    <t>These records must be created on or about the time of the actions they refer to and are related to actions associated with AIP creation. The records may be automated or may be written by individuals, depending on the nature of the actions described. Where community or international standards are used, the repository must demonstrate that all relevant actions are carried through.</t>
  </si>
  <si>
    <t>PRESERVATION PLANNING</t>
  </si>
  <si>
    <t xml:space="preserve">4.3.1 </t>
  </si>
  <si>
    <t>The repository shall have documented preservation strategies relevant to its holdings.</t>
  </si>
  <si>
    <t>This is necessary in order that it is clear how the repository plans to ensure the information will remain available and usable for future generations and to provide a means to check and validate the preservation work of the repository.</t>
  </si>
  <si>
    <t>Documentation identifying each preservation risk identified and the strategy for dealing with that risk.</t>
  </si>
  <si>
    <t>Preservation strategies and the preservation strategic plan will typically address the degradation of storage media, the obsolescence of media drives, and the obsolescence or inadequacy of Representation Information (including formats) as the knowledge base of the Designated Community changes, and safeguards against accidental or intentional digital corruption. For example, if migration is the chosen approach to some of these issues, there also needs to be Preservation Policies on what triggers a migration and what types of migration are expected to solve the preservation risk identified. The preservation strategy will describe the range of activities that need to be done in case of a migration.</t>
  </si>
  <si>
    <t>4.3.2</t>
  </si>
  <si>
    <t>The repository shall have mechanisms in place for monitoring its preservation environment.</t>
  </si>
  <si>
    <t>This is necessary so that the repository can react to changes and thereby ensure that the preserved information remains understandable and usable by the Designated Community.</t>
  </si>
  <si>
    <t>Surveys of the Designated Community of the repository.</t>
  </si>
  <si>
    <t>The repository should show that it has some active mechanism to ensure that the preserved information remains understandable and usable by the Designated Community and that it has mechanisms in place for monitoring and notification when Representation Information (including formats) approaches obsolescence or is no longer viable. 
If the mechanism depends on an external registry, the repository must demonstrate how it uses the information from that registry.</t>
  </si>
  <si>
    <t xml:space="preserve">4.3.2.1 </t>
  </si>
  <si>
    <t>The repository shall have mechanisms in place for monitoring and notification when Representation Information is inadequate for the Designated Community to understand the data holdings.</t>
  </si>
  <si>
    <t>This is necessary in order to ensure that the preserved information remains understandable and usable by the Designated Community.</t>
  </si>
  <si>
    <t>Subscription to a Representation Information registry service; subscription to a technology watch service, surveys amongst its Designated Community members, relevant working processes to deal with this information.</t>
  </si>
  <si>
    <t>The repository must show that it has some active mechanism to warn of impending obsolescence. Obsolescence is determined largely in terms of the knowledge base of the Designated Community.</t>
  </si>
  <si>
    <t xml:space="preserve">4.3.3 </t>
  </si>
  <si>
    <t>The repository shall have mechanisms to change its preservation plans as a result of its monitoring activities.</t>
  </si>
  <si>
    <t>This is necessary in order for the repository to be prepared for changes in the external environment that may make its current preservation plans a bad choice as the time to implement draws near.</t>
  </si>
  <si>
    <t>Preservation Plans tied to formal or informal technology watch(es); preservation planning or processes that are timed to shorter intervals (e.g., not more than five years); proof of frequent Preservation Policies and Preservation Plans updates; sections of Preservation Policies that address how plans may be updated and that address how often the plans are required to be reviewed and reaffirmed or updated.</t>
  </si>
  <si>
    <t>The repository should demonstrate or describe how it reacts to information from monitoring, which sometimes requires a repository to change how it deals with the material it holds in ways that could not have been anticipated at an earlier stage. The repository should periodically review its preservation plans and the technology environment and, if necessary, makes changes to those plans to ensure their continued effectiveness. Another possible response to information gathered by monitoring is for the repository to update and create additional Representation Information and/or PDI.</t>
  </si>
  <si>
    <t xml:space="preserve">4.3.3.1 </t>
  </si>
  <si>
    <t>The repository shall have mechanisms for creating, identifying or gathering any extra Representation Information required.</t>
  </si>
  <si>
    <t>Subscription to a format registry service; subscription to a technology watch service; preservation plans.</t>
  </si>
  <si>
    <t>The repository should have mechanisms in place for monitoring and notification when Representation Information (including formats) approaches obsolescence or is no longer viable, and it should be able to show that it has mechanisms to address such notifications.</t>
  </si>
  <si>
    <t xml:space="preserve">4.3.4 </t>
  </si>
  <si>
    <t>The repository shall provide evidence of the effectiveness of its preservation activities.</t>
  </si>
  <si>
    <t>This is necessary in order to assure the Designated Community that the repository will be able to make the information available and usable over the mid-to-long-term.</t>
  </si>
  <si>
    <t>Collection of appropriate preservation metadata; proof of usability of randomly selected digital objects held within the system; demonstrable track record for retaining usable digital objects over time; Designated Community polls.</t>
  </si>
  <si>
    <t>The repository should be able to demonstrate the continued preservation, including understandability, of its holdings. This could be evaluated at a number of degrees and depends on the specificity of the Designated Community. If a Designated Community is fairly broad, an auditor could represent the test subject in the evaluation. More specific Designated Communities could require significant efforts.</t>
  </si>
  <si>
    <t>AIP PRESERVATION</t>
  </si>
  <si>
    <t xml:space="preserve">4.4.1 </t>
  </si>
  <si>
    <t>The repository shall have specifications for how the AIPs are stored down to the bit level.</t>
  </si>
  <si>
    <t>This is necessary in order to ensure that the information can be extracted from the AIP over the long-term.</t>
  </si>
  <si>
    <t>Documentation of the format of AIPs; EAST and Data Entity Dictionary Specification Language (DEDSL) descriptions of the data components</t>
  </si>
  <si>
    <t>The repository should specify the Representation information down to the bit level of each AIP component and must specify how the separate components are packaged together. The Representation Information must be available for each AIP and must be appropriately linked to the AIP. Often, repositories are tempted to describe AIP content only down to a level where a program will then be used to convert the information to a form understandable to their Designated Communities. However, if those programs ever fail to operate, then the information would be lost in all the AIPs that relied on that program.</t>
  </si>
  <si>
    <t xml:space="preserve">4.4.1.1 </t>
  </si>
  <si>
    <t>The repository shall preserve the Content Information of AIPs.</t>
  </si>
  <si>
    <t>This is necessary because it is the fundamental mission of a repository to preserve the Content Information for its Designated Communities.</t>
  </si>
  <si>
    <t>Preservation workflow procedure documentation; workflow procedure documentation; Preservation Policy documents specifying treatment of AIPs and under what circumstances they may ever be deleted; ability to demonstrate the sequence of conversions for an AIP for any particular digital object or group of objects ingested; documentation linking ingested objects and the current AIPs.</t>
  </si>
  <si>
    <t>The repository should be able to demonstrate that the AIPs faithfully reflect the information that was captured during ingest and that any subsequent or future planned transformations will continue to preserve all the required Information Properties of the Content Information. One approach to this requirement assumes that the repository has a policy specifying that AIPs cannot be deleted at any time. This particularly simple and robust implementation preserves links between what was originally ingested, as well as new versions that have been transformed or changed in any way. Depending upon implementation, these newer objects may be completely new AIPs or merely updated AIPs. Either way, persistent links between the ingested object and the resulting AIP should be maintained.</t>
  </si>
  <si>
    <t xml:space="preserve">4.4.1.2 </t>
  </si>
  <si>
    <t>The repository shall actively monitor the integrity of AIPs.</t>
  </si>
  <si>
    <t>This is necessary in order to protect the integrity of the archival objects over time.</t>
  </si>
  <si>
    <t>Fixity information (e.g., checksums) for each ingested digital object/AIP; logs of fixity checks; documentation of how AIPs and Fixity information are kept separate; documentation of how AIPs and accession registers are kept separate.</t>
  </si>
  <si>
    <t>The repository should also document that integrity checks are carried out on a regular basis, in order to catch any changes in AIPs as soon as possible so that corrective action can be taken as soon as possible. The repository should allow interested parties to verify that this is the case.
At present, most repositories deal with this at the level of individual information objects by using a checksum of some form, such as MD5. In this case, the repository should be able, and may want to demonstrate that, the Fixity Information (checksums, and the information that ties them to AIPs) are stored separately or protected separately from the AIPs themselves, so that accidental alteration of the AIP would not also damage the Fixity Information. Also, someone who can maliciously alter an AIP would not likely be able as easily to alter the Fixity Information as well.</t>
  </si>
  <si>
    <t xml:space="preserve">4.4.2 </t>
  </si>
  <si>
    <t>The repository shall have contemporaneous records of actions and administration processes that are relevant to storage and preservation of the AIPs.</t>
  </si>
  <si>
    <t>This is necessary in order to ensure documentation is not omitted or erroneous or of questionable authenticity.</t>
  </si>
  <si>
    <t>Written documentation of decisions and/or action taken; preservation metadata logged, stored, and linked to pertinent digital objects.</t>
  </si>
  <si>
    <t>The records may be automated or may be written by individuals, depending on the nature of the actions described. Where community or international standards are used, the repository must demonstrate that all relevant actions are appropriately performed.</t>
  </si>
  <si>
    <t xml:space="preserve">4.4.2.1 </t>
  </si>
  <si>
    <t>The repository shall have procedures for all actions taken on AIPs.</t>
  </si>
  <si>
    <t>This is necessary in order to ensure that any actions performed against an AIP do not alter the AIP information in a manner unacceptable to its Designated Communities.</t>
  </si>
  <si>
    <t>Written documentation describing all actions that can be performed against an AIP.</t>
  </si>
  <si>
    <t>This documentation is normally created during design of the repository. It should detail the normal handling of AIPs, all actions that can be performed against the AIPs, including success and failure conditions and details of how these processes can be monitored.</t>
  </si>
  <si>
    <t xml:space="preserve">4.4.2.2 </t>
  </si>
  <si>
    <t>The repository shall be able to demonstrate that any actions taken on AIPs were compliant with the specification of those actions.</t>
  </si>
  <si>
    <t>Preservation metadata logged, stored, and linked to pertinent digital objects and documentation of that action; procedural audits of the repository showing that all actions conform to the documented processes.</t>
  </si>
  <si>
    <t>Successful preservation of information in the archive is strongly linked to following established and documented procedures to complete any actions that affect the repository data. The more often ‘special handling’ of repository data occurs and the more often this ‘special handling’ is not overseen in a consistent manner, the more likely that the data held by the repository will be compromised. When procedures are regularly followed, any deviation from procedures that would be likely to cause an alteration in the data will more likely be noticed or, if not noticed, may more likely be able to be corrected, or the timing and likely change could be identified in the future.</t>
  </si>
  <si>
    <t xml:space="preserve">4.5.1 </t>
  </si>
  <si>
    <t>The repository shall specify minimum information requirements to enable the Designated Community to discover and identify material of interest.</t>
  </si>
  <si>
    <t>This is necessary in order to enable discovery of the repository’s holdings.</t>
  </si>
  <si>
    <t>Retrieval and descriptive information, discovery metadata, such as Dublin Core, and other documentation describing the object.</t>
  </si>
  <si>
    <t>The repository should be able to deal with the types of requests that will come from a typical user from the Designated Community. A repository does not necessarily have to satisfy every possible request. Retrieval metadata is distinct from descriptive information that describes what has been found.</t>
  </si>
  <si>
    <t xml:space="preserve">4.5.2 </t>
  </si>
  <si>
    <t>The repository shall capture or create minimum descriptive information and ensure that it is associated with the AIP.</t>
  </si>
  <si>
    <t>This is required in order to ensure that descriptive information is associated with the AIP.</t>
  </si>
  <si>
    <t>Descriptive metadata; internal or external persistent, unique identifier or locator that is associated with the AIP (see also 4.2.4 about persistent, unique identifier); system documentation and technical architecture; depositor agreements; metadata policy documentation, incorporating details of metadata requirements and a statement describing where responsibility for its procurement falls; process workflow documentation.</t>
  </si>
  <si>
    <t>The repository should show that it associates with each AIP, minimum descriptive information that was either received from the producer or created by the repository. Associating the descriptive information with the object is important, although it does not require one-to-one correspondence, and may not necessarily be stored with the AIP. Hierarchical schemes of description can allow some descriptive elements to be associated with many items.</t>
  </si>
  <si>
    <t xml:space="preserve">4.5.3 </t>
  </si>
  <si>
    <t>The repository shall maintain bi-directional linkage between each AIP and its descriptive information.</t>
  </si>
  <si>
    <t>This is necessary to ensure that all AIPs can be located and retrieved.</t>
  </si>
  <si>
    <t>Descriptive metadata; unique, persistent identifier or locator associated with the AIP; documented relationship between the AIP and its metadata; system documentation and technical architecture; process workflow documentation.</t>
  </si>
  <si>
    <t>Repositories must implement procedures to establish and maintain relationships to associate descriptive information for each AIP, and should ensure that every AIP has some descriptive information associated with it and that all descriptive information must point to at least one AIP .</t>
  </si>
  <si>
    <t xml:space="preserve">4.5.3.1 </t>
  </si>
  <si>
    <t>The repository shall maintain the associations between its AIPs and their descriptive information over time.</t>
  </si>
  <si>
    <t>This is necessary to ensure that all AIPs can continue to be located and retrieved.</t>
  </si>
  <si>
    <t>Log detailing ongoing maintenance or checking of the integrity of the data and its relationships to the associated descriptive information, especially following repair or modification of the AIP; legacy descriptive information; persistence of identifier or locator; documented relationship between AIP and its descriptive information; system documentation and technical architecture; process workflow documentation.</t>
  </si>
  <si>
    <t>Repositories must implement procedures that let them know when the relationship between the data and the associated descriptive information is temporarily broken to ensure that it can be restored.</t>
  </si>
  <si>
    <t>ACCESS MANAGEMENT</t>
  </si>
  <si>
    <t xml:space="preserve">4.6.1 </t>
  </si>
  <si>
    <t>The repository shall comply with Access Policies.</t>
  </si>
  <si>
    <t>This is necessary in order to ensure the repository has fully addressed all aspects of usage which might affect the trustworthiness of the repository, particularly with reference to support of the user community.</t>
  </si>
  <si>
    <t>Statements of policies that are available to the user communities; information about user capabilities (authentication matrices); logs and audit trails of access requests; explicit tests of some types of access.</t>
  </si>
  <si>
    <t>Depending on the nature of the repository, the Access Policies may cover:
–  statements of what is accessible to which community, and on what conditions; 
–  requirements for authentication and authorization of accessors; 
–  enforcement of agreements applicable to access conditions; 
–  recording of access actions. 
Access may be managed partly by computers and partly by humans; checking passports, for instance, before issuing a user ID and password may be an appropriate part of access management for some institutions.</t>
  </si>
  <si>
    <t xml:space="preserve">4.6.1.1 </t>
  </si>
  <si>
    <t>The repository shall log and review all access management failures and anomalies.</t>
  </si>
  <si>
    <t>This is necessary in order to identify security threats and access management system failures.</t>
  </si>
  <si>
    <t>Access logs, capability of the system to use automated analysis/monitoring tools and generate problem/error messages; notes of reviews undertaken or action taken as a result of reviews.</t>
  </si>
  <si>
    <t>A repository should have some automated mechanism to note anomalous or unusual denials and use them to identify either security threats or failures in the access management system, such as valid users’ being denied access. This does not mean looking at every denied access.</t>
  </si>
  <si>
    <t xml:space="preserve">4.6.2 </t>
  </si>
  <si>
    <t>The repository shall follow policies and procedures that enable the dissemination of digital objects that are traceable to the originals, with evidence supporting their authenticity.</t>
  </si>
  <si>
    <t>This is necessary to establish an auditable chain of authenticity from the AIP to disseminated digital objects.</t>
  </si>
  <si>
    <t>System design documents; work instructions (if DIPs involve manual processing); process walkthroughs; production of a sample copy with evidence of authenticity; documentation of community requirements for evidence of authenticity.</t>
  </si>
  <si>
    <t>Authenticity is not an ‘all or nothing’ concept, but is a matter of degree, judged on the basis of evidence. Thus the adequacy of the evidence is of key importance in assessing this requirement.
This requirement ensures that ingest, preservation, and transformation actions do not lose information that would support an auditable trail of authenticity between the original deposited object and the eventual disseminated object.
A repository should record the processes to construct the DIPs from the relevant AIPs. This is a key part of establishing that DIPs reflect the content of AIPs, and hence of original material, in a trustworthy and consistent fashion. DIPs may simply be a copy of AIPs, or may result from a simple format transformation of an AIP. 
This requirement is concerned only with the relation between DIPs and the AIPs from which they are derived; elsewhere the link between the originals SIPs and the AIPs is considered.</t>
  </si>
  <si>
    <t xml:space="preserve">4.6.2.1 </t>
  </si>
  <si>
    <t>The repository shall record and act upon problem reports about errors in data or responses from users.</t>
  </si>
  <si>
    <t>This is necessary in order for the users to consider the repository to be a trustworthy source of information.</t>
  </si>
  <si>
    <t>System design documents; work instructions (if DIPs involve manual processing); process walkthroughs; logs of orders and DIP production; documentation of error reports and the actions taken.</t>
  </si>
  <si>
    <t>The objective of access management is to ensure that a user receives a usable and correct version of the digital object(s) (i.e., DIP) that he or she requested. A repository should show that any problems that do occur and are brought to its attention are investigated and acted on. Such responsiveness is essential for the repository to be considered trustworthy.</t>
  </si>
  <si>
    <t>INFRASTRUCTURE AND SECURITY RISK MANAGEMENT</t>
  </si>
  <si>
    <t>TECHNICAL INFRASTRUCTURE RISK MANAGEMENT</t>
  </si>
  <si>
    <t xml:space="preserve">5.1.1 </t>
  </si>
  <si>
    <t>The repository shall identify and manage the risks to its preservation operations and goals associated with system infrastructure.</t>
  </si>
  <si>
    <t>This is necessary to ensure a secure and trustworthy infrastructure.</t>
  </si>
  <si>
    <t>Infrastructure inventory of system components; periodic technology assessments; estimates of system component lifetime; export of authentic records to an independent system; use of strongly community supported software e.g., Apache, iRODS, Fedora); re-creation of archives from backups.</t>
  </si>
  <si>
    <t>The repository should conduct or contract assessments of the risks related to hardware and software infrastructure, and operational procedures. The repository should provide mechanisms that minimize risk from dependencies on proprietary or obsolete system infrastructure and from operational error. The degree of support required relates to the criticality of the subsystem(s) involved in long-term preservation. The repository should maintain a system that is scalable (e.g., able to handle anticipated future volumes of both bytes and files) without a major disruption of the system. The repository should maintain a system that is evolvable. That is, the system should be designed in such a way that major components of the system can be replaced with newer technologies without major disruption of the system as a whole. The repository system should be extensible. That is, the system should be designed to accommodate future formats (media and files) without major disruption of the system as a whole. The repository should be able to export its holdings to a future custodian. The repository should be able to re-create the archives after an operational error that overwrites or deletes digital holdings.</t>
  </si>
  <si>
    <t>5.1.1.1</t>
  </si>
  <si>
    <t>The repository shall employ technology watches or other technology monitoring notification systems.</t>
  </si>
  <si>
    <t>This is necessary to track when hardware or software components will become obsolete and migration is needed to new infrastructure.</t>
  </si>
  <si>
    <t>Management of periodic technology assessment reports. Comparison of existing technology to each new assessment.</t>
  </si>
  <si>
    <t>The objective is to understand when any subsystem poses a risk of obsolescence, and enable planning migration to new technology before interoperability mechanisms are no longer available. This can be driven by proprietary software dependencies (the vendor no longer supports the subsystem component), and by emergence of new protocols (the mechanism for accessing the system has become obsolete and is no longer supported).</t>
  </si>
  <si>
    <t>5.1.1.1.1</t>
  </si>
  <si>
    <t>The repository shall have hardware technologies appropriate to the services it provides to its designated communities.</t>
  </si>
  <si>
    <t>This is necessary to provide expected, contracted, secure, and persistent levels of service including: ease of ingest and dissemination through appropriate depositor and user interfaces and technologies such as upload mechanisms; on-going digital object management; preservation approaches and solutions, such as migration; and system security.</t>
  </si>
  <si>
    <t>Maintenance of up-to-date Designated Community technology, expectations, and use profiles; provision of bandwidth adequate to support ingest and use demands; systematic elicitation of feedback regarding hardware and service adequacy; maintenance of a current hardware inventory.</t>
  </si>
  <si>
    <t>The repository should be aware of the types of storage, file management, preservation and access services expected by its Designated Community, including where applicable, the types of media to be delivered, and needs to make sure its hardware capabilities can support these services. The objective is to track when changes in service requirements by the designated communities require a corresponding change in the hardware technology, when changes in ingestion policies require expanded capabilities, and when changes in preservation policies require new preservation capabilities. This can be driven by changes in capacity requirements (the time needed to read all media is longer than the media lifetime), by changes in delivery mechanisms (new clients for displaying authentic records), and changes in the number and size of archived records.</t>
  </si>
  <si>
    <t>5.1.1.1.2</t>
  </si>
  <si>
    <t>The repository shall have procedures in place to monitor and receive notifications when hardware technology changes are needed.</t>
  </si>
  <si>
    <t>This is necessary to ensure expected, contracted, secure, and persistent levels of service.</t>
  </si>
  <si>
    <t>Audits of capacity versus actual usage; audits of observed error rates; audits of performance bottlenecks that limit ability to meet user community access requirements; documentation of technology watch assessments; documentation of technology updates from vendors.</t>
  </si>
  <si>
    <t>The repository should conduct or contract frequent environmental scans regarding hardware status, sources of failure, and interoperability among hardware components. The repository should also be in contact with its hardware vendors regarding technology updates, points of likely failure, and how new components may affect system integration and performance. The objective is to track when changes in service requirements by the designated communities require a corresponding change in the hardware technology, when changes in ingestion policies require expanded capabilities, and when changes in preservation policies require new preservation capabilities. This can be driven by changes in capacity requirements (the time needed to read all media is longer than the media lifetime), by changes in delivery mechanisms (new clients for displaying authentic records), and changes in the number and size of archived records.</t>
  </si>
  <si>
    <t>5.1.1.1.3</t>
  </si>
  <si>
    <t>The repository shall have procedures in place to evaluate when changes are needed to current hardware.</t>
  </si>
  <si>
    <t>This is necessary to ensure that the repository has the capacity to make informed and timely decisions when information indicates the need for new hardware.</t>
  </si>
  <si>
    <t>Evaluation procedures in place; documented staff expertise in each technology subsystem.</t>
  </si>
  <si>
    <t>Given information from technology watches or other technology monitoring notification systems, the repository should have procedures and expertise to evaluate this data and make sound decisions regarding the need for new hardware. The objective is to track when technology providers have developed subsystems that minimize risk, or that minimize cost, or that improve performance. This is necessary to track emerging technologies and plan for upgrades before capacity limits occur. The evaluation should identify when the risk of using new technology outweighs the expected benefit, and when the new technology is sufficiently mature to minimize risk.</t>
  </si>
  <si>
    <t>5.1.1.1.4</t>
  </si>
  <si>
    <t>The repository shall have procedures, commitment and funding to replace hardware when evaluation indicates the need to do so.</t>
  </si>
  <si>
    <t>This is necessary to ensure hardware replacement in a timely fashion so as to avert system failure or performance inadequacy. Without such a commitment, and more importantly, without escrowed financial resources or a secure funding stream, technology watches and notifications are of little value. The repository must have mechanisms for evaluating the efficacy of the new systems before implementation in the production system.</t>
  </si>
  <si>
    <t>Statement of commitment to provide expected and contracted levels of service; evidence of ongoing financial assets set aside for hardware procurement; demonstration of cost savings through amortized cost of new system.</t>
  </si>
  <si>
    <t>The objective is to demonstrate that the repository has the ability to incorporate new technology, both financially through funding commitments or cost reduction, and operationally through verification of the capabilities of the new systems.</t>
  </si>
  <si>
    <t>5.1.1.1.5</t>
  </si>
  <si>
    <t>The repository shall have software technologies appropriate to the services it provides to its designated communities.</t>
  </si>
  <si>
    <t>Maintenance of up-to-date Designated Community technology, expectations, and use profiles; provision of software systems adequate to support ingest and use demands; systematic elicitation of feedback regarding software and service adequacy; maintenance of a current software inventory.</t>
  </si>
  <si>
    <t>The objective is to track when changes in service requirements by the designated communities require a corresponding change in the software components, when changes in ingestion policies require support for new data formats and when changes in software technology require new format migration capabilities. This can be driven by changes in access requirements (new clients that require new data formats become preferred), changes in delivery mechanisms (new data transfer mechanisms), and changes in the number and size of archived records that require more scalable software.</t>
  </si>
  <si>
    <t>5.1.1.1.6</t>
  </si>
  <si>
    <t>The repository shall have procedures in place to monitor and receive notifications when software changes are needed.</t>
  </si>
  <si>
    <t>Audits of capacity versus actual usage; audits of observed error rates; audits of performance bottlenecks that limit ability to meet user community access requirements; documentation of technology watch assessments; documentation of software updates from vendors.</t>
  </si>
  <si>
    <t>The objective is to track when changes in service requirements by the designated communities require a corresponding change in the software technology, when changes in ingestion policies require expanded capabilities, and when changes in preservation policies require new preservation capabilities. This can be driven by security updates (vendor supplied corrections to newly identified vulnerabilities), by changes in delivery mechanisms (new software clients for displaying authentic records), and changes in the number and size of archived records (expanded database requirements). The repository should conduct or contract frequent environmental scans regarding software evolution, likely points of failure, and interoperability among the software and hardware components. The repository should also be in contact with its software vendors regarding technology updates, points of likely failure, and how new programs may affect system integration and performance.</t>
  </si>
  <si>
    <t>5.1.1.1.7</t>
  </si>
  <si>
    <t>The repository shall have procedures in place to evaluate when changes are needed to current software.</t>
  </si>
  <si>
    <t>This is necessary to ensure that the repository has the capacity to make informed and timely decisions when information indicates the need for new software.</t>
  </si>
  <si>
    <t>Evaluation procedures in place; documented staff expertise in each software technology subsystem.</t>
  </si>
  <si>
    <t>Given information from technology watches or other technology monitoring notification systems, the repository should have procedures and expertise to evaluate this data and make sound decisions regarding the need for new software. The objective is to track when technology providers have developed software infrastructure that minimizes risk, or that minimizes cost, or that improves performance. This is necessary to track emerging technologies, and plan for upgrades before capacity limits occur. The evaluation should identify when the risk of using new technology outweighs the expected benefit, and when the new technology is sufficiently mature to minimize risk.</t>
  </si>
  <si>
    <t>5.1.1.1.8</t>
  </si>
  <si>
    <t>The repository shall have procedures, commitment, and funding to replace software when evaluation indicates the need to do so.</t>
  </si>
  <si>
    <t>This is necessary to ensure software replacement in a timely fashion so as to avert system failure or performance inadequacy. Without such a commitment, and more importantly, without escrowed financial resources or a secure funding stream, technology watches and notifications are of little value. The repository must have mechanisms for evaluating the efficacy of the new systems before implementation in the production system.</t>
  </si>
  <si>
    <t>Statement of commitment to provide expected and contracted levels of service; evidence of ongoing financial assets set aside for software procurement; demonstration of cost savings through amortized cost of new system.</t>
  </si>
  <si>
    <t>5.1.1.2</t>
  </si>
  <si>
    <t>The repository shall have adequate hardware and software support for backup functionality sufficient for preserving the repository content and tracking repository functions.</t>
  </si>
  <si>
    <t>This is necessary in order to ensure continued access to and tracking of preservation functions applied to the digital objects in their custody.</t>
  </si>
  <si>
    <t>Documentation of what is being backed up and how often; audit log/inventory of backups; validation of completed backups; disaster recovery plan, policy and documentation; fire drills; testing of backups; support contracts for hardware and software for backup mechanisms; demonstrated preservation of system metadata such as access controls, location of replicas, audit trails, checksum values.</t>
  </si>
  <si>
    <t>The repository should be able to demonstrate the adequacy of the processes, hardware, and software for its backup systems and the full range of ingest, preservation, and dissemination functions required of a repository entrusted with long-term preservation. Simple backup mechanisms must preserve not only the repository main content, but also the system metadata generated by the preservation functions. Repositories need to develop backup plans that ensure their continuity of operations across all failure modes.</t>
  </si>
  <si>
    <t>5.1.1.3</t>
  </si>
  <si>
    <t>The repository shall have effective mechanisms to detect bit corruption or loss.</t>
  </si>
  <si>
    <t>This is necessary in order to ensure that AIPs and metadata are uncorrupted or any data losses are detected and fall within the tolerances established by repository policy (see 3.3.5).</t>
  </si>
  <si>
    <t>Documents that specify bit error detection and correction mechanisms used; risk analysis; error reports; threat analysis; periodic analysis of the integrity of repository holdings.</t>
  </si>
  <si>
    <t>The objective is a comprehensive treatment of the sources of data loss and their real-world complexity. Any data or metadata that is (temporarily) lost should be recoverable from backups. Routine systematic failures must not be allowed to accumulate and cause data loss beyond the tolerances established by the repository policies. Mechanisms such as checksums (MD5 signatures) or digital signatures should be recognized for their effectiveness in detecting bit loss and incorporated into the overall approach of the repository for validating integrity.</t>
  </si>
  <si>
    <t>5.1.1.3.1</t>
  </si>
  <si>
    <t>The repository shall record and report to its administration all incidents of data corruption or loss, and steps shall be taken to repair/replace corrupt or lost data.</t>
  </si>
  <si>
    <t>This is necessary in order to ensure the repository administration is being kept informed of incidents and recovery actions, and to enable identification of sources of data corruption or loss.</t>
  </si>
  <si>
    <t>Procedures related to reporting incidents to administrators; preservation metadata (e.g., PDI) records; comparison of error logs to reports to administration; escalation procedures related to data loss; tracking of sources of incidents; remediation actions taken to remove sources of incidents.</t>
  </si>
  <si>
    <t>In addition to recording, reporting, and repairing as soon as possible all violations of data integrity, these incidents and the recovery actions and their results must be reported to administrators and made available to all relevant staff. Given identification of the sources of data loss, an assessment of revisions to software and hardware systems, or operational procedures, or management policies is needed to minimize future risk of data loss.</t>
  </si>
  <si>
    <t>5.1.1.4</t>
  </si>
  <si>
    <t>The repository shall have a process to record and react to the availability of new security updates based on a risk-benefit assessment.</t>
  </si>
  <si>
    <t>This is necessary in order to protect the integrity of the archival objects from unauthorized changes or deletions.</t>
  </si>
  <si>
    <t>Risk register (list of all patches available and risk documentation analysis); evidence of update processes (e.g., server update manager daemon); documentation related to the update installations.</t>
  </si>
  <si>
    <t>Decisions to apply security updates are likely to be the outcome of a risk-benefit assessment; security patches are frequently responsible for upsetting alternative aspects of system functionality or performance. It may not be necessary for a repository to implement all software patches, and the application of any must be carefully considered. Each security update implemented by the repository must be documented with details about how it is completed; both automated and manual updates are acceptable.</t>
  </si>
  <si>
    <t>5.1.1.5</t>
  </si>
  <si>
    <t>The repository shall have defined processes for storage media and/or hardware change (e.g., refreshing, migration).</t>
  </si>
  <si>
    <t>This is necessary in order to ensure that data is not lost when either the media fail or the supporting hardware can no longer be used to access the data.</t>
  </si>
  <si>
    <t>Documentation of migration processes; policies related to hardware support, maintenance, and replacement; documentation of hardware manufacturer’s expected support life cycles; policies related to migration of records to alternate hardware systems.</t>
  </si>
  <si>
    <t>The repository should have estimates of the access speed and the quantity of information for each type of storage media. Then with estimates of the reliable lifetime of the storage media and information of system loading, etc., the repository can estimate the time required for storage media migration, or refreshing or copying between media without reformatting the bit stream. The repository can then set triggers for initiating the action at an appropriate time so the actions will be completed before data is lost. Copying large quantities of data can take a long time and can affect other system performance metrics. Repositories should also consider the obsolescence of any and all hardware components within the repository system as potential trigger events for migration. Increasingly, long-term, appropriate support for system hardware components is difficult to obtain, exposing repositories to risks and liabilities should they choose to continue to operate the hardware beyond the manufacturer or third-party support warranties. Repositories will likely need to perform media migration off of some types of media onto better supported media based on the estimated lifetime of hardware support rather than on the longer life expected from the media. It is important that the process include a check that the copying has happened correctly.</t>
  </si>
  <si>
    <t>5.1.1.6</t>
  </si>
  <si>
    <t>The repository shall have identified and documented critical processes that affect its ability to comply with its mandatory responsibilities.</t>
  </si>
  <si>
    <t>This is necessary in order to ensure that the critical processes can be monitored to ensure that they continue to meet the mandatory responsibilities and to ensure that any changes to those processes are examined and tested.</t>
  </si>
  <si>
    <t>Traceability matrix between processes and mandatory requirements.</t>
  </si>
  <si>
    <t>Examples of critical processes include data management, access, archival storage, ingest, and security processes. Traceability makes it possible to understand which repository processes are required to meet each of the mandatory responsibilities.</t>
  </si>
  <si>
    <t>5.1.1.6.1</t>
  </si>
  <si>
    <t>The repository shall have a documented change management process that identifies changes to critical processes that potentially affect the repository’s ability to comply with its mandatory responsibilities.</t>
  </si>
  <si>
    <t>This is necessary in order to ensure that the repository can specify not only the current processes, but the prior processes that were applied to the repository holdings.</t>
  </si>
  <si>
    <t>Documentation of change management process; assessment of risk associated with a process change; analysis of the expected impact of a process change; comparison of logs of actual changes to processes versus associated analyses of their impact and criticality.</t>
  </si>
  <si>
    <t>Examples of this would include changes to processes for data management, access, archival storage, ingest, and security. The really important thing is to be able to know what changes were made and when they were made. Traceability makes it possible to understand what was affected by particular changes to the systems. If unintended consequences are later discovered, then having this record may make it possible to reverse the changes or at least to document the changes that were introduced. Change management is a component of the broader topic of configuration management described by ISO 10007:2003 which includes configuration management planning, configuration identification, change control, configuration status accounting and configuration audit. Configuration Management efforts should result in a complete audit trail of decisions and design modifications.</t>
  </si>
  <si>
    <t>5.1.1.6.2</t>
  </si>
  <si>
    <t>The repository shall have a process for testing and evaluating the effect of changes to the repository’s critical processes.</t>
  </si>
  <si>
    <t>This is necessary in order to protect the integrity of the repository’s critical processes such that they continue in their ability to meet the repository’s mandatory requirements.</t>
  </si>
  <si>
    <t>Documented testing procedures; documentation of results from prior tests and proof of changes made as a result of tests; analysis of the impact of a process change.</t>
  </si>
  <si>
    <t>Changes to critical systems should be, where possible, pre-tested separately, the expected behaviors documented, and roll-back procedures prepared. After changes, the systems should be monitored for unexpected and unacceptable behavior. If such behavior is discovered the changes and their consequences should be reversed. Whole-system testing or unit testing can address this requirement; complex safety-type tests are not required. Testing can be very expensive, but there should be some recognition of the fact that a completely open regime where no changes are ever evaluated or tested will have problems.</t>
  </si>
  <si>
    <t>5.1.2</t>
  </si>
  <si>
    <t>The repository shall manage the number and location of copies of all digital objects.</t>
  </si>
  <si>
    <t>This is necessary in order to assert that the repository is providing an authentic copy of a particular digital object.</t>
  </si>
  <si>
    <t>Random retrieval tests; validation of object existence for each registered location; validation of a registered location for each object on storage systems; provenance and fixity checking information; location register/log of digital objects compared to the expected number and location of copies of particular objects.</t>
  </si>
  <si>
    <t>The location of each digital object must be described such that the object can be located precisely, without ambiguity. The location can be an absolute physical location or a logical location within a storage media or a storage subsystem. Provenance information about copying and moving the data must be maintained/updated, including the identification of those responsible. This is necessary in order to track chain of custody and assert that the repository is providing an authentic copy of a particular digital object. The repository must be able to distinguish between versions of objects or copies and identical copies. This is necessary in order that a repository can assert that it is providing an authentic copy of the correct version of an object.</t>
  </si>
  <si>
    <t>5.1.2.1</t>
  </si>
  <si>
    <t>The repository shall have mechanisms in place to ensure any/multiple copies of digital objects are synchronized.</t>
  </si>
  <si>
    <t>This is necessary in order to ensure that multiple copies of a digital object remain identical, within a time established as acceptable by the repository, and that a copy can be used to replace a corrupted copy of the object.</t>
  </si>
  <si>
    <t>Synchronization workflows; system analysis of how long it takes for copies to synchronize; procedures/documentation of synchronization processes.</t>
  </si>
  <si>
    <t>The disaster recovery plan should address what to do should a disaster and an update coincide. For example, if one copy of an object is altered and a disaster occurs while the second is being updated, there needs to be a mechanism to assure that the copy will be updated at the first available opportunity. The mechanisms to synchronize copies of digital objects should be able to detect bit corruption and validate fixity checks before synchronization is attempted.</t>
  </si>
  <si>
    <t>SECURITY RISK MANAGEMENT</t>
  </si>
  <si>
    <t>5.2.1</t>
  </si>
  <si>
    <t>The repository shall maintain a systematic analysis of security risk factors associated with data, systems, personnel, and physical plant.</t>
  </si>
  <si>
    <t>This is necessary to ensure ongoing and uninterrupted service to the Designated Community.</t>
  </si>
  <si>
    <t>Repository employs the codes of practice found in the ISO 27000 series of standards system control list; risk, threat, or control analysis.</t>
  </si>
  <si>
    <t>The repository should conduct regular risk assessments and maintain adequate security protection in order to provide expected and contracted levels of service, following codes of practice such as ISO 27000.
Fire protection and flood detection systems are also significant, as are means to assess personnel, management, and administration procedures, resources, as well as operations and service delivery. Loss of income, budget and reputation are significant threats to overall operations as is loss of mandate.  The repository should assess its staff’s skills against those required in the evolving digital repository environment and ensure acquisition of new staff or retraining of existing staff as necessary. Regular risk assessment should also address external threats and denial of service attacks and loss of or unacceptable quality of third party services. The repository may conduct overall risk assessments with tools such as DRAMBORA</t>
  </si>
  <si>
    <t>5.2.2</t>
  </si>
  <si>
    <t>The repository shall have implemented controls to adequately address each of the defined security risks.</t>
  </si>
  <si>
    <t>This is necessary in order to ensure that controls are in place to meet the security needs of the repository.</t>
  </si>
  <si>
    <t>Repository employs the codes of practice found in the ISO 27000 series of standards; system control list; risk, threat, or control analyses; and addition of controls based on ongoing risk detection and assessment. Repository maintains ISO 17799 certification.</t>
  </si>
  <si>
    <t>Repositories may also conduct a variety of disaster drills that may involve their parent organization or the community at large. Contingency plans are especially important and need to be tested, updated, and revised on a regular basis.</t>
  </si>
  <si>
    <t>5.2.3</t>
  </si>
  <si>
    <t>The repository staff shall have delineated roles, responsibilities, and authorizations related to implementing changes within the system.</t>
  </si>
  <si>
    <t>This is necessary in order to ensure that individuals have the authority to implement changes, that adequate resources have been assigned for the effort, and that the responsible individuals will be accountable for implementing such changes.</t>
  </si>
  <si>
    <t>Repository employs the codes of practice found in the ISO 27000 series of standards; organizational chart; system authorization documentation. Repository maintains ISO 17799 certification.</t>
  </si>
  <si>
    <t>Authorizations are about who can do what: who can add users, who has access to change metadata, who can access audit logs. It is important that authorizations are justified, that staff understand what they are authorized to do, that staff have required skills associated with various roles and authorizations, and that there is a consistent view of this across the organization.</t>
  </si>
  <si>
    <t>5.2.4</t>
  </si>
  <si>
    <t>The repository shall have suitable written disaster preparedness and recovery plan(s), including at least one off-site backup of all preserved information together with an offsite copy of the recovery plan(s).</t>
  </si>
  <si>
    <t>This is necessary in order to ensure that sufficient backup and recovery capabilities are in place to facilitate continuing preservation of and access to systems and their content with limited disruption of services.</t>
  </si>
  <si>
    <t>Repository employs the codes of practice found in the ISO 27000 series of standards; disaster and recovery plans; information about and proof of at least one off-site copy of preserved information; service continuity plan; documentation linking roles with activities; local geological, geographical, or meteorological data or threat assessments. Repository maintains ISO 17799 certification.</t>
  </si>
  <si>
    <t>The level of detail in a disaster plan, and the specific risks addressed need to be appropriate to the repository’s location and service expectations. Fire is an almost universal concern, but earthquakes may not require specific planning at all locations. The disaster plan must, however, deal with unspecified situations that would have specific consequences, such as lack of access to a building or widespread illness among critical staff. In the event of a disaster at the repository, the repository may want to contact local and/or national disaster recovery bodies for assistance. Repositories may also conduct a variety of disaster drills that may involve their parent organization or the community at large.</t>
  </si>
  <si>
    <t>Probabilità</t>
  </si>
  <si>
    <t>Impatto</t>
  </si>
  <si>
    <t>Criteri di valutazione controlli</t>
  </si>
  <si>
    <t>Assenza di governance e fattibilità organizzativa</t>
  </si>
  <si>
    <t>Policy inefficaci</t>
  </si>
  <si>
    <t>assenza sostenibilità finanziaria</t>
  </si>
  <si>
    <t>Inefficacia contratti, licenze e responsabilità legale</t>
  </si>
  <si>
    <t>anomalie SIP (ingest)</t>
  </si>
  <si>
    <t>anomalie AIP (ingest)</t>
  </si>
  <si>
    <t>Preservation planning inefficace</t>
  </si>
  <si>
    <t>Anomalie nel processo di conservazione</t>
  </si>
  <si>
    <t>inefficacia nella gestione degli accessi</t>
  </si>
  <si>
    <t>Infrastruttura inadeguata</t>
  </si>
  <si>
    <t>Inefficacia del Security Risk Management</t>
  </si>
  <si>
    <t>staffing non adeguato</t>
  </si>
  <si>
    <t>Rischio intrinseco</t>
  </si>
  <si>
    <t>Valutazione (AS IS)</t>
  </si>
  <si>
    <t>Valutazione (TO BE)</t>
  </si>
  <si>
    <t>Categorie (Minacce)</t>
  </si>
  <si>
    <t>4 | Controllo completo (attuato, efficace, documentato)</t>
  </si>
  <si>
    <t>3 | Controllo parziale (es. attuato in modo non sistematico, non documentato, efficacia non appieno dimostrata …)</t>
  </si>
  <si>
    <t>2 | Controllo minimale</t>
  </si>
  <si>
    <t>1 | Controllo non esistente ma pianificato</t>
  </si>
  <si>
    <t>0 | Controllo non esistente e non pianificato</t>
  </si>
  <si>
    <t>4 | Più di 100 accadimenti all'anno</t>
  </si>
  <si>
    <t>3 | Tra 10 e 100 accadimenti all'anno</t>
  </si>
  <si>
    <t>2 | Tra 1 e 10 accadimenti all'anno</t>
  </si>
  <si>
    <t>1 | Meno di 1 accadimento all'anno</t>
  </si>
  <si>
    <t>0 | Meno di 1 accadimento ogni 10 anni</t>
  </si>
  <si>
    <t>AS IS</t>
  </si>
  <si>
    <t>TO BE</t>
  </si>
  <si>
    <t>Criteri di valutazione della probabilità</t>
  </si>
  <si>
    <t>Criteri di valutazione dell'impatto</t>
  </si>
  <si>
    <t>Il modello si basa su:</t>
  </si>
  <si>
    <t>* OAIS - recepito poi come standard ISO 14721:2012, modello di riferimento per la conservazione digitale;</t>
  </si>
  <si>
    <t>Il questionario è composto da tre sezioni:</t>
  </si>
  <si>
    <t>Ad ogni controllo va associata una valutazione da 0 a 4 che esprime in termini quantitativi l'implementazione del controllo.</t>
  </si>
  <si>
    <t>* Valutazioni dei controlli [colonne da J a K];</t>
  </si>
  <si>
    <t>* Controlli OAIS riferiti allo standard ISO 14721:2012 [colonne da A a I];</t>
  </si>
  <si>
    <t>Il questionario relaziona i controlli OAIS con le minacce DRAMBORA per permettere una valutazione dei controlli a mitigazione delle stesse.</t>
  </si>
  <si>
    <t>Nel foglio sono presenti due colonne da valorizzare:</t>
  </si>
  <si>
    <t>Modello di Analisi dei Rischi</t>
  </si>
  <si>
    <t>* Probabilità, la possibilità che un evento si verifichi [colonna B];</t>
  </si>
  <si>
    <t>Il cruscotto fornisce le informazioni per la valutazione dei rischi emersi a valle della compilazione del questionario ed è suddiviso in tre sezioni:</t>
  </si>
  <si>
    <t>Sezione 1:</t>
  </si>
  <si>
    <t>* Elenco delle minacce [colonna A]</t>
  </si>
  <si>
    <t>* Impatto, danno generato dal verificarsi di un evento [colonna C].</t>
  </si>
  <si>
    <t>Rischio residuo (AS IS)</t>
  </si>
  <si>
    <t>Rischio residuo (TO BE)</t>
  </si>
  <si>
    <t>* Rischio intrinseco definito come una moltiplicazione del valore di probabilità per il valore di impatto [colonna D].</t>
  </si>
  <si>
    <t>Sezione 2:</t>
  </si>
  <si>
    <t>* rosso: rischi da trattare</t>
  </si>
  <si>
    <t>* giallo: rischi da trattare o accettare</t>
  </si>
  <si>
    <t>Per ogni categoria di minaccia occorre definire dei valori di probabilità e impatto in modo che venga calcolato il rischio intrinseco relativo.</t>
  </si>
  <si>
    <t>Ad ogni valore di rischio sono associati dei colori che forniscono un'indicazione sul suo trattamento:</t>
  </si>
  <si>
    <t>* verde: rischio accettabile</t>
  </si>
  <si>
    <t>Viene rappresentata la situazione AS IS suddivisa in:</t>
  </si>
  <si>
    <t>Valutazione del controllo</t>
  </si>
  <si>
    <t>* Controlli implementati (AS IS), con la valutazione media dei controlli del questionario associati alla relativa minaccia;</t>
  </si>
  <si>
    <t>Coefficiente di mitigazione del rischio intrinseco</t>
  </si>
  <si>
    <t>Sezione 3:</t>
  </si>
  <si>
    <t>Viene rappresentata la situazione TO BE suddivisa in:</t>
  </si>
  <si>
    <t>* Controlli implementati (TO BE), con la valutazione media dei controlli del questionario associati alla relativa minaccia;</t>
  </si>
  <si>
    <t>QUESTIONARIO:</t>
  </si>
  <si>
    <t>CRUSCOTTO ADR:</t>
  </si>
  <si>
    <r>
      <t xml:space="preserve">4 | </t>
    </r>
    <r>
      <rPr>
        <b/>
        <sz val="12"/>
        <color theme="1"/>
        <rFont val="Calibri"/>
        <family val="2"/>
        <scheme val="minor"/>
      </rPr>
      <t>Grave.</t>
    </r>
    <r>
      <rPr>
        <sz val="12"/>
        <color theme="1"/>
        <rFont val="Calibri"/>
        <family val="2"/>
        <scheme val="minor"/>
      </rPr>
      <t xml:space="preserve"> Può significare una violazione di leggi o di contratti; elevate spese di recupero; elevato danno di immagine</t>
    </r>
  </si>
  <si>
    <r>
      <t xml:space="preserve">3 | </t>
    </r>
    <r>
      <rPr>
        <b/>
        <sz val="12"/>
        <color theme="1"/>
        <rFont val="Calibri"/>
        <family val="2"/>
        <scheme val="minor"/>
      </rPr>
      <t>Medio-alto.</t>
    </r>
    <r>
      <rPr>
        <sz val="12"/>
        <color theme="1"/>
        <rFont val="Calibri"/>
        <family val="2"/>
        <scheme val="minor"/>
      </rPr>
      <t xml:space="preserve"> Recuperabile con spesa ed impegno considerevoli; impatto normativo o contrattuale; impatto di immagine non trascurabile</t>
    </r>
  </si>
  <si>
    <r>
      <t xml:space="preserve">2 | </t>
    </r>
    <r>
      <rPr>
        <b/>
        <sz val="12"/>
        <color theme="1"/>
        <rFont val="Calibri"/>
        <family val="2"/>
        <scheme val="minor"/>
      </rPr>
      <t>Medio-basso.</t>
    </r>
    <r>
      <rPr>
        <sz val="12"/>
        <color theme="1"/>
        <rFont val="Calibri"/>
        <family val="2"/>
        <scheme val="minor"/>
      </rPr>
      <t xml:space="preserve"> Recuperabile con spesa ed impegno moderati; nessun impatto normativo o contrattuale</t>
    </r>
  </si>
  <si>
    <r>
      <t xml:space="preserve">1 | </t>
    </r>
    <r>
      <rPr>
        <b/>
        <sz val="12"/>
        <color theme="1"/>
        <rFont val="Calibri"/>
        <family val="2"/>
        <scheme val="minor"/>
      </rPr>
      <t>Basso.</t>
    </r>
    <r>
      <rPr>
        <sz val="12"/>
        <color theme="1"/>
        <rFont val="Calibri"/>
        <family val="2"/>
        <scheme val="minor"/>
      </rPr>
      <t xml:space="preserve"> Recuperabile, con poca spesa ed impegno</t>
    </r>
  </si>
  <si>
    <r>
      <t xml:space="preserve">0 | </t>
    </r>
    <r>
      <rPr>
        <b/>
        <sz val="12"/>
        <color theme="1"/>
        <rFont val="Calibri"/>
        <family val="2"/>
        <scheme val="minor"/>
      </rPr>
      <t>Trascurabile</t>
    </r>
    <r>
      <rPr>
        <sz val="12"/>
        <color theme="1"/>
        <rFont val="Calibri"/>
        <family val="2"/>
        <scheme val="minor"/>
      </rPr>
      <t>. Recuperabile con impegno non rilevante</t>
    </r>
  </si>
  <si>
    <t>vers. 1.0</t>
  </si>
  <si>
    <t>Minacce</t>
  </si>
  <si>
    <t>* Minacce DRAMBORA sulla base di un'aggregazione per tipologia di minaccia [colonne da M a X].</t>
  </si>
  <si>
    <t>Controlli implementati (AS IS)</t>
  </si>
  <si>
    <t>Controlli implementati (TO BE)</t>
  </si>
  <si>
    <t>da 0 a 0,4</t>
  </si>
  <si>
    <t>da 0,5 a 0,9</t>
  </si>
  <si>
    <t>da 1 a 1,4</t>
  </si>
  <si>
    <t>da 1,5 a 1,9</t>
  </si>
  <si>
    <t>da 2 a 2,4</t>
  </si>
  <si>
    <t>da 2,5 a 2,9</t>
  </si>
  <si>
    <t>da 3 a 3,4</t>
  </si>
  <si>
    <t>da 3,5 a 3,9</t>
  </si>
  <si>
    <t>Il modello definito in questo documento permette la valutazione dei rischi relativi alla conservazione digitale
al fine di individuare e valutare i controlli associati ai rischi e alle minacce che minano l’autenticità e la leggibilità
dell'Archivio.</t>
  </si>
  <si>
    <t>* DRAMBORA - Digital Repository Audit Method Based on Risk Assessment, metodologia sviluppata dal Digital Curation Centre (DCC)
e da Digital Preservation Europe (DPE) per supportare la verifica (assessment) dei depositi digitali.</t>
  </si>
  <si>
    <t>* La colonna J "Valutazione (AS IS)" dove va espressa, per ogni controllo, una valutazione basata sulla situazione attuale
a seguito della quale potrebbe essere necessario definire un piano di mitigazione dei rischi con individuazione di eventuali azioni di miglioramento;</t>
  </si>
  <si>
    <t>* La colonna K "Valutazione (TO BE)" dove va espressa, per ogni controllo, un'ulteriore valutazione, successiva alla prima,
che terrà conto delle ulteriori azioni di mitigazione dei rischi intraprese.</t>
  </si>
  <si>
    <t>* Rischio residuo (AS IS), il modello, calcolata la valutazione media del controllo preso in considerazione (arrotondato al primo decimale),
associa il relativo coefficiente di mitigazione del rischio intrinseco (vedi tabella sotto) che andrà ad abbassare
il rischio intrinseco calcolato per la minaccia (Rischio residuo).</t>
  </si>
  <si>
    <t>A valle della valutazione del rischio residuo (AS IS) potrebbe essere necessario predisporre un piano di trattamento dei rischi
che non risultano accettabili (rossi ed eventualmente gialli).</t>
  </si>
  <si>
    <t>L'esecuzione delle attività presenti all'interno del piano dei trattamenti contribuirà al miglioramento delle valutazioni dei controlli
alla base della valutazione del rischio (TO BE) descritta in Sezione 3.</t>
  </si>
  <si>
    <t>* Rischio residuo (TO BE), il modello, calcolata la valutazione media del controllo preso in considerazione (arrotondato al primo decimale),
associa il relativo coefficiente di mitigazione del rischio intrinseco (vedi tabella Sezione 2) che andrà ad abbassare il rischio intrinseco calcolato per la minaccia (Rischio residuo).</t>
  </si>
  <si>
    <t>probabilità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</si>
</sst>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2" x14ac:knownFonts="1">
    <font>
      <sz val="11"/>
      <color theme="1"/>
      <name val="Calibri"/>
      <family val="2"/>
      <scheme val="minor"/>
    </font>
    <font>
      <b/>
      <sz val="11"/>
      <color theme="0"/>
      <name val="Calibri"/>
      <family val="2"/>
      <scheme val="minor"/>
    </font>
    <font>
      <sz val="10"/>
      <color theme="1"/>
      <name val="Calibri"/>
      <family val="2"/>
      <scheme val="minor"/>
    </font>
    <font>
      <b/>
      <sz val="10"/>
      <name val="Calibri"/>
      <family val="2"/>
      <scheme val="minor"/>
    </font>
    <font>
      <sz val="9"/>
      <color theme="1"/>
      <name val="Calibri"/>
      <family val="2"/>
      <scheme val="minor"/>
    </font>
    <font>
      <b/>
      <sz val="11"/>
      <color theme="1"/>
      <name val="Calibri"/>
      <family val="2"/>
      <scheme val="minor"/>
    </font>
    <font>
      <b/>
      <sz val="11"/>
      <name val="Calibri"/>
      <family val="2"/>
      <scheme val="minor"/>
    </font>
    <font>
      <b/>
      <sz val="28"/>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2"/>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66FF66"/>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4" tint="-0.249977111117893"/>
        <bgColor theme="1"/>
      </patternFill>
    </fill>
    <fill>
      <patternFill patternType="solid">
        <fgColor theme="4" tint="0.39997558519241921"/>
        <bgColor theme="1"/>
      </patternFill>
    </fill>
    <fill>
      <patternFill patternType="solid">
        <fgColor theme="9" tint="-0.249977111117893"/>
        <bgColor theme="1"/>
      </patternFill>
    </fill>
    <fill>
      <patternFill patternType="solid">
        <fgColor theme="9" tint="0.39997558519241921"/>
        <bgColor theme="1"/>
      </patternFill>
    </fill>
    <fill>
      <patternFill patternType="solid">
        <fgColor rgb="FFC00000"/>
        <bgColor theme="1"/>
      </patternFill>
    </fill>
    <fill>
      <patternFill patternType="solid">
        <fgColor theme="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3" tint="-0.249977111117893"/>
        <bgColor theme="1"/>
      </patternFill>
    </fill>
    <fill>
      <patternFill patternType="solid">
        <fgColor theme="0"/>
        <bgColor indexed="64"/>
      </patternFill>
    </fill>
  </fills>
  <borders count="28">
    <border>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bottom/>
      <diagonal/>
    </border>
    <border>
      <left style="thin">
        <color indexed="64"/>
      </left>
      <right/>
      <top style="thin">
        <color theme="1"/>
      </top>
      <bottom/>
      <diagonal/>
    </border>
    <border>
      <left/>
      <right style="thin">
        <color indexed="64"/>
      </right>
      <top style="thin">
        <color theme="1"/>
      </top>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164" fontId="2" fillId="0" borderId="0" applyFont="0" applyFill="0" applyBorder="0" applyAlignment="0" applyProtection="0"/>
  </cellStyleXfs>
  <cellXfs count="102">
    <xf numFmtId="0" fontId="0" fillId="0" borderId="0" xfId="0"/>
    <xf numFmtId="0" fontId="0" fillId="0" borderId="0" xfId="0"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2" fontId="0" fillId="0" borderId="0" xfId="0" applyNumberFormat="1" applyAlignment="1">
      <alignment vertical="center"/>
    </xf>
    <xf numFmtId="0" fontId="0" fillId="0" borderId="7" xfId="0" applyFont="1" applyBorder="1"/>
    <xf numFmtId="0" fontId="0" fillId="0" borderId="0" xfId="0" applyAlignment="1">
      <alignment horizontal="center" vertical="center" wrapText="1"/>
    </xf>
    <xf numFmtId="0" fontId="0" fillId="0" borderId="7" xfId="0" applyFont="1" applyBorder="1" applyAlignment="1">
      <alignment horizontal="center"/>
    </xf>
    <xf numFmtId="0" fontId="0" fillId="6" borderId="7" xfId="0" applyFont="1" applyFill="1" applyBorder="1"/>
    <xf numFmtId="0" fontId="0" fillId="6" borderId="7" xfId="0" applyFont="1" applyFill="1" applyBorder="1" applyAlignment="1">
      <alignment horizontal="center"/>
    </xf>
    <xf numFmtId="0" fontId="0" fillId="6" borderId="9" xfId="0" applyFont="1" applyFill="1" applyBorder="1" applyAlignment="1">
      <alignment horizontal="center"/>
    </xf>
    <xf numFmtId="0" fontId="0" fillId="6" borderId="10" xfId="0" applyFont="1" applyFill="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13" xfId="0" applyFont="1" applyFill="1" applyBorder="1" applyAlignment="1">
      <alignment horizontal="center"/>
    </xf>
    <xf numFmtId="0" fontId="4" fillId="0" borderId="5" xfId="1" applyFont="1" applyBorder="1" applyAlignment="1">
      <alignment horizontal="center" vertical="center"/>
    </xf>
    <xf numFmtId="2" fontId="4" fillId="7" borderId="3" xfId="1" applyNumberFormat="1" applyFont="1" applyFill="1" applyBorder="1" applyAlignment="1">
      <alignment horizontal="center" vertical="center"/>
    </xf>
    <xf numFmtId="2" fontId="4" fillId="7" borderId="5" xfId="1" applyNumberFormat="1" applyFont="1" applyFill="1" applyBorder="1" applyAlignment="1">
      <alignment horizontal="center" vertical="center"/>
    </xf>
    <xf numFmtId="2" fontId="4" fillId="7" borderId="6" xfId="1" applyNumberFormat="1"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14" xfId="0" applyFont="1" applyFill="1" applyBorder="1" applyAlignment="1">
      <alignment vertical="center" wrapText="1"/>
    </xf>
    <xf numFmtId="0" fontId="3" fillId="0" borderId="15" xfId="0" applyFont="1" applyFill="1" applyBorder="1" applyAlignment="1">
      <alignment vertical="center" wrapText="1"/>
    </xf>
    <xf numFmtId="0" fontId="3" fillId="0" borderId="15" xfId="0" applyFont="1" applyFill="1" applyBorder="1" applyAlignment="1">
      <alignment vertical="center"/>
    </xf>
    <xf numFmtId="0" fontId="3" fillId="0" borderId="16" xfId="0" applyFont="1" applyFill="1" applyBorder="1" applyAlignment="1">
      <alignment vertical="center"/>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2" fontId="0" fillId="0" borderId="16" xfId="0" applyNumberForma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Border="1"/>
    <xf numFmtId="0" fontId="0" fillId="0" borderId="21" xfId="0" applyBorder="1"/>
    <xf numFmtId="0" fontId="7" fillId="0" borderId="0" xfId="0" applyFont="1" applyBorder="1"/>
    <xf numFmtId="14" fontId="5" fillId="0" borderId="22" xfId="0" applyNumberFormat="1" applyFont="1" applyBorder="1"/>
    <xf numFmtId="0" fontId="0" fillId="0" borderId="23" xfId="0" applyBorder="1"/>
    <xf numFmtId="0" fontId="5" fillId="0" borderId="24" xfId="0" applyFont="1" applyBorder="1"/>
    <xf numFmtId="0" fontId="1" fillId="10" borderId="0" xfId="0" applyFont="1" applyFill="1" applyBorder="1" applyAlignment="1">
      <alignment horizontal="center" vertical="center" wrapText="1"/>
    </xf>
    <xf numFmtId="0" fontId="0" fillId="0" borderId="9" xfId="0" applyFont="1" applyBorder="1" applyAlignment="1" applyProtection="1">
      <alignment horizontal="center"/>
      <protection locked="0"/>
    </xf>
    <xf numFmtId="0" fontId="0" fillId="0" borderId="10" xfId="0" applyFont="1" applyBorder="1" applyAlignment="1" applyProtection="1">
      <alignment horizontal="center"/>
      <protection locked="0"/>
    </xf>
    <xf numFmtId="0" fontId="0" fillId="6" borderId="0" xfId="0" applyFont="1" applyFill="1" applyBorder="1"/>
    <xf numFmtId="0" fontId="0" fillId="6" borderId="4" xfId="0" applyFont="1" applyFill="1" applyBorder="1" applyAlignment="1" applyProtection="1">
      <alignment horizontal="center"/>
      <protection locked="0"/>
    </xf>
    <xf numFmtId="0" fontId="0" fillId="6" borderId="5" xfId="0" applyFont="1" applyFill="1" applyBorder="1" applyAlignment="1" applyProtection="1">
      <alignment horizontal="center"/>
      <protection locked="0"/>
    </xf>
    <xf numFmtId="0" fontId="0" fillId="6" borderId="4" xfId="0" applyFont="1" applyFill="1" applyBorder="1" applyAlignment="1">
      <alignment horizontal="center"/>
    </xf>
    <xf numFmtId="0" fontId="0" fillId="6" borderId="0" xfId="0" applyFont="1" applyFill="1" applyBorder="1" applyAlignment="1">
      <alignment horizontal="center"/>
    </xf>
    <xf numFmtId="0" fontId="0" fillId="6" borderId="5" xfId="0" applyFont="1" applyFill="1" applyBorder="1" applyAlignment="1">
      <alignment horizontal="center"/>
    </xf>
    <xf numFmtId="0" fontId="6" fillId="11" borderId="25" xfId="0" applyFont="1" applyFill="1" applyBorder="1" applyAlignment="1">
      <alignment horizontal="center" vertical="center" wrapText="1"/>
    </xf>
    <xf numFmtId="0" fontId="1" fillId="12" borderId="25" xfId="0" applyFont="1" applyFill="1" applyBorder="1" applyAlignment="1">
      <alignment horizontal="center" vertical="center" wrapText="1"/>
    </xf>
    <xf numFmtId="0" fontId="1" fillId="17" borderId="0"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0" fillId="16" borderId="0" xfId="0" applyFill="1" applyBorder="1" applyAlignment="1">
      <alignment vertical="center"/>
    </xf>
    <xf numFmtId="0" fontId="0" fillId="16" borderId="0" xfId="0" applyFill="1" applyBorder="1" applyAlignment="1">
      <alignment horizontal="center" vertical="center"/>
    </xf>
    <xf numFmtId="0" fontId="0" fillId="16" borderId="5" xfId="0" applyFill="1" applyBorder="1" applyAlignment="1">
      <alignment horizontal="center" vertical="center"/>
    </xf>
    <xf numFmtId="0" fontId="6" fillId="9" borderId="25" xfId="0" applyFont="1" applyFill="1" applyBorder="1" applyAlignment="1">
      <alignment horizontal="center" vertical="center" wrapText="1"/>
    </xf>
    <xf numFmtId="0" fontId="1" fillId="17" borderId="25" xfId="0" applyFont="1" applyFill="1" applyBorder="1" applyAlignment="1">
      <alignment horizontal="center" vertical="center" wrapText="1"/>
    </xf>
    <xf numFmtId="0" fontId="8" fillId="13" borderId="0" xfId="0" applyFont="1" applyFill="1" applyBorder="1" applyAlignment="1">
      <alignment horizontal="left" vertical="top"/>
    </xf>
    <xf numFmtId="0" fontId="9" fillId="0" borderId="0" xfId="0" applyFont="1" applyBorder="1" applyAlignment="1">
      <alignment horizontal="left" vertical="top"/>
    </xf>
    <xf numFmtId="0" fontId="9" fillId="18" borderId="0" xfId="0" applyFont="1" applyFill="1" applyBorder="1" applyAlignment="1">
      <alignment horizontal="left" vertical="top"/>
    </xf>
    <xf numFmtId="0" fontId="9" fillId="18" borderId="0" xfId="0" applyFont="1" applyFill="1" applyBorder="1" applyAlignment="1"/>
    <xf numFmtId="0" fontId="10" fillId="18" borderId="0" xfId="1" applyFont="1" applyFill="1" applyBorder="1" applyAlignment="1">
      <alignment vertical="top"/>
    </xf>
    <xf numFmtId="0" fontId="9" fillId="18" borderId="0" xfId="1" applyFont="1" applyFill="1" applyBorder="1" applyAlignment="1">
      <alignment vertical="top"/>
    </xf>
    <xf numFmtId="0" fontId="10" fillId="2" borderId="0" xfId="0" applyFont="1" applyFill="1" applyBorder="1" applyAlignment="1">
      <alignment horizontal="left" vertical="top"/>
    </xf>
    <xf numFmtId="0" fontId="10" fillId="2" borderId="0" xfId="0" applyFont="1" applyFill="1" applyBorder="1" applyAlignment="1"/>
    <xf numFmtId="0" fontId="11" fillId="18" borderId="0" xfId="0" applyFont="1" applyFill="1" applyBorder="1" applyAlignment="1">
      <alignment horizontal="left" vertical="top"/>
    </xf>
    <xf numFmtId="0" fontId="11" fillId="18" borderId="0" xfId="0" applyFont="1" applyFill="1" applyBorder="1" applyAlignment="1"/>
    <xf numFmtId="0" fontId="10" fillId="18" borderId="0" xfId="1" applyFont="1" applyFill="1" applyBorder="1" applyAlignment="1">
      <alignment horizontal="left"/>
    </xf>
    <xf numFmtId="0" fontId="9" fillId="18" borderId="0" xfId="0" applyFont="1" applyFill="1" applyBorder="1" applyAlignment="1">
      <alignment horizontal="center" vertical="center"/>
    </xf>
    <xf numFmtId="0" fontId="9" fillId="4" borderId="0" xfId="1" applyFont="1" applyFill="1" applyBorder="1" applyAlignment="1" applyProtection="1">
      <alignment horizontal="center" vertical="center"/>
      <protection locked="0"/>
    </xf>
    <xf numFmtId="0" fontId="9" fillId="5" borderId="0" xfId="1" applyFont="1" applyFill="1" applyBorder="1" applyAlignment="1" applyProtection="1">
      <alignment horizontal="center" vertical="center"/>
      <protection locked="0"/>
    </xf>
    <xf numFmtId="0" fontId="9" fillId="3" borderId="0" xfId="1" applyFont="1" applyFill="1" applyBorder="1" applyAlignment="1" applyProtection="1">
      <alignment horizontal="center" vertical="center"/>
      <protection locked="0"/>
    </xf>
    <xf numFmtId="0" fontId="10" fillId="18" borderId="0" xfId="0" applyFont="1" applyFill="1" applyBorder="1" applyAlignment="1">
      <alignment vertical="center"/>
    </xf>
    <xf numFmtId="1" fontId="9" fillId="18" borderId="0" xfId="1" applyNumberFormat="1" applyFont="1" applyFill="1" applyBorder="1" applyAlignment="1">
      <alignment vertical="top"/>
    </xf>
    <xf numFmtId="165" fontId="9" fillId="18" borderId="0" xfId="1" applyNumberFormat="1" applyFont="1" applyFill="1" applyBorder="1" applyAlignment="1">
      <alignment vertical="top"/>
    </xf>
    <xf numFmtId="0" fontId="10" fillId="18" borderId="0" xfId="0" applyFont="1" applyFill="1" applyBorder="1" applyAlignment="1">
      <alignment horizontal="left" vertical="center"/>
    </xf>
    <xf numFmtId="0" fontId="9" fillId="18" borderId="0" xfId="0" applyFont="1" applyFill="1"/>
    <xf numFmtId="0" fontId="10" fillId="7" borderId="25" xfId="1" applyFont="1" applyFill="1" applyBorder="1" applyAlignment="1">
      <alignment horizontal="center" vertical="center"/>
    </xf>
    <xf numFmtId="0" fontId="10" fillId="0" borderId="25" xfId="1" applyFont="1" applyBorder="1" applyAlignment="1">
      <alignment horizontal="center" vertical="center"/>
    </xf>
    <xf numFmtId="2" fontId="9" fillId="7" borderId="25" xfId="1" applyNumberFormat="1" applyFont="1" applyFill="1" applyBorder="1" applyAlignment="1">
      <alignment horizontal="center" vertical="center"/>
    </xf>
    <xf numFmtId="0" fontId="9" fillId="0" borderId="25" xfId="1" applyFont="1" applyBorder="1" applyAlignment="1">
      <alignment horizontal="center" vertical="center"/>
    </xf>
    <xf numFmtId="0" fontId="0" fillId="0" borderId="14" xfId="0" applyBorder="1" applyAlignment="1" applyProtection="1">
      <alignment horizontal="center" vertical="center"/>
      <protection locked="0"/>
    </xf>
    <xf numFmtId="0" fontId="0" fillId="6" borderId="0" xfId="0" applyFont="1" applyFill="1" applyBorder="1" applyAlignment="1" applyProtection="1">
      <alignment horizontal="left" vertical="center"/>
      <protection locked="0"/>
    </xf>
    <xf numFmtId="0" fontId="0" fillId="0" borderId="7" xfId="0" applyFont="1" applyBorder="1" applyAlignment="1" applyProtection="1">
      <alignment horizontal="left" vertical="center"/>
      <protection locked="0"/>
    </xf>
    <xf numFmtId="165" fontId="4" fillId="7" borderId="6" xfId="1" applyNumberFormat="1" applyFont="1" applyFill="1" applyBorder="1" applyAlignment="1">
      <alignment horizontal="center" vertical="center"/>
    </xf>
    <xf numFmtId="165" fontId="4" fillId="0" borderId="5" xfId="1" applyNumberFormat="1" applyFont="1" applyBorder="1" applyAlignment="1">
      <alignment horizontal="center" vertical="center"/>
    </xf>
    <xf numFmtId="165" fontId="4" fillId="7" borderId="5" xfId="1" applyNumberFormat="1" applyFont="1" applyFill="1" applyBorder="1" applyAlignment="1">
      <alignment horizontal="center" vertical="center"/>
    </xf>
    <xf numFmtId="165" fontId="4" fillId="7" borderId="3" xfId="1" applyNumberFormat="1" applyFont="1" applyFill="1" applyBorder="1" applyAlignment="1">
      <alignment horizontal="center" vertical="center"/>
    </xf>
    <xf numFmtId="0" fontId="9" fillId="18" borderId="0" xfId="0" applyFont="1" applyFill="1" applyBorder="1" applyAlignment="1">
      <alignment horizontal="left" vertical="top" wrapText="1"/>
    </xf>
    <xf numFmtId="0" fontId="9" fillId="18" borderId="0" xfId="1" applyFont="1" applyFill="1" applyBorder="1" applyAlignment="1">
      <alignment vertical="top" wrapText="1"/>
    </xf>
    <xf numFmtId="0" fontId="5" fillId="15" borderId="27" xfId="0" applyFont="1" applyFill="1" applyBorder="1" applyAlignment="1">
      <alignment horizontal="center" vertical="center"/>
    </xf>
    <xf numFmtId="0" fontId="5" fillId="15" borderId="26" xfId="0" applyFont="1" applyFill="1" applyBorder="1" applyAlignment="1">
      <alignment horizontal="center" vertical="center"/>
    </xf>
    <xf numFmtId="0" fontId="5" fillId="14" borderId="27" xfId="0" applyFont="1" applyFill="1" applyBorder="1" applyAlignment="1">
      <alignment horizontal="center" vertical="center"/>
    </xf>
    <xf numFmtId="0" fontId="5" fillId="14" borderId="26" xfId="0" applyFont="1" applyFill="1" applyBorder="1" applyAlignment="1">
      <alignment horizontal="center" vertical="center"/>
    </xf>
    <xf numFmtId="0" fontId="8" fillId="0" borderId="0" xfId="0" applyFont="1" applyFill="1" applyBorder="1" applyAlignment="1">
      <alignment horizontal="left" vertical="top"/>
    </xf>
  </cellXfs>
  <cellStyles count="3">
    <cellStyle name="Migliaia 2" xfId="2" xr:uid="{1E4D6FAC-6AA3-41F9-AC16-DBF777688643}"/>
    <cellStyle name="Normale" xfId="0" builtinId="0"/>
    <cellStyle name="Normale 2" xfId="1" xr:uid="{D2AC570D-3EC0-40FD-8956-3DA00EF71181}"/>
  </cellStyles>
  <dxfs count="49">
    <dxf>
      <numFmt numFmtId="0" formatCode="General"/>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border outline="0">
        <left style="thin">
          <color theme="1"/>
        </left>
        <top style="thin">
          <color theme="1"/>
        </top>
      </border>
    </dxf>
    <dxf>
      <alignment vertical="center" textRotation="0" indent="0" justifyLastLine="0" shrinkToFit="0" readingOrder="0"/>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center" textRotation="0" wrapText="1" indent="0" justifyLastLine="0" shrinkToFit="0" readingOrder="0"/>
    </dxf>
    <dxf>
      <font>
        <b/>
        <i val="0"/>
        <color theme="0"/>
      </font>
      <fill>
        <patternFill>
          <bgColor rgb="FF00B050"/>
        </patternFill>
      </fill>
    </dxf>
    <dxf>
      <font>
        <b/>
        <i val="0"/>
        <color auto="1"/>
      </font>
      <fill>
        <patternFill>
          <bgColor rgb="FFFFFF00"/>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color theme="0"/>
      </font>
      <fill>
        <patternFill>
          <bgColor rgb="FFFF0000"/>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style="thin">
          <color indexed="64"/>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0" tint="-0.14999847407452621"/>
          <bgColor theme="0" tint="-0.149998474074526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right/>
        <top style="thin">
          <color theme="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style="thin">
          <color indexed="64"/>
        </left>
        <right/>
        <top style="thin">
          <color theme="1"/>
        </top>
        <bottom/>
        <vertical/>
        <horizontal/>
      </border>
      <protection locked="0" hidden="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85641</xdr:colOff>
      <xdr:row>0</xdr:row>
      <xdr:rowOff>0</xdr:rowOff>
    </xdr:from>
    <xdr:to>
      <xdr:col>10</xdr:col>
      <xdr:colOff>304018</xdr:colOff>
      <xdr:row>3</xdr:row>
      <xdr:rowOff>127878</xdr:rowOff>
    </xdr:to>
    <xdr:pic>
      <xdr:nvPicPr>
        <xdr:cNvPr id="3" name="Immagine 2">
          <a:extLst>
            <a:ext uri="{FF2B5EF4-FFF2-40B4-BE49-F238E27FC236}">
              <a16:creationId xmlns:a16="http://schemas.microsoft.com/office/drawing/2014/main" id="{1415B43D-FFF5-469D-BB23-D139AF94E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9516" y="0"/>
          <a:ext cx="2047176" cy="699378"/>
        </a:xfrm>
        <a:prstGeom prst="rect">
          <a:avLst/>
        </a:prstGeom>
      </xdr:spPr>
    </xdr:pic>
    <xdr:clientData/>
  </xdr:twoCellAnchor>
  <xdr:twoCellAnchor editAs="oneCell">
    <xdr:from>
      <xdr:col>0</xdr:col>
      <xdr:colOff>0</xdr:colOff>
      <xdr:row>0</xdr:row>
      <xdr:rowOff>0</xdr:rowOff>
    </xdr:from>
    <xdr:to>
      <xdr:col>3</xdr:col>
      <xdr:colOff>548480</xdr:colOff>
      <xdr:row>5</xdr:row>
      <xdr:rowOff>11112</xdr:rowOff>
    </xdr:to>
    <xdr:pic>
      <xdr:nvPicPr>
        <xdr:cNvPr id="4" name="Immagine 3" descr="LogoParer">
          <a:extLst>
            <a:ext uri="{FF2B5EF4-FFF2-40B4-BE49-F238E27FC236}">
              <a16:creationId xmlns:a16="http://schemas.microsoft.com/office/drawing/2014/main" id="{8858847C-2486-42FF-9731-A685F3AD6B3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671762" cy="9239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57</xdr:row>
      <xdr:rowOff>0</xdr:rowOff>
    </xdr:from>
    <xdr:to>
      <xdr:col>0</xdr:col>
      <xdr:colOff>3787051</xdr:colOff>
      <xdr:row>62</xdr:row>
      <xdr:rowOff>38100</xdr:rowOff>
    </xdr:to>
    <xdr:pic>
      <xdr:nvPicPr>
        <xdr:cNvPr id="2" name="Immagine 1">
          <a:extLst>
            <a:ext uri="{FF2B5EF4-FFF2-40B4-BE49-F238E27FC236}">
              <a16:creationId xmlns:a16="http://schemas.microsoft.com/office/drawing/2014/main" id="{06CA2A80-C5F4-48EF-BA02-275F079FD932}"/>
            </a:ext>
          </a:extLst>
        </xdr:cNvPr>
        <xdr:cNvPicPr>
          <a:picLocks noChangeAspect="1"/>
        </xdr:cNvPicPr>
      </xdr:nvPicPr>
      <xdr:blipFill>
        <a:blip xmlns:r="http://schemas.openxmlformats.org/officeDocument/2006/relationships" r:embed="rId1"/>
        <a:stretch>
          <a:fillRect/>
        </a:stretch>
      </xdr:blipFill>
      <xdr:spPr>
        <a:xfrm>
          <a:off x="0" y="12601575"/>
          <a:ext cx="3787051" cy="1300163"/>
        </a:xfrm>
        <a:prstGeom prst="rect">
          <a:avLst/>
        </a:prstGeom>
      </xdr:spPr>
    </xdr:pic>
    <xdr:clientData/>
  </xdr:twoCellAnchor>
  <xdr:twoCellAnchor editAs="oneCell">
    <xdr:from>
      <xdr:col>0</xdr:col>
      <xdr:colOff>0</xdr:colOff>
      <xdr:row>68</xdr:row>
      <xdr:rowOff>0</xdr:rowOff>
    </xdr:from>
    <xdr:to>
      <xdr:col>0</xdr:col>
      <xdr:colOff>8436940</xdr:colOff>
      <xdr:row>69</xdr:row>
      <xdr:rowOff>147638</xdr:rowOff>
    </xdr:to>
    <xdr:pic>
      <xdr:nvPicPr>
        <xdr:cNvPr id="3" name="Immagine 2">
          <a:extLst>
            <a:ext uri="{FF2B5EF4-FFF2-40B4-BE49-F238E27FC236}">
              <a16:creationId xmlns:a16="http://schemas.microsoft.com/office/drawing/2014/main" id="{00E921D7-11DD-4A0C-A9A1-B213658405DD}"/>
            </a:ext>
          </a:extLst>
        </xdr:cNvPr>
        <xdr:cNvPicPr>
          <a:picLocks noChangeAspect="1"/>
        </xdr:cNvPicPr>
      </xdr:nvPicPr>
      <xdr:blipFill>
        <a:blip xmlns:r="http://schemas.openxmlformats.org/officeDocument/2006/relationships" r:embed="rId2"/>
        <a:stretch>
          <a:fillRect/>
        </a:stretch>
      </xdr:blipFill>
      <xdr:spPr>
        <a:xfrm>
          <a:off x="0" y="15468600"/>
          <a:ext cx="8436940" cy="34766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DF17A3-D886-477B-9BA2-CB1467B02E5D}" name="Table2" displayName="Table2" ref="A1:X108" totalsRowShown="0" headerRowDxfId="48" dataDxfId="46" headerRowBorderDxfId="47" tableBorderDxfId="45">
  <autoFilter ref="A1:X108" xr:uid="{FCC2F07E-09DC-45D3-A6F2-5498878FDD5F}"/>
  <tableColumns count="24">
    <tableColumn id="1" xr3:uid="{0E17D6C3-8B3A-4E53-A2D3-E69E946A4698}" name="ID" dataDxfId="44"/>
    <tableColumn id="3" xr3:uid="{586C0573-A1C0-48D0-ADDD-BAD75D9514F2}" name="Titolo Sezione" dataDxfId="43"/>
    <tableColumn id="5" xr3:uid="{ED91818A-86CF-42E0-AB60-41C1C860CB2F}" name="Titolo_x000a_Subsezione" dataDxfId="42"/>
    <tableColumn id="6" xr3:uid="{51A01C82-62E0-4BAA-9A1E-B8E62CEA345D}" name="ID _x000a_Metric" dataDxfId="41"/>
    <tableColumn id="7" xr3:uid="{2CCC1DE4-78EA-4AA0-99CA-6C9AE47613AF}" name="Metric" dataDxfId="40"/>
    <tableColumn id="8" xr3:uid="{BC871577-B353-4E53-9370-8FE6D0FFF058}" name="Supporting text" dataDxfId="39"/>
    <tableColumn id="9" xr3:uid="{164CA1EF-A30A-4398-B399-B154BEE2F7E0}" name="Examples" dataDxfId="38"/>
    <tableColumn id="10" xr3:uid="{57FB8C4E-5B6D-4BC9-AE6D-1A50F51FE7AE}" name="Discussion (estratto)" dataDxfId="37"/>
    <tableColumn id="11" xr3:uid="{730C735F-F1FF-4D78-8732-FC30E2715094}" name="Fonte_x000a_Riferimento ISO 14721:2012" dataDxfId="36"/>
    <tableColumn id="12" xr3:uid="{186DD195-B27B-4736-B77B-CF3AB23E451B}" name="Valutazione (AS IS)" dataDxfId="35"/>
    <tableColumn id="13" xr3:uid="{0FE8F1E9-F81D-4F1F-96C7-35D105362BA3}" name="Valutazione (TO BE)" dataDxfId="34"/>
    <tableColumn id="2" xr3:uid="{DC3FB440-F67A-4F5B-AFFF-7F8FC338A580}" name="Minacce" dataDxfId="33">
      <calculatedColumnFormula>IFERROR(INDEX(Table2[[#Headers],[Assenza di governance e fattibilità organizzativa]:[Inefficacia del Security Risk Management]],MATCH("x",Table2[[#This Row],[Assenza di governance e fattibilità organizzativa]:[Inefficacia del Security Risk Management]],0)),"")</calculatedColumnFormula>
    </tableColumn>
    <tableColumn id="14" xr3:uid="{0FBB0564-016D-4B7A-BC1B-CB8F9A235CC7}" name="Assenza di governance e fattibilità organizzativa" dataDxfId="32"/>
    <tableColumn id="15" xr3:uid="{920762D2-5626-4264-B032-44957EB048AD}" name="staffing non adeguato" dataDxfId="31"/>
    <tableColumn id="16" xr3:uid="{90240FD4-7206-4527-8727-F13AAA6AD78E}" name="Policy inefficaci" dataDxfId="30"/>
    <tableColumn id="17" xr3:uid="{818A0E96-EB3C-4491-85C7-C9B099AB87BB}" name="assenza sostenibilità finanziaria" dataDxfId="29"/>
    <tableColumn id="18" xr3:uid="{90E78D9D-DF37-412E-981A-86C2E286B005}" name="Inefficacia contratti, licenze e responsabilità legale" dataDxfId="28"/>
    <tableColumn id="19" xr3:uid="{978B9EAE-E914-451C-8891-2677CDAA3A33}" name="anomalie SIP (ingest)" dataDxfId="27"/>
    <tableColumn id="20" xr3:uid="{3ADD2167-45C7-40EA-A981-346FECF6EA29}" name="anomalie AIP (ingest)" dataDxfId="26"/>
    <tableColumn id="21" xr3:uid="{64FAAAE6-5B0F-42DA-AEE9-C50370EBB6A9}" name="Preservation planning inefficace" dataDxfId="25"/>
    <tableColumn id="22" xr3:uid="{ADD93AB0-61EB-47F3-B2B0-3C4FAD58FA2B}" name="Anomalie nel processo di conservazione" dataDxfId="24"/>
    <tableColumn id="23" xr3:uid="{65403FD3-0F3E-4359-A3B6-CC1F0B21150F}" name="inefficacia nella gestione degli accessi" dataDxfId="23"/>
    <tableColumn id="24" xr3:uid="{7F80338F-BE55-480F-B9D4-9ABBED5BAE7E}" name="Infrastruttura inadeguata" dataDxfId="22"/>
    <tableColumn id="25" xr3:uid="{65403A93-5F6D-46E2-905F-2BC03B6EE344}" name="Inefficacia del Security Risk Management" dataDxfId="2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E2ADAD-FA16-4222-9F54-4645826ABFDE}" name="Table5" displayName="Table5" ref="A2:H14" totalsRowShown="0" headerRowDxfId="11" dataDxfId="9" headerRowBorderDxfId="10" tableBorderDxfId="8">
  <autoFilter ref="A2:H14" xr:uid="{A89142C5-2381-4FE7-8722-D574B8680E32}"/>
  <tableColumns count="8">
    <tableColumn id="1" xr3:uid="{814DA882-0253-4B60-9FBE-E71EDF940C75}" name="Categorie (Minacce)" dataDxfId="7"/>
    <tableColumn id="4" xr3:uid="{E6F088D1-D3EF-4203-8BAF-AE1BFF297F74}" name="Probabilità" dataDxfId="6"/>
    <tableColumn id="5" xr3:uid="{2AC5C830-855D-4FCB-8C1F-02BD4FC3B493}" name="Impatto" dataDxfId="5"/>
    <tableColumn id="6" xr3:uid="{06936CF1-A873-449E-8A99-413786CED69E}" name="Rischio intrinseco" dataDxfId="4">
      <calculatedColumnFormula>(Table5[[#This Row],[Probabilità]]*Table5[[#This Row],[Impatto]])/4</calculatedColumnFormula>
    </tableColumn>
    <tableColumn id="7" xr3:uid="{3C7227BB-9E01-4D34-AE00-4D5D0598845E}" name="Controlli implementati (AS IS)" dataDxfId="3">
      <calculatedColumnFormula>IFERROR(AVERAGEIFS(Questionario!J:J,Questionario!L:L,Table5[[#This Row],[Categorie (Minacce)]]),0)</calculatedColumnFormula>
    </tableColumn>
    <tableColumn id="8" xr3:uid="{5DF45E43-80AB-4DFE-93F1-3F534B0845E0}" name="Rischio residuo (AS IS)" dataDxfId="2">
      <calculatedColumnFormula>IF(Table5[[#This Row],[Rischio intrinseco]]-VLOOKUP(ROUND(Table5[[#This Row],[Controlli implementati (AS IS)]],1),MitigazioneRischio!$A:$B,2,FALSE)&lt;0,0,Table5[[#This Row],[Rischio intrinseco]]-VLOOKUP(ROUND(Table5[[#This Row],[Controlli implementati (AS IS)]],1),MitigazioneRischio!$A:$B,2,FALSE))</calculatedColumnFormula>
    </tableColumn>
    <tableColumn id="2" xr3:uid="{4F3B5B1C-4EF1-4782-915E-EECBE8DBEDC2}" name="Controlli implementati (TO BE)" dataDxfId="1">
      <calculatedColumnFormula>IFERROR(AVERAGEIFS(Questionario!K:K,Questionario!L:L,Table5[[#This Row],[Categorie (Minacce)]]),0)</calculatedColumnFormula>
    </tableColumn>
    <tableColumn id="9" xr3:uid="{C6F23019-75CB-48C5-B876-35C7E8155EFA}" name="Rischio residuo (TO BE)" dataDxfId="0">
      <calculatedColumnFormula>IF(Table5[[#This Row],[Rischio intrinseco]]-VLOOKUP(ROUND(Table5[[#This Row],[Controlli implementati (TO BE)]],1),MitigazioneRischio!$A:$B,2,FALSE)&lt;0,0,Table5[[#This Row],[Rischio intrinseco]]-VLOOKUP(ROUND(Table5[[#This Row],[Controlli implementati (TO BE)]],1),MitigazioneRischio!$A:$B,2,FALSE))</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0B71-D0B2-44DD-BBD5-AAF42F972424}">
  <dimension ref="A1:K18"/>
  <sheetViews>
    <sheetView showGridLines="0" zoomScale="120" zoomScaleNormal="120" workbookViewId="0">
      <selection activeCell="A19" sqref="A19"/>
    </sheetView>
  </sheetViews>
  <sheetFormatPr defaultRowHeight="14.25" x14ac:dyDescent="0.45"/>
  <cols>
    <col min="1" max="1" width="11.59765625" bestFit="1" customWidth="1"/>
  </cols>
  <sheetData>
    <row r="1" spans="1:11" x14ac:dyDescent="0.45">
      <c r="A1" s="34"/>
      <c r="B1" s="35"/>
      <c r="C1" s="35"/>
      <c r="D1" s="35"/>
      <c r="E1" s="35"/>
      <c r="F1" s="35"/>
      <c r="G1" s="35"/>
      <c r="H1" s="35"/>
      <c r="I1" s="35"/>
      <c r="J1" s="35"/>
      <c r="K1" s="36"/>
    </row>
    <row r="2" spans="1:11" x14ac:dyDescent="0.45">
      <c r="A2" s="37"/>
      <c r="B2" s="38"/>
      <c r="C2" s="38"/>
      <c r="D2" s="38"/>
      <c r="E2" s="38"/>
      <c r="F2" s="38"/>
      <c r="G2" s="38"/>
      <c r="H2" s="38"/>
      <c r="I2" s="38"/>
      <c r="J2" s="38"/>
      <c r="K2" s="39"/>
    </row>
    <row r="3" spans="1:11" x14ac:dyDescent="0.45">
      <c r="A3" s="37"/>
      <c r="B3" s="38"/>
      <c r="C3" s="38"/>
      <c r="D3" s="38"/>
      <c r="E3" s="38"/>
      <c r="F3" s="38"/>
      <c r="G3" s="38"/>
      <c r="H3" s="38"/>
      <c r="I3" s="38"/>
      <c r="J3" s="38"/>
      <c r="K3" s="39"/>
    </row>
    <row r="4" spans="1:11" x14ac:dyDescent="0.45">
      <c r="A4" s="37"/>
      <c r="B4" s="38"/>
      <c r="C4" s="38"/>
      <c r="D4" s="38"/>
      <c r="E4" s="38"/>
      <c r="F4" s="38"/>
      <c r="G4" s="38"/>
      <c r="H4" s="38"/>
      <c r="I4" s="38"/>
      <c r="J4" s="38"/>
      <c r="K4" s="39"/>
    </row>
    <row r="5" spans="1:11" x14ac:dyDescent="0.45">
      <c r="A5" s="37"/>
      <c r="B5" s="38"/>
      <c r="C5" s="38"/>
      <c r="D5" s="38"/>
      <c r="E5" s="38"/>
      <c r="F5" s="38"/>
      <c r="G5" s="38"/>
      <c r="H5" s="38"/>
      <c r="I5" s="38"/>
      <c r="J5" s="38"/>
      <c r="K5" s="39"/>
    </row>
    <row r="6" spans="1:11" x14ac:dyDescent="0.45">
      <c r="A6" s="37"/>
      <c r="B6" s="38"/>
      <c r="C6" s="38"/>
      <c r="D6" s="38"/>
      <c r="E6" s="38"/>
      <c r="F6" s="38"/>
      <c r="G6" s="38"/>
      <c r="H6" s="38"/>
      <c r="I6" s="38"/>
      <c r="J6" s="38"/>
      <c r="K6" s="39"/>
    </row>
    <row r="7" spans="1:11" x14ac:dyDescent="0.45">
      <c r="A7" s="37"/>
      <c r="B7" s="38"/>
      <c r="C7" s="38"/>
      <c r="D7" s="38"/>
      <c r="E7" s="38"/>
      <c r="F7" s="38"/>
      <c r="G7" s="38"/>
      <c r="H7" s="38"/>
      <c r="I7" s="38"/>
      <c r="J7" s="38"/>
      <c r="K7" s="39"/>
    </row>
    <row r="8" spans="1:11" x14ac:dyDescent="0.45">
      <c r="A8" s="37"/>
      <c r="B8" s="38"/>
      <c r="C8" s="38"/>
      <c r="D8" s="38"/>
      <c r="E8" s="38"/>
      <c r="F8" s="38"/>
      <c r="G8" s="38"/>
      <c r="H8" s="38"/>
      <c r="I8" s="38"/>
      <c r="J8" s="38"/>
      <c r="K8" s="39"/>
    </row>
    <row r="9" spans="1:11" x14ac:dyDescent="0.45">
      <c r="A9" s="37"/>
      <c r="B9" s="38"/>
      <c r="C9" s="38"/>
      <c r="D9" s="38"/>
      <c r="E9" s="38"/>
      <c r="F9" s="38"/>
      <c r="G9" s="38"/>
      <c r="H9" s="38"/>
      <c r="I9" s="38"/>
      <c r="J9" s="38"/>
      <c r="K9" s="39"/>
    </row>
    <row r="10" spans="1:11" x14ac:dyDescent="0.45">
      <c r="A10" s="37"/>
      <c r="B10" s="38"/>
      <c r="C10" s="38"/>
      <c r="D10" s="38"/>
      <c r="E10" s="38"/>
      <c r="F10" s="38"/>
      <c r="G10" s="38"/>
      <c r="H10" s="38"/>
      <c r="I10" s="38"/>
      <c r="J10" s="38"/>
      <c r="K10" s="39"/>
    </row>
    <row r="11" spans="1:11" ht="36" x14ac:dyDescent="1.05">
      <c r="A11" s="37"/>
      <c r="B11" s="40" t="s">
        <v>551</v>
      </c>
      <c r="D11" s="38"/>
      <c r="E11" s="38"/>
      <c r="F11" s="38"/>
      <c r="G11" s="38"/>
      <c r="H11" s="38"/>
      <c r="I11" s="38"/>
      <c r="J11" s="38"/>
      <c r="K11" s="39"/>
    </row>
    <row r="12" spans="1:11" x14ac:dyDescent="0.45">
      <c r="A12" s="37"/>
      <c r="B12" s="38"/>
      <c r="C12" s="38"/>
      <c r="D12" s="38"/>
      <c r="E12" s="38"/>
      <c r="F12" s="38"/>
      <c r="G12" s="38"/>
      <c r="H12" s="38"/>
      <c r="I12" s="38"/>
      <c r="J12" s="38"/>
      <c r="K12" s="39"/>
    </row>
    <row r="13" spans="1:11" x14ac:dyDescent="0.45">
      <c r="A13" s="37"/>
      <c r="B13" s="38"/>
      <c r="C13" s="38"/>
      <c r="D13" s="38"/>
      <c r="E13" s="38"/>
      <c r="F13" s="38"/>
      <c r="G13" s="38"/>
      <c r="H13" s="38"/>
      <c r="I13" s="38"/>
      <c r="J13" s="38"/>
      <c r="K13" s="39"/>
    </row>
    <row r="14" spans="1:11" x14ac:dyDescent="0.45">
      <c r="A14" s="37"/>
      <c r="B14" s="38"/>
      <c r="C14" s="38"/>
      <c r="D14" s="38"/>
      <c r="E14" s="38"/>
      <c r="F14" s="38"/>
      <c r="G14" s="38"/>
      <c r="H14" s="38"/>
      <c r="I14" s="38"/>
      <c r="J14" s="38"/>
      <c r="K14" s="39"/>
    </row>
    <row r="15" spans="1:11" x14ac:dyDescent="0.45">
      <c r="A15" s="37"/>
      <c r="B15" s="38"/>
      <c r="C15" s="38"/>
      <c r="D15" s="38"/>
      <c r="E15" s="38"/>
      <c r="F15" s="38"/>
      <c r="G15" s="38"/>
      <c r="H15" s="38"/>
      <c r="I15" s="38"/>
      <c r="J15" s="38"/>
      <c r="K15" s="39"/>
    </row>
    <row r="16" spans="1:11" x14ac:dyDescent="0.45">
      <c r="A16" s="37"/>
      <c r="B16" s="38"/>
      <c r="C16" s="38"/>
      <c r="D16" s="38"/>
      <c r="E16" s="38"/>
      <c r="F16" s="38"/>
      <c r="G16" s="38"/>
      <c r="H16" s="38"/>
      <c r="I16" s="38"/>
      <c r="J16" s="38"/>
      <c r="K16" s="39"/>
    </row>
    <row r="17" spans="1:11" x14ac:dyDescent="0.45">
      <c r="A17" s="37"/>
      <c r="B17" s="38"/>
      <c r="C17" s="38"/>
      <c r="D17" s="38"/>
      <c r="E17" s="38"/>
      <c r="F17" s="38"/>
      <c r="G17" s="38"/>
      <c r="H17" s="38"/>
      <c r="I17" s="38"/>
      <c r="J17" s="38"/>
      <c r="K17" s="39"/>
    </row>
    <row r="18" spans="1:11" ht="14.65" thickBot="1" x14ac:dyDescent="0.5">
      <c r="A18" s="41">
        <v>43297</v>
      </c>
      <c r="B18" s="42"/>
      <c r="C18" s="42"/>
      <c r="D18" s="42"/>
      <c r="E18" s="42"/>
      <c r="F18" s="42"/>
      <c r="G18" s="42"/>
      <c r="H18" s="42"/>
      <c r="I18" s="42"/>
      <c r="J18" s="42"/>
      <c r="K18" s="43" t="s">
        <v>580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97CE-E3C2-4DCC-A3DE-DB363EEB4E55}">
  <sheetPr>
    <pageSetUpPr fitToPage="1"/>
  </sheetPr>
  <dimension ref="A1:AC78"/>
  <sheetViews>
    <sheetView showGridLines="0" tabSelected="1" zoomScaleNormal="100" workbookViewId="0">
      <selection activeCell="A2" sqref="A2"/>
    </sheetView>
  </sheetViews>
  <sheetFormatPr defaultColWidth="9.1328125" defaultRowHeight="15.75" x14ac:dyDescent="0.5"/>
  <cols>
    <col min="1" max="1" width="123.59765625" style="66" customWidth="1"/>
    <col min="2" max="2" width="5.1328125" style="66" hidden="1" customWidth="1"/>
    <col min="3" max="6" width="6.73046875" style="67" hidden="1" customWidth="1"/>
    <col min="7" max="7" width="11.86328125" style="67" hidden="1" customWidth="1"/>
    <col min="8" max="16" width="10.53125" style="67" hidden="1" customWidth="1"/>
    <col min="17" max="19" width="9.1328125" style="67"/>
    <col min="20" max="29" width="9.1328125" style="66"/>
    <col min="30" max="16384" width="9.1328125" style="65"/>
  </cols>
  <sheetData>
    <row r="1" spans="1:29" x14ac:dyDescent="0.45">
      <c r="A1" s="64" t="s">
        <v>551</v>
      </c>
      <c r="B1" s="64"/>
      <c r="C1" s="64"/>
      <c r="D1" s="64"/>
      <c r="E1" s="64"/>
      <c r="F1" s="64"/>
      <c r="G1" s="64"/>
      <c r="H1" s="64"/>
      <c r="I1" s="64"/>
      <c r="J1" s="64"/>
      <c r="K1" s="64"/>
      <c r="L1" s="64"/>
      <c r="M1" s="64"/>
      <c r="N1" s="64"/>
      <c r="O1" s="64"/>
      <c r="P1" s="64"/>
      <c r="Q1" s="101"/>
      <c r="R1" s="101"/>
      <c r="S1" s="101"/>
      <c r="T1" s="101"/>
      <c r="U1" s="101"/>
      <c r="V1" s="101"/>
      <c r="W1" s="101"/>
      <c r="X1" s="101"/>
      <c r="Y1" s="101"/>
      <c r="Z1" s="101"/>
      <c r="AA1" s="101"/>
      <c r="AB1" s="101"/>
      <c r="AC1" s="101"/>
    </row>
    <row r="2" spans="1:29" ht="47.25" x14ac:dyDescent="0.5">
      <c r="A2" s="95" t="s">
        <v>593</v>
      </c>
      <c r="B2" s="95"/>
    </row>
    <row r="3" spans="1:29" x14ac:dyDescent="0.5">
      <c r="A3" s="66" t="s">
        <v>543</v>
      </c>
    </row>
    <row r="4" spans="1:29" x14ac:dyDescent="0.5">
      <c r="A4" s="66" t="s">
        <v>544</v>
      </c>
    </row>
    <row r="5" spans="1:29" ht="31.5" x14ac:dyDescent="0.5">
      <c r="A5" s="95" t="s">
        <v>594</v>
      </c>
      <c r="B5" s="95"/>
    </row>
    <row r="8" spans="1:29" x14ac:dyDescent="0.45">
      <c r="A8" s="64" t="s">
        <v>573</v>
      </c>
      <c r="B8" s="64"/>
      <c r="C8" s="64"/>
      <c r="D8" s="64"/>
      <c r="E8" s="64"/>
      <c r="F8" s="64"/>
      <c r="G8" s="64"/>
      <c r="H8" s="64"/>
      <c r="I8" s="64"/>
      <c r="J8" s="64"/>
      <c r="K8" s="64"/>
      <c r="L8" s="64"/>
      <c r="M8" s="64"/>
      <c r="N8" s="64"/>
      <c r="O8" s="64"/>
      <c r="P8" s="64"/>
      <c r="Q8" s="101"/>
      <c r="R8" s="101"/>
      <c r="S8" s="101"/>
      <c r="T8" s="101"/>
      <c r="U8" s="101"/>
      <c r="V8" s="101"/>
      <c r="W8" s="101"/>
      <c r="X8" s="101"/>
      <c r="Y8" s="101"/>
      <c r="Z8" s="101"/>
      <c r="AA8" s="101"/>
      <c r="AB8" s="101"/>
      <c r="AC8" s="101"/>
    </row>
    <row r="9" spans="1:29" x14ac:dyDescent="0.5">
      <c r="A9" s="66" t="s">
        <v>545</v>
      </c>
    </row>
    <row r="10" spans="1:29" x14ac:dyDescent="0.5">
      <c r="A10" s="66" t="s">
        <v>548</v>
      </c>
    </row>
    <row r="11" spans="1:29" x14ac:dyDescent="0.5">
      <c r="A11" s="66" t="s">
        <v>547</v>
      </c>
    </row>
    <row r="12" spans="1:29" x14ac:dyDescent="0.5">
      <c r="A12" s="66" t="s">
        <v>582</v>
      </c>
    </row>
    <row r="13" spans="1:29" x14ac:dyDescent="0.5">
      <c r="A13" s="66" t="s">
        <v>549</v>
      </c>
    </row>
    <row r="14" spans="1:29" x14ac:dyDescent="0.5">
      <c r="A14" s="66" t="s">
        <v>546</v>
      </c>
    </row>
    <row r="15" spans="1:29" x14ac:dyDescent="0.5">
      <c r="T15" s="67"/>
      <c r="U15" s="67"/>
      <c r="V15" s="67"/>
      <c r="W15" s="67"/>
      <c r="X15" s="67"/>
      <c r="Y15" s="67"/>
      <c r="Z15" s="67"/>
      <c r="AA15" s="67"/>
      <c r="AB15" s="67"/>
      <c r="AC15" s="67"/>
    </row>
    <row r="16" spans="1:29" x14ac:dyDescent="0.45">
      <c r="A16" s="68" t="s">
        <v>512</v>
      </c>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row>
    <row r="17" spans="1:29" x14ac:dyDescent="0.5">
      <c r="A17" s="69" t="s">
        <v>529</v>
      </c>
      <c r="B17" s="69"/>
      <c r="T17" s="67"/>
      <c r="U17" s="67"/>
      <c r="V17" s="67"/>
      <c r="W17" s="67"/>
      <c r="X17" s="67"/>
      <c r="Y17" s="67"/>
      <c r="Z17" s="67"/>
      <c r="AA17" s="67"/>
      <c r="AB17" s="67"/>
      <c r="AC17" s="67"/>
    </row>
    <row r="18" spans="1:29" x14ac:dyDescent="0.5">
      <c r="A18" s="69" t="s">
        <v>530</v>
      </c>
      <c r="B18" s="69"/>
      <c r="T18" s="67"/>
      <c r="U18" s="67"/>
      <c r="V18" s="67"/>
      <c r="W18" s="67"/>
      <c r="X18" s="67"/>
      <c r="Y18" s="67"/>
      <c r="Z18" s="67"/>
      <c r="AA18" s="67"/>
      <c r="AB18" s="67"/>
      <c r="AC18" s="67"/>
    </row>
    <row r="19" spans="1:29" x14ac:dyDescent="0.5">
      <c r="A19" s="69" t="s">
        <v>531</v>
      </c>
      <c r="B19" s="69"/>
      <c r="T19" s="67"/>
      <c r="U19" s="67"/>
      <c r="V19" s="67"/>
      <c r="W19" s="67"/>
      <c r="X19" s="67"/>
      <c r="Y19" s="67"/>
      <c r="Z19" s="67"/>
      <c r="AA19" s="67"/>
      <c r="AB19" s="67"/>
      <c r="AC19" s="67"/>
    </row>
    <row r="20" spans="1:29" x14ac:dyDescent="0.5">
      <c r="A20" s="69" t="s">
        <v>532</v>
      </c>
      <c r="B20" s="69"/>
      <c r="T20" s="67"/>
      <c r="U20" s="67"/>
      <c r="V20" s="67"/>
      <c r="W20" s="67"/>
      <c r="X20" s="67"/>
      <c r="Y20" s="67"/>
      <c r="Z20" s="67"/>
      <c r="AA20" s="67"/>
      <c r="AB20" s="67"/>
      <c r="AC20" s="67"/>
    </row>
    <row r="21" spans="1:29" x14ac:dyDescent="0.5">
      <c r="A21" s="69" t="s">
        <v>533</v>
      </c>
      <c r="B21" s="69"/>
      <c r="T21" s="67"/>
      <c r="U21" s="67"/>
      <c r="V21" s="67"/>
      <c r="W21" s="67"/>
      <c r="X21" s="67"/>
      <c r="Y21" s="67"/>
      <c r="Z21" s="67"/>
      <c r="AA21" s="67"/>
      <c r="AB21" s="67"/>
      <c r="AC21" s="67"/>
    </row>
    <row r="22" spans="1:29" x14ac:dyDescent="0.5">
      <c r="A22" s="69"/>
      <c r="B22" s="69"/>
      <c r="T22" s="67"/>
      <c r="U22" s="67"/>
      <c r="V22" s="67"/>
      <c r="W22" s="67"/>
      <c r="X22" s="67"/>
      <c r="Y22" s="67"/>
      <c r="Z22" s="67"/>
      <c r="AA22" s="67"/>
      <c r="AB22" s="67"/>
      <c r="AC22" s="67"/>
    </row>
    <row r="23" spans="1:29" x14ac:dyDescent="0.5">
      <c r="A23" s="69" t="s">
        <v>550</v>
      </c>
      <c r="B23" s="69"/>
      <c r="T23" s="67"/>
      <c r="U23" s="67"/>
      <c r="V23" s="67"/>
      <c r="W23" s="67"/>
      <c r="X23" s="67"/>
      <c r="Y23" s="67"/>
      <c r="Z23" s="67"/>
      <c r="AA23" s="67"/>
      <c r="AB23" s="67"/>
      <c r="AC23" s="67"/>
    </row>
    <row r="24" spans="1:29" ht="47.25" x14ac:dyDescent="0.5">
      <c r="A24" s="96" t="s">
        <v>595</v>
      </c>
      <c r="B24" s="96"/>
      <c r="T24" s="67"/>
      <c r="U24" s="67"/>
      <c r="V24" s="67"/>
      <c r="W24" s="67"/>
      <c r="X24" s="67"/>
      <c r="Y24" s="67"/>
      <c r="Z24" s="67"/>
      <c r="AA24" s="67"/>
      <c r="AB24" s="67"/>
      <c r="AC24" s="67"/>
    </row>
    <row r="25" spans="1:29" ht="31.5" x14ac:dyDescent="0.5">
      <c r="A25" s="96" t="s">
        <v>596</v>
      </c>
      <c r="B25" s="96"/>
      <c r="T25" s="67"/>
      <c r="U25" s="67"/>
      <c r="V25" s="67"/>
      <c r="W25" s="67"/>
      <c r="X25" s="67"/>
      <c r="Y25" s="67"/>
      <c r="Z25" s="67"/>
      <c r="AA25" s="67"/>
      <c r="AB25" s="67"/>
      <c r="AC25" s="67"/>
    </row>
    <row r="26" spans="1:29" x14ac:dyDescent="0.5">
      <c r="T26" s="67"/>
      <c r="U26" s="67"/>
      <c r="V26" s="67"/>
      <c r="W26" s="67"/>
      <c r="X26" s="67"/>
      <c r="Y26" s="67"/>
      <c r="Z26" s="67"/>
      <c r="AA26" s="67"/>
      <c r="AB26" s="67"/>
      <c r="AC26" s="67"/>
    </row>
    <row r="27" spans="1:29" x14ac:dyDescent="0.45">
      <c r="A27" s="64" t="s">
        <v>574</v>
      </c>
      <c r="B27" s="64"/>
      <c r="C27" s="64"/>
      <c r="D27" s="64"/>
      <c r="E27" s="64"/>
      <c r="F27" s="64"/>
      <c r="G27" s="64"/>
      <c r="H27" s="64"/>
      <c r="I27" s="64"/>
      <c r="J27" s="64"/>
      <c r="K27" s="64"/>
      <c r="L27" s="64"/>
      <c r="M27" s="64"/>
      <c r="N27" s="64"/>
      <c r="O27" s="64"/>
      <c r="P27" s="64"/>
      <c r="Q27" s="101"/>
      <c r="R27" s="101"/>
      <c r="S27" s="101"/>
      <c r="T27" s="101"/>
      <c r="U27" s="101"/>
      <c r="V27" s="101"/>
      <c r="W27" s="101"/>
      <c r="X27" s="101"/>
      <c r="Y27" s="101"/>
      <c r="Z27" s="101"/>
      <c r="AA27" s="101"/>
      <c r="AB27" s="101"/>
      <c r="AC27" s="101"/>
    </row>
    <row r="28" spans="1:29" x14ac:dyDescent="0.5">
      <c r="A28" s="66" t="s">
        <v>553</v>
      </c>
      <c r="T28" s="67"/>
      <c r="U28" s="67"/>
      <c r="V28" s="67"/>
      <c r="W28" s="67"/>
      <c r="X28" s="67"/>
      <c r="Y28" s="67"/>
      <c r="Z28" s="67"/>
      <c r="AA28" s="67"/>
      <c r="AB28" s="67"/>
      <c r="AC28" s="67"/>
    </row>
    <row r="29" spans="1:29" x14ac:dyDescent="0.5">
      <c r="T29" s="67"/>
      <c r="U29" s="67"/>
      <c r="V29" s="67"/>
      <c r="W29" s="67"/>
      <c r="X29" s="67"/>
      <c r="Y29" s="67"/>
      <c r="Z29" s="67"/>
      <c r="AA29" s="67"/>
      <c r="AB29" s="67"/>
      <c r="AC29" s="67"/>
    </row>
    <row r="30" spans="1:29" x14ac:dyDescent="0.5">
      <c r="A30" s="70" t="s">
        <v>554</v>
      </c>
      <c r="B30" s="70"/>
      <c r="C30" s="71"/>
      <c r="D30" s="71"/>
      <c r="E30" s="71"/>
      <c r="F30" s="71"/>
      <c r="G30" s="71"/>
      <c r="H30" s="71"/>
      <c r="I30" s="71"/>
      <c r="J30" s="71"/>
      <c r="K30" s="71"/>
      <c r="L30" s="71"/>
      <c r="M30" s="71"/>
      <c r="N30" s="71"/>
      <c r="O30" s="71"/>
      <c r="T30" s="67"/>
      <c r="U30" s="67"/>
      <c r="V30" s="67"/>
      <c r="W30" s="67"/>
      <c r="X30" s="67"/>
      <c r="Y30" s="67"/>
      <c r="Z30" s="67"/>
      <c r="AA30" s="67"/>
      <c r="AB30" s="67"/>
      <c r="AC30" s="67"/>
    </row>
    <row r="31" spans="1:29" x14ac:dyDescent="0.5">
      <c r="A31" s="66" t="s">
        <v>555</v>
      </c>
      <c r="T31" s="67"/>
      <c r="U31" s="67"/>
      <c r="V31" s="67"/>
      <c r="W31" s="67"/>
      <c r="X31" s="67"/>
      <c r="Y31" s="67"/>
      <c r="Z31" s="67"/>
      <c r="AA31" s="67"/>
      <c r="AB31" s="67"/>
      <c r="AC31" s="67"/>
    </row>
    <row r="32" spans="1:29" x14ac:dyDescent="0.5">
      <c r="A32" s="66" t="s">
        <v>552</v>
      </c>
      <c r="T32" s="67"/>
      <c r="U32" s="67"/>
      <c r="V32" s="67"/>
      <c r="W32" s="67"/>
      <c r="X32" s="67"/>
      <c r="Y32" s="67"/>
      <c r="Z32" s="67"/>
      <c r="AA32" s="67"/>
      <c r="AB32" s="67"/>
      <c r="AC32" s="67"/>
    </row>
    <row r="33" spans="1:29" x14ac:dyDescent="0.5">
      <c r="A33" s="66" t="s">
        <v>556</v>
      </c>
      <c r="T33" s="67"/>
      <c r="U33" s="67"/>
      <c r="V33" s="67"/>
      <c r="W33" s="67"/>
      <c r="X33" s="67"/>
      <c r="Y33" s="67"/>
      <c r="Z33" s="67"/>
      <c r="AA33" s="67"/>
      <c r="AB33" s="67"/>
      <c r="AC33" s="67"/>
    </row>
    <row r="34" spans="1:29" x14ac:dyDescent="0.5">
      <c r="A34" s="66" t="s">
        <v>559</v>
      </c>
      <c r="T34" s="67"/>
      <c r="U34" s="67"/>
      <c r="V34" s="67"/>
      <c r="W34" s="67"/>
      <c r="X34" s="67"/>
      <c r="Y34" s="67"/>
      <c r="Z34" s="67"/>
      <c r="AA34" s="67"/>
      <c r="AB34" s="67"/>
      <c r="AC34" s="67"/>
    </row>
    <row r="35" spans="1:29" x14ac:dyDescent="0.5">
      <c r="T35" s="67"/>
      <c r="U35" s="67"/>
      <c r="V35" s="67"/>
      <c r="W35" s="67"/>
      <c r="X35" s="67"/>
      <c r="Y35" s="67"/>
      <c r="Z35" s="67"/>
      <c r="AA35" s="67"/>
      <c r="AB35" s="67"/>
      <c r="AC35" s="67"/>
    </row>
    <row r="36" spans="1:29" x14ac:dyDescent="0.5">
      <c r="A36" s="66" t="s">
        <v>563</v>
      </c>
      <c r="T36" s="67"/>
      <c r="U36" s="67"/>
      <c r="V36" s="67"/>
      <c r="W36" s="67"/>
      <c r="X36" s="67"/>
      <c r="Y36" s="67"/>
      <c r="Z36" s="67"/>
      <c r="AA36" s="67"/>
      <c r="AB36" s="67"/>
      <c r="AC36" s="67"/>
    </row>
    <row r="37" spans="1:29" x14ac:dyDescent="0.5">
      <c r="T37" s="67"/>
      <c r="U37" s="67"/>
      <c r="V37" s="67"/>
      <c r="W37" s="67"/>
      <c r="X37" s="67"/>
      <c r="Y37" s="67"/>
      <c r="Z37" s="67"/>
      <c r="AA37" s="67"/>
      <c r="AB37" s="67"/>
      <c r="AC37" s="67"/>
    </row>
    <row r="38" spans="1:29" x14ac:dyDescent="0.45">
      <c r="A38" s="68" t="s">
        <v>541</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row>
    <row r="39" spans="1:29" x14ac:dyDescent="0.5">
      <c r="A39" s="69" t="s">
        <v>534</v>
      </c>
      <c r="B39" s="69"/>
      <c r="T39" s="67"/>
      <c r="U39" s="67"/>
      <c r="V39" s="67"/>
      <c r="W39" s="67"/>
      <c r="X39" s="67"/>
      <c r="Y39" s="67"/>
      <c r="Z39" s="67"/>
      <c r="AA39" s="67"/>
      <c r="AB39" s="67"/>
      <c r="AC39" s="67"/>
    </row>
    <row r="40" spans="1:29" x14ac:dyDescent="0.5">
      <c r="A40" s="69" t="s">
        <v>535</v>
      </c>
      <c r="B40" s="69"/>
    </row>
    <row r="41" spans="1:29" x14ac:dyDescent="0.5">
      <c r="A41" s="69" t="s">
        <v>536</v>
      </c>
      <c r="B41" s="69"/>
    </row>
    <row r="42" spans="1:29" x14ac:dyDescent="0.5">
      <c r="A42" s="69" t="s">
        <v>537</v>
      </c>
      <c r="B42" s="69"/>
    </row>
    <row r="43" spans="1:29" x14ac:dyDescent="0.5">
      <c r="A43" s="69" t="s">
        <v>538</v>
      </c>
      <c r="B43" s="69"/>
    </row>
    <row r="44" spans="1:29" x14ac:dyDescent="0.5">
      <c r="A44" s="69"/>
      <c r="B44" s="69"/>
    </row>
    <row r="45" spans="1:29" x14ac:dyDescent="0.45">
      <c r="A45" s="68" t="s">
        <v>542</v>
      </c>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row>
    <row r="46" spans="1:29" x14ac:dyDescent="0.5">
      <c r="A46" s="69" t="s">
        <v>575</v>
      </c>
      <c r="B46" s="69"/>
    </row>
    <row r="47" spans="1:29" x14ac:dyDescent="0.5">
      <c r="A47" s="69" t="s">
        <v>576</v>
      </c>
      <c r="B47" s="69"/>
    </row>
    <row r="48" spans="1:29" x14ac:dyDescent="0.5">
      <c r="A48" s="69" t="s">
        <v>577</v>
      </c>
      <c r="B48" s="69"/>
    </row>
    <row r="49" spans="1:29" x14ac:dyDescent="0.5">
      <c r="A49" s="69" t="s">
        <v>578</v>
      </c>
      <c r="B49" s="69"/>
    </row>
    <row r="50" spans="1:29" x14ac:dyDescent="0.5">
      <c r="A50" s="69" t="s">
        <v>579</v>
      </c>
      <c r="B50" s="69"/>
    </row>
    <row r="52" spans="1:29" x14ac:dyDescent="0.5">
      <c r="A52" s="66" t="s">
        <v>564</v>
      </c>
    </row>
    <row r="53" spans="1:29" x14ac:dyDescent="0.5">
      <c r="A53" s="72" t="s">
        <v>565</v>
      </c>
      <c r="B53" s="72"/>
      <c r="C53" s="73"/>
      <c r="D53" s="73"/>
      <c r="E53" s="73"/>
      <c r="F53" s="73"/>
      <c r="G53" s="73"/>
      <c r="H53" s="73"/>
      <c r="I53" s="73"/>
      <c r="J53" s="73"/>
      <c r="K53" s="73"/>
      <c r="L53" s="73"/>
      <c r="M53" s="73"/>
      <c r="N53" s="73"/>
      <c r="O53" s="73"/>
      <c r="P53" s="73"/>
      <c r="Q53" s="73"/>
      <c r="R53" s="73"/>
      <c r="S53" s="73"/>
      <c r="T53" s="72"/>
      <c r="U53" s="72"/>
      <c r="V53" s="72"/>
      <c r="W53" s="72"/>
      <c r="X53" s="72"/>
      <c r="Y53" s="72"/>
      <c r="Z53" s="72"/>
      <c r="AA53" s="72"/>
      <c r="AB53" s="72"/>
      <c r="AC53" s="72"/>
    </row>
    <row r="54" spans="1:29" x14ac:dyDescent="0.5">
      <c r="A54" s="72" t="s">
        <v>562</v>
      </c>
      <c r="B54" s="72"/>
      <c r="C54" s="73"/>
      <c r="D54" s="73"/>
      <c r="E54" s="73"/>
      <c r="F54" s="73"/>
      <c r="G54" s="73"/>
      <c r="H54" s="73"/>
      <c r="I54" s="73"/>
      <c r="J54" s="73"/>
      <c r="K54" s="73"/>
      <c r="L54" s="73"/>
      <c r="M54" s="73"/>
      <c r="N54" s="73"/>
      <c r="O54" s="73"/>
      <c r="P54" s="73"/>
      <c r="Q54" s="73"/>
      <c r="R54" s="73"/>
      <c r="S54" s="73"/>
      <c r="T54" s="72"/>
      <c r="U54" s="72"/>
      <c r="V54" s="72"/>
      <c r="W54" s="72"/>
      <c r="X54" s="72"/>
      <c r="Y54" s="72"/>
      <c r="Z54" s="72"/>
      <c r="AA54" s="72"/>
      <c r="AB54" s="72"/>
      <c r="AC54" s="72"/>
    </row>
    <row r="55" spans="1:29" x14ac:dyDescent="0.5">
      <c r="A55" s="72" t="s">
        <v>561</v>
      </c>
      <c r="B55" s="72"/>
      <c r="C55" s="73"/>
      <c r="D55" s="73"/>
      <c r="E55" s="73"/>
      <c r="F55" s="73"/>
      <c r="G55" s="73"/>
      <c r="H55" s="73"/>
      <c r="I55" s="73"/>
      <c r="J55" s="73"/>
      <c r="K55" s="73"/>
      <c r="L55" s="73"/>
      <c r="M55" s="73"/>
      <c r="N55" s="73"/>
      <c r="O55" s="73"/>
      <c r="P55" s="73"/>
      <c r="Q55" s="73"/>
      <c r="R55" s="73"/>
      <c r="S55" s="73"/>
      <c r="T55" s="72"/>
      <c r="U55" s="72"/>
      <c r="V55" s="72"/>
      <c r="W55" s="72"/>
      <c r="X55" s="72"/>
      <c r="Y55" s="72"/>
      <c r="Z55" s="72"/>
      <c r="AA55" s="72"/>
      <c r="AB55" s="72"/>
      <c r="AC55" s="72"/>
    </row>
    <row r="57" spans="1:29" x14ac:dyDescent="0.5">
      <c r="A57" s="74" t="s">
        <v>511</v>
      </c>
      <c r="B57" s="74"/>
      <c r="C57" s="69"/>
      <c r="D57" s="69"/>
      <c r="E57" s="69"/>
      <c r="F57" s="69"/>
    </row>
    <row r="58" spans="1:29" ht="20.100000000000001" customHeight="1" x14ac:dyDescent="0.5">
      <c r="A58" s="75"/>
      <c r="B58" s="75">
        <v>4</v>
      </c>
      <c r="C58" s="76">
        <v>1</v>
      </c>
      <c r="D58" s="76">
        <v>2</v>
      </c>
      <c r="E58" s="77">
        <v>3</v>
      </c>
      <c r="F58" s="77">
        <v>4</v>
      </c>
    </row>
    <row r="59" spans="1:29" ht="20.100000000000001" customHeight="1" x14ac:dyDescent="0.5">
      <c r="A59" s="75"/>
      <c r="B59" s="75">
        <v>3</v>
      </c>
      <c r="C59" s="78">
        <v>0.75</v>
      </c>
      <c r="D59" s="76">
        <v>1.5</v>
      </c>
      <c r="E59" s="76">
        <v>2.25</v>
      </c>
      <c r="F59" s="77">
        <v>3</v>
      </c>
    </row>
    <row r="60" spans="1:29" ht="20.100000000000001" customHeight="1" x14ac:dyDescent="0.5">
      <c r="A60" s="75"/>
      <c r="B60" s="75">
        <v>2</v>
      </c>
      <c r="C60" s="78">
        <v>0.5</v>
      </c>
      <c r="D60" s="76">
        <v>1</v>
      </c>
      <c r="E60" s="76">
        <v>1.5</v>
      </c>
      <c r="F60" s="76">
        <v>2</v>
      </c>
    </row>
    <row r="61" spans="1:29" ht="20.100000000000001" customHeight="1" x14ac:dyDescent="0.5">
      <c r="A61" s="75"/>
      <c r="B61" s="75">
        <v>1</v>
      </c>
      <c r="C61" s="78">
        <v>0.25</v>
      </c>
      <c r="D61" s="78">
        <v>0.5</v>
      </c>
      <c r="E61" s="78">
        <v>0.75</v>
      </c>
      <c r="F61" s="76">
        <v>1</v>
      </c>
    </row>
    <row r="62" spans="1:29" ht="20.100000000000001" customHeight="1" x14ac:dyDescent="0.5">
      <c r="A62" s="75"/>
      <c r="B62" s="75">
        <v>0</v>
      </c>
      <c r="C62" s="75">
        <v>1</v>
      </c>
      <c r="D62" s="75">
        <v>2</v>
      </c>
      <c r="E62" s="75">
        <v>3</v>
      </c>
      <c r="F62" s="75">
        <v>4</v>
      </c>
      <c r="G62" s="79" t="s">
        <v>601</v>
      </c>
    </row>
    <row r="63" spans="1:29" x14ac:dyDescent="0.5">
      <c r="A63" s="80"/>
      <c r="B63" s="80"/>
      <c r="C63" s="81"/>
      <c r="D63" s="81"/>
    </row>
    <row r="64" spans="1:29" x14ac:dyDescent="0.5">
      <c r="A64" s="70" t="s">
        <v>560</v>
      </c>
      <c r="B64" s="70"/>
      <c r="C64" s="71"/>
      <c r="D64" s="71"/>
      <c r="E64" s="71"/>
      <c r="F64" s="71"/>
      <c r="G64" s="71"/>
      <c r="H64" s="71"/>
      <c r="I64" s="71"/>
      <c r="J64" s="71"/>
      <c r="K64" s="71"/>
      <c r="L64" s="71"/>
      <c r="M64" s="71"/>
      <c r="N64" s="71"/>
      <c r="O64" s="71"/>
    </row>
    <row r="65" spans="1:16" x14ac:dyDescent="0.5">
      <c r="A65" s="66" t="s">
        <v>566</v>
      </c>
    </row>
    <row r="66" spans="1:16" x14ac:dyDescent="0.5">
      <c r="A66" s="66" t="s">
        <v>568</v>
      </c>
    </row>
    <row r="67" spans="1:16" ht="47.65" customHeight="1" x14ac:dyDescent="0.5">
      <c r="A67" s="95" t="s">
        <v>597</v>
      </c>
      <c r="B67" s="95"/>
    </row>
    <row r="69" spans="1:16" x14ac:dyDescent="0.5">
      <c r="B69" s="82" t="s">
        <v>567</v>
      </c>
      <c r="C69" s="83"/>
      <c r="D69" s="83"/>
      <c r="E69" s="83"/>
      <c r="G69" s="66"/>
      <c r="H69" s="84" t="s">
        <v>585</v>
      </c>
      <c r="I69" s="85" t="s">
        <v>586</v>
      </c>
      <c r="J69" s="84" t="s">
        <v>587</v>
      </c>
      <c r="K69" s="85" t="s">
        <v>588</v>
      </c>
      <c r="L69" s="84" t="s">
        <v>589</v>
      </c>
      <c r="M69" s="85" t="s">
        <v>590</v>
      </c>
      <c r="N69" s="84" t="s">
        <v>591</v>
      </c>
      <c r="O69" s="85" t="s">
        <v>592</v>
      </c>
      <c r="P69" s="84">
        <v>4</v>
      </c>
    </row>
    <row r="70" spans="1:16" x14ac:dyDescent="0.5">
      <c r="B70" s="82" t="s">
        <v>569</v>
      </c>
      <c r="G70" s="66"/>
      <c r="H70" s="86">
        <v>0</v>
      </c>
      <c r="I70" s="87">
        <v>0.25</v>
      </c>
      <c r="J70" s="86">
        <v>0.5</v>
      </c>
      <c r="K70" s="87">
        <v>0.75</v>
      </c>
      <c r="L70" s="86">
        <v>1.25</v>
      </c>
      <c r="M70" s="87">
        <v>1.5</v>
      </c>
      <c r="N70" s="86">
        <v>2</v>
      </c>
      <c r="O70" s="87">
        <v>2.5</v>
      </c>
      <c r="P70" s="86">
        <v>3</v>
      </c>
    </row>
    <row r="72" spans="1:16" ht="31.5" x14ac:dyDescent="0.5">
      <c r="A72" s="95" t="s">
        <v>598</v>
      </c>
      <c r="B72" s="95"/>
    </row>
    <row r="73" spans="1:16" ht="31.5" x14ac:dyDescent="0.5">
      <c r="A73" s="95" t="s">
        <v>599</v>
      </c>
      <c r="B73" s="95"/>
    </row>
    <row r="75" spans="1:16" x14ac:dyDescent="0.5">
      <c r="A75" s="70" t="s">
        <v>570</v>
      </c>
      <c r="B75" s="70"/>
      <c r="C75" s="71"/>
      <c r="D75" s="71"/>
      <c r="E75" s="71"/>
      <c r="F75" s="71"/>
      <c r="G75" s="71"/>
      <c r="H75" s="71"/>
      <c r="I75" s="71"/>
      <c r="J75" s="71"/>
      <c r="K75" s="71"/>
      <c r="L75" s="71"/>
      <c r="M75" s="71"/>
      <c r="N75" s="71"/>
      <c r="O75" s="71"/>
    </row>
    <row r="76" spans="1:16" x14ac:dyDescent="0.5">
      <c r="A76" s="66" t="s">
        <v>571</v>
      </c>
    </row>
    <row r="77" spans="1:16" x14ac:dyDescent="0.5">
      <c r="A77" s="66" t="s">
        <v>572</v>
      </c>
    </row>
    <row r="78" spans="1:16" ht="63" x14ac:dyDescent="0.5">
      <c r="A78" s="95" t="s">
        <v>600</v>
      </c>
      <c r="B78" s="95"/>
    </row>
  </sheetData>
  <sheetProtection sheet="1" objects="1" scenarios="1"/>
  <pageMargins left="0.23622047244094491" right="0.23622047244094491" top="0.36" bottom="0.74803149606299213" header="0.15748031496062992" footer="0.31496062992125984"/>
  <pageSetup paperSize="9" scale="39" orientation="portrait" r:id="rId1"/>
  <headerFooter>
    <oddHeader>&amp;C&amp;F - &amp;A</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C31F-CD6E-4431-A695-73FE0DCE463E}">
  <dimension ref="A1:B41"/>
  <sheetViews>
    <sheetView workbookViewId="0"/>
  </sheetViews>
  <sheetFormatPr defaultRowHeight="14.25" x14ac:dyDescent="0.45"/>
  <cols>
    <col min="1" max="1" width="4.86328125" bestFit="1" customWidth="1"/>
    <col min="2" max="2" width="4.3984375" bestFit="1" customWidth="1"/>
  </cols>
  <sheetData>
    <row r="1" spans="1:2" x14ac:dyDescent="0.45">
      <c r="A1" s="91">
        <v>0</v>
      </c>
      <c r="B1" s="20">
        <v>0</v>
      </c>
    </row>
    <row r="2" spans="1:2" x14ac:dyDescent="0.45">
      <c r="A2" s="91">
        <v>0.1</v>
      </c>
      <c r="B2" s="20">
        <v>0</v>
      </c>
    </row>
    <row r="3" spans="1:2" x14ac:dyDescent="0.45">
      <c r="A3" s="91">
        <v>0.2</v>
      </c>
      <c r="B3" s="20">
        <v>0</v>
      </c>
    </row>
    <row r="4" spans="1:2" x14ac:dyDescent="0.45">
      <c r="A4" s="91">
        <v>0.3</v>
      </c>
      <c r="B4" s="20">
        <v>0</v>
      </c>
    </row>
    <row r="5" spans="1:2" x14ac:dyDescent="0.45">
      <c r="A5" s="91">
        <v>0.4</v>
      </c>
      <c r="B5" s="20">
        <v>0</v>
      </c>
    </row>
    <row r="6" spans="1:2" x14ac:dyDescent="0.45">
      <c r="A6" s="92">
        <v>0.5</v>
      </c>
      <c r="B6" s="17">
        <v>0.25</v>
      </c>
    </row>
    <row r="7" spans="1:2" x14ac:dyDescent="0.45">
      <c r="A7" s="92">
        <v>0.6</v>
      </c>
      <c r="B7" s="17">
        <v>0.25</v>
      </c>
    </row>
    <row r="8" spans="1:2" x14ac:dyDescent="0.45">
      <c r="A8" s="92">
        <v>0.7</v>
      </c>
      <c r="B8" s="17">
        <v>0.25</v>
      </c>
    </row>
    <row r="9" spans="1:2" x14ac:dyDescent="0.45">
      <c r="A9" s="92">
        <v>0.8</v>
      </c>
      <c r="B9" s="17">
        <v>0.25</v>
      </c>
    </row>
    <row r="10" spans="1:2" x14ac:dyDescent="0.45">
      <c r="A10" s="92">
        <v>0.9</v>
      </c>
      <c r="B10" s="17">
        <v>0.25</v>
      </c>
    </row>
    <row r="11" spans="1:2" x14ac:dyDescent="0.45">
      <c r="A11" s="93">
        <v>1</v>
      </c>
      <c r="B11" s="19">
        <v>0.5</v>
      </c>
    </row>
    <row r="12" spans="1:2" x14ac:dyDescent="0.45">
      <c r="A12" s="93">
        <v>1.1000000000000001</v>
      </c>
      <c r="B12" s="19">
        <v>0.5</v>
      </c>
    </row>
    <row r="13" spans="1:2" x14ac:dyDescent="0.45">
      <c r="A13" s="93">
        <v>1.2</v>
      </c>
      <c r="B13" s="19">
        <v>0.5</v>
      </c>
    </row>
    <row r="14" spans="1:2" x14ac:dyDescent="0.45">
      <c r="A14" s="93">
        <v>1.3</v>
      </c>
      <c r="B14" s="19">
        <v>0.5</v>
      </c>
    </row>
    <row r="15" spans="1:2" x14ac:dyDescent="0.45">
      <c r="A15" s="93">
        <v>1.4</v>
      </c>
      <c r="B15" s="19">
        <v>0.5</v>
      </c>
    </row>
    <row r="16" spans="1:2" x14ac:dyDescent="0.45">
      <c r="A16" s="92">
        <v>1.5</v>
      </c>
      <c r="B16" s="17">
        <v>0.75</v>
      </c>
    </row>
    <row r="17" spans="1:2" x14ac:dyDescent="0.45">
      <c r="A17" s="92">
        <v>1.6</v>
      </c>
      <c r="B17" s="17">
        <v>0.75</v>
      </c>
    </row>
    <row r="18" spans="1:2" x14ac:dyDescent="0.45">
      <c r="A18" s="92">
        <v>1.7</v>
      </c>
      <c r="B18" s="17">
        <v>0.75</v>
      </c>
    </row>
    <row r="19" spans="1:2" x14ac:dyDescent="0.45">
      <c r="A19" s="92">
        <v>1.8</v>
      </c>
      <c r="B19" s="17">
        <v>0.75</v>
      </c>
    </row>
    <row r="20" spans="1:2" x14ac:dyDescent="0.45">
      <c r="A20" s="92">
        <v>1.9</v>
      </c>
      <c r="B20" s="17">
        <v>0.75</v>
      </c>
    </row>
    <row r="21" spans="1:2" x14ac:dyDescent="0.45">
      <c r="A21" s="93">
        <v>2</v>
      </c>
      <c r="B21" s="19">
        <v>1.25</v>
      </c>
    </row>
    <row r="22" spans="1:2" x14ac:dyDescent="0.45">
      <c r="A22" s="93">
        <v>2.1</v>
      </c>
      <c r="B22" s="19">
        <v>1.25</v>
      </c>
    </row>
    <row r="23" spans="1:2" x14ac:dyDescent="0.45">
      <c r="A23" s="93">
        <v>2.2000000000000002</v>
      </c>
      <c r="B23" s="19">
        <v>1.25</v>
      </c>
    </row>
    <row r="24" spans="1:2" x14ac:dyDescent="0.45">
      <c r="A24" s="93">
        <v>2.2999999999999998</v>
      </c>
      <c r="B24" s="19">
        <v>1.25</v>
      </c>
    </row>
    <row r="25" spans="1:2" x14ac:dyDescent="0.45">
      <c r="A25" s="93">
        <v>2.4</v>
      </c>
      <c r="B25" s="19">
        <v>1.25</v>
      </c>
    </row>
    <row r="26" spans="1:2" x14ac:dyDescent="0.45">
      <c r="A26" s="92">
        <v>2.5</v>
      </c>
      <c r="B26" s="17">
        <v>1.5</v>
      </c>
    </row>
    <row r="27" spans="1:2" x14ac:dyDescent="0.45">
      <c r="A27" s="92">
        <v>2.6</v>
      </c>
      <c r="B27" s="17">
        <v>1.5</v>
      </c>
    </row>
    <row r="28" spans="1:2" x14ac:dyDescent="0.45">
      <c r="A28" s="92">
        <v>2.7</v>
      </c>
      <c r="B28" s="17">
        <v>1.5</v>
      </c>
    </row>
    <row r="29" spans="1:2" x14ac:dyDescent="0.45">
      <c r="A29" s="92">
        <v>2.8</v>
      </c>
      <c r="B29" s="17">
        <v>1.5</v>
      </c>
    </row>
    <row r="30" spans="1:2" x14ac:dyDescent="0.45">
      <c r="A30" s="92">
        <v>2.9</v>
      </c>
      <c r="B30" s="17">
        <v>1.5</v>
      </c>
    </row>
    <row r="31" spans="1:2" x14ac:dyDescent="0.45">
      <c r="A31" s="93">
        <v>3</v>
      </c>
      <c r="B31" s="19">
        <v>2</v>
      </c>
    </row>
    <row r="32" spans="1:2" x14ac:dyDescent="0.45">
      <c r="A32" s="93">
        <v>3.1</v>
      </c>
      <c r="B32" s="19">
        <v>2</v>
      </c>
    </row>
    <row r="33" spans="1:2" x14ac:dyDescent="0.45">
      <c r="A33" s="93">
        <v>3.2</v>
      </c>
      <c r="B33" s="19">
        <v>2</v>
      </c>
    </row>
    <row r="34" spans="1:2" x14ac:dyDescent="0.45">
      <c r="A34" s="93">
        <v>3.3</v>
      </c>
      <c r="B34" s="19">
        <v>2</v>
      </c>
    </row>
    <row r="35" spans="1:2" x14ac:dyDescent="0.45">
      <c r="A35" s="93">
        <v>3.4</v>
      </c>
      <c r="B35" s="19">
        <v>2</v>
      </c>
    </row>
    <row r="36" spans="1:2" x14ac:dyDescent="0.45">
      <c r="A36" s="92">
        <v>3.5</v>
      </c>
      <c r="B36" s="17">
        <v>2.5</v>
      </c>
    </row>
    <row r="37" spans="1:2" x14ac:dyDescent="0.45">
      <c r="A37" s="92">
        <v>3.6</v>
      </c>
      <c r="B37" s="17">
        <v>2.5</v>
      </c>
    </row>
    <row r="38" spans="1:2" x14ac:dyDescent="0.45">
      <c r="A38" s="92">
        <v>3.7</v>
      </c>
      <c r="B38" s="17">
        <v>2.5</v>
      </c>
    </row>
    <row r="39" spans="1:2" x14ac:dyDescent="0.45">
      <c r="A39" s="92">
        <v>3.8</v>
      </c>
      <c r="B39" s="17">
        <v>2.5</v>
      </c>
    </row>
    <row r="40" spans="1:2" x14ac:dyDescent="0.45">
      <c r="A40" s="92">
        <v>3.9</v>
      </c>
      <c r="B40" s="17">
        <v>2.5</v>
      </c>
    </row>
    <row r="41" spans="1:2" x14ac:dyDescent="0.45">
      <c r="A41" s="94">
        <v>4</v>
      </c>
      <c r="B41" s="18">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AB340-ECBC-44D8-ADDC-D6011AF9F908}">
  <dimension ref="A1:X108"/>
  <sheetViews>
    <sheetView showGridLines="0" zoomScale="80" zoomScaleNormal="80" workbookViewId="0">
      <pane xSplit="4" ySplit="1" topLeftCell="E2" activePane="bottomRight" state="frozen"/>
      <selection pane="topRight" activeCell="G1" sqref="G1"/>
      <selection pane="bottomLeft" activeCell="A2" sqref="A2"/>
      <selection pane="bottomRight" activeCell="P7" sqref="P7"/>
    </sheetView>
  </sheetViews>
  <sheetFormatPr defaultRowHeight="15" customHeight="1" x14ac:dyDescent="0.45"/>
  <cols>
    <col min="2" max="2" width="39.86328125" customWidth="1"/>
    <col min="3" max="3" width="33.73046875" customWidth="1"/>
    <col min="4" max="4" width="11.3984375" customWidth="1"/>
    <col min="5" max="5" width="24.59765625" customWidth="1"/>
    <col min="6" max="6" width="23.1328125" customWidth="1"/>
    <col min="7" max="7" width="25.265625" customWidth="1"/>
    <col min="8" max="8" width="29.86328125" customWidth="1"/>
    <col min="9" max="9" width="19.73046875" customWidth="1"/>
    <col min="10" max="11" width="10.73046875" customWidth="1"/>
    <col min="12" max="12" width="53.59765625" hidden="1" customWidth="1"/>
    <col min="13" max="24" width="10.73046875" customWidth="1"/>
  </cols>
  <sheetData>
    <row r="1" spans="1:24" s="6" customFormat="1" ht="78.400000000000006" customHeight="1" x14ac:dyDescent="0.45">
      <c r="A1" s="63" t="s">
        <v>0</v>
      </c>
      <c r="B1" s="63" t="s">
        <v>1</v>
      </c>
      <c r="C1" s="63" t="s">
        <v>2</v>
      </c>
      <c r="D1" s="63" t="s">
        <v>3</v>
      </c>
      <c r="E1" s="63" t="s">
        <v>4</v>
      </c>
      <c r="F1" s="63" t="s">
        <v>5</v>
      </c>
      <c r="G1" s="63" t="s">
        <v>6</v>
      </c>
      <c r="H1" s="63" t="s">
        <v>7</v>
      </c>
      <c r="I1" s="63" t="s">
        <v>8</v>
      </c>
      <c r="J1" s="53" t="s">
        <v>526</v>
      </c>
      <c r="K1" s="62" t="s">
        <v>527</v>
      </c>
      <c r="L1" s="62" t="s">
        <v>581</v>
      </c>
      <c r="M1" s="54" t="s">
        <v>513</v>
      </c>
      <c r="N1" s="54" t="s">
        <v>524</v>
      </c>
      <c r="O1" s="54" t="s">
        <v>514</v>
      </c>
      <c r="P1" s="54" t="s">
        <v>515</v>
      </c>
      <c r="Q1" s="54" t="s">
        <v>516</v>
      </c>
      <c r="R1" s="54" t="s">
        <v>517</v>
      </c>
      <c r="S1" s="54" t="s">
        <v>518</v>
      </c>
      <c r="T1" s="54" t="s">
        <v>519</v>
      </c>
      <c r="U1" s="54" t="s">
        <v>520</v>
      </c>
      <c r="V1" s="54" t="s">
        <v>521</v>
      </c>
      <c r="W1" s="54" t="s">
        <v>522</v>
      </c>
      <c r="X1" s="54" t="s">
        <v>523</v>
      </c>
    </row>
    <row r="2" spans="1:24" ht="15" customHeight="1" x14ac:dyDescent="0.45">
      <c r="A2" s="47">
        <v>1</v>
      </c>
      <c r="B2" s="47" t="s">
        <v>9</v>
      </c>
      <c r="C2" s="47" t="s">
        <v>10</v>
      </c>
      <c r="D2" s="47" t="s">
        <v>11</v>
      </c>
      <c r="E2" s="47" t="s">
        <v>12</v>
      </c>
      <c r="F2" s="47" t="s">
        <v>13</v>
      </c>
      <c r="G2" s="47" t="s">
        <v>14</v>
      </c>
      <c r="H2" s="47" t="s">
        <v>15</v>
      </c>
      <c r="I2" s="47" t="s">
        <v>16</v>
      </c>
      <c r="J2" s="48">
        <v>1</v>
      </c>
      <c r="K2" s="49">
        <v>2</v>
      </c>
      <c r="L2" s="89" t="str">
        <f>IFERROR(INDEX(Table2[[#Headers],[Assenza di governance e fattibilità organizzativa]:[Inefficacia del Security Risk Management]],MATCH("x",Table2[[#This Row],[Assenza di governance e fattibilità organizzativa]:[Inefficacia del Security Risk Management]],0)),"")</f>
        <v>Assenza di governance e fattibilità organizzativa</v>
      </c>
      <c r="M2" s="50" t="s">
        <v>17</v>
      </c>
      <c r="N2" s="51"/>
      <c r="O2" s="51"/>
      <c r="P2" s="51"/>
      <c r="Q2" s="51"/>
      <c r="R2" s="51"/>
      <c r="S2" s="51"/>
      <c r="T2" s="51"/>
      <c r="U2" s="51"/>
      <c r="V2" s="51"/>
      <c r="W2" s="51"/>
      <c r="X2" s="52"/>
    </row>
    <row r="3" spans="1:24" ht="15" customHeight="1" x14ac:dyDescent="0.45">
      <c r="A3" s="5">
        <v>2</v>
      </c>
      <c r="B3" s="5" t="s">
        <v>9</v>
      </c>
      <c r="C3" s="5" t="s">
        <v>10</v>
      </c>
      <c r="D3" s="5" t="s">
        <v>18</v>
      </c>
      <c r="E3" s="5" t="s">
        <v>19</v>
      </c>
      <c r="F3" s="5" t="s">
        <v>20</v>
      </c>
      <c r="G3" s="5" t="s">
        <v>21</v>
      </c>
      <c r="H3" s="5" t="s">
        <v>22</v>
      </c>
      <c r="I3" s="5" t="s">
        <v>16</v>
      </c>
      <c r="J3" s="45">
        <v>1</v>
      </c>
      <c r="K3" s="46">
        <v>2</v>
      </c>
      <c r="L3" s="90" t="str">
        <f>IFERROR(INDEX(Table2[[#Headers],[Assenza di governance e fattibilità organizzativa]:[Inefficacia del Security Risk Management]],MATCH("x",Table2[[#This Row],[Assenza di governance e fattibilità organizzativa]:[Inefficacia del Security Risk Management]],0)),"")</f>
        <v>Assenza di governance e fattibilità organizzativa</v>
      </c>
      <c r="M3" s="12" t="s">
        <v>17</v>
      </c>
      <c r="N3" s="7"/>
      <c r="O3" s="7"/>
      <c r="P3" s="7"/>
      <c r="Q3" s="7"/>
      <c r="R3" s="7"/>
      <c r="S3" s="7"/>
      <c r="T3" s="7"/>
      <c r="U3" s="7"/>
      <c r="V3" s="7"/>
      <c r="W3" s="7"/>
      <c r="X3" s="13"/>
    </row>
    <row r="4" spans="1:24" ht="15" customHeight="1" x14ac:dyDescent="0.45">
      <c r="A4" s="8">
        <v>3</v>
      </c>
      <c r="B4" s="8" t="s">
        <v>9</v>
      </c>
      <c r="C4" s="8" t="s">
        <v>10</v>
      </c>
      <c r="D4" s="8" t="s">
        <v>23</v>
      </c>
      <c r="E4" s="8" t="s">
        <v>24</v>
      </c>
      <c r="F4" s="8" t="s">
        <v>25</v>
      </c>
      <c r="G4" s="8" t="s">
        <v>26</v>
      </c>
      <c r="H4" s="8" t="s">
        <v>27</v>
      </c>
      <c r="I4" s="8" t="s">
        <v>16</v>
      </c>
      <c r="J4" s="48">
        <v>1</v>
      </c>
      <c r="K4" s="49">
        <v>2</v>
      </c>
      <c r="L4" s="89" t="str">
        <f>IFERROR(INDEX(Table2[[#Headers],[Assenza di governance e fattibilità organizzativa]:[Inefficacia del Security Risk Management]],MATCH("x",Table2[[#This Row],[Assenza di governance e fattibilità organizzativa]:[Inefficacia del Security Risk Management]],0)),"")</f>
        <v>Assenza di governance e fattibilità organizzativa</v>
      </c>
      <c r="M4" s="10" t="s">
        <v>17</v>
      </c>
      <c r="N4" s="9"/>
      <c r="O4" s="9"/>
      <c r="P4" s="9"/>
      <c r="Q4" s="9"/>
      <c r="R4" s="9"/>
      <c r="S4" s="9"/>
      <c r="T4" s="9"/>
      <c r="U4" s="9"/>
      <c r="V4" s="9"/>
      <c r="W4" s="9"/>
      <c r="X4" s="11"/>
    </row>
    <row r="5" spans="1:24" ht="15" customHeight="1" x14ac:dyDescent="0.45">
      <c r="A5" s="5">
        <v>4</v>
      </c>
      <c r="B5" s="5" t="s">
        <v>9</v>
      </c>
      <c r="C5" s="5" t="s">
        <v>10</v>
      </c>
      <c r="D5" s="5" t="s">
        <v>28</v>
      </c>
      <c r="E5" s="5" t="s">
        <v>29</v>
      </c>
      <c r="F5" s="5" t="s">
        <v>30</v>
      </c>
      <c r="G5" s="5" t="s">
        <v>31</v>
      </c>
      <c r="H5" s="5" t="s">
        <v>32</v>
      </c>
      <c r="I5" s="5" t="s">
        <v>16</v>
      </c>
      <c r="J5" s="45">
        <v>1</v>
      </c>
      <c r="K5" s="46">
        <v>2</v>
      </c>
      <c r="L5" s="90" t="str">
        <f>IFERROR(INDEX(Table2[[#Headers],[Assenza di governance e fattibilità organizzativa]:[Inefficacia del Security Risk Management]],MATCH("x",Table2[[#This Row],[Assenza di governance e fattibilità organizzativa]:[Inefficacia del Security Risk Management]],0)),"")</f>
        <v>Assenza di governance e fattibilità organizzativa</v>
      </c>
      <c r="M5" s="12" t="s">
        <v>17</v>
      </c>
      <c r="N5" s="7"/>
      <c r="O5" s="7"/>
      <c r="P5" s="7"/>
      <c r="Q5" s="7"/>
      <c r="R5" s="7"/>
      <c r="S5" s="7"/>
      <c r="T5" s="7"/>
      <c r="U5" s="7"/>
      <c r="V5" s="7"/>
      <c r="W5" s="7"/>
      <c r="X5" s="13"/>
    </row>
    <row r="6" spans="1:24" ht="15" customHeight="1" x14ac:dyDescent="0.45">
      <c r="A6" s="8">
        <v>5</v>
      </c>
      <c r="B6" s="8" t="s">
        <v>9</v>
      </c>
      <c r="C6" s="8" t="s">
        <v>33</v>
      </c>
      <c r="D6" s="8" t="s">
        <v>34</v>
      </c>
      <c r="E6" s="8" t="s">
        <v>35</v>
      </c>
      <c r="F6" s="8" t="s">
        <v>36</v>
      </c>
      <c r="G6" s="8" t="s">
        <v>36</v>
      </c>
      <c r="H6" s="8" t="s">
        <v>36</v>
      </c>
      <c r="I6" s="8" t="s">
        <v>16</v>
      </c>
      <c r="J6" s="48"/>
      <c r="K6" s="49"/>
      <c r="L6" s="89" t="str">
        <f>IFERROR(INDEX(Table2[[#Headers],[Assenza di governance e fattibilità organizzativa]:[Inefficacia del Security Risk Management]],MATCH("x",Table2[[#This Row],[Assenza di governance e fattibilità organizzativa]:[Inefficacia del Security Risk Management]],0)),"")</f>
        <v>staffing non adeguato</v>
      </c>
      <c r="M6" s="10"/>
      <c r="N6" s="9" t="s">
        <v>17</v>
      </c>
      <c r="O6" s="9"/>
      <c r="P6" s="9"/>
      <c r="Q6" s="9"/>
      <c r="R6" s="9"/>
      <c r="S6" s="9"/>
      <c r="T6" s="9"/>
      <c r="U6" s="9"/>
      <c r="V6" s="9"/>
      <c r="W6" s="9"/>
      <c r="X6" s="11"/>
    </row>
    <row r="7" spans="1:24" ht="15" customHeight="1" x14ac:dyDescent="0.45">
      <c r="A7" s="5">
        <v>6</v>
      </c>
      <c r="B7" s="5" t="s">
        <v>9</v>
      </c>
      <c r="C7" s="5" t="s">
        <v>33</v>
      </c>
      <c r="D7" s="5" t="s">
        <v>37</v>
      </c>
      <c r="E7" s="5" t="s">
        <v>38</v>
      </c>
      <c r="F7" s="5" t="s">
        <v>39</v>
      </c>
      <c r="G7" s="5" t="s">
        <v>40</v>
      </c>
      <c r="H7" s="5" t="s">
        <v>41</v>
      </c>
      <c r="I7" s="5" t="s">
        <v>16</v>
      </c>
      <c r="J7" s="45"/>
      <c r="K7" s="46"/>
      <c r="L7" s="90" t="str">
        <f>IFERROR(INDEX(Table2[[#Headers],[Assenza di governance e fattibilità organizzativa]:[Inefficacia del Security Risk Management]],MATCH("x",Table2[[#This Row],[Assenza di governance e fattibilità organizzativa]:[Inefficacia del Security Risk Management]],0)),"")</f>
        <v>staffing non adeguato</v>
      </c>
      <c r="M7" s="12"/>
      <c r="N7" s="7" t="s">
        <v>17</v>
      </c>
      <c r="O7" s="7"/>
      <c r="P7" s="7"/>
      <c r="Q7" s="7"/>
      <c r="R7" s="7"/>
      <c r="S7" s="7"/>
      <c r="T7" s="7"/>
      <c r="U7" s="7"/>
      <c r="V7" s="7"/>
      <c r="W7" s="7"/>
      <c r="X7" s="13"/>
    </row>
    <row r="8" spans="1:24" ht="15" customHeight="1" x14ac:dyDescent="0.45">
      <c r="A8" s="8">
        <v>7</v>
      </c>
      <c r="B8" s="8" t="s">
        <v>9</v>
      </c>
      <c r="C8" s="8" t="s">
        <v>33</v>
      </c>
      <c r="D8" s="8" t="s">
        <v>42</v>
      </c>
      <c r="E8" s="8" t="s">
        <v>43</v>
      </c>
      <c r="F8" s="8" t="s">
        <v>44</v>
      </c>
      <c r="G8" s="8" t="s">
        <v>45</v>
      </c>
      <c r="H8" s="8" t="s">
        <v>46</v>
      </c>
      <c r="I8" s="8" t="s">
        <v>16</v>
      </c>
      <c r="J8" s="48"/>
      <c r="K8" s="49"/>
      <c r="L8" s="89" t="str">
        <f>IFERROR(INDEX(Table2[[#Headers],[Assenza di governance e fattibilità organizzativa]:[Inefficacia del Security Risk Management]],MATCH("x",Table2[[#This Row],[Assenza di governance e fattibilità organizzativa]:[Inefficacia del Security Risk Management]],0)),"")</f>
        <v>staffing non adeguato</v>
      </c>
      <c r="M8" s="10"/>
      <c r="N8" s="9" t="s">
        <v>17</v>
      </c>
      <c r="O8" s="9"/>
      <c r="P8" s="9"/>
      <c r="Q8" s="9"/>
      <c r="R8" s="9"/>
      <c r="S8" s="9"/>
      <c r="T8" s="9"/>
      <c r="U8" s="9"/>
      <c r="V8" s="9"/>
      <c r="W8" s="9"/>
      <c r="X8" s="11"/>
    </row>
    <row r="9" spans="1:24" ht="15" customHeight="1" x14ac:dyDescent="0.45">
      <c r="A9" s="5">
        <v>8</v>
      </c>
      <c r="B9" s="5" t="s">
        <v>9</v>
      </c>
      <c r="C9" s="5" t="s">
        <v>33</v>
      </c>
      <c r="D9" s="5" t="s">
        <v>47</v>
      </c>
      <c r="E9" s="5" t="s">
        <v>48</v>
      </c>
      <c r="F9" s="5" t="s">
        <v>49</v>
      </c>
      <c r="G9" s="5" t="s">
        <v>50</v>
      </c>
      <c r="H9" s="5" t="s">
        <v>51</v>
      </c>
      <c r="I9" s="5" t="s">
        <v>16</v>
      </c>
      <c r="J9" s="45"/>
      <c r="K9" s="46"/>
      <c r="L9" s="90" t="str">
        <f>IFERROR(INDEX(Table2[[#Headers],[Assenza di governance e fattibilità organizzativa]:[Inefficacia del Security Risk Management]],MATCH("x",Table2[[#This Row],[Assenza di governance e fattibilità organizzativa]:[Inefficacia del Security Risk Management]],0)),"")</f>
        <v>staffing non adeguato</v>
      </c>
      <c r="M9" s="12"/>
      <c r="N9" s="7" t="s">
        <v>17</v>
      </c>
      <c r="O9" s="7"/>
      <c r="P9" s="7"/>
      <c r="Q9" s="7"/>
      <c r="R9" s="7"/>
      <c r="S9" s="7"/>
      <c r="T9" s="7"/>
      <c r="U9" s="7"/>
      <c r="V9" s="7"/>
      <c r="W9" s="7"/>
      <c r="X9" s="13"/>
    </row>
    <row r="10" spans="1:24" ht="15" customHeight="1" x14ac:dyDescent="0.45">
      <c r="A10" s="8">
        <v>9</v>
      </c>
      <c r="B10" s="8" t="s">
        <v>9</v>
      </c>
      <c r="C10" s="8" t="s">
        <v>52</v>
      </c>
      <c r="D10" s="8" t="s">
        <v>53</v>
      </c>
      <c r="E10" s="8" t="s">
        <v>54</v>
      </c>
      <c r="F10" s="8" t="s">
        <v>55</v>
      </c>
      <c r="G10" s="8" t="s">
        <v>56</v>
      </c>
      <c r="H10" s="8" t="s">
        <v>57</v>
      </c>
      <c r="I10" s="8" t="s">
        <v>58</v>
      </c>
      <c r="J10" s="48">
        <v>2</v>
      </c>
      <c r="K10" s="49">
        <v>3</v>
      </c>
      <c r="L10" s="89" t="str">
        <f>IFERROR(INDEX(Table2[[#Headers],[Assenza di governance e fattibilità organizzativa]:[Inefficacia del Security Risk Management]],MATCH("x",Table2[[#This Row],[Assenza di governance e fattibilità organizzativa]:[Inefficacia del Security Risk Management]],0)),"")</f>
        <v>Policy inefficaci</v>
      </c>
      <c r="M10" s="10"/>
      <c r="N10" s="9"/>
      <c r="O10" s="9" t="s">
        <v>17</v>
      </c>
      <c r="P10" s="9"/>
      <c r="Q10" s="9"/>
      <c r="R10" s="9"/>
      <c r="S10" s="9"/>
      <c r="T10" s="9"/>
      <c r="U10" s="9"/>
      <c r="V10" s="9"/>
      <c r="W10" s="9"/>
      <c r="X10" s="11"/>
    </row>
    <row r="11" spans="1:24" ht="15" customHeight="1" x14ac:dyDescent="0.45">
      <c r="A11" s="5">
        <v>10</v>
      </c>
      <c r="B11" s="5" t="s">
        <v>9</v>
      </c>
      <c r="C11" s="5" t="s">
        <v>52</v>
      </c>
      <c r="D11" s="5" t="s">
        <v>59</v>
      </c>
      <c r="E11" s="5" t="s">
        <v>60</v>
      </c>
      <c r="F11" s="5" t="s">
        <v>61</v>
      </c>
      <c r="G11" s="5" t="s">
        <v>62</v>
      </c>
      <c r="H11" s="5" t="s">
        <v>63</v>
      </c>
      <c r="I11" s="5" t="s">
        <v>16</v>
      </c>
      <c r="J11" s="45">
        <v>3</v>
      </c>
      <c r="K11" s="46">
        <v>3</v>
      </c>
      <c r="L11" s="90" t="str">
        <f>IFERROR(INDEX(Table2[[#Headers],[Assenza di governance e fattibilità organizzativa]:[Inefficacia del Security Risk Management]],MATCH("x",Table2[[#This Row],[Assenza di governance e fattibilità organizzativa]:[Inefficacia del Security Risk Management]],0)),"")</f>
        <v>Policy inefficaci</v>
      </c>
      <c r="M11" s="12"/>
      <c r="N11" s="7"/>
      <c r="O11" s="7" t="s">
        <v>17</v>
      </c>
      <c r="P11" s="7"/>
      <c r="Q11" s="7"/>
      <c r="R11" s="7"/>
      <c r="S11" s="7"/>
      <c r="T11" s="7"/>
      <c r="U11" s="7"/>
      <c r="V11" s="7"/>
      <c r="W11" s="7"/>
      <c r="X11" s="13"/>
    </row>
    <row r="12" spans="1:24" ht="15" customHeight="1" x14ac:dyDescent="0.45">
      <c r="A12" s="8">
        <v>11</v>
      </c>
      <c r="B12" s="8" t="s">
        <v>9</v>
      </c>
      <c r="C12" s="8" t="s">
        <v>52</v>
      </c>
      <c r="D12" s="8" t="s">
        <v>64</v>
      </c>
      <c r="E12" s="8" t="s">
        <v>65</v>
      </c>
      <c r="F12" s="8" t="s">
        <v>66</v>
      </c>
      <c r="G12" s="8" t="s">
        <v>67</v>
      </c>
      <c r="H12" s="8" t="s">
        <v>68</v>
      </c>
      <c r="I12" s="8" t="s">
        <v>16</v>
      </c>
      <c r="J12" s="48">
        <v>2</v>
      </c>
      <c r="K12" s="49">
        <v>3</v>
      </c>
      <c r="L12" s="89" t="str">
        <f>IFERROR(INDEX(Table2[[#Headers],[Assenza di governance e fattibilità organizzativa]:[Inefficacia del Security Risk Management]],MATCH("x",Table2[[#This Row],[Assenza di governance e fattibilità organizzativa]:[Inefficacia del Security Risk Management]],0)),"")</f>
        <v>Policy inefficaci</v>
      </c>
      <c r="M12" s="10"/>
      <c r="N12" s="9"/>
      <c r="O12" s="9" t="s">
        <v>17</v>
      </c>
      <c r="P12" s="9"/>
      <c r="Q12" s="9"/>
      <c r="R12" s="9"/>
      <c r="S12" s="9"/>
      <c r="T12" s="9"/>
      <c r="U12" s="9"/>
      <c r="V12" s="9"/>
      <c r="W12" s="9"/>
      <c r="X12" s="11"/>
    </row>
    <row r="13" spans="1:24" ht="15" customHeight="1" x14ac:dyDescent="0.45">
      <c r="A13" s="5">
        <v>12</v>
      </c>
      <c r="B13" s="5" t="s">
        <v>9</v>
      </c>
      <c r="C13" s="5" t="s">
        <v>52</v>
      </c>
      <c r="D13" s="5" t="s">
        <v>69</v>
      </c>
      <c r="E13" s="5" t="s">
        <v>70</v>
      </c>
      <c r="F13" s="5" t="s">
        <v>71</v>
      </c>
      <c r="G13" s="5" t="s">
        <v>72</v>
      </c>
      <c r="H13" s="5" t="s">
        <v>73</v>
      </c>
      <c r="I13" s="5" t="s">
        <v>74</v>
      </c>
      <c r="J13" s="45">
        <v>3</v>
      </c>
      <c r="K13" s="46">
        <v>3</v>
      </c>
      <c r="L13" s="90" t="str">
        <f>IFERROR(INDEX(Table2[[#Headers],[Assenza di governance e fattibilità organizzativa]:[Inefficacia del Security Risk Management]],MATCH("x",Table2[[#This Row],[Assenza di governance e fattibilità organizzativa]:[Inefficacia del Security Risk Management]],0)),"")</f>
        <v>Policy inefficaci</v>
      </c>
      <c r="M13" s="12"/>
      <c r="N13" s="7"/>
      <c r="O13" s="7" t="s">
        <v>17</v>
      </c>
      <c r="P13" s="7"/>
      <c r="Q13" s="7"/>
      <c r="R13" s="7"/>
      <c r="S13" s="7"/>
      <c r="T13" s="7"/>
      <c r="U13" s="7"/>
      <c r="V13" s="7"/>
      <c r="W13" s="7"/>
      <c r="X13" s="13"/>
    </row>
    <row r="14" spans="1:24" ht="15" customHeight="1" x14ac:dyDescent="0.45">
      <c r="A14" s="8">
        <v>13</v>
      </c>
      <c r="B14" s="8" t="s">
        <v>9</v>
      </c>
      <c r="C14" s="8" t="s">
        <v>52</v>
      </c>
      <c r="D14" s="8" t="s">
        <v>75</v>
      </c>
      <c r="E14" s="8" t="s">
        <v>76</v>
      </c>
      <c r="F14" s="8" t="s">
        <v>77</v>
      </c>
      <c r="G14" s="8" t="s">
        <v>78</v>
      </c>
      <c r="H14" s="8" t="s">
        <v>79</v>
      </c>
      <c r="I14" s="8" t="s">
        <v>74</v>
      </c>
      <c r="J14" s="48">
        <v>2</v>
      </c>
      <c r="K14" s="49">
        <v>3</v>
      </c>
      <c r="L14" s="89" t="str">
        <f>IFERROR(INDEX(Table2[[#Headers],[Assenza di governance e fattibilità organizzativa]:[Inefficacia del Security Risk Management]],MATCH("x",Table2[[#This Row],[Assenza di governance e fattibilità organizzativa]:[Inefficacia del Security Risk Management]],0)),"")</f>
        <v>Policy inefficaci</v>
      </c>
      <c r="M14" s="10"/>
      <c r="N14" s="9"/>
      <c r="O14" s="9" t="s">
        <v>17</v>
      </c>
      <c r="P14" s="9"/>
      <c r="Q14" s="9"/>
      <c r="R14" s="9"/>
      <c r="S14" s="9"/>
      <c r="T14" s="9"/>
      <c r="U14" s="9"/>
      <c r="V14" s="9"/>
      <c r="W14" s="9"/>
      <c r="X14" s="11"/>
    </row>
    <row r="15" spans="1:24" ht="15" customHeight="1" x14ac:dyDescent="0.45">
      <c r="A15" s="5">
        <v>14</v>
      </c>
      <c r="B15" s="5" t="s">
        <v>9</v>
      </c>
      <c r="C15" s="5" t="s">
        <v>52</v>
      </c>
      <c r="D15" s="5" t="s">
        <v>80</v>
      </c>
      <c r="E15" s="5" t="s">
        <v>81</v>
      </c>
      <c r="F15" s="5" t="s">
        <v>82</v>
      </c>
      <c r="G15" s="5" t="s">
        <v>83</v>
      </c>
      <c r="H15" s="5" t="s">
        <v>84</v>
      </c>
      <c r="I15" s="5" t="s">
        <v>16</v>
      </c>
      <c r="J15" s="45">
        <v>3</v>
      </c>
      <c r="K15" s="46">
        <v>3</v>
      </c>
      <c r="L15" s="90" t="str">
        <f>IFERROR(INDEX(Table2[[#Headers],[Assenza di governance e fattibilità organizzativa]:[Inefficacia del Security Risk Management]],MATCH("x",Table2[[#This Row],[Assenza di governance e fattibilità organizzativa]:[Inefficacia del Security Risk Management]],0)),"")</f>
        <v>Policy inefficaci</v>
      </c>
      <c r="M15" s="12"/>
      <c r="N15" s="7"/>
      <c r="O15" s="7" t="s">
        <v>17</v>
      </c>
      <c r="P15" s="7"/>
      <c r="Q15" s="7"/>
      <c r="R15" s="7"/>
      <c r="S15" s="7"/>
      <c r="T15" s="7"/>
      <c r="U15" s="7"/>
      <c r="V15" s="7"/>
      <c r="W15" s="7"/>
      <c r="X15" s="13"/>
    </row>
    <row r="16" spans="1:24" ht="15" customHeight="1" x14ac:dyDescent="0.45">
      <c r="A16" s="8">
        <v>15</v>
      </c>
      <c r="B16" s="8" t="s">
        <v>9</v>
      </c>
      <c r="C16" s="8" t="s">
        <v>52</v>
      </c>
      <c r="D16" s="8" t="s">
        <v>85</v>
      </c>
      <c r="E16" s="8" t="s">
        <v>86</v>
      </c>
      <c r="F16" s="8" t="s">
        <v>87</v>
      </c>
      <c r="G16" s="8" t="s">
        <v>88</v>
      </c>
      <c r="H16" s="8" t="s">
        <v>89</v>
      </c>
      <c r="I16" s="8" t="s">
        <v>74</v>
      </c>
      <c r="J16" s="48">
        <v>2</v>
      </c>
      <c r="K16" s="49">
        <v>3</v>
      </c>
      <c r="L16" s="89" t="str">
        <f>IFERROR(INDEX(Table2[[#Headers],[Assenza di governance e fattibilità organizzativa]:[Inefficacia del Security Risk Management]],MATCH("x",Table2[[#This Row],[Assenza di governance e fattibilità organizzativa]:[Inefficacia del Security Risk Management]],0)),"")</f>
        <v>assenza sostenibilità finanziaria</v>
      </c>
      <c r="M16" s="10"/>
      <c r="N16" s="9"/>
      <c r="O16" s="9"/>
      <c r="P16" s="9" t="s">
        <v>17</v>
      </c>
      <c r="Q16" s="9"/>
      <c r="R16" s="9"/>
      <c r="S16" s="9"/>
      <c r="T16" s="9"/>
      <c r="U16" s="9"/>
      <c r="V16" s="9"/>
      <c r="W16" s="9"/>
      <c r="X16" s="11"/>
    </row>
    <row r="17" spans="1:24" ht="15" customHeight="1" x14ac:dyDescent="0.45">
      <c r="A17" s="5">
        <v>16</v>
      </c>
      <c r="B17" s="5" t="s">
        <v>9</v>
      </c>
      <c r="C17" s="5" t="s">
        <v>90</v>
      </c>
      <c r="D17" s="5" t="s">
        <v>91</v>
      </c>
      <c r="E17" s="5" t="s">
        <v>92</v>
      </c>
      <c r="F17" s="5" t="s">
        <v>93</v>
      </c>
      <c r="G17" s="5" t="s">
        <v>94</v>
      </c>
      <c r="H17" s="5" t="s">
        <v>95</v>
      </c>
      <c r="I17" s="5" t="s">
        <v>16</v>
      </c>
      <c r="J17" s="45">
        <v>1</v>
      </c>
      <c r="K17" s="46">
        <v>3</v>
      </c>
      <c r="L17" s="90" t="str">
        <f>IFERROR(INDEX(Table2[[#Headers],[Assenza di governance e fattibilità organizzativa]:[Inefficacia del Security Risk Management]],MATCH("x",Table2[[#This Row],[Assenza di governance e fattibilità organizzativa]:[Inefficacia del Security Risk Management]],0)),"")</f>
        <v>assenza sostenibilità finanziaria</v>
      </c>
      <c r="M17" s="12"/>
      <c r="N17" s="7"/>
      <c r="O17" s="7"/>
      <c r="P17" s="7" t="s">
        <v>17</v>
      </c>
      <c r="Q17" s="7"/>
      <c r="R17" s="7"/>
      <c r="S17" s="7"/>
      <c r="T17" s="7"/>
      <c r="U17" s="7"/>
      <c r="V17" s="7"/>
      <c r="W17" s="7"/>
      <c r="X17" s="13"/>
    </row>
    <row r="18" spans="1:24" ht="15" customHeight="1" x14ac:dyDescent="0.45">
      <c r="A18" s="8">
        <v>17</v>
      </c>
      <c r="B18" s="8" t="s">
        <v>9</v>
      </c>
      <c r="C18" s="8" t="s">
        <v>90</v>
      </c>
      <c r="D18" s="8" t="s">
        <v>96</v>
      </c>
      <c r="E18" s="8" t="s">
        <v>97</v>
      </c>
      <c r="F18" s="8" t="s">
        <v>98</v>
      </c>
      <c r="G18" s="8" t="s">
        <v>99</v>
      </c>
      <c r="H18" s="8" t="s">
        <v>100</v>
      </c>
      <c r="I18" s="8" t="s">
        <v>16</v>
      </c>
      <c r="J18" s="48">
        <v>4</v>
      </c>
      <c r="K18" s="49">
        <v>2</v>
      </c>
      <c r="L18" s="89" t="str">
        <f>IFERROR(INDEX(Table2[[#Headers],[Assenza di governance e fattibilità organizzativa]:[Inefficacia del Security Risk Management]],MATCH("x",Table2[[#This Row],[Assenza di governance e fattibilità organizzativa]:[Inefficacia del Security Risk Management]],0)),"")</f>
        <v>assenza sostenibilità finanziaria</v>
      </c>
      <c r="M18" s="10"/>
      <c r="N18" s="9"/>
      <c r="O18" s="9"/>
      <c r="P18" s="9" t="s">
        <v>17</v>
      </c>
      <c r="Q18" s="9"/>
      <c r="R18" s="9"/>
      <c r="S18" s="9"/>
      <c r="T18" s="9"/>
      <c r="U18" s="9"/>
      <c r="V18" s="9"/>
      <c r="W18" s="9"/>
      <c r="X18" s="11"/>
    </row>
    <row r="19" spans="1:24" ht="15" customHeight="1" x14ac:dyDescent="0.45">
      <c r="A19" s="5">
        <v>18</v>
      </c>
      <c r="B19" s="5" t="s">
        <v>9</v>
      </c>
      <c r="C19" s="5" t="s">
        <v>90</v>
      </c>
      <c r="D19" s="5" t="s">
        <v>101</v>
      </c>
      <c r="E19" s="5" t="s">
        <v>102</v>
      </c>
      <c r="F19" s="5" t="s">
        <v>103</v>
      </c>
      <c r="G19" s="5" t="s">
        <v>104</v>
      </c>
      <c r="H19" s="5" t="s">
        <v>105</v>
      </c>
      <c r="I19" s="5" t="s">
        <v>16</v>
      </c>
      <c r="J19" s="45">
        <v>2</v>
      </c>
      <c r="K19" s="46">
        <v>2</v>
      </c>
      <c r="L19" s="90"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19" s="12"/>
      <c r="N19" s="7"/>
      <c r="O19" s="7"/>
      <c r="P19" s="7"/>
      <c r="Q19" s="7" t="s">
        <v>17</v>
      </c>
      <c r="R19" s="7"/>
      <c r="S19" s="7"/>
      <c r="T19" s="7"/>
      <c r="U19" s="7"/>
      <c r="V19" s="7"/>
      <c r="W19" s="7"/>
      <c r="X19" s="13"/>
    </row>
    <row r="20" spans="1:24" ht="15" customHeight="1" x14ac:dyDescent="0.45">
      <c r="A20" s="8">
        <v>19</v>
      </c>
      <c r="B20" s="8" t="s">
        <v>9</v>
      </c>
      <c r="C20" s="8" t="s">
        <v>106</v>
      </c>
      <c r="D20" s="8" t="s">
        <v>107</v>
      </c>
      <c r="E20" s="8" t="s">
        <v>108</v>
      </c>
      <c r="F20" s="8" t="s">
        <v>109</v>
      </c>
      <c r="G20" s="8" t="s">
        <v>110</v>
      </c>
      <c r="H20" s="8" t="s">
        <v>111</v>
      </c>
      <c r="I20" s="8" t="s">
        <v>112</v>
      </c>
      <c r="J20" s="48">
        <v>2</v>
      </c>
      <c r="K20" s="49">
        <v>3</v>
      </c>
      <c r="L20" s="89"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20" s="10"/>
      <c r="N20" s="9"/>
      <c r="O20" s="9"/>
      <c r="P20" s="9"/>
      <c r="Q20" s="9" t="s">
        <v>17</v>
      </c>
      <c r="R20" s="9"/>
      <c r="S20" s="9"/>
      <c r="T20" s="9"/>
      <c r="U20" s="9"/>
      <c r="V20" s="9"/>
      <c r="W20" s="9"/>
      <c r="X20" s="11"/>
    </row>
    <row r="21" spans="1:24" ht="15" customHeight="1" x14ac:dyDescent="0.45">
      <c r="A21" s="5">
        <v>20</v>
      </c>
      <c r="B21" s="5" t="s">
        <v>9</v>
      </c>
      <c r="C21" s="5" t="s">
        <v>106</v>
      </c>
      <c r="D21" s="5" t="s">
        <v>113</v>
      </c>
      <c r="E21" s="5" t="s">
        <v>114</v>
      </c>
      <c r="F21" s="5" t="s">
        <v>115</v>
      </c>
      <c r="G21" s="5" t="s">
        <v>116</v>
      </c>
      <c r="H21" s="5" t="s">
        <v>117</v>
      </c>
      <c r="I21" s="5" t="s">
        <v>112</v>
      </c>
      <c r="J21" s="45">
        <v>2</v>
      </c>
      <c r="K21" s="46">
        <v>4</v>
      </c>
      <c r="L21" s="90"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21" s="12"/>
      <c r="N21" s="7"/>
      <c r="O21" s="7"/>
      <c r="P21" s="7"/>
      <c r="Q21" s="7" t="s">
        <v>17</v>
      </c>
      <c r="R21" s="7"/>
      <c r="S21" s="7"/>
      <c r="T21" s="7"/>
      <c r="U21" s="7"/>
      <c r="V21" s="7"/>
      <c r="W21" s="7"/>
      <c r="X21" s="13"/>
    </row>
    <row r="22" spans="1:24" ht="15" customHeight="1" x14ac:dyDescent="0.45">
      <c r="A22" s="8">
        <v>21</v>
      </c>
      <c r="B22" s="8" t="s">
        <v>9</v>
      </c>
      <c r="C22" s="8" t="s">
        <v>106</v>
      </c>
      <c r="D22" s="8" t="s">
        <v>118</v>
      </c>
      <c r="E22" s="8" t="s">
        <v>119</v>
      </c>
      <c r="F22" s="8" t="s">
        <v>120</v>
      </c>
      <c r="G22" s="8" t="s">
        <v>121</v>
      </c>
      <c r="H22" s="8" t="s">
        <v>122</v>
      </c>
      <c r="I22" s="8" t="s">
        <v>123</v>
      </c>
      <c r="J22" s="48">
        <v>2</v>
      </c>
      <c r="K22" s="49">
        <v>3</v>
      </c>
      <c r="L22" s="89"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22" s="10"/>
      <c r="N22" s="9"/>
      <c r="O22" s="9"/>
      <c r="P22" s="9"/>
      <c r="Q22" s="9" t="s">
        <v>17</v>
      </c>
      <c r="R22" s="9"/>
      <c r="S22" s="9"/>
      <c r="T22" s="9"/>
      <c r="U22" s="9"/>
      <c r="V22" s="9"/>
      <c r="W22" s="9"/>
      <c r="X22" s="11"/>
    </row>
    <row r="23" spans="1:24" ht="15" customHeight="1" x14ac:dyDescent="0.45">
      <c r="A23" s="5">
        <v>22</v>
      </c>
      <c r="B23" s="5" t="s">
        <v>9</v>
      </c>
      <c r="C23" s="5" t="s">
        <v>106</v>
      </c>
      <c r="D23" s="5" t="s">
        <v>124</v>
      </c>
      <c r="E23" s="5" t="s">
        <v>125</v>
      </c>
      <c r="F23" s="5" t="s">
        <v>126</v>
      </c>
      <c r="G23" s="5" t="s">
        <v>127</v>
      </c>
      <c r="H23" s="5" t="s">
        <v>128</v>
      </c>
      <c r="I23" s="5" t="s">
        <v>123</v>
      </c>
      <c r="J23" s="45">
        <v>2</v>
      </c>
      <c r="K23" s="46">
        <v>4</v>
      </c>
      <c r="L23" s="90"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23" s="12"/>
      <c r="N23" s="7"/>
      <c r="O23" s="7"/>
      <c r="P23" s="7"/>
      <c r="Q23" s="7" t="s">
        <v>17</v>
      </c>
      <c r="R23" s="7"/>
      <c r="S23" s="7"/>
      <c r="T23" s="7"/>
      <c r="U23" s="7"/>
      <c r="V23" s="7"/>
      <c r="W23" s="7"/>
      <c r="X23" s="13"/>
    </row>
    <row r="24" spans="1:24" ht="15" customHeight="1" x14ac:dyDescent="0.45">
      <c r="A24" s="8">
        <v>23</v>
      </c>
      <c r="B24" s="8" t="s">
        <v>9</v>
      </c>
      <c r="C24" s="8" t="s">
        <v>106</v>
      </c>
      <c r="D24" s="8" t="s">
        <v>129</v>
      </c>
      <c r="E24" s="8" t="s">
        <v>130</v>
      </c>
      <c r="F24" s="8" t="s">
        <v>131</v>
      </c>
      <c r="G24" s="8" t="s">
        <v>132</v>
      </c>
      <c r="H24" s="8" t="s">
        <v>133</v>
      </c>
      <c r="I24" s="8" t="s">
        <v>123</v>
      </c>
      <c r="J24" s="48">
        <v>2</v>
      </c>
      <c r="K24" s="49">
        <v>3</v>
      </c>
      <c r="L24" s="89" t="str">
        <f>IFERROR(INDEX(Table2[[#Headers],[Assenza di governance e fattibilità organizzativa]:[Inefficacia del Security Risk Management]],MATCH("x",Table2[[#This Row],[Assenza di governance e fattibilità organizzativa]:[Inefficacia del Security Risk Management]],0)),"")</f>
        <v>Inefficacia contratti, licenze e responsabilità legale</v>
      </c>
      <c r="M24" s="10"/>
      <c r="N24" s="9"/>
      <c r="O24" s="9"/>
      <c r="P24" s="9"/>
      <c r="Q24" s="9" t="s">
        <v>17</v>
      </c>
      <c r="R24" s="9"/>
      <c r="S24" s="9"/>
      <c r="T24" s="9"/>
      <c r="U24" s="9"/>
      <c r="V24" s="9"/>
      <c r="W24" s="9"/>
      <c r="X24" s="11"/>
    </row>
    <row r="25" spans="1:24" ht="15" customHeight="1" x14ac:dyDescent="0.45">
      <c r="A25" s="5">
        <v>24</v>
      </c>
      <c r="B25" s="5" t="s">
        <v>134</v>
      </c>
      <c r="C25" s="5" t="s">
        <v>135</v>
      </c>
      <c r="D25" s="5" t="s">
        <v>136</v>
      </c>
      <c r="E25" s="5" t="s">
        <v>137</v>
      </c>
      <c r="F25" s="5" t="s">
        <v>138</v>
      </c>
      <c r="G25" s="5" t="s">
        <v>139</v>
      </c>
      <c r="H25" s="5" t="s">
        <v>140</v>
      </c>
      <c r="I25" s="5" t="s">
        <v>141</v>
      </c>
      <c r="J25" s="45"/>
      <c r="K25" s="46"/>
      <c r="L25" s="90" t="str">
        <f>IFERROR(INDEX(Table2[[#Headers],[Assenza di governance e fattibilità organizzativa]:[Inefficacia del Security Risk Management]],MATCH("x",Table2[[#This Row],[Assenza di governance e fattibilità organizzativa]:[Inefficacia del Security Risk Management]],0)),"")</f>
        <v>anomalie SIP (ingest)</v>
      </c>
      <c r="M25" s="12"/>
      <c r="N25" s="7"/>
      <c r="O25" s="7"/>
      <c r="P25" s="7"/>
      <c r="Q25" s="7"/>
      <c r="R25" s="7" t="s">
        <v>17</v>
      </c>
      <c r="S25" s="7"/>
      <c r="T25" s="7"/>
      <c r="U25" s="7"/>
      <c r="V25" s="7"/>
      <c r="W25" s="7"/>
      <c r="X25" s="13"/>
    </row>
    <row r="26" spans="1:24" ht="15" customHeight="1" x14ac:dyDescent="0.45">
      <c r="A26" s="8">
        <v>25</v>
      </c>
      <c r="B26" s="8" t="s">
        <v>134</v>
      </c>
      <c r="C26" s="8" t="s">
        <v>135</v>
      </c>
      <c r="D26" s="8" t="s">
        <v>142</v>
      </c>
      <c r="E26" s="8" t="s">
        <v>143</v>
      </c>
      <c r="F26" s="8" t="s">
        <v>144</v>
      </c>
      <c r="G26" s="8" t="s">
        <v>145</v>
      </c>
      <c r="H26" s="8" t="s">
        <v>146</v>
      </c>
      <c r="I26" s="8" t="s">
        <v>147</v>
      </c>
      <c r="J26" s="48"/>
      <c r="K26" s="49"/>
      <c r="L26" s="89" t="str">
        <f>IFERROR(INDEX(Table2[[#Headers],[Assenza di governance e fattibilità organizzativa]:[Inefficacia del Security Risk Management]],MATCH("x",Table2[[#This Row],[Assenza di governance e fattibilità organizzativa]:[Inefficacia del Security Risk Management]],0)),"")</f>
        <v>anomalie SIP (ingest)</v>
      </c>
      <c r="M26" s="10"/>
      <c r="N26" s="9"/>
      <c r="O26" s="9"/>
      <c r="P26" s="9"/>
      <c r="Q26" s="9"/>
      <c r="R26" s="9" t="s">
        <v>17</v>
      </c>
      <c r="S26" s="9"/>
      <c r="T26" s="9"/>
      <c r="U26" s="9"/>
      <c r="V26" s="9"/>
      <c r="W26" s="9"/>
      <c r="X26" s="11"/>
    </row>
    <row r="27" spans="1:24" ht="15" customHeight="1" x14ac:dyDescent="0.45">
      <c r="A27" s="5">
        <v>26</v>
      </c>
      <c r="B27" s="5" t="s">
        <v>134</v>
      </c>
      <c r="C27" s="5" t="s">
        <v>135</v>
      </c>
      <c r="D27" s="5" t="s">
        <v>148</v>
      </c>
      <c r="E27" s="5" t="s">
        <v>149</v>
      </c>
      <c r="F27" s="5" t="s">
        <v>150</v>
      </c>
      <c r="G27" s="5" t="s">
        <v>151</v>
      </c>
      <c r="H27" s="5" t="s">
        <v>152</v>
      </c>
      <c r="I27" s="5" t="s">
        <v>141</v>
      </c>
      <c r="J27" s="45"/>
      <c r="K27" s="46"/>
      <c r="L27" s="90" t="str">
        <f>IFERROR(INDEX(Table2[[#Headers],[Assenza di governance e fattibilità organizzativa]:[Inefficacia del Security Risk Management]],MATCH("x",Table2[[#This Row],[Assenza di governance e fattibilità organizzativa]:[Inefficacia del Security Risk Management]],0)),"")</f>
        <v>anomalie SIP (ingest)</v>
      </c>
      <c r="M27" s="12"/>
      <c r="N27" s="7"/>
      <c r="O27" s="7"/>
      <c r="P27" s="7"/>
      <c r="Q27" s="7"/>
      <c r="R27" s="7" t="s">
        <v>17</v>
      </c>
      <c r="S27" s="7"/>
      <c r="T27" s="7"/>
      <c r="U27" s="7"/>
      <c r="V27" s="7"/>
      <c r="W27" s="7"/>
      <c r="X27" s="13"/>
    </row>
    <row r="28" spans="1:24" ht="15" customHeight="1" x14ac:dyDescent="0.45">
      <c r="A28" s="8">
        <v>27</v>
      </c>
      <c r="B28" s="8" t="s">
        <v>134</v>
      </c>
      <c r="C28" s="8" t="s">
        <v>135</v>
      </c>
      <c r="D28" s="8" t="s">
        <v>153</v>
      </c>
      <c r="E28" s="8" t="s">
        <v>154</v>
      </c>
      <c r="F28" s="8" t="s">
        <v>155</v>
      </c>
      <c r="G28" s="8" t="s">
        <v>156</v>
      </c>
      <c r="H28" s="8" t="s">
        <v>157</v>
      </c>
      <c r="I28" s="8" t="s">
        <v>141</v>
      </c>
      <c r="J28" s="48"/>
      <c r="K28" s="49"/>
      <c r="L28" s="89" t="str">
        <f>IFERROR(INDEX(Table2[[#Headers],[Assenza di governance e fattibilità organizzativa]:[Inefficacia del Security Risk Management]],MATCH("x",Table2[[#This Row],[Assenza di governance e fattibilità organizzativa]:[Inefficacia del Security Risk Management]],0)),"")</f>
        <v>anomalie SIP (ingest)</v>
      </c>
      <c r="M28" s="10"/>
      <c r="N28" s="9"/>
      <c r="O28" s="9"/>
      <c r="P28" s="9"/>
      <c r="Q28" s="9"/>
      <c r="R28" s="9" t="s">
        <v>17</v>
      </c>
      <c r="S28" s="9"/>
      <c r="T28" s="9"/>
      <c r="U28" s="9"/>
      <c r="V28" s="9"/>
      <c r="W28" s="9"/>
      <c r="X28" s="11"/>
    </row>
    <row r="29" spans="1:24" ht="15" customHeight="1" x14ac:dyDescent="0.45">
      <c r="A29" s="5">
        <v>28</v>
      </c>
      <c r="B29" s="5" t="s">
        <v>134</v>
      </c>
      <c r="C29" s="5" t="s">
        <v>135</v>
      </c>
      <c r="D29" s="5" t="s">
        <v>158</v>
      </c>
      <c r="E29" s="5" t="s">
        <v>159</v>
      </c>
      <c r="F29" s="5" t="s">
        <v>160</v>
      </c>
      <c r="G29" s="5" t="s">
        <v>161</v>
      </c>
      <c r="H29" s="5" t="s">
        <v>162</v>
      </c>
      <c r="I29" s="5" t="s">
        <v>141</v>
      </c>
      <c r="J29" s="45"/>
      <c r="K29" s="46"/>
      <c r="L29" s="90" t="str">
        <f>IFERROR(INDEX(Table2[[#Headers],[Assenza di governance e fattibilità organizzativa]:[Inefficacia del Security Risk Management]],MATCH("x",Table2[[#This Row],[Assenza di governance e fattibilità organizzativa]:[Inefficacia del Security Risk Management]],0)),"")</f>
        <v>anomalie SIP (ingest)</v>
      </c>
      <c r="M29" s="12"/>
      <c r="N29" s="7"/>
      <c r="O29" s="7"/>
      <c r="P29" s="7"/>
      <c r="Q29" s="7"/>
      <c r="R29" s="7" t="s">
        <v>17</v>
      </c>
      <c r="S29" s="7"/>
      <c r="T29" s="7"/>
      <c r="U29" s="7"/>
      <c r="V29" s="7"/>
      <c r="W29" s="7"/>
      <c r="X29" s="13"/>
    </row>
    <row r="30" spans="1:24" ht="15" customHeight="1" x14ac:dyDescent="0.45">
      <c r="A30" s="8">
        <v>29</v>
      </c>
      <c r="B30" s="8" t="s">
        <v>134</v>
      </c>
      <c r="C30" s="8" t="s">
        <v>135</v>
      </c>
      <c r="D30" s="8" t="s">
        <v>163</v>
      </c>
      <c r="E30" s="8" t="s">
        <v>164</v>
      </c>
      <c r="F30" s="8" t="s">
        <v>165</v>
      </c>
      <c r="G30" s="8" t="s">
        <v>166</v>
      </c>
      <c r="H30" s="8" t="s">
        <v>167</v>
      </c>
      <c r="I30" s="8" t="s">
        <v>168</v>
      </c>
      <c r="J30" s="48"/>
      <c r="K30" s="49"/>
      <c r="L30" s="89" t="str">
        <f>IFERROR(INDEX(Table2[[#Headers],[Assenza di governance e fattibilità organizzativa]:[Inefficacia del Security Risk Management]],MATCH("x",Table2[[#This Row],[Assenza di governance e fattibilità organizzativa]:[Inefficacia del Security Risk Management]],0)),"")</f>
        <v>anomalie SIP (ingest)</v>
      </c>
      <c r="M30" s="10"/>
      <c r="N30" s="9"/>
      <c r="O30" s="9"/>
      <c r="P30" s="9"/>
      <c r="Q30" s="9"/>
      <c r="R30" s="9" t="s">
        <v>17</v>
      </c>
      <c r="S30" s="9"/>
      <c r="T30" s="9"/>
      <c r="U30" s="9"/>
      <c r="V30" s="9"/>
      <c r="W30" s="9"/>
      <c r="X30" s="11"/>
    </row>
    <row r="31" spans="1:24" ht="15" customHeight="1" x14ac:dyDescent="0.45">
      <c r="A31" s="5">
        <v>30</v>
      </c>
      <c r="B31" s="5" t="s">
        <v>134</v>
      </c>
      <c r="C31" s="5" t="s">
        <v>135</v>
      </c>
      <c r="D31" s="5" t="s">
        <v>169</v>
      </c>
      <c r="E31" s="5" t="s">
        <v>170</v>
      </c>
      <c r="F31" s="5" t="s">
        <v>171</v>
      </c>
      <c r="G31" s="5" t="s">
        <v>172</v>
      </c>
      <c r="H31" s="5" t="s">
        <v>173</v>
      </c>
      <c r="I31" s="5" t="s">
        <v>168</v>
      </c>
      <c r="J31" s="45"/>
      <c r="K31" s="46"/>
      <c r="L31" s="90" t="str">
        <f>IFERROR(INDEX(Table2[[#Headers],[Assenza di governance e fattibilità organizzativa]:[Inefficacia del Security Risk Management]],MATCH("x",Table2[[#This Row],[Assenza di governance e fattibilità organizzativa]:[Inefficacia del Security Risk Management]],0)),"")</f>
        <v>anomalie SIP (ingest)</v>
      </c>
      <c r="M31" s="12"/>
      <c r="N31" s="7"/>
      <c r="O31" s="7"/>
      <c r="P31" s="7"/>
      <c r="Q31" s="7"/>
      <c r="R31" s="7" t="s">
        <v>17</v>
      </c>
      <c r="S31" s="7"/>
      <c r="T31" s="7"/>
      <c r="U31" s="7"/>
      <c r="V31" s="7"/>
      <c r="W31" s="7"/>
      <c r="X31" s="13"/>
    </row>
    <row r="32" spans="1:24" ht="15" customHeight="1" x14ac:dyDescent="0.45">
      <c r="A32" s="8">
        <v>31</v>
      </c>
      <c r="B32" s="8" t="s">
        <v>134</v>
      </c>
      <c r="C32" s="8" t="s">
        <v>135</v>
      </c>
      <c r="D32" s="8" t="s">
        <v>174</v>
      </c>
      <c r="E32" s="8" t="s">
        <v>175</v>
      </c>
      <c r="F32" s="8" t="s">
        <v>176</v>
      </c>
      <c r="G32" s="8" t="s">
        <v>177</v>
      </c>
      <c r="H32" s="8" t="s">
        <v>178</v>
      </c>
      <c r="I32" s="8" t="s">
        <v>168</v>
      </c>
      <c r="J32" s="48"/>
      <c r="K32" s="49"/>
      <c r="L32" s="89" t="str">
        <f>IFERROR(INDEX(Table2[[#Headers],[Assenza di governance e fattibilità organizzativa]:[Inefficacia del Security Risk Management]],MATCH("x",Table2[[#This Row],[Assenza di governance e fattibilità organizzativa]:[Inefficacia del Security Risk Management]],0)),"")</f>
        <v>anomalie SIP (ingest)</v>
      </c>
      <c r="M32" s="10"/>
      <c r="N32" s="9"/>
      <c r="O32" s="9"/>
      <c r="P32" s="9"/>
      <c r="Q32" s="9"/>
      <c r="R32" s="9" t="s">
        <v>17</v>
      </c>
      <c r="S32" s="9"/>
      <c r="T32" s="9"/>
      <c r="U32" s="9"/>
      <c r="V32" s="9"/>
      <c r="W32" s="9"/>
      <c r="X32" s="11"/>
    </row>
    <row r="33" spans="1:24" ht="15" customHeight="1" x14ac:dyDescent="0.45">
      <c r="A33" s="5">
        <v>32</v>
      </c>
      <c r="B33" s="5" t="s">
        <v>134</v>
      </c>
      <c r="C33" s="5" t="s">
        <v>135</v>
      </c>
      <c r="D33" s="5" t="s">
        <v>179</v>
      </c>
      <c r="E33" s="5" t="s">
        <v>180</v>
      </c>
      <c r="F33" s="5" t="s">
        <v>181</v>
      </c>
      <c r="G33" s="5" t="s">
        <v>182</v>
      </c>
      <c r="H33" s="5" t="s">
        <v>183</v>
      </c>
      <c r="I33" s="5" t="s">
        <v>184</v>
      </c>
      <c r="J33" s="45"/>
      <c r="K33" s="46"/>
      <c r="L33" s="90" t="str">
        <f>IFERROR(INDEX(Table2[[#Headers],[Assenza di governance e fattibilità organizzativa]:[Inefficacia del Security Risk Management]],MATCH("x",Table2[[#This Row],[Assenza di governance e fattibilità organizzativa]:[Inefficacia del Security Risk Management]],0)),"")</f>
        <v>anomalie SIP (ingest)</v>
      </c>
      <c r="M33" s="12"/>
      <c r="N33" s="7"/>
      <c r="O33" s="7"/>
      <c r="P33" s="7"/>
      <c r="Q33" s="7"/>
      <c r="R33" s="7" t="s">
        <v>17</v>
      </c>
      <c r="S33" s="7"/>
      <c r="T33" s="7"/>
      <c r="U33" s="7"/>
      <c r="V33" s="7"/>
      <c r="W33" s="7"/>
      <c r="X33" s="13"/>
    </row>
    <row r="34" spans="1:24" ht="15" customHeight="1" x14ac:dyDescent="0.45">
      <c r="A34" s="8">
        <v>33</v>
      </c>
      <c r="B34" s="8" t="s">
        <v>134</v>
      </c>
      <c r="C34" s="8" t="s">
        <v>135</v>
      </c>
      <c r="D34" s="8" t="s">
        <v>185</v>
      </c>
      <c r="E34" s="8" t="s">
        <v>186</v>
      </c>
      <c r="F34" s="8" t="s">
        <v>187</v>
      </c>
      <c r="G34" s="8" t="s">
        <v>188</v>
      </c>
      <c r="H34" s="8" t="s">
        <v>189</v>
      </c>
      <c r="I34" s="8" t="s">
        <v>147</v>
      </c>
      <c r="J34" s="48"/>
      <c r="K34" s="49"/>
      <c r="L34" s="89" t="str">
        <f>IFERROR(INDEX(Table2[[#Headers],[Assenza di governance e fattibilità organizzativa]:[Inefficacia del Security Risk Management]],MATCH("x",Table2[[#This Row],[Assenza di governance e fattibilità organizzativa]:[Inefficacia del Security Risk Management]],0)),"")</f>
        <v>anomalie AIP (ingest)</v>
      </c>
      <c r="M34" s="10"/>
      <c r="N34" s="9"/>
      <c r="O34" s="9"/>
      <c r="P34" s="9"/>
      <c r="Q34" s="9"/>
      <c r="R34" s="9"/>
      <c r="S34" s="9" t="s">
        <v>17</v>
      </c>
      <c r="T34" s="9"/>
      <c r="U34" s="9"/>
      <c r="V34" s="9"/>
      <c r="W34" s="9"/>
      <c r="X34" s="11"/>
    </row>
    <row r="35" spans="1:24" ht="15" customHeight="1" x14ac:dyDescent="0.45">
      <c r="A35" s="5">
        <v>34</v>
      </c>
      <c r="B35" s="5" t="s">
        <v>134</v>
      </c>
      <c r="C35" s="5" t="s">
        <v>190</v>
      </c>
      <c r="D35" s="5" t="s">
        <v>191</v>
      </c>
      <c r="E35" s="5" t="s">
        <v>192</v>
      </c>
      <c r="F35" s="5" t="s">
        <v>193</v>
      </c>
      <c r="G35" s="5" t="s">
        <v>36</v>
      </c>
      <c r="H35" s="5" t="s">
        <v>36</v>
      </c>
      <c r="I35" s="5" t="s">
        <v>168</v>
      </c>
      <c r="J35" s="45"/>
      <c r="K35" s="46"/>
      <c r="L35" s="90" t="str">
        <f>IFERROR(INDEX(Table2[[#Headers],[Assenza di governance e fattibilità organizzativa]:[Inefficacia del Security Risk Management]],MATCH("x",Table2[[#This Row],[Assenza di governance e fattibilità organizzativa]:[Inefficacia del Security Risk Management]],0)),"")</f>
        <v>anomalie AIP (ingest)</v>
      </c>
      <c r="M35" s="12"/>
      <c r="N35" s="7"/>
      <c r="O35" s="7"/>
      <c r="P35" s="7"/>
      <c r="Q35" s="7"/>
      <c r="R35" s="7"/>
      <c r="S35" s="7" t="s">
        <v>17</v>
      </c>
      <c r="T35" s="7"/>
      <c r="U35" s="7"/>
      <c r="V35" s="7"/>
      <c r="W35" s="7"/>
      <c r="X35" s="13"/>
    </row>
    <row r="36" spans="1:24" ht="15" customHeight="1" x14ac:dyDescent="0.45">
      <c r="A36" s="8">
        <v>35</v>
      </c>
      <c r="B36" s="8" t="s">
        <v>134</v>
      </c>
      <c r="C36" s="8" t="s">
        <v>190</v>
      </c>
      <c r="D36" s="8" t="s">
        <v>194</v>
      </c>
      <c r="E36" s="8" t="s">
        <v>195</v>
      </c>
      <c r="F36" s="8" t="s">
        <v>196</v>
      </c>
      <c r="G36" s="8" t="s">
        <v>197</v>
      </c>
      <c r="H36" s="8" t="s">
        <v>198</v>
      </c>
      <c r="I36" s="8" t="s">
        <v>168</v>
      </c>
      <c r="J36" s="48"/>
      <c r="K36" s="49"/>
      <c r="L36" s="89" t="str">
        <f>IFERROR(INDEX(Table2[[#Headers],[Assenza di governance e fattibilità organizzativa]:[Inefficacia del Security Risk Management]],MATCH("x",Table2[[#This Row],[Assenza di governance e fattibilità organizzativa]:[Inefficacia del Security Risk Management]],0)),"")</f>
        <v>anomalie AIP (ingest)</v>
      </c>
      <c r="M36" s="10"/>
      <c r="N36" s="9"/>
      <c r="O36" s="9"/>
      <c r="P36" s="9"/>
      <c r="Q36" s="9"/>
      <c r="R36" s="9"/>
      <c r="S36" s="9" t="s">
        <v>17</v>
      </c>
      <c r="T36" s="9"/>
      <c r="U36" s="9"/>
      <c r="V36" s="9"/>
      <c r="W36" s="9"/>
      <c r="X36" s="11"/>
    </row>
    <row r="37" spans="1:24" ht="15" customHeight="1" x14ac:dyDescent="0.45">
      <c r="A37" s="5">
        <v>36</v>
      </c>
      <c r="B37" s="5" t="s">
        <v>134</v>
      </c>
      <c r="C37" s="5" t="s">
        <v>190</v>
      </c>
      <c r="D37" s="5" t="s">
        <v>199</v>
      </c>
      <c r="E37" s="5" t="s">
        <v>200</v>
      </c>
      <c r="F37" s="5" t="s">
        <v>201</v>
      </c>
      <c r="G37" s="5" t="s">
        <v>202</v>
      </c>
      <c r="H37" s="5" t="s">
        <v>203</v>
      </c>
      <c r="I37" s="5" t="s">
        <v>141</v>
      </c>
      <c r="J37" s="45"/>
      <c r="K37" s="46"/>
      <c r="L37" s="90" t="str">
        <f>IFERROR(INDEX(Table2[[#Headers],[Assenza di governance e fattibilità organizzativa]:[Inefficacia del Security Risk Management]],MATCH("x",Table2[[#This Row],[Assenza di governance e fattibilità organizzativa]:[Inefficacia del Security Risk Management]],0)),"")</f>
        <v>anomalie AIP (ingest)</v>
      </c>
      <c r="M37" s="12"/>
      <c r="N37" s="7"/>
      <c r="O37" s="7"/>
      <c r="P37" s="7"/>
      <c r="Q37" s="7"/>
      <c r="R37" s="7"/>
      <c r="S37" s="7" t="s">
        <v>17</v>
      </c>
      <c r="T37" s="7"/>
      <c r="U37" s="7"/>
      <c r="V37" s="7"/>
      <c r="W37" s="7"/>
      <c r="X37" s="13"/>
    </row>
    <row r="38" spans="1:24" ht="15" customHeight="1" x14ac:dyDescent="0.45">
      <c r="A38" s="8">
        <v>37</v>
      </c>
      <c r="B38" s="8" t="s">
        <v>134</v>
      </c>
      <c r="C38" s="8" t="s">
        <v>190</v>
      </c>
      <c r="D38" s="8" t="s">
        <v>204</v>
      </c>
      <c r="E38" s="8" t="s">
        <v>205</v>
      </c>
      <c r="F38" s="8" t="s">
        <v>206</v>
      </c>
      <c r="G38" s="8" t="s">
        <v>207</v>
      </c>
      <c r="H38" s="8" t="s">
        <v>208</v>
      </c>
      <c r="I38" s="8" t="s">
        <v>168</v>
      </c>
      <c r="J38" s="48"/>
      <c r="K38" s="49"/>
      <c r="L38" s="89" t="str">
        <f>IFERROR(INDEX(Table2[[#Headers],[Assenza di governance e fattibilità organizzativa]:[Inefficacia del Security Risk Management]],MATCH("x",Table2[[#This Row],[Assenza di governance e fattibilità organizzativa]:[Inefficacia del Security Risk Management]],0)),"")</f>
        <v>anomalie AIP (ingest)</v>
      </c>
      <c r="M38" s="10"/>
      <c r="N38" s="9"/>
      <c r="O38" s="9"/>
      <c r="P38" s="9"/>
      <c r="Q38" s="9"/>
      <c r="R38" s="9"/>
      <c r="S38" s="9" t="s">
        <v>17</v>
      </c>
      <c r="T38" s="9"/>
      <c r="U38" s="9"/>
      <c r="V38" s="9"/>
      <c r="W38" s="9"/>
      <c r="X38" s="11"/>
    </row>
    <row r="39" spans="1:24" ht="15" customHeight="1" x14ac:dyDescent="0.45">
      <c r="A39" s="5">
        <v>38</v>
      </c>
      <c r="B39" s="5" t="s">
        <v>134</v>
      </c>
      <c r="C39" s="5" t="s">
        <v>190</v>
      </c>
      <c r="D39" s="5" t="s">
        <v>209</v>
      </c>
      <c r="E39" s="5" t="s">
        <v>210</v>
      </c>
      <c r="F39" s="5" t="s">
        <v>211</v>
      </c>
      <c r="G39" s="5" t="s">
        <v>36</v>
      </c>
      <c r="H39" s="5" t="s">
        <v>36</v>
      </c>
      <c r="I39" s="5" t="s">
        <v>168</v>
      </c>
      <c r="J39" s="45"/>
      <c r="K39" s="46"/>
      <c r="L39" s="90" t="str">
        <f>IFERROR(INDEX(Table2[[#Headers],[Assenza di governance e fattibilità organizzativa]:[Inefficacia del Security Risk Management]],MATCH("x",Table2[[#This Row],[Assenza di governance e fattibilità organizzativa]:[Inefficacia del Security Risk Management]],0)),"")</f>
        <v>anomalie AIP (ingest)</v>
      </c>
      <c r="M39" s="12"/>
      <c r="N39" s="7"/>
      <c r="O39" s="7"/>
      <c r="P39" s="7"/>
      <c r="Q39" s="7"/>
      <c r="R39" s="7"/>
      <c r="S39" s="7" t="s">
        <v>17</v>
      </c>
      <c r="T39" s="7"/>
      <c r="U39" s="7"/>
      <c r="V39" s="7"/>
      <c r="W39" s="7"/>
      <c r="X39" s="13"/>
    </row>
    <row r="40" spans="1:24" ht="15" customHeight="1" x14ac:dyDescent="0.45">
      <c r="A40" s="8">
        <v>39</v>
      </c>
      <c r="B40" s="8" t="s">
        <v>134</v>
      </c>
      <c r="C40" s="8" t="s">
        <v>190</v>
      </c>
      <c r="D40" s="8" t="s">
        <v>212</v>
      </c>
      <c r="E40" s="8" t="s">
        <v>213</v>
      </c>
      <c r="F40" s="8" t="s">
        <v>214</v>
      </c>
      <c r="G40" s="8" t="s">
        <v>215</v>
      </c>
      <c r="H40" s="8" t="s">
        <v>216</v>
      </c>
      <c r="I40" s="8" t="s">
        <v>168</v>
      </c>
      <c r="J40" s="48"/>
      <c r="K40" s="49"/>
      <c r="L40" s="89" t="str">
        <f>IFERROR(INDEX(Table2[[#Headers],[Assenza di governance e fattibilità organizzativa]:[Inefficacia del Security Risk Management]],MATCH("x",Table2[[#This Row],[Assenza di governance e fattibilità organizzativa]:[Inefficacia del Security Risk Management]],0)),"")</f>
        <v>anomalie AIP (ingest)</v>
      </c>
      <c r="M40" s="10"/>
      <c r="N40" s="9"/>
      <c r="O40" s="9"/>
      <c r="P40" s="9"/>
      <c r="Q40" s="9"/>
      <c r="R40" s="9"/>
      <c r="S40" s="9" t="s">
        <v>17</v>
      </c>
      <c r="T40" s="9"/>
      <c r="U40" s="9"/>
      <c r="V40" s="9"/>
      <c r="W40" s="9"/>
      <c r="X40" s="11"/>
    </row>
    <row r="41" spans="1:24" ht="15" customHeight="1" x14ac:dyDescent="0.45">
      <c r="A41" s="5">
        <v>40</v>
      </c>
      <c r="B41" s="5" t="s">
        <v>134</v>
      </c>
      <c r="C41" s="5" t="s">
        <v>190</v>
      </c>
      <c r="D41" s="5" t="s">
        <v>217</v>
      </c>
      <c r="E41" s="5" t="s">
        <v>218</v>
      </c>
      <c r="F41" s="5" t="s">
        <v>219</v>
      </c>
      <c r="G41" s="5" t="s">
        <v>36</v>
      </c>
      <c r="H41" s="5" t="s">
        <v>36</v>
      </c>
      <c r="I41" s="5" t="s">
        <v>168</v>
      </c>
      <c r="J41" s="45"/>
      <c r="K41" s="46"/>
      <c r="L41" s="90" t="str">
        <f>IFERROR(INDEX(Table2[[#Headers],[Assenza di governance e fattibilità organizzativa]:[Inefficacia del Security Risk Management]],MATCH("x",Table2[[#This Row],[Assenza di governance e fattibilità organizzativa]:[Inefficacia del Security Risk Management]],0)),"")</f>
        <v>anomalie AIP (ingest)</v>
      </c>
      <c r="M41" s="12"/>
      <c r="N41" s="7"/>
      <c r="O41" s="7"/>
      <c r="P41" s="7"/>
      <c r="Q41" s="7"/>
      <c r="R41" s="7"/>
      <c r="S41" s="7" t="s">
        <v>17</v>
      </c>
      <c r="T41" s="7"/>
      <c r="U41" s="7"/>
      <c r="V41" s="7"/>
      <c r="W41" s="7"/>
      <c r="X41" s="13"/>
    </row>
    <row r="42" spans="1:24" ht="15" customHeight="1" x14ac:dyDescent="0.45">
      <c r="A42" s="8">
        <v>41</v>
      </c>
      <c r="B42" s="8" t="s">
        <v>134</v>
      </c>
      <c r="C42" s="8" t="s">
        <v>190</v>
      </c>
      <c r="D42" s="8" t="s">
        <v>220</v>
      </c>
      <c r="E42" s="8" t="s">
        <v>221</v>
      </c>
      <c r="F42" s="8" t="s">
        <v>36</v>
      </c>
      <c r="G42" s="8" t="s">
        <v>36</v>
      </c>
      <c r="H42" s="8" t="s">
        <v>36</v>
      </c>
      <c r="I42" s="8" t="s">
        <v>168</v>
      </c>
      <c r="J42" s="48"/>
      <c r="K42" s="49"/>
      <c r="L42" s="89" t="str">
        <f>IFERROR(INDEX(Table2[[#Headers],[Assenza di governance e fattibilità organizzativa]:[Inefficacia del Security Risk Management]],MATCH("x",Table2[[#This Row],[Assenza di governance e fattibilità organizzativa]:[Inefficacia del Security Risk Management]],0)),"")</f>
        <v>anomalie AIP (ingest)</v>
      </c>
      <c r="M42" s="10"/>
      <c r="N42" s="9"/>
      <c r="O42" s="9"/>
      <c r="P42" s="9"/>
      <c r="Q42" s="9"/>
      <c r="R42" s="9"/>
      <c r="S42" s="9" t="s">
        <v>17</v>
      </c>
      <c r="T42" s="9"/>
      <c r="U42" s="9"/>
      <c r="V42" s="9"/>
      <c r="W42" s="9"/>
      <c r="X42" s="11"/>
    </row>
    <row r="43" spans="1:24" ht="15" customHeight="1" x14ac:dyDescent="0.45">
      <c r="A43" s="5">
        <v>42</v>
      </c>
      <c r="B43" s="5" t="s">
        <v>134</v>
      </c>
      <c r="C43" s="5" t="s">
        <v>190</v>
      </c>
      <c r="D43" s="5" t="s">
        <v>222</v>
      </c>
      <c r="E43" s="5" t="s">
        <v>223</v>
      </c>
      <c r="F43" s="5" t="s">
        <v>36</v>
      </c>
      <c r="G43" s="5" t="s">
        <v>36</v>
      </c>
      <c r="H43" s="5" t="s">
        <v>36</v>
      </c>
      <c r="I43" s="5" t="s">
        <v>168</v>
      </c>
      <c r="J43" s="45"/>
      <c r="K43" s="46"/>
      <c r="L43" s="90" t="str">
        <f>IFERROR(INDEX(Table2[[#Headers],[Assenza di governance e fattibilità organizzativa]:[Inefficacia del Security Risk Management]],MATCH("x",Table2[[#This Row],[Assenza di governance e fattibilità organizzativa]:[Inefficacia del Security Risk Management]],0)),"")</f>
        <v>anomalie AIP (ingest)</v>
      </c>
      <c r="M43" s="12"/>
      <c r="N43" s="7"/>
      <c r="O43" s="7"/>
      <c r="P43" s="7"/>
      <c r="Q43" s="7"/>
      <c r="R43" s="7"/>
      <c r="S43" s="7" t="s">
        <v>17</v>
      </c>
      <c r="T43" s="7"/>
      <c r="U43" s="7"/>
      <c r="V43" s="7"/>
      <c r="W43" s="7"/>
      <c r="X43" s="13"/>
    </row>
    <row r="44" spans="1:24" ht="15" customHeight="1" x14ac:dyDescent="0.45">
      <c r="A44" s="8">
        <v>43</v>
      </c>
      <c r="B44" s="8" t="s">
        <v>134</v>
      </c>
      <c r="C44" s="8" t="s">
        <v>190</v>
      </c>
      <c r="D44" s="8" t="s">
        <v>224</v>
      </c>
      <c r="E44" s="8" t="s">
        <v>225</v>
      </c>
      <c r="F44" s="8" t="s">
        <v>36</v>
      </c>
      <c r="G44" s="8" t="s">
        <v>36</v>
      </c>
      <c r="H44" s="8" t="s">
        <v>36</v>
      </c>
      <c r="I44" s="8" t="s">
        <v>168</v>
      </c>
      <c r="J44" s="48"/>
      <c r="K44" s="49"/>
      <c r="L44" s="89" t="str">
        <f>IFERROR(INDEX(Table2[[#Headers],[Assenza di governance e fattibilità organizzativa]:[Inefficacia del Security Risk Management]],MATCH("x",Table2[[#This Row],[Assenza di governance e fattibilità organizzativa]:[Inefficacia del Security Risk Management]],0)),"")</f>
        <v>anomalie AIP (ingest)</v>
      </c>
      <c r="M44" s="10"/>
      <c r="N44" s="9"/>
      <c r="O44" s="9"/>
      <c r="P44" s="9"/>
      <c r="Q44" s="9"/>
      <c r="R44" s="9"/>
      <c r="S44" s="9" t="s">
        <v>17</v>
      </c>
      <c r="T44" s="9"/>
      <c r="U44" s="9"/>
      <c r="V44" s="9"/>
      <c r="W44" s="9"/>
      <c r="X44" s="11"/>
    </row>
    <row r="45" spans="1:24" ht="15" customHeight="1" x14ac:dyDescent="0.45">
      <c r="A45" s="5">
        <v>44</v>
      </c>
      <c r="B45" s="5" t="s">
        <v>134</v>
      </c>
      <c r="C45" s="5" t="s">
        <v>190</v>
      </c>
      <c r="D45" s="5" t="s">
        <v>226</v>
      </c>
      <c r="E45" s="5" t="s">
        <v>227</v>
      </c>
      <c r="F45" s="5" t="s">
        <v>36</v>
      </c>
      <c r="G45" s="5" t="s">
        <v>36</v>
      </c>
      <c r="H45" s="5" t="s">
        <v>36</v>
      </c>
      <c r="I45" s="5" t="s">
        <v>168</v>
      </c>
      <c r="J45" s="45"/>
      <c r="K45" s="46"/>
      <c r="L45" s="90" t="str">
        <f>IFERROR(INDEX(Table2[[#Headers],[Assenza di governance e fattibilità organizzativa]:[Inefficacia del Security Risk Management]],MATCH("x",Table2[[#This Row],[Assenza di governance e fattibilità organizzativa]:[Inefficacia del Security Risk Management]],0)),"")</f>
        <v>anomalie AIP (ingest)</v>
      </c>
      <c r="M45" s="12"/>
      <c r="N45" s="7"/>
      <c r="O45" s="7"/>
      <c r="P45" s="7"/>
      <c r="Q45" s="7"/>
      <c r="R45" s="7"/>
      <c r="S45" s="7" t="s">
        <v>17</v>
      </c>
      <c r="T45" s="7"/>
      <c r="U45" s="7"/>
      <c r="V45" s="7"/>
      <c r="W45" s="7"/>
      <c r="X45" s="13"/>
    </row>
    <row r="46" spans="1:24" ht="15" customHeight="1" x14ac:dyDescent="0.45">
      <c r="A46" s="8">
        <v>45</v>
      </c>
      <c r="B46" s="8" t="s">
        <v>134</v>
      </c>
      <c r="C46" s="8" t="s">
        <v>190</v>
      </c>
      <c r="D46" s="8" t="s">
        <v>228</v>
      </c>
      <c r="E46" s="8" t="s">
        <v>229</v>
      </c>
      <c r="F46" s="8" t="s">
        <v>36</v>
      </c>
      <c r="G46" s="8" t="s">
        <v>36</v>
      </c>
      <c r="H46" s="8" t="s">
        <v>36</v>
      </c>
      <c r="I46" s="8" t="s">
        <v>168</v>
      </c>
      <c r="J46" s="48"/>
      <c r="K46" s="49"/>
      <c r="L46" s="89" t="str">
        <f>IFERROR(INDEX(Table2[[#Headers],[Assenza di governance e fattibilità organizzativa]:[Inefficacia del Security Risk Management]],MATCH("x",Table2[[#This Row],[Assenza di governance e fattibilità organizzativa]:[Inefficacia del Security Risk Management]],0)),"")</f>
        <v>anomalie AIP (ingest)</v>
      </c>
      <c r="M46" s="10"/>
      <c r="N46" s="9"/>
      <c r="O46" s="9"/>
      <c r="P46" s="9"/>
      <c r="Q46" s="9"/>
      <c r="R46" s="9"/>
      <c r="S46" s="9" t="s">
        <v>17</v>
      </c>
      <c r="T46" s="9"/>
      <c r="U46" s="9"/>
      <c r="V46" s="9"/>
      <c r="W46" s="9"/>
      <c r="X46" s="11"/>
    </row>
    <row r="47" spans="1:24" ht="15" customHeight="1" x14ac:dyDescent="0.45">
      <c r="A47" s="5">
        <v>46</v>
      </c>
      <c r="B47" s="5" t="s">
        <v>134</v>
      </c>
      <c r="C47" s="5" t="s">
        <v>190</v>
      </c>
      <c r="D47" s="5" t="s">
        <v>230</v>
      </c>
      <c r="E47" s="5" t="s">
        <v>231</v>
      </c>
      <c r="F47" s="5" t="s">
        <v>232</v>
      </c>
      <c r="G47" s="5" t="s">
        <v>233</v>
      </c>
      <c r="H47" s="5" t="s">
        <v>36</v>
      </c>
      <c r="I47" s="5" t="s">
        <v>168</v>
      </c>
      <c r="J47" s="45"/>
      <c r="K47" s="46"/>
      <c r="L47" s="90" t="str">
        <f>IFERROR(INDEX(Table2[[#Headers],[Assenza di governance e fattibilità organizzativa]:[Inefficacia del Security Risk Management]],MATCH("x",Table2[[#This Row],[Assenza di governance e fattibilità organizzativa]:[Inefficacia del Security Risk Management]],0)),"")</f>
        <v>anomalie AIP (ingest)</v>
      </c>
      <c r="M47" s="12"/>
      <c r="N47" s="7"/>
      <c r="O47" s="7"/>
      <c r="P47" s="7"/>
      <c r="Q47" s="7"/>
      <c r="R47" s="7"/>
      <c r="S47" s="7" t="s">
        <v>17</v>
      </c>
      <c r="T47" s="7"/>
      <c r="U47" s="7"/>
      <c r="V47" s="7"/>
      <c r="W47" s="7"/>
      <c r="X47" s="13"/>
    </row>
    <row r="48" spans="1:24" ht="15" customHeight="1" x14ac:dyDescent="0.45">
      <c r="A48" s="8">
        <v>47</v>
      </c>
      <c r="B48" s="8" t="s">
        <v>134</v>
      </c>
      <c r="C48" s="8" t="s">
        <v>190</v>
      </c>
      <c r="D48" s="8" t="s">
        <v>234</v>
      </c>
      <c r="E48" s="8" t="s">
        <v>235</v>
      </c>
      <c r="F48" s="8" t="s">
        <v>236</v>
      </c>
      <c r="G48" s="8" t="s">
        <v>233</v>
      </c>
      <c r="H48" s="8" t="s">
        <v>237</v>
      </c>
      <c r="I48" s="8" t="s">
        <v>184</v>
      </c>
      <c r="J48" s="48"/>
      <c r="K48" s="49"/>
      <c r="L48" s="89" t="str">
        <f>IFERROR(INDEX(Table2[[#Headers],[Assenza di governance e fattibilità organizzativa]:[Inefficacia del Security Risk Management]],MATCH("x",Table2[[#This Row],[Assenza di governance e fattibilità organizzativa]:[Inefficacia del Security Risk Management]],0)),"")</f>
        <v>anomalie AIP (ingest)</v>
      </c>
      <c r="M48" s="10"/>
      <c r="N48" s="9"/>
      <c r="O48" s="9"/>
      <c r="P48" s="9"/>
      <c r="Q48" s="9"/>
      <c r="R48" s="9"/>
      <c r="S48" s="9" t="s">
        <v>17</v>
      </c>
      <c r="T48" s="9"/>
      <c r="U48" s="9"/>
      <c r="V48" s="9"/>
      <c r="W48" s="9"/>
      <c r="X48" s="11"/>
    </row>
    <row r="49" spans="1:24" ht="15" customHeight="1" x14ac:dyDescent="0.45">
      <c r="A49" s="5">
        <v>48</v>
      </c>
      <c r="B49" s="5" t="s">
        <v>134</v>
      </c>
      <c r="C49" s="5" t="s">
        <v>190</v>
      </c>
      <c r="D49" s="5" t="s">
        <v>238</v>
      </c>
      <c r="E49" s="5" t="s">
        <v>239</v>
      </c>
      <c r="F49" s="5" t="s">
        <v>219</v>
      </c>
      <c r="G49" s="5" t="s">
        <v>36</v>
      </c>
      <c r="H49" s="5" t="s">
        <v>36</v>
      </c>
      <c r="I49" s="5" t="s">
        <v>168</v>
      </c>
      <c r="J49" s="45"/>
      <c r="K49" s="46"/>
      <c r="L49" s="90" t="str">
        <f>IFERROR(INDEX(Table2[[#Headers],[Assenza di governance e fattibilità organizzativa]:[Inefficacia del Security Risk Management]],MATCH("x",Table2[[#This Row],[Assenza di governance e fattibilità organizzativa]:[Inefficacia del Security Risk Management]],0)),"")</f>
        <v>anomalie AIP (ingest)</v>
      </c>
      <c r="M49" s="12"/>
      <c r="N49" s="7"/>
      <c r="O49" s="7"/>
      <c r="P49" s="7"/>
      <c r="Q49" s="7"/>
      <c r="R49" s="7"/>
      <c r="S49" s="7" t="s">
        <v>17</v>
      </c>
      <c r="T49" s="7"/>
      <c r="U49" s="7"/>
      <c r="V49" s="7"/>
      <c r="W49" s="7"/>
      <c r="X49" s="13"/>
    </row>
    <row r="50" spans="1:24" ht="15" customHeight="1" x14ac:dyDescent="0.45">
      <c r="A50" s="8">
        <v>49</v>
      </c>
      <c r="B50" s="8" t="s">
        <v>134</v>
      </c>
      <c r="C50" s="8" t="s">
        <v>190</v>
      </c>
      <c r="D50" s="8" t="s">
        <v>240</v>
      </c>
      <c r="E50" s="8" t="s">
        <v>241</v>
      </c>
      <c r="F50" s="8" t="s">
        <v>36</v>
      </c>
      <c r="G50" s="8" t="s">
        <v>36</v>
      </c>
      <c r="H50" s="8" t="s">
        <v>36</v>
      </c>
      <c r="I50" s="8" t="s">
        <v>168</v>
      </c>
      <c r="J50" s="48"/>
      <c r="K50" s="49"/>
      <c r="L50" s="89" t="str">
        <f>IFERROR(INDEX(Table2[[#Headers],[Assenza di governance e fattibilità organizzativa]:[Inefficacia del Security Risk Management]],MATCH("x",Table2[[#This Row],[Assenza di governance e fattibilità organizzativa]:[Inefficacia del Security Risk Management]],0)),"")</f>
        <v>anomalie AIP (ingest)</v>
      </c>
      <c r="M50" s="10"/>
      <c r="N50" s="9"/>
      <c r="O50" s="9"/>
      <c r="P50" s="9"/>
      <c r="Q50" s="9"/>
      <c r="R50" s="9"/>
      <c r="S50" s="9" t="s">
        <v>17</v>
      </c>
      <c r="T50" s="9"/>
      <c r="U50" s="9"/>
      <c r="V50" s="9"/>
      <c r="W50" s="9"/>
      <c r="X50" s="11"/>
    </row>
    <row r="51" spans="1:24" ht="15" customHeight="1" x14ac:dyDescent="0.45">
      <c r="A51" s="5">
        <v>50</v>
      </c>
      <c r="B51" s="5" t="s">
        <v>134</v>
      </c>
      <c r="C51" s="5" t="s">
        <v>190</v>
      </c>
      <c r="D51" s="5" t="s">
        <v>242</v>
      </c>
      <c r="E51" s="5" t="s">
        <v>243</v>
      </c>
      <c r="F51" s="5" t="s">
        <v>36</v>
      </c>
      <c r="G51" s="5" t="s">
        <v>36</v>
      </c>
      <c r="H51" s="5" t="s">
        <v>36</v>
      </c>
      <c r="I51" s="5" t="s">
        <v>168</v>
      </c>
      <c r="J51" s="45"/>
      <c r="K51" s="46"/>
      <c r="L51" s="90" t="str">
        <f>IFERROR(INDEX(Table2[[#Headers],[Assenza di governance e fattibilità organizzativa]:[Inefficacia del Security Risk Management]],MATCH("x",Table2[[#This Row],[Assenza di governance e fattibilità organizzativa]:[Inefficacia del Security Risk Management]],0)),"")</f>
        <v>anomalie AIP (ingest)</v>
      </c>
      <c r="M51" s="12"/>
      <c r="N51" s="7"/>
      <c r="O51" s="7"/>
      <c r="P51" s="7"/>
      <c r="Q51" s="7"/>
      <c r="R51" s="7"/>
      <c r="S51" s="7" t="s">
        <v>17</v>
      </c>
      <c r="T51" s="7"/>
      <c r="U51" s="7"/>
      <c r="V51" s="7"/>
      <c r="W51" s="7"/>
      <c r="X51" s="13"/>
    </row>
    <row r="52" spans="1:24" ht="15" customHeight="1" x14ac:dyDescent="0.45">
      <c r="A52" s="8">
        <v>51</v>
      </c>
      <c r="B52" s="8" t="s">
        <v>134</v>
      </c>
      <c r="C52" s="8" t="s">
        <v>190</v>
      </c>
      <c r="D52" s="8" t="s">
        <v>244</v>
      </c>
      <c r="E52" s="8" t="s">
        <v>245</v>
      </c>
      <c r="F52" s="8" t="s">
        <v>36</v>
      </c>
      <c r="G52" s="8" t="s">
        <v>36</v>
      </c>
      <c r="H52" s="8" t="s">
        <v>36</v>
      </c>
      <c r="I52" s="8" t="s">
        <v>168</v>
      </c>
      <c r="J52" s="48"/>
      <c r="K52" s="49"/>
      <c r="L52" s="89" t="str">
        <f>IFERROR(INDEX(Table2[[#Headers],[Assenza di governance e fattibilità organizzativa]:[Inefficacia del Security Risk Management]],MATCH("x",Table2[[#This Row],[Assenza di governance e fattibilità organizzativa]:[Inefficacia del Security Risk Management]],0)),"")</f>
        <v>anomalie AIP (ingest)</v>
      </c>
      <c r="M52" s="10"/>
      <c r="N52" s="9"/>
      <c r="O52" s="9"/>
      <c r="P52" s="9"/>
      <c r="Q52" s="9"/>
      <c r="R52" s="9"/>
      <c r="S52" s="9" t="s">
        <v>17</v>
      </c>
      <c r="T52" s="9"/>
      <c r="U52" s="9"/>
      <c r="V52" s="9"/>
      <c r="W52" s="9"/>
      <c r="X52" s="11"/>
    </row>
    <row r="53" spans="1:24" ht="15" customHeight="1" x14ac:dyDescent="0.45">
      <c r="A53" s="5">
        <v>52</v>
      </c>
      <c r="B53" s="5" t="s">
        <v>134</v>
      </c>
      <c r="C53" s="5" t="s">
        <v>190</v>
      </c>
      <c r="D53" s="5" t="s">
        <v>246</v>
      </c>
      <c r="E53" s="5" t="s">
        <v>247</v>
      </c>
      <c r="F53" s="5" t="s">
        <v>248</v>
      </c>
      <c r="G53" s="5" t="s">
        <v>249</v>
      </c>
      <c r="H53" s="5" t="s">
        <v>250</v>
      </c>
      <c r="I53" s="5" t="s">
        <v>251</v>
      </c>
      <c r="J53" s="45"/>
      <c r="K53" s="46"/>
      <c r="L53" s="90" t="str">
        <f>IFERROR(INDEX(Table2[[#Headers],[Assenza di governance e fattibilità organizzativa]:[Inefficacia del Security Risk Management]],MATCH("x",Table2[[#This Row],[Assenza di governance e fattibilità organizzativa]:[Inefficacia del Security Risk Management]],0)),"")</f>
        <v>anomalie AIP (ingest)</v>
      </c>
      <c r="M53" s="12"/>
      <c r="N53" s="7"/>
      <c r="O53" s="7"/>
      <c r="P53" s="7"/>
      <c r="Q53" s="7"/>
      <c r="R53" s="7"/>
      <c r="S53" s="7" t="s">
        <v>17</v>
      </c>
      <c r="T53" s="7"/>
      <c r="U53" s="7"/>
      <c r="V53" s="7"/>
      <c r="W53" s="7"/>
      <c r="X53" s="13"/>
    </row>
    <row r="54" spans="1:24" ht="15" customHeight="1" x14ac:dyDescent="0.45">
      <c r="A54" s="8">
        <v>53</v>
      </c>
      <c r="B54" s="8" t="s">
        <v>134</v>
      </c>
      <c r="C54" s="8" t="s">
        <v>190</v>
      </c>
      <c r="D54" s="8" t="s">
        <v>252</v>
      </c>
      <c r="E54" s="8" t="s">
        <v>253</v>
      </c>
      <c r="F54" s="8" t="s">
        <v>219</v>
      </c>
      <c r="G54" s="8" t="s">
        <v>36</v>
      </c>
      <c r="H54" s="8" t="s">
        <v>36</v>
      </c>
      <c r="I54" s="8" t="s">
        <v>168</v>
      </c>
      <c r="J54" s="48"/>
      <c r="K54" s="49"/>
      <c r="L54" s="89" t="str">
        <f>IFERROR(INDEX(Table2[[#Headers],[Assenza di governance e fattibilità organizzativa]:[Inefficacia del Security Risk Management]],MATCH("x",Table2[[#This Row],[Assenza di governance e fattibilità organizzativa]:[Inefficacia del Security Risk Management]],0)),"")</f>
        <v>anomalie AIP (ingest)</v>
      </c>
      <c r="M54" s="10"/>
      <c r="N54" s="9"/>
      <c r="O54" s="9"/>
      <c r="P54" s="9"/>
      <c r="Q54" s="9"/>
      <c r="R54" s="9"/>
      <c r="S54" s="9" t="s">
        <v>17</v>
      </c>
      <c r="T54" s="9"/>
      <c r="U54" s="9"/>
      <c r="V54" s="9"/>
      <c r="W54" s="9"/>
      <c r="X54" s="11"/>
    </row>
    <row r="55" spans="1:24" ht="15" customHeight="1" x14ac:dyDescent="0.45">
      <c r="A55" s="5">
        <v>54</v>
      </c>
      <c r="B55" s="5" t="s">
        <v>134</v>
      </c>
      <c r="C55" s="5" t="s">
        <v>190</v>
      </c>
      <c r="D55" s="5" t="s">
        <v>254</v>
      </c>
      <c r="E55" s="5" t="s">
        <v>255</v>
      </c>
      <c r="F55" s="5" t="s">
        <v>36</v>
      </c>
      <c r="G55" s="5" t="s">
        <v>36</v>
      </c>
      <c r="H55" s="5" t="s">
        <v>36</v>
      </c>
      <c r="I55" s="5" t="s">
        <v>168</v>
      </c>
      <c r="J55" s="45"/>
      <c r="K55" s="46"/>
      <c r="L55" s="90" t="str">
        <f>IFERROR(INDEX(Table2[[#Headers],[Assenza di governance e fattibilità organizzativa]:[Inefficacia del Security Risk Management]],MATCH("x",Table2[[#This Row],[Assenza di governance e fattibilità organizzativa]:[Inefficacia del Security Risk Management]],0)),"")</f>
        <v>anomalie AIP (ingest)</v>
      </c>
      <c r="M55" s="12"/>
      <c r="N55" s="7"/>
      <c r="O55" s="7"/>
      <c r="P55" s="7"/>
      <c r="Q55" s="7"/>
      <c r="R55" s="7"/>
      <c r="S55" s="7" t="s">
        <v>17</v>
      </c>
      <c r="T55" s="7"/>
      <c r="U55" s="7"/>
      <c r="V55" s="7"/>
      <c r="W55" s="7"/>
      <c r="X55" s="13"/>
    </row>
    <row r="56" spans="1:24" ht="15" customHeight="1" x14ac:dyDescent="0.45">
      <c r="A56" s="8">
        <v>55</v>
      </c>
      <c r="B56" s="8" t="s">
        <v>134</v>
      </c>
      <c r="C56" s="8" t="s">
        <v>190</v>
      </c>
      <c r="D56" s="8" t="s">
        <v>256</v>
      </c>
      <c r="E56" s="8" t="s">
        <v>257</v>
      </c>
      <c r="F56" s="8" t="s">
        <v>36</v>
      </c>
      <c r="G56" s="8" t="s">
        <v>36</v>
      </c>
      <c r="H56" s="8" t="s">
        <v>36</v>
      </c>
      <c r="I56" s="8" t="s">
        <v>168</v>
      </c>
      <c r="J56" s="48"/>
      <c r="K56" s="49"/>
      <c r="L56" s="89" t="str">
        <f>IFERROR(INDEX(Table2[[#Headers],[Assenza di governance e fattibilità organizzativa]:[Inefficacia del Security Risk Management]],MATCH("x",Table2[[#This Row],[Assenza di governance e fattibilità organizzativa]:[Inefficacia del Security Risk Management]],0)),"")</f>
        <v>anomalie AIP (ingest)</v>
      </c>
      <c r="M56" s="10"/>
      <c r="N56" s="9"/>
      <c r="O56" s="9"/>
      <c r="P56" s="9"/>
      <c r="Q56" s="9"/>
      <c r="R56" s="9"/>
      <c r="S56" s="9" t="s">
        <v>17</v>
      </c>
      <c r="T56" s="9"/>
      <c r="U56" s="9"/>
      <c r="V56" s="9"/>
      <c r="W56" s="9"/>
      <c r="X56" s="11"/>
    </row>
    <row r="57" spans="1:24" ht="15" customHeight="1" x14ac:dyDescent="0.45">
      <c r="A57" s="5">
        <v>56</v>
      </c>
      <c r="B57" s="5" t="s">
        <v>134</v>
      </c>
      <c r="C57" s="5" t="s">
        <v>190</v>
      </c>
      <c r="D57" s="5" t="s">
        <v>258</v>
      </c>
      <c r="E57" s="5" t="s">
        <v>259</v>
      </c>
      <c r="F57" s="5" t="s">
        <v>260</v>
      </c>
      <c r="G57" s="5" t="s">
        <v>261</v>
      </c>
      <c r="H57" s="5" t="s">
        <v>262</v>
      </c>
      <c r="I57" s="5" t="s">
        <v>168</v>
      </c>
      <c r="J57" s="45"/>
      <c r="K57" s="46"/>
      <c r="L57" s="90" t="str">
        <f>IFERROR(INDEX(Table2[[#Headers],[Assenza di governance e fattibilità organizzativa]:[Inefficacia del Security Risk Management]],MATCH("x",Table2[[#This Row],[Assenza di governance e fattibilità organizzativa]:[Inefficacia del Security Risk Management]],0)),"")</f>
        <v>anomalie AIP (ingest)</v>
      </c>
      <c r="M57" s="12"/>
      <c r="N57" s="7"/>
      <c r="O57" s="7"/>
      <c r="P57" s="7"/>
      <c r="Q57" s="7"/>
      <c r="R57" s="7"/>
      <c r="S57" s="7" t="s">
        <v>17</v>
      </c>
      <c r="T57" s="7"/>
      <c r="U57" s="7"/>
      <c r="V57" s="7"/>
      <c r="W57" s="7"/>
      <c r="X57" s="13"/>
    </row>
    <row r="58" spans="1:24" ht="15" customHeight="1" x14ac:dyDescent="0.45">
      <c r="A58" s="8">
        <v>57</v>
      </c>
      <c r="B58" s="8" t="s">
        <v>134</v>
      </c>
      <c r="C58" s="8" t="s">
        <v>190</v>
      </c>
      <c r="D58" s="8" t="s">
        <v>263</v>
      </c>
      <c r="E58" s="8" t="s">
        <v>264</v>
      </c>
      <c r="F58" s="8" t="s">
        <v>219</v>
      </c>
      <c r="G58" s="8" t="s">
        <v>36</v>
      </c>
      <c r="H58" s="8" t="s">
        <v>36</v>
      </c>
      <c r="I58" s="8" t="s">
        <v>251</v>
      </c>
      <c r="J58" s="48"/>
      <c r="K58" s="49"/>
      <c r="L58" s="89" t="str">
        <f>IFERROR(INDEX(Table2[[#Headers],[Assenza di governance e fattibilità organizzativa]:[Inefficacia del Security Risk Management]],MATCH("x",Table2[[#This Row],[Assenza di governance e fattibilità organizzativa]:[Inefficacia del Security Risk Management]],0)),"")</f>
        <v>anomalie AIP (ingest)</v>
      </c>
      <c r="M58" s="10"/>
      <c r="N58" s="9"/>
      <c r="O58" s="9"/>
      <c r="P58" s="9"/>
      <c r="Q58" s="9"/>
      <c r="R58" s="9"/>
      <c r="S58" s="9" t="s">
        <v>17</v>
      </c>
      <c r="T58" s="9"/>
      <c r="U58" s="9"/>
      <c r="V58" s="9"/>
      <c r="W58" s="9"/>
      <c r="X58" s="11"/>
    </row>
    <row r="59" spans="1:24" ht="15" customHeight="1" x14ac:dyDescent="0.45">
      <c r="A59" s="5">
        <v>58</v>
      </c>
      <c r="B59" s="5" t="s">
        <v>134</v>
      </c>
      <c r="C59" s="5" t="s">
        <v>190</v>
      </c>
      <c r="D59" s="5" t="s">
        <v>265</v>
      </c>
      <c r="E59" s="5" t="s">
        <v>266</v>
      </c>
      <c r="F59" s="5" t="s">
        <v>36</v>
      </c>
      <c r="G59" s="5" t="s">
        <v>36</v>
      </c>
      <c r="H59" s="5" t="s">
        <v>36</v>
      </c>
      <c r="I59" s="5" t="s">
        <v>251</v>
      </c>
      <c r="J59" s="45"/>
      <c r="K59" s="46"/>
      <c r="L59" s="90" t="str">
        <f>IFERROR(INDEX(Table2[[#Headers],[Assenza di governance e fattibilità organizzativa]:[Inefficacia del Security Risk Management]],MATCH("x",Table2[[#This Row],[Assenza di governance e fattibilità organizzativa]:[Inefficacia del Security Risk Management]],0)),"")</f>
        <v>anomalie AIP (ingest)</v>
      </c>
      <c r="M59" s="12"/>
      <c r="N59" s="7"/>
      <c r="O59" s="7"/>
      <c r="P59" s="7"/>
      <c r="Q59" s="7"/>
      <c r="R59" s="7"/>
      <c r="S59" s="7" t="s">
        <v>17</v>
      </c>
      <c r="T59" s="7"/>
      <c r="U59" s="7"/>
      <c r="V59" s="7"/>
      <c r="W59" s="7"/>
      <c r="X59" s="13"/>
    </row>
    <row r="60" spans="1:24" ht="15" customHeight="1" x14ac:dyDescent="0.45">
      <c r="A60" s="8">
        <v>59</v>
      </c>
      <c r="B60" s="8" t="s">
        <v>134</v>
      </c>
      <c r="C60" s="8" t="s">
        <v>190</v>
      </c>
      <c r="D60" s="8" t="s">
        <v>267</v>
      </c>
      <c r="E60" s="8" t="s">
        <v>268</v>
      </c>
      <c r="F60" s="8" t="s">
        <v>36</v>
      </c>
      <c r="G60" s="8" t="s">
        <v>36</v>
      </c>
      <c r="H60" s="8" t="s">
        <v>36</v>
      </c>
      <c r="I60" s="8" t="s">
        <v>251</v>
      </c>
      <c r="J60" s="48"/>
      <c r="K60" s="49"/>
      <c r="L60" s="89" t="str">
        <f>IFERROR(INDEX(Table2[[#Headers],[Assenza di governance e fattibilità organizzativa]:[Inefficacia del Security Risk Management]],MATCH("x",Table2[[#This Row],[Assenza di governance e fattibilità organizzativa]:[Inefficacia del Security Risk Management]],0)),"")</f>
        <v>anomalie AIP (ingest)</v>
      </c>
      <c r="M60" s="10"/>
      <c r="N60" s="9"/>
      <c r="O60" s="9"/>
      <c r="P60" s="9"/>
      <c r="Q60" s="9"/>
      <c r="R60" s="9"/>
      <c r="S60" s="9" t="s">
        <v>17</v>
      </c>
      <c r="T60" s="9"/>
      <c r="U60" s="9"/>
      <c r="V60" s="9"/>
      <c r="W60" s="9"/>
      <c r="X60" s="11"/>
    </row>
    <row r="61" spans="1:24" ht="15" customHeight="1" x14ac:dyDescent="0.45">
      <c r="A61" s="5">
        <v>60</v>
      </c>
      <c r="B61" s="5" t="s">
        <v>134</v>
      </c>
      <c r="C61" s="5" t="s">
        <v>190</v>
      </c>
      <c r="D61" s="5" t="s">
        <v>269</v>
      </c>
      <c r="E61" s="5" t="s">
        <v>270</v>
      </c>
      <c r="F61" s="5" t="s">
        <v>271</v>
      </c>
      <c r="G61" s="5" t="s">
        <v>272</v>
      </c>
      <c r="H61" s="5" t="s">
        <v>273</v>
      </c>
      <c r="I61" s="5" t="s">
        <v>251</v>
      </c>
      <c r="J61" s="45"/>
      <c r="K61" s="46"/>
      <c r="L61" s="90" t="str">
        <f>IFERROR(INDEX(Table2[[#Headers],[Assenza di governance e fattibilità organizzativa]:[Inefficacia del Security Risk Management]],MATCH("x",Table2[[#This Row],[Assenza di governance e fattibilità organizzativa]:[Inefficacia del Security Risk Management]],0)),"")</f>
        <v>anomalie AIP (ingest)</v>
      </c>
      <c r="M61" s="12"/>
      <c r="N61" s="7"/>
      <c r="O61" s="7"/>
      <c r="P61" s="7"/>
      <c r="Q61" s="7"/>
      <c r="R61" s="7"/>
      <c r="S61" s="7" t="s">
        <v>17</v>
      </c>
      <c r="T61" s="7"/>
      <c r="U61" s="7"/>
      <c r="V61" s="7"/>
      <c r="W61" s="7"/>
      <c r="X61" s="13"/>
    </row>
    <row r="62" spans="1:24" ht="15" customHeight="1" x14ac:dyDescent="0.45">
      <c r="A62" s="8">
        <v>61</v>
      </c>
      <c r="B62" s="8" t="s">
        <v>134</v>
      </c>
      <c r="C62" s="8" t="s">
        <v>190</v>
      </c>
      <c r="D62" s="8" t="s">
        <v>274</v>
      </c>
      <c r="E62" s="8" t="s">
        <v>275</v>
      </c>
      <c r="F62" s="8" t="s">
        <v>276</v>
      </c>
      <c r="G62" s="8" t="s">
        <v>277</v>
      </c>
      <c r="H62" s="8" t="s">
        <v>278</v>
      </c>
      <c r="I62" s="8" t="s">
        <v>184</v>
      </c>
      <c r="J62" s="48"/>
      <c r="K62" s="49"/>
      <c r="L62" s="89" t="str">
        <f>IFERROR(INDEX(Table2[[#Headers],[Assenza di governance e fattibilità organizzativa]:[Inefficacia del Security Risk Management]],MATCH("x",Table2[[#This Row],[Assenza di governance e fattibilità organizzativa]:[Inefficacia del Security Risk Management]],0)),"")</f>
        <v>anomalie AIP (ingest)</v>
      </c>
      <c r="M62" s="10"/>
      <c r="N62" s="9"/>
      <c r="O62" s="9"/>
      <c r="P62" s="9"/>
      <c r="Q62" s="9"/>
      <c r="R62" s="9"/>
      <c r="S62" s="9" t="s">
        <v>17</v>
      </c>
      <c r="T62" s="9"/>
      <c r="U62" s="9"/>
      <c r="V62" s="9"/>
      <c r="W62" s="9"/>
      <c r="X62" s="11"/>
    </row>
    <row r="63" spans="1:24" ht="15" customHeight="1" x14ac:dyDescent="0.45">
      <c r="A63" s="5">
        <v>62</v>
      </c>
      <c r="B63" s="5" t="s">
        <v>134</v>
      </c>
      <c r="C63" s="5" t="s">
        <v>190</v>
      </c>
      <c r="D63" s="5" t="s">
        <v>279</v>
      </c>
      <c r="E63" s="5" t="s">
        <v>280</v>
      </c>
      <c r="F63" s="5" t="s">
        <v>281</v>
      </c>
      <c r="G63" s="5" t="s">
        <v>282</v>
      </c>
      <c r="H63" s="5" t="s">
        <v>283</v>
      </c>
      <c r="I63" s="5" t="s">
        <v>184</v>
      </c>
      <c r="J63" s="45"/>
      <c r="K63" s="46"/>
      <c r="L63" s="90" t="str">
        <f>IFERROR(INDEX(Table2[[#Headers],[Assenza di governance e fattibilità organizzativa]:[Inefficacia del Security Risk Management]],MATCH("x",Table2[[#This Row],[Assenza di governance e fattibilità organizzativa]:[Inefficacia del Security Risk Management]],0)),"")</f>
        <v>anomalie AIP (ingest)</v>
      </c>
      <c r="M63" s="12"/>
      <c r="N63" s="7"/>
      <c r="O63" s="7"/>
      <c r="P63" s="7"/>
      <c r="Q63" s="7"/>
      <c r="R63" s="7"/>
      <c r="S63" s="7" t="s">
        <v>17</v>
      </c>
      <c r="T63" s="7"/>
      <c r="U63" s="7"/>
      <c r="V63" s="7"/>
      <c r="W63" s="7"/>
      <c r="X63" s="13"/>
    </row>
    <row r="64" spans="1:24" ht="15" customHeight="1" x14ac:dyDescent="0.45">
      <c r="A64" s="8">
        <v>63</v>
      </c>
      <c r="B64" s="8" t="s">
        <v>134</v>
      </c>
      <c r="C64" s="8" t="s">
        <v>190</v>
      </c>
      <c r="D64" s="8" t="s">
        <v>284</v>
      </c>
      <c r="E64" s="8" t="s">
        <v>285</v>
      </c>
      <c r="F64" s="8" t="s">
        <v>286</v>
      </c>
      <c r="G64" s="8" t="s">
        <v>287</v>
      </c>
      <c r="H64" s="8" t="s">
        <v>288</v>
      </c>
      <c r="I64" s="8" t="s">
        <v>184</v>
      </c>
      <c r="J64" s="48"/>
      <c r="K64" s="49"/>
      <c r="L64" s="89" t="str">
        <f>IFERROR(INDEX(Table2[[#Headers],[Assenza di governance e fattibilità organizzativa]:[Inefficacia del Security Risk Management]],MATCH("x",Table2[[#This Row],[Assenza di governance e fattibilità organizzativa]:[Inefficacia del Security Risk Management]],0)),"")</f>
        <v>anomalie AIP (ingest)</v>
      </c>
      <c r="M64" s="10"/>
      <c r="N64" s="9"/>
      <c r="O64" s="9"/>
      <c r="P64" s="9"/>
      <c r="Q64" s="9"/>
      <c r="R64" s="9"/>
      <c r="S64" s="9" t="s">
        <v>17</v>
      </c>
      <c r="T64" s="9"/>
      <c r="U64" s="9"/>
      <c r="V64" s="9"/>
      <c r="W64" s="9"/>
      <c r="X64" s="11"/>
    </row>
    <row r="65" spans="1:24" ht="15" customHeight="1" x14ac:dyDescent="0.45">
      <c r="A65" s="5">
        <v>64</v>
      </c>
      <c r="B65" s="5" t="s">
        <v>134</v>
      </c>
      <c r="C65" s="5" t="s">
        <v>289</v>
      </c>
      <c r="D65" s="5" t="s">
        <v>290</v>
      </c>
      <c r="E65" s="5" t="s">
        <v>291</v>
      </c>
      <c r="F65" s="5" t="s">
        <v>292</v>
      </c>
      <c r="G65" s="5" t="s">
        <v>293</v>
      </c>
      <c r="H65" s="5" t="s">
        <v>294</v>
      </c>
      <c r="I65" s="5" t="s">
        <v>147</v>
      </c>
      <c r="J65" s="45"/>
      <c r="K65" s="46"/>
      <c r="L65" s="90" t="str">
        <f>IFERROR(INDEX(Table2[[#Headers],[Assenza di governance e fattibilità organizzativa]:[Inefficacia del Security Risk Management]],MATCH("x",Table2[[#This Row],[Assenza di governance e fattibilità organizzativa]:[Inefficacia del Security Risk Management]],0)),"")</f>
        <v>Preservation planning inefficace</v>
      </c>
      <c r="M65" s="12"/>
      <c r="N65" s="7"/>
      <c r="O65" s="7"/>
      <c r="P65" s="7"/>
      <c r="Q65" s="7"/>
      <c r="R65" s="7"/>
      <c r="S65" s="7"/>
      <c r="T65" s="7" t="s">
        <v>17</v>
      </c>
      <c r="U65" s="7"/>
      <c r="V65" s="7"/>
      <c r="W65" s="7"/>
      <c r="X65" s="13"/>
    </row>
    <row r="66" spans="1:24" ht="15" customHeight="1" x14ac:dyDescent="0.45">
      <c r="A66" s="8">
        <v>65</v>
      </c>
      <c r="B66" s="8" t="s">
        <v>134</v>
      </c>
      <c r="C66" s="8" t="s">
        <v>289</v>
      </c>
      <c r="D66" s="8" t="s">
        <v>295</v>
      </c>
      <c r="E66" s="8" t="s">
        <v>296</v>
      </c>
      <c r="F66" s="8" t="s">
        <v>297</v>
      </c>
      <c r="G66" s="8" t="s">
        <v>298</v>
      </c>
      <c r="H66" s="8" t="s">
        <v>299</v>
      </c>
      <c r="I66" s="8" t="s">
        <v>251</v>
      </c>
      <c r="J66" s="48"/>
      <c r="K66" s="49"/>
      <c r="L66" s="89" t="str">
        <f>IFERROR(INDEX(Table2[[#Headers],[Assenza di governance e fattibilità organizzativa]:[Inefficacia del Security Risk Management]],MATCH("x",Table2[[#This Row],[Assenza di governance e fattibilità organizzativa]:[Inefficacia del Security Risk Management]],0)),"")</f>
        <v>Preservation planning inefficace</v>
      </c>
      <c r="M66" s="10"/>
      <c r="N66" s="9"/>
      <c r="O66" s="9"/>
      <c r="P66" s="9"/>
      <c r="Q66" s="9"/>
      <c r="R66" s="9"/>
      <c r="S66" s="9"/>
      <c r="T66" s="9" t="s">
        <v>17</v>
      </c>
      <c r="U66" s="9"/>
      <c r="V66" s="9"/>
      <c r="W66" s="9"/>
      <c r="X66" s="11"/>
    </row>
    <row r="67" spans="1:24" ht="15" customHeight="1" x14ac:dyDescent="0.45">
      <c r="A67" s="5">
        <v>66</v>
      </c>
      <c r="B67" s="5" t="s">
        <v>134</v>
      </c>
      <c r="C67" s="5" t="s">
        <v>289</v>
      </c>
      <c r="D67" s="5" t="s">
        <v>300</v>
      </c>
      <c r="E67" s="5" t="s">
        <v>301</v>
      </c>
      <c r="F67" s="5" t="s">
        <v>302</v>
      </c>
      <c r="G67" s="5" t="s">
        <v>303</v>
      </c>
      <c r="H67" s="5" t="s">
        <v>304</v>
      </c>
      <c r="I67" s="5" t="s">
        <v>251</v>
      </c>
      <c r="J67" s="45"/>
      <c r="K67" s="46"/>
      <c r="L67" s="90" t="str">
        <f>IFERROR(INDEX(Table2[[#Headers],[Assenza di governance e fattibilità organizzativa]:[Inefficacia del Security Risk Management]],MATCH("x",Table2[[#This Row],[Assenza di governance e fattibilità organizzativa]:[Inefficacia del Security Risk Management]],0)),"")</f>
        <v>Preservation planning inefficace</v>
      </c>
      <c r="M67" s="12"/>
      <c r="N67" s="7"/>
      <c r="O67" s="7"/>
      <c r="P67" s="7"/>
      <c r="Q67" s="7"/>
      <c r="R67" s="7"/>
      <c r="S67" s="7"/>
      <c r="T67" s="7" t="s">
        <v>17</v>
      </c>
      <c r="U67" s="7"/>
      <c r="V67" s="7"/>
      <c r="W67" s="7"/>
      <c r="X67" s="13"/>
    </row>
    <row r="68" spans="1:24" ht="15" customHeight="1" x14ac:dyDescent="0.45">
      <c r="A68" s="8">
        <v>67</v>
      </c>
      <c r="B68" s="8" t="s">
        <v>134</v>
      </c>
      <c r="C68" s="8" t="s">
        <v>289</v>
      </c>
      <c r="D68" s="8" t="s">
        <v>305</v>
      </c>
      <c r="E68" s="8" t="s">
        <v>306</v>
      </c>
      <c r="F68" s="8" t="s">
        <v>307</v>
      </c>
      <c r="G68" s="8" t="s">
        <v>308</v>
      </c>
      <c r="H68" s="8" t="s">
        <v>309</v>
      </c>
      <c r="I68" s="8" t="s">
        <v>184</v>
      </c>
      <c r="J68" s="48"/>
      <c r="K68" s="49"/>
      <c r="L68" s="89" t="str">
        <f>IFERROR(INDEX(Table2[[#Headers],[Assenza di governance e fattibilità organizzativa]:[Inefficacia del Security Risk Management]],MATCH("x",Table2[[#This Row],[Assenza di governance e fattibilità organizzativa]:[Inefficacia del Security Risk Management]],0)),"")</f>
        <v>Preservation planning inefficace</v>
      </c>
      <c r="M68" s="10"/>
      <c r="N68" s="9"/>
      <c r="O68" s="9"/>
      <c r="P68" s="9"/>
      <c r="Q68" s="9"/>
      <c r="R68" s="9"/>
      <c r="S68" s="9"/>
      <c r="T68" s="9" t="s">
        <v>17</v>
      </c>
      <c r="U68" s="9"/>
      <c r="V68" s="9"/>
      <c r="W68" s="9"/>
      <c r="X68" s="11"/>
    </row>
    <row r="69" spans="1:24" ht="15" customHeight="1" x14ac:dyDescent="0.45">
      <c r="A69" s="5">
        <v>68</v>
      </c>
      <c r="B69" s="5" t="s">
        <v>134</v>
      </c>
      <c r="C69" s="5" t="s">
        <v>289</v>
      </c>
      <c r="D69" s="5" t="s">
        <v>310</v>
      </c>
      <c r="E69" s="5" t="s">
        <v>311</v>
      </c>
      <c r="F69" s="5" t="s">
        <v>302</v>
      </c>
      <c r="G69" s="5" t="s">
        <v>312</v>
      </c>
      <c r="H69" s="5" t="s">
        <v>313</v>
      </c>
      <c r="I69" s="5" t="s">
        <v>251</v>
      </c>
      <c r="J69" s="45"/>
      <c r="K69" s="46"/>
      <c r="L69" s="90" t="str">
        <f>IFERROR(INDEX(Table2[[#Headers],[Assenza di governance e fattibilità organizzativa]:[Inefficacia del Security Risk Management]],MATCH("x",Table2[[#This Row],[Assenza di governance e fattibilità organizzativa]:[Inefficacia del Security Risk Management]],0)),"")</f>
        <v>Preservation planning inefficace</v>
      </c>
      <c r="M69" s="12"/>
      <c r="N69" s="7"/>
      <c r="O69" s="7"/>
      <c r="P69" s="7"/>
      <c r="Q69" s="7"/>
      <c r="R69" s="7"/>
      <c r="S69" s="7"/>
      <c r="T69" s="7" t="s">
        <v>17</v>
      </c>
      <c r="U69" s="7"/>
      <c r="V69" s="7"/>
      <c r="W69" s="7"/>
      <c r="X69" s="13"/>
    </row>
    <row r="70" spans="1:24" ht="15" customHeight="1" x14ac:dyDescent="0.45">
      <c r="A70" s="8">
        <v>69</v>
      </c>
      <c r="B70" s="8" t="s">
        <v>134</v>
      </c>
      <c r="C70" s="8" t="s">
        <v>289</v>
      </c>
      <c r="D70" s="8" t="s">
        <v>314</v>
      </c>
      <c r="E70" s="8" t="s">
        <v>315</v>
      </c>
      <c r="F70" s="8" t="s">
        <v>316</v>
      </c>
      <c r="G70" s="8" t="s">
        <v>317</v>
      </c>
      <c r="H70" s="8" t="s">
        <v>318</v>
      </c>
      <c r="I70" s="8" t="s">
        <v>147</v>
      </c>
      <c r="J70" s="48"/>
      <c r="K70" s="49"/>
      <c r="L70" s="89" t="str">
        <f>IFERROR(INDEX(Table2[[#Headers],[Assenza di governance e fattibilità organizzativa]:[Inefficacia del Security Risk Management]],MATCH("x",Table2[[#This Row],[Assenza di governance e fattibilità organizzativa]:[Inefficacia del Security Risk Management]],0)),"")</f>
        <v>Preservation planning inefficace</v>
      </c>
      <c r="M70" s="10"/>
      <c r="N70" s="9"/>
      <c r="O70" s="9"/>
      <c r="P70" s="9"/>
      <c r="Q70" s="9"/>
      <c r="R70" s="9"/>
      <c r="S70" s="9"/>
      <c r="T70" s="9" t="s">
        <v>17</v>
      </c>
      <c r="U70" s="9"/>
      <c r="V70" s="9"/>
      <c r="W70" s="9"/>
      <c r="X70" s="11"/>
    </row>
    <row r="71" spans="1:24" ht="15" customHeight="1" x14ac:dyDescent="0.45">
      <c r="A71" s="5">
        <v>70</v>
      </c>
      <c r="B71" s="5" t="s">
        <v>134</v>
      </c>
      <c r="C71" s="5" t="s">
        <v>319</v>
      </c>
      <c r="D71" s="5" t="s">
        <v>320</v>
      </c>
      <c r="E71" s="5" t="s">
        <v>321</v>
      </c>
      <c r="F71" s="5" t="s">
        <v>322</v>
      </c>
      <c r="G71" s="5" t="s">
        <v>323</v>
      </c>
      <c r="H71" s="5" t="s">
        <v>324</v>
      </c>
      <c r="I71" s="5" t="s">
        <v>184</v>
      </c>
      <c r="J71" s="45"/>
      <c r="K71" s="46"/>
      <c r="L71" s="90"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1" s="12"/>
      <c r="N71" s="7"/>
      <c r="O71" s="7"/>
      <c r="P71" s="7"/>
      <c r="Q71" s="7"/>
      <c r="R71" s="7"/>
      <c r="S71" s="7"/>
      <c r="T71" s="7"/>
      <c r="U71" s="7" t="s">
        <v>17</v>
      </c>
      <c r="V71" s="7"/>
      <c r="W71" s="7"/>
      <c r="X71" s="13"/>
    </row>
    <row r="72" spans="1:24" ht="15" customHeight="1" x14ac:dyDescent="0.45">
      <c r="A72" s="8">
        <v>71</v>
      </c>
      <c r="B72" s="8" t="s">
        <v>134</v>
      </c>
      <c r="C72" s="8" t="s">
        <v>319</v>
      </c>
      <c r="D72" s="8" t="s">
        <v>325</v>
      </c>
      <c r="E72" s="8" t="s">
        <v>326</v>
      </c>
      <c r="F72" s="8" t="s">
        <v>327</v>
      </c>
      <c r="G72" s="8" t="s">
        <v>328</v>
      </c>
      <c r="H72" s="8" t="s">
        <v>329</v>
      </c>
      <c r="I72" s="8" t="s">
        <v>184</v>
      </c>
      <c r="J72" s="48"/>
      <c r="K72" s="49"/>
      <c r="L72" s="89"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2" s="10"/>
      <c r="N72" s="9"/>
      <c r="O72" s="9"/>
      <c r="P72" s="9"/>
      <c r="Q72" s="9"/>
      <c r="R72" s="9"/>
      <c r="S72" s="9"/>
      <c r="T72" s="9"/>
      <c r="U72" s="9" t="s">
        <v>17</v>
      </c>
      <c r="V72" s="9"/>
      <c r="W72" s="9"/>
      <c r="X72" s="11"/>
    </row>
    <row r="73" spans="1:24" ht="15" customHeight="1" x14ac:dyDescent="0.45">
      <c r="A73" s="5">
        <v>72</v>
      </c>
      <c r="B73" s="5" t="s">
        <v>134</v>
      </c>
      <c r="C73" s="5" t="s">
        <v>319</v>
      </c>
      <c r="D73" s="5" t="s">
        <v>330</v>
      </c>
      <c r="E73" s="5" t="s">
        <v>331</v>
      </c>
      <c r="F73" s="5" t="s">
        <v>332</v>
      </c>
      <c r="G73" s="5" t="s">
        <v>333</v>
      </c>
      <c r="H73" s="5" t="s">
        <v>334</v>
      </c>
      <c r="I73" s="5" t="s">
        <v>184</v>
      </c>
      <c r="J73" s="45"/>
      <c r="K73" s="46"/>
      <c r="L73" s="90"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3" s="12"/>
      <c r="N73" s="7"/>
      <c r="O73" s="7"/>
      <c r="P73" s="7"/>
      <c r="Q73" s="7"/>
      <c r="R73" s="7"/>
      <c r="S73" s="7"/>
      <c r="T73" s="7"/>
      <c r="U73" s="7" t="s">
        <v>17</v>
      </c>
      <c r="V73" s="7"/>
      <c r="W73" s="7"/>
      <c r="X73" s="13"/>
    </row>
    <row r="74" spans="1:24" ht="15" customHeight="1" x14ac:dyDescent="0.45">
      <c r="A74" s="8">
        <v>73</v>
      </c>
      <c r="B74" s="8" t="s">
        <v>134</v>
      </c>
      <c r="C74" s="8" t="s">
        <v>319</v>
      </c>
      <c r="D74" s="8" t="s">
        <v>335</v>
      </c>
      <c r="E74" s="8" t="s">
        <v>336</v>
      </c>
      <c r="F74" s="8" t="s">
        <v>337</v>
      </c>
      <c r="G74" s="8" t="s">
        <v>338</v>
      </c>
      <c r="H74" s="8" t="s">
        <v>339</v>
      </c>
      <c r="I74" s="8" t="s">
        <v>184</v>
      </c>
      <c r="J74" s="48"/>
      <c r="K74" s="49"/>
      <c r="L74" s="89"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4" s="10"/>
      <c r="N74" s="9"/>
      <c r="O74" s="9"/>
      <c r="P74" s="9"/>
      <c r="Q74" s="9"/>
      <c r="R74" s="9"/>
      <c r="S74" s="9"/>
      <c r="T74" s="9"/>
      <c r="U74" s="9" t="s">
        <v>17</v>
      </c>
      <c r="V74" s="9"/>
      <c r="W74" s="9"/>
      <c r="X74" s="11"/>
    </row>
    <row r="75" spans="1:24" ht="15" customHeight="1" x14ac:dyDescent="0.45">
      <c r="A75" s="5">
        <v>74</v>
      </c>
      <c r="B75" s="5" t="s">
        <v>134</v>
      </c>
      <c r="C75" s="5" t="s">
        <v>319</v>
      </c>
      <c r="D75" s="5" t="s">
        <v>340</v>
      </c>
      <c r="E75" s="5" t="s">
        <v>341</v>
      </c>
      <c r="F75" s="5" t="s">
        <v>342</v>
      </c>
      <c r="G75" s="5" t="s">
        <v>343</v>
      </c>
      <c r="H75" s="5" t="s">
        <v>344</v>
      </c>
      <c r="I75" s="5" t="s">
        <v>184</v>
      </c>
      <c r="J75" s="45"/>
      <c r="K75" s="46"/>
      <c r="L75" s="90"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5" s="12"/>
      <c r="N75" s="7"/>
      <c r="O75" s="7"/>
      <c r="P75" s="7"/>
      <c r="Q75" s="7"/>
      <c r="R75" s="7"/>
      <c r="S75" s="7"/>
      <c r="T75" s="7"/>
      <c r="U75" s="7" t="s">
        <v>17</v>
      </c>
      <c r="V75" s="7"/>
      <c r="W75" s="7"/>
      <c r="X75" s="13"/>
    </row>
    <row r="76" spans="1:24" ht="15" customHeight="1" x14ac:dyDescent="0.45">
      <c r="A76" s="8">
        <v>75</v>
      </c>
      <c r="B76" s="8" t="s">
        <v>134</v>
      </c>
      <c r="C76" s="8" t="s">
        <v>319</v>
      </c>
      <c r="D76" s="8" t="s">
        <v>345</v>
      </c>
      <c r="E76" s="8" t="s">
        <v>346</v>
      </c>
      <c r="F76" s="8" t="s">
        <v>342</v>
      </c>
      <c r="G76" s="8" t="s">
        <v>347</v>
      </c>
      <c r="H76" s="8" t="s">
        <v>348</v>
      </c>
      <c r="I76" s="8" t="s">
        <v>184</v>
      </c>
      <c r="J76" s="48"/>
      <c r="K76" s="49"/>
      <c r="L76" s="89"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6" s="10"/>
      <c r="N76" s="9"/>
      <c r="O76" s="9"/>
      <c r="P76" s="9"/>
      <c r="Q76" s="9"/>
      <c r="R76" s="9"/>
      <c r="S76" s="9"/>
      <c r="T76" s="9"/>
      <c r="U76" s="9" t="s">
        <v>17</v>
      </c>
      <c r="V76" s="9"/>
      <c r="W76" s="9"/>
      <c r="X76" s="11"/>
    </row>
    <row r="77" spans="1:24" ht="15" customHeight="1" x14ac:dyDescent="0.45">
      <c r="A77" s="5">
        <v>76</v>
      </c>
      <c r="B77" s="5" t="s">
        <v>134</v>
      </c>
      <c r="C77" s="5" t="s">
        <v>319</v>
      </c>
      <c r="D77" s="5" t="s">
        <v>349</v>
      </c>
      <c r="E77" s="5" t="s">
        <v>350</v>
      </c>
      <c r="F77" s="5" t="s">
        <v>351</v>
      </c>
      <c r="G77" s="5" t="s">
        <v>352</v>
      </c>
      <c r="H77" s="5" t="s">
        <v>353</v>
      </c>
      <c r="I77" s="5" t="s">
        <v>147</v>
      </c>
      <c r="J77" s="45"/>
      <c r="K77" s="46"/>
      <c r="L77" s="90"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7" s="12"/>
      <c r="N77" s="7"/>
      <c r="O77" s="7"/>
      <c r="P77" s="7"/>
      <c r="Q77" s="7"/>
      <c r="R77" s="7"/>
      <c r="S77" s="7"/>
      <c r="T77" s="7"/>
      <c r="U77" s="7" t="s">
        <v>17</v>
      </c>
      <c r="V77" s="7"/>
      <c r="W77" s="7"/>
      <c r="X77" s="13"/>
    </row>
    <row r="78" spans="1:24" ht="15" customHeight="1" x14ac:dyDescent="0.45">
      <c r="A78" s="8">
        <v>77</v>
      </c>
      <c r="B78" s="8" t="s">
        <v>134</v>
      </c>
      <c r="C78" s="8" t="s">
        <v>319</v>
      </c>
      <c r="D78" s="8" t="s">
        <v>354</v>
      </c>
      <c r="E78" s="8" t="s">
        <v>355</v>
      </c>
      <c r="F78" s="8" t="s">
        <v>356</v>
      </c>
      <c r="G78" s="8" t="s">
        <v>357</v>
      </c>
      <c r="H78" s="8" t="s">
        <v>358</v>
      </c>
      <c r="I78" s="8" t="s">
        <v>147</v>
      </c>
      <c r="J78" s="48"/>
      <c r="K78" s="49"/>
      <c r="L78" s="89"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8" s="10"/>
      <c r="N78" s="9"/>
      <c r="O78" s="9"/>
      <c r="P78" s="9"/>
      <c r="Q78" s="9"/>
      <c r="R78" s="9"/>
      <c r="S78" s="9"/>
      <c r="T78" s="9"/>
      <c r="U78" s="9" t="s">
        <v>17</v>
      </c>
      <c r="V78" s="9"/>
      <c r="W78" s="9"/>
      <c r="X78" s="11"/>
    </row>
    <row r="79" spans="1:24" ht="15" customHeight="1" x14ac:dyDescent="0.45">
      <c r="A79" s="5">
        <v>78</v>
      </c>
      <c r="B79" s="5" t="s">
        <v>134</v>
      </c>
      <c r="C79" s="5" t="s">
        <v>319</v>
      </c>
      <c r="D79" s="5" t="s">
        <v>359</v>
      </c>
      <c r="E79" s="5" t="s">
        <v>360</v>
      </c>
      <c r="F79" s="5" t="s">
        <v>361</v>
      </c>
      <c r="G79" s="5" t="s">
        <v>362</v>
      </c>
      <c r="H79" s="5" t="s">
        <v>363</v>
      </c>
      <c r="I79" s="5" t="s">
        <v>147</v>
      </c>
      <c r="J79" s="45"/>
      <c r="K79" s="46"/>
      <c r="L79" s="90"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79" s="12"/>
      <c r="N79" s="7"/>
      <c r="O79" s="7"/>
      <c r="P79" s="7"/>
      <c r="Q79" s="7"/>
      <c r="R79" s="7"/>
      <c r="S79" s="7"/>
      <c r="T79" s="7"/>
      <c r="U79" s="7" t="s">
        <v>17</v>
      </c>
      <c r="V79" s="7"/>
      <c r="W79" s="7"/>
      <c r="X79" s="13"/>
    </row>
    <row r="80" spans="1:24" ht="15" customHeight="1" x14ac:dyDescent="0.45">
      <c r="A80" s="8">
        <v>79</v>
      </c>
      <c r="B80" s="8" t="s">
        <v>134</v>
      </c>
      <c r="C80" s="8" t="s">
        <v>319</v>
      </c>
      <c r="D80" s="8" t="s">
        <v>364</v>
      </c>
      <c r="E80" s="8" t="s">
        <v>365</v>
      </c>
      <c r="F80" s="8" t="s">
        <v>366</v>
      </c>
      <c r="G80" s="8" t="s">
        <v>367</v>
      </c>
      <c r="H80" s="8" t="s">
        <v>368</v>
      </c>
      <c r="I80" s="8" t="s">
        <v>147</v>
      </c>
      <c r="J80" s="48"/>
      <c r="K80" s="49"/>
      <c r="L80" s="89" t="str">
        <f>IFERROR(INDEX(Table2[[#Headers],[Assenza di governance e fattibilità organizzativa]:[Inefficacia del Security Risk Management]],MATCH("x",Table2[[#This Row],[Assenza di governance e fattibilità organizzativa]:[Inefficacia del Security Risk Management]],0)),"")</f>
        <v>Anomalie nel processo di conservazione</v>
      </c>
      <c r="M80" s="10"/>
      <c r="N80" s="9"/>
      <c r="O80" s="9"/>
      <c r="P80" s="9"/>
      <c r="Q80" s="9"/>
      <c r="R80" s="9"/>
      <c r="S80" s="9"/>
      <c r="T80" s="9"/>
      <c r="U80" s="9" t="s">
        <v>17</v>
      </c>
      <c r="V80" s="9"/>
      <c r="W80" s="9"/>
      <c r="X80" s="11"/>
    </row>
    <row r="81" spans="1:24" ht="15" customHeight="1" x14ac:dyDescent="0.45">
      <c r="A81" s="5">
        <v>80</v>
      </c>
      <c r="B81" s="5" t="s">
        <v>134</v>
      </c>
      <c r="C81" s="5" t="s">
        <v>369</v>
      </c>
      <c r="D81" s="5" t="s">
        <v>370</v>
      </c>
      <c r="E81" s="5" t="s">
        <v>371</v>
      </c>
      <c r="F81" s="5" t="s">
        <v>372</v>
      </c>
      <c r="G81" s="5" t="s">
        <v>373</v>
      </c>
      <c r="H81" s="5" t="s">
        <v>374</v>
      </c>
      <c r="I81" s="5" t="s">
        <v>147</v>
      </c>
      <c r="J81" s="45"/>
      <c r="K81" s="46"/>
      <c r="L81" s="90" t="str">
        <f>IFERROR(INDEX(Table2[[#Headers],[Assenza di governance e fattibilità organizzativa]:[Inefficacia del Security Risk Management]],MATCH("x",Table2[[#This Row],[Assenza di governance e fattibilità organizzativa]:[Inefficacia del Security Risk Management]],0)),"")</f>
        <v>inefficacia nella gestione degli accessi</v>
      </c>
      <c r="M81" s="12"/>
      <c r="N81" s="7"/>
      <c r="O81" s="7"/>
      <c r="P81" s="7"/>
      <c r="Q81" s="7"/>
      <c r="R81" s="7"/>
      <c r="S81" s="7"/>
      <c r="T81" s="7"/>
      <c r="U81" s="7"/>
      <c r="V81" s="7" t="s">
        <v>17</v>
      </c>
      <c r="W81" s="7"/>
      <c r="X81" s="13"/>
    </row>
    <row r="82" spans="1:24" ht="15" customHeight="1" x14ac:dyDescent="0.45">
      <c r="A82" s="8">
        <v>81</v>
      </c>
      <c r="B82" s="8" t="s">
        <v>134</v>
      </c>
      <c r="C82" s="8" t="s">
        <v>369</v>
      </c>
      <c r="D82" s="8" t="s">
        <v>375</v>
      </c>
      <c r="E82" s="8" t="s">
        <v>376</v>
      </c>
      <c r="F82" s="8" t="s">
        <v>377</v>
      </c>
      <c r="G82" s="8" t="s">
        <v>378</v>
      </c>
      <c r="H82" s="8" t="s">
        <v>379</v>
      </c>
      <c r="I82" s="8" t="s">
        <v>184</v>
      </c>
      <c r="J82" s="48"/>
      <c r="K82" s="49"/>
      <c r="L82" s="89" t="str">
        <f>IFERROR(INDEX(Table2[[#Headers],[Assenza di governance e fattibilità organizzativa]:[Inefficacia del Security Risk Management]],MATCH("x",Table2[[#This Row],[Assenza di governance e fattibilità organizzativa]:[Inefficacia del Security Risk Management]],0)),"")</f>
        <v>inefficacia nella gestione degli accessi</v>
      </c>
      <c r="M82" s="10"/>
      <c r="N82" s="9"/>
      <c r="O82" s="9"/>
      <c r="P82" s="9"/>
      <c r="Q82" s="9"/>
      <c r="R82" s="9"/>
      <c r="S82" s="9"/>
      <c r="T82" s="9"/>
      <c r="U82" s="9"/>
      <c r="V82" s="9" t="s">
        <v>17</v>
      </c>
      <c r="W82" s="9"/>
      <c r="X82" s="11"/>
    </row>
    <row r="83" spans="1:24" ht="15" customHeight="1" x14ac:dyDescent="0.45">
      <c r="A83" s="5">
        <v>82</v>
      </c>
      <c r="B83" s="5" t="s">
        <v>134</v>
      </c>
      <c r="C83" s="5" t="s">
        <v>369</v>
      </c>
      <c r="D83" s="5" t="s">
        <v>380</v>
      </c>
      <c r="E83" s="5" t="s">
        <v>381</v>
      </c>
      <c r="F83" s="5" t="s">
        <v>382</v>
      </c>
      <c r="G83" s="5" t="s">
        <v>383</v>
      </c>
      <c r="H83" s="5" t="s">
        <v>384</v>
      </c>
      <c r="I83" s="5" t="s">
        <v>147</v>
      </c>
      <c r="J83" s="45"/>
      <c r="K83" s="46"/>
      <c r="L83" s="90" t="str">
        <f>IFERROR(INDEX(Table2[[#Headers],[Assenza di governance e fattibilità organizzativa]:[Inefficacia del Security Risk Management]],MATCH("x",Table2[[#This Row],[Assenza di governance e fattibilità organizzativa]:[Inefficacia del Security Risk Management]],0)),"")</f>
        <v>inefficacia nella gestione degli accessi</v>
      </c>
      <c r="M83" s="12"/>
      <c r="N83" s="7"/>
      <c r="O83" s="7"/>
      <c r="P83" s="7"/>
      <c r="Q83" s="7"/>
      <c r="R83" s="7"/>
      <c r="S83" s="7"/>
      <c r="T83" s="7"/>
      <c r="U83" s="7"/>
      <c r="V83" s="7" t="s">
        <v>17</v>
      </c>
      <c r="W83" s="7"/>
      <c r="X83" s="13"/>
    </row>
    <row r="84" spans="1:24" ht="15" customHeight="1" x14ac:dyDescent="0.45">
      <c r="A84" s="8">
        <v>83</v>
      </c>
      <c r="B84" s="8" t="s">
        <v>134</v>
      </c>
      <c r="C84" s="8" t="s">
        <v>369</v>
      </c>
      <c r="D84" s="8" t="s">
        <v>385</v>
      </c>
      <c r="E84" s="8" t="s">
        <v>386</v>
      </c>
      <c r="F84" s="8" t="s">
        <v>387</v>
      </c>
      <c r="G84" s="8" t="s">
        <v>388</v>
      </c>
      <c r="H84" s="8" t="s">
        <v>389</v>
      </c>
      <c r="I84" s="8" t="s">
        <v>147</v>
      </c>
      <c r="J84" s="48"/>
      <c r="K84" s="49"/>
      <c r="L84" s="89" t="str">
        <f>IFERROR(INDEX(Table2[[#Headers],[Assenza di governance e fattibilità organizzativa]:[Inefficacia del Security Risk Management]],MATCH("x",Table2[[#This Row],[Assenza di governance e fattibilità organizzativa]:[Inefficacia del Security Risk Management]],0)),"")</f>
        <v>inefficacia nella gestione degli accessi</v>
      </c>
      <c r="M84" s="10"/>
      <c r="N84" s="9"/>
      <c r="O84" s="9"/>
      <c r="P84" s="9"/>
      <c r="Q84" s="9"/>
      <c r="R84" s="9"/>
      <c r="S84" s="9"/>
      <c r="T84" s="9"/>
      <c r="U84" s="9"/>
      <c r="V84" s="9" t="s">
        <v>17</v>
      </c>
      <c r="W84" s="9"/>
      <c r="X84" s="11"/>
    </row>
    <row r="85" spans="1:24" ht="15" customHeight="1" x14ac:dyDescent="0.45">
      <c r="A85" s="5">
        <v>84</v>
      </c>
      <c r="B85" s="5" t="s">
        <v>390</v>
      </c>
      <c r="C85" s="5" t="s">
        <v>391</v>
      </c>
      <c r="D85" s="5" t="s">
        <v>392</v>
      </c>
      <c r="E85" s="5" t="s">
        <v>393</v>
      </c>
      <c r="F85" s="5" t="s">
        <v>394</v>
      </c>
      <c r="G85" s="5" t="s">
        <v>395</v>
      </c>
      <c r="H85" s="5" t="s">
        <v>396</v>
      </c>
      <c r="I85" s="5" t="s">
        <v>16</v>
      </c>
      <c r="J85" s="45"/>
      <c r="K85" s="46"/>
      <c r="L85" s="90" t="str">
        <f>IFERROR(INDEX(Table2[[#Headers],[Assenza di governance e fattibilità organizzativa]:[Inefficacia del Security Risk Management]],MATCH("x",Table2[[#This Row],[Assenza di governance e fattibilità organizzativa]:[Inefficacia del Security Risk Management]],0)),"")</f>
        <v>Infrastruttura inadeguata</v>
      </c>
      <c r="M85" s="12"/>
      <c r="N85" s="7"/>
      <c r="O85" s="7"/>
      <c r="P85" s="7"/>
      <c r="Q85" s="7"/>
      <c r="R85" s="7"/>
      <c r="S85" s="7"/>
      <c r="T85" s="7"/>
      <c r="U85" s="7"/>
      <c r="V85" s="7"/>
      <c r="W85" s="7" t="s">
        <v>17</v>
      </c>
      <c r="X85" s="13"/>
    </row>
    <row r="86" spans="1:24" ht="15" customHeight="1" x14ac:dyDescent="0.45">
      <c r="A86" s="8">
        <v>85</v>
      </c>
      <c r="B86" s="8" t="s">
        <v>390</v>
      </c>
      <c r="C86" s="8" t="s">
        <v>391</v>
      </c>
      <c r="D86" s="8" t="s">
        <v>397</v>
      </c>
      <c r="E86" s="8" t="s">
        <v>398</v>
      </c>
      <c r="F86" s="8" t="s">
        <v>399</v>
      </c>
      <c r="G86" s="8" t="s">
        <v>400</v>
      </c>
      <c r="H86" s="8" t="s">
        <v>401</v>
      </c>
      <c r="I86" s="8" t="s">
        <v>16</v>
      </c>
      <c r="J86" s="48"/>
      <c r="K86" s="49"/>
      <c r="L86" s="89" t="str">
        <f>IFERROR(INDEX(Table2[[#Headers],[Assenza di governance e fattibilità organizzativa]:[Inefficacia del Security Risk Management]],MATCH("x",Table2[[#This Row],[Assenza di governance e fattibilità organizzativa]:[Inefficacia del Security Risk Management]],0)),"")</f>
        <v>Infrastruttura inadeguata</v>
      </c>
      <c r="M86" s="10"/>
      <c r="N86" s="9"/>
      <c r="O86" s="9"/>
      <c r="P86" s="9"/>
      <c r="Q86" s="9"/>
      <c r="R86" s="9"/>
      <c r="S86" s="9"/>
      <c r="T86" s="9"/>
      <c r="U86" s="9"/>
      <c r="V86" s="9"/>
      <c r="W86" s="9" t="s">
        <v>17</v>
      </c>
      <c r="X86" s="11"/>
    </row>
    <row r="87" spans="1:24" ht="15" customHeight="1" x14ac:dyDescent="0.45">
      <c r="A87" s="5">
        <v>86</v>
      </c>
      <c r="B87" s="5" t="s">
        <v>390</v>
      </c>
      <c r="C87" s="5" t="s">
        <v>391</v>
      </c>
      <c r="D87" s="5" t="s">
        <v>402</v>
      </c>
      <c r="E87" s="5" t="s">
        <v>403</v>
      </c>
      <c r="F87" s="5" t="s">
        <v>404</v>
      </c>
      <c r="G87" s="5" t="s">
        <v>405</v>
      </c>
      <c r="H87" s="5" t="s">
        <v>406</v>
      </c>
      <c r="I87" s="5" t="s">
        <v>16</v>
      </c>
      <c r="J87" s="45"/>
      <c r="K87" s="46"/>
      <c r="L87" s="90" t="str">
        <f>IFERROR(INDEX(Table2[[#Headers],[Assenza di governance e fattibilità organizzativa]:[Inefficacia del Security Risk Management]],MATCH("x",Table2[[#This Row],[Assenza di governance e fattibilità organizzativa]:[Inefficacia del Security Risk Management]],0)),"")</f>
        <v>Infrastruttura inadeguata</v>
      </c>
      <c r="M87" s="12"/>
      <c r="N87" s="7"/>
      <c r="O87" s="7"/>
      <c r="P87" s="7"/>
      <c r="Q87" s="7"/>
      <c r="R87" s="7"/>
      <c r="S87" s="7"/>
      <c r="T87" s="7"/>
      <c r="U87" s="7"/>
      <c r="V87" s="7"/>
      <c r="W87" s="7" t="s">
        <v>17</v>
      </c>
      <c r="X87" s="13"/>
    </row>
    <row r="88" spans="1:24" ht="15" customHeight="1" x14ac:dyDescent="0.45">
      <c r="A88" s="8">
        <v>87</v>
      </c>
      <c r="B88" s="8" t="s">
        <v>390</v>
      </c>
      <c r="C88" s="8" t="s">
        <v>391</v>
      </c>
      <c r="D88" s="8" t="s">
        <v>407</v>
      </c>
      <c r="E88" s="8" t="s">
        <v>408</v>
      </c>
      <c r="F88" s="8" t="s">
        <v>409</v>
      </c>
      <c r="G88" s="8" t="s">
        <v>410</v>
      </c>
      <c r="H88" s="8" t="s">
        <v>411</v>
      </c>
      <c r="I88" s="8" t="s">
        <v>16</v>
      </c>
      <c r="J88" s="48"/>
      <c r="K88" s="49"/>
      <c r="L88" s="89" t="str">
        <f>IFERROR(INDEX(Table2[[#Headers],[Assenza di governance e fattibilità organizzativa]:[Inefficacia del Security Risk Management]],MATCH("x",Table2[[#This Row],[Assenza di governance e fattibilità organizzativa]:[Inefficacia del Security Risk Management]],0)),"")</f>
        <v>Infrastruttura inadeguata</v>
      </c>
      <c r="M88" s="10"/>
      <c r="N88" s="9"/>
      <c r="O88" s="9"/>
      <c r="P88" s="9"/>
      <c r="Q88" s="9"/>
      <c r="R88" s="9"/>
      <c r="S88" s="9"/>
      <c r="T88" s="9"/>
      <c r="U88" s="9"/>
      <c r="V88" s="9"/>
      <c r="W88" s="9" t="s">
        <v>17</v>
      </c>
      <c r="X88" s="11"/>
    </row>
    <row r="89" spans="1:24" ht="15" customHeight="1" x14ac:dyDescent="0.45">
      <c r="A89" s="5">
        <v>88</v>
      </c>
      <c r="B89" s="5" t="s">
        <v>390</v>
      </c>
      <c r="C89" s="5" t="s">
        <v>391</v>
      </c>
      <c r="D89" s="5" t="s">
        <v>412</v>
      </c>
      <c r="E89" s="5" t="s">
        <v>413</v>
      </c>
      <c r="F89" s="5" t="s">
        <v>414</v>
      </c>
      <c r="G89" s="5" t="s">
        <v>415</v>
      </c>
      <c r="H89" s="5" t="s">
        <v>416</v>
      </c>
      <c r="I89" s="5" t="s">
        <v>16</v>
      </c>
      <c r="J89" s="45"/>
      <c r="K89" s="46"/>
      <c r="L89" s="90" t="str">
        <f>IFERROR(INDEX(Table2[[#Headers],[Assenza di governance e fattibilità organizzativa]:[Inefficacia del Security Risk Management]],MATCH("x",Table2[[#This Row],[Assenza di governance e fattibilità organizzativa]:[Inefficacia del Security Risk Management]],0)),"")</f>
        <v>Infrastruttura inadeguata</v>
      </c>
      <c r="M89" s="12"/>
      <c r="N89" s="7"/>
      <c r="O89" s="7"/>
      <c r="P89" s="7"/>
      <c r="Q89" s="7"/>
      <c r="R89" s="7"/>
      <c r="S89" s="7"/>
      <c r="T89" s="7"/>
      <c r="U89" s="7"/>
      <c r="V89" s="7"/>
      <c r="W89" s="7" t="s">
        <v>17</v>
      </c>
      <c r="X89" s="13"/>
    </row>
    <row r="90" spans="1:24" ht="15" customHeight="1" x14ac:dyDescent="0.45">
      <c r="A90" s="8">
        <v>89</v>
      </c>
      <c r="B90" s="8" t="s">
        <v>390</v>
      </c>
      <c r="C90" s="8" t="s">
        <v>391</v>
      </c>
      <c r="D90" s="8" t="s">
        <v>417</v>
      </c>
      <c r="E90" s="8" t="s">
        <v>418</v>
      </c>
      <c r="F90" s="8" t="s">
        <v>419</v>
      </c>
      <c r="G90" s="8" t="s">
        <v>420</v>
      </c>
      <c r="H90" s="8" t="s">
        <v>421</v>
      </c>
      <c r="I90" s="8" t="s">
        <v>16</v>
      </c>
      <c r="J90" s="48"/>
      <c r="K90" s="49"/>
      <c r="L90" s="89" t="str">
        <f>IFERROR(INDEX(Table2[[#Headers],[Assenza di governance e fattibilità organizzativa]:[Inefficacia del Security Risk Management]],MATCH("x",Table2[[#This Row],[Assenza di governance e fattibilità organizzativa]:[Inefficacia del Security Risk Management]],0)),"")</f>
        <v>Infrastruttura inadeguata</v>
      </c>
      <c r="M90" s="10"/>
      <c r="N90" s="9"/>
      <c r="O90" s="9"/>
      <c r="P90" s="9"/>
      <c r="Q90" s="9"/>
      <c r="R90" s="9"/>
      <c r="S90" s="9"/>
      <c r="T90" s="9"/>
      <c r="U90" s="9"/>
      <c r="V90" s="9"/>
      <c r="W90" s="9" t="s">
        <v>17</v>
      </c>
      <c r="X90" s="11"/>
    </row>
    <row r="91" spans="1:24" ht="15" customHeight="1" x14ac:dyDescent="0.45">
      <c r="A91" s="5">
        <v>90</v>
      </c>
      <c r="B91" s="5" t="s">
        <v>390</v>
      </c>
      <c r="C91" s="5" t="s">
        <v>391</v>
      </c>
      <c r="D91" s="5" t="s">
        <v>422</v>
      </c>
      <c r="E91" s="5" t="s">
        <v>423</v>
      </c>
      <c r="F91" s="5" t="s">
        <v>404</v>
      </c>
      <c r="G91" s="5" t="s">
        <v>424</v>
      </c>
      <c r="H91" s="5" t="s">
        <v>425</v>
      </c>
      <c r="I91" s="5" t="s">
        <v>16</v>
      </c>
      <c r="J91" s="45"/>
      <c r="K91" s="46"/>
      <c r="L91" s="90" t="str">
        <f>IFERROR(INDEX(Table2[[#Headers],[Assenza di governance e fattibilità organizzativa]:[Inefficacia del Security Risk Management]],MATCH("x",Table2[[#This Row],[Assenza di governance e fattibilità organizzativa]:[Inefficacia del Security Risk Management]],0)),"")</f>
        <v>Infrastruttura inadeguata</v>
      </c>
      <c r="M91" s="12"/>
      <c r="N91" s="7"/>
      <c r="O91" s="7"/>
      <c r="P91" s="7"/>
      <c r="Q91" s="7"/>
      <c r="R91" s="7"/>
      <c r="S91" s="7"/>
      <c r="T91" s="7"/>
      <c r="U91" s="7"/>
      <c r="V91" s="7"/>
      <c r="W91" s="7" t="s">
        <v>17</v>
      </c>
      <c r="X91" s="13"/>
    </row>
    <row r="92" spans="1:24" ht="15" customHeight="1" x14ac:dyDescent="0.45">
      <c r="A92" s="8">
        <v>91</v>
      </c>
      <c r="B92" s="8" t="s">
        <v>390</v>
      </c>
      <c r="C92" s="8" t="s">
        <v>391</v>
      </c>
      <c r="D92" s="8" t="s">
        <v>426</v>
      </c>
      <c r="E92" s="8" t="s">
        <v>427</v>
      </c>
      <c r="F92" s="8" t="s">
        <v>409</v>
      </c>
      <c r="G92" s="8" t="s">
        <v>428</v>
      </c>
      <c r="H92" s="8" t="s">
        <v>429</v>
      </c>
      <c r="I92" s="8" t="s">
        <v>16</v>
      </c>
      <c r="J92" s="48"/>
      <c r="K92" s="49"/>
      <c r="L92" s="89" t="str">
        <f>IFERROR(INDEX(Table2[[#Headers],[Assenza di governance e fattibilità organizzativa]:[Inefficacia del Security Risk Management]],MATCH("x",Table2[[#This Row],[Assenza di governance e fattibilità organizzativa]:[Inefficacia del Security Risk Management]],0)),"")</f>
        <v>Infrastruttura inadeguata</v>
      </c>
      <c r="M92" s="10"/>
      <c r="N92" s="9"/>
      <c r="O92" s="9"/>
      <c r="P92" s="9"/>
      <c r="Q92" s="9"/>
      <c r="R92" s="9"/>
      <c r="S92" s="9"/>
      <c r="T92" s="9"/>
      <c r="U92" s="9"/>
      <c r="V92" s="9"/>
      <c r="W92" s="9" t="s">
        <v>17</v>
      </c>
      <c r="X92" s="11"/>
    </row>
    <row r="93" spans="1:24" ht="15" customHeight="1" x14ac:dyDescent="0.45">
      <c r="A93" s="5">
        <v>92</v>
      </c>
      <c r="B93" s="5" t="s">
        <v>390</v>
      </c>
      <c r="C93" s="5" t="s">
        <v>391</v>
      </c>
      <c r="D93" s="5" t="s">
        <v>430</v>
      </c>
      <c r="E93" s="5" t="s">
        <v>431</v>
      </c>
      <c r="F93" s="5" t="s">
        <v>432</v>
      </c>
      <c r="G93" s="5" t="s">
        <v>433</v>
      </c>
      <c r="H93" s="5" t="s">
        <v>434</v>
      </c>
      <c r="I93" s="5" t="s">
        <v>16</v>
      </c>
      <c r="J93" s="45"/>
      <c r="K93" s="46"/>
      <c r="L93" s="90" t="str">
        <f>IFERROR(INDEX(Table2[[#Headers],[Assenza di governance e fattibilità organizzativa]:[Inefficacia del Security Risk Management]],MATCH("x",Table2[[#This Row],[Assenza di governance e fattibilità organizzativa]:[Inefficacia del Security Risk Management]],0)),"")</f>
        <v>Infrastruttura inadeguata</v>
      </c>
      <c r="M93" s="12"/>
      <c r="N93" s="7"/>
      <c r="O93" s="7"/>
      <c r="P93" s="7"/>
      <c r="Q93" s="7"/>
      <c r="R93" s="7"/>
      <c r="S93" s="7"/>
      <c r="T93" s="7"/>
      <c r="U93" s="7"/>
      <c r="V93" s="7"/>
      <c r="W93" s="7" t="s">
        <v>17</v>
      </c>
      <c r="X93" s="13"/>
    </row>
    <row r="94" spans="1:24" ht="15" customHeight="1" x14ac:dyDescent="0.45">
      <c r="A94" s="8">
        <v>93</v>
      </c>
      <c r="B94" s="8" t="s">
        <v>390</v>
      </c>
      <c r="C94" s="8" t="s">
        <v>391</v>
      </c>
      <c r="D94" s="8" t="s">
        <v>435</v>
      </c>
      <c r="E94" s="8" t="s">
        <v>436</v>
      </c>
      <c r="F94" s="8" t="s">
        <v>437</v>
      </c>
      <c r="G94" s="8" t="s">
        <v>438</v>
      </c>
      <c r="H94" s="8" t="s">
        <v>421</v>
      </c>
      <c r="I94" s="8" t="s">
        <v>16</v>
      </c>
      <c r="J94" s="48"/>
      <c r="K94" s="49"/>
      <c r="L94" s="89" t="str">
        <f>IFERROR(INDEX(Table2[[#Headers],[Assenza di governance e fattibilità organizzativa]:[Inefficacia del Security Risk Management]],MATCH("x",Table2[[#This Row],[Assenza di governance e fattibilità organizzativa]:[Inefficacia del Security Risk Management]],0)),"")</f>
        <v>Infrastruttura inadeguata</v>
      </c>
      <c r="M94" s="10"/>
      <c r="N94" s="9"/>
      <c r="O94" s="9"/>
      <c r="P94" s="9"/>
      <c r="Q94" s="9"/>
      <c r="R94" s="9"/>
      <c r="S94" s="9"/>
      <c r="T94" s="9"/>
      <c r="U94" s="9"/>
      <c r="V94" s="9"/>
      <c r="W94" s="9" t="s">
        <v>17</v>
      </c>
      <c r="X94" s="11"/>
    </row>
    <row r="95" spans="1:24" ht="15" customHeight="1" x14ac:dyDescent="0.45">
      <c r="A95" s="5">
        <v>94</v>
      </c>
      <c r="B95" s="5" t="s">
        <v>390</v>
      </c>
      <c r="C95" s="5" t="s">
        <v>391</v>
      </c>
      <c r="D95" s="5" t="s">
        <v>439</v>
      </c>
      <c r="E95" s="5" t="s">
        <v>440</v>
      </c>
      <c r="F95" s="5" t="s">
        <v>441</v>
      </c>
      <c r="G95" s="5" t="s">
        <v>442</v>
      </c>
      <c r="H95" s="5" t="s">
        <v>443</v>
      </c>
      <c r="I95" s="5" t="s">
        <v>16</v>
      </c>
      <c r="J95" s="45"/>
      <c r="K95" s="46"/>
      <c r="L95" s="90" t="str">
        <f>IFERROR(INDEX(Table2[[#Headers],[Assenza di governance e fattibilità organizzativa]:[Inefficacia del Security Risk Management]],MATCH("x",Table2[[#This Row],[Assenza di governance e fattibilità organizzativa]:[Inefficacia del Security Risk Management]],0)),"")</f>
        <v>Infrastruttura inadeguata</v>
      </c>
      <c r="M95" s="12"/>
      <c r="N95" s="7"/>
      <c r="O95" s="7"/>
      <c r="P95" s="7"/>
      <c r="Q95" s="7"/>
      <c r="R95" s="7"/>
      <c r="S95" s="7"/>
      <c r="T95" s="7"/>
      <c r="U95" s="7"/>
      <c r="V95" s="7"/>
      <c r="W95" s="7" t="s">
        <v>17</v>
      </c>
      <c r="X95" s="13"/>
    </row>
    <row r="96" spans="1:24" ht="15" customHeight="1" x14ac:dyDescent="0.45">
      <c r="A96" s="8">
        <v>95</v>
      </c>
      <c r="B96" s="8" t="s">
        <v>390</v>
      </c>
      <c r="C96" s="8" t="s">
        <v>391</v>
      </c>
      <c r="D96" s="8" t="s">
        <v>444</v>
      </c>
      <c r="E96" s="8" t="s">
        <v>445</v>
      </c>
      <c r="F96" s="8" t="s">
        <v>446</v>
      </c>
      <c r="G96" s="8" t="s">
        <v>447</v>
      </c>
      <c r="H96" s="8" t="s">
        <v>448</v>
      </c>
      <c r="I96" s="8" t="s">
        <v>16</v>
      </c>
      <c r="J96" s="48"/>
      <c r="K96" s="49"/>
      <c r="L96" s="89" t="str">
        <f>IFERROR(INDEX(Table2[[#Headers],[Assenza di governance e fattibilità organizzativa]:[Inefficacia del Security Risk Management]],MATCH("x",Table2[[#This Row],[Assenza di governance e fattibilità organizzativa]:[Inefficacia del Security Risk Management]],0)),"")</f>
        <v>Infrastruttura inadeguata</v>
      </c>
      <c r="M96" s="10"/>
      <c r="N96" s="9"/>
      <c r="O96" s="9"/>
      <c r="P96" s="9"/>
      <c r="Q96" s="9"/>
      <c r="R96" s="9"/>
      <c r="S96" s="9"/>
      <c r="T96" s="9"/>
      <c r="U96" s="9"/>
      <c r="V96" s="9"/>
      <c r="W96" s="9" t="s">
        <v>17</v>
      </c>
      <c r="X96" s="11"/>
    </row>
    <row r="97" spans="1:24" ht="15" customHeight="1" x14ac:dyDescent="0.45">
      <c r="A97" s="5">
        <v>96</v>
      </c>
      <c r="B97" s="5" t="s">
        <v>390</v>
      </c>
      <c r="C97" s="5" t="s">
        <v>391</v>
      </c>
      <c r="D97" s="5" t="s">
        <v>449</v>
      </c>
      <c r="E97" s="5" t="s">
        <v>450</v>
      </c>
      <c r="F97" s="5" t="s">
        <v>451</v>
      </c>
      <c r="G97" s="5" t="s">
        <v>452</v>
      </c>
      <c r="H97" s="5" t="s">
        <v>453</v>
      </c>
      <c r="I97" s="5" t="s">
        <v>16</v>
      </c>
      <c r="J97" s="45"/>
      <c r="K97" s="46"/>
      <c r="L97" s="90" t="str">
        <f>IFERROR(INDEX(Table2[[#Headers],[Assenza di governance e fattibilità organizzativa]:[Inefficacia del Security Risk Management]],MATCH("x",Table2[[#This Row],[Assenza di governance e fattibilità organizzativa]:[Inefficacia del Security Risk Management]],0)),"")</f>
        <v>Infrastruttura inadeguata</v>
      </c>
      <c r="M97" s="12"/>
      <c r="N97" s="7"/>
      <c r="O97" s="7"/>
      <c r="P97" s="7"/>
      <c r="Q97" s="7"/>
      <c r="R97" s="7"/>
      <c r="S97" s="7"/>
      <c r="T97" s="7"/>
      <c r="U97" s="7"/>
      <c r="V97" s="7"/>
      <c r="W97" s="7" t="s">
        <v>17</v>
      </c>
      <c r="X97" s="13"/>
    </row>
    <row r="98" spans="1:24" ht="15" customHeight="1" x14ac:dyDescent="0.45">
      <c r="A98" s="8">
        <v>97</v>
      </c>
      <c r="B98" s="8" t="s">
        <v>390</v>
      </c>
      <c r="C98" s="8" t="s">
        <v>391</v>
      </c>
      <c r="D98" s="8" t="s">
        <v>454</v>
      </c>
      <c r="E98" s="8" t="s">
        <v>455</v>
      </c>
      <c r="F98" s="8" t="s">
        <v>456</v>
      </c>
      <c r="G98" s="8" t="s">
        <v>457</v>
      </c>
      <c r="H98" s="8" t="s">
        <v>458</v>
      </c>
      <c r="I98" s="8" t="s">
        <v>16</v>
      </c>
      <c r="J98" s="48"/>
      <c r="K98" s="49"/>
      <c r="L98" s="89" t="str">
        <f>IFERROR(INDEX(Table2[[#Headers],[Assenza di governance e fattibilità organizzativa]:[Inefficacia del Security Risk Management]],MATCH("x",Table2[[#This Row],[Assenza di governance e fattibilità organizzativa]:[Inefficacia del Security Risk Management]],0)),"")</f>
        <v>Infrastruttura inadeguata</v>
      </c>
      <c r="M98" s="10"/>
      <c r="N98" s="9"/>
      <c r="O98" s="9"/>
      <c r="P98" s="9"/>
      <c r="Q98" s="9"/>
      <c r="R98" s="9"/>
      <c r="S98" s="9"/>
      <c r="T98" s="9"/>
      <c r="U98" s="9"/>
      <c r="V98" s="9"/>
      <c r="W98" s="9" t="s">
        <v>17</v>
      </c>
      <c r="X98" s="11"/>
    </row>
    <row r="99" spans="1:24" ht="15" customHeight="1" x14ac:dyDescent="0.45">
      <c r="A99" s="5">
        <v>98</v>
      </c>
      <c r="B99" s="5" t="s">
        <v>390</v>
      </c>
      <c r="C99" s="5" t="s">
        <v>391</v>
      </c>
      <c r="D99" s="5" t="s">
        <v>459</v>
      </c>
      <c r="E99" s="5" t="s">
        <v>460</v>
      </c>
      <c r="F99" s="5" t="s">
        <v>461</v>
      </c>
      <c r="G99" s="5" t="s">
        <v>462</v>
      </c>
      <c r="H99" s="5" t="s">
        <v>463</v>
      </c>
      <c r="I99" s="5" t="s">
        <v>16</v>
      </c>
      <c r="J99" s="45"/>
      <c r="K99" s="46"/>
      <c r="L99" s="90" t="str">
        <f>IFERROR(INDEX(Table2[[#Headers],[Assenza di governance e fattibilità organizzativa]:[Inefficacia del Security Risk Management]],MATCH("x",Table2[[#This Row],[Assenza di governance e fattibilità organizzativa]:[Inefficacia del Security Risk Management]],0)),"")</f>
        <v>Infrastruttura inadeguata</v>
      </c>
      <c r="M99" s="12"/>
      <c r="N99" s="7"/>
      <c r="O99" s="7"/>
      <c r="P99" s="7"/>
      <c r="Q99" s="7"/>
      <c r="R99" s="7"/>
      <c r="S99" s="7"/>
      <c r="T99" s="7"/>
      <c r="U99" s="7"/>
      <c r="V99" s="7"/>
      <c r="W99" s="7" t="s">
        <v>17</v>
      </c>
      <c r="X99" s="13"/>
    </row>
    <row r="100" spans="1:24" ht="15" customHeight="1" x14ac:dyDescent="0.45">
      <c r="A100" s="8">
        <v>99</v>
      </c>
      <c r="B100" s="8" t="s">
        <v>390</v>
      </c>
      <c r="C100" s="8" t="s">
        <v>391</v>
      </c>
      <c r="D100" s="8" t="s">
        <v>464</v>
      </c>
      <c r="E100" s="8" t="s">
        <v>465</v>
      </c>
      <c r="F100" s="8" t="s">
        <v>466</v>
      </c>
      <c r="G100" s="8" t="s">
        <v>467</v>
      </c>
      <c r="H100" s="8" t="s">
        <v>468</v>
      </c>
      <c r="I100" s="8" t="s">
        <v>16</v>
      </c>
      <c r="J100" s="48"/>
      <c r="K100" s="49"/>
      <c r="L100" s="89" t="str">
        <f>IFERROR(INDEX(Table2[[#Headers],[Assenza di governance e fattibilità organizzativa]:[Inefficacia del Security Risk Management]],MATCH("x",Table2[[#This Row],[Assenza di governance e fattibilità organizzativa]:[Inefficacia del Security Risk Management]],0)),"")</f>
        <v>Infrastruttura inadeguata</v>
      </c>
      <c r="M100" s="10"/>
      <c r="N100" s="9"/>
      <c r="O100" s="9"/>
      <c r="P100" s="9"/>
      <c r="Q100" s="9"/>
      <c r="R100" s="9"/>
      <c r="S100" s="9"/>
      <c r="T100" s="9"/>
      <c r="U100" s="9"/>
      <c r="V100" s="9"/>
      <c r="W100" s="9" t="s">
        <v>17</v>
      </c>
      <c r="X100" s="11"/>
    </row>
    <row r="101" spans="1:24" ht="15" customHeight="1" x14ac:dyDescent="0.45">
      <c r="A101" s="5">
        <v>100</v>
      </c>
      <c r="B101" s="5" t="s">
        <v>390</v>
      </c>
      <c r="C101" s="5" t="s">
        <v>391</v>
      </c>
      <c r="D101" s="5" t="s">
        <v>469</v>
      </c>
      <c r="E101" s="5" t="s">
        <v>470</v>
      </c>
      <c r="F101" s="5" t="s">
        <v>471</v>
      </c>
      <c r="G101" s="5" t="s">
        <v>472</v>
      </c>
      <c r="H101" s="5" t="s">
        <v>473</v>
      </c>
      <c r="I101" s="5" t="s">
        <v>16</v>
      </c>
      <c r="J101" s="45"/>
      <c r="K101" s="46"/>
      <c r="L101" s="90" t="str">
        <f>IFERROR(INDEX(Table2[[#Headers],[Assenza di governance e fattibilità organizzativa]:[Inefficacia del Security Risk Management]],MATCH("x",Table2[[#This Row],[Assenza di governance e fattibilità organizzativa]:[Inefficacia del Security Risk Management]],0)),"")</f>
        <v>Infrastruttura inadeguata</v>
      </c>
      <c r="M101" s="12"/>
      <c r="N101" s="7"/>
      <c r="O101" s="7"/>
      <c r="P101" s="7"/>
      <c r="Q101" s="7"/>
      <c r="R101" s="7"/>
      <c r="S101" s="7"/>
      <c r="T101" s="7"/>
      <c r="U101" s="7"/>
      <c r="V101" s="7"/>
      <c r="W101" s="7" t="s">
        <v>17</v>
      </c>
      <c r="X101" s="13"/>
    </row>
    <row r="102" spans="1:24" ht="15" customHeight="1" x14ac:dyDescent="0.45">
      <c r="A102" s="8">
        <v>101</v>
      </c>
      <c r="B102" s="8" t="s">
        <v>390</v>
      </c>
      <c r="C102" s="8" t="s">
        <v>391</v>
      </c>
      <c r="D102" s="8" t="s">
        <v>474</v>
      </c>
      <c r="E102" s="8" t="s">
        <v>475</v>
      </c>
      <c r="F102" s="8" t="s">
        <v>476</v>
      </c>
      <c r="G102" s="8" t="s">
        <v>477</v>
      </c>
      <c r="H102" s="8" t="s">
        <v>478</v>
      </c>
      <c r="I102" s="8" t="s">
        <v>16</v>
      </c>
      <c r="J102" s="48"/>
      <c r="K102" s="49"/>
      <c r="L102" s="89" t="str">
        <f>IFERROR(INDEX(Table2[[#Headers],[Assenza di governance e fattibilità organizzativa]:[Inefficacia del Security Risk Management]],MATCH("x",Table2[[#This Row],[Assenza di governance e fattibilità organizzativa]:[Inefficacia del Security Risk Management]],0)),"")</f>
        <v>Infrastruttura inadeguata</v>
      </c>
      <c r="M102" s="10"/>
      <c r="N102" s="9"/>
      <c r="O102" s="9"/>
      <c r="P102" s="9"/>
      <c r="Q102" s="9"/>
      <c r="R102" s="9"/>
      <c r="S102" s="9"/>
      <c r="T102" s="9"/>
      <c r="U102" s="9"/>
      <c r="V102" s="9"/>
      <c r="W102" s="9" t="s">
        <v>17</v>
      </c>
      <c r="X102" s="11"/>
    </row>
    <row r="103" spans="1:24" ht="15" customHeight="1" x14ac:dyDescent="0.45">
      <c r="A103" s="5">
        <v>102</v>
      </c>
      <c r="B103" s="5" t="s">
        <v>390</v>
      </c>
      <c r="C103" s="5" t="s">
        <v>391</v>
      </c>
      <c r="D103" s="5" t="s">
        <v>479</v>
      </c>
      <c r="E103" s="5" t="s">
        <v>480</v>
      </c>
      <c r="F103" s="5" t="s">
        <v>481</v>
      </c>
      <c r="G103" s="5" t="s">
        <v>482</v>
      </c>
      <c r="H103" s="5" t="s">
        <v>483</v>
      </c>
      <c r="I103" s="5" t="s">
        <v>16</v>
      </c>
      <c r="J103" s="45"/>
      <c r="K103" s="46"/>
      <c r="L103" s="90" t="str">
        <f>IFERROR(INDEX(Table2[[#Headers],[Assenza di governance e fattibilità organizzativa]:[Inefficacia del Security Risk Management]],MATCH("x",Table2[[#This Row],[Assenza di governance e fattibilità organizzativa]:[Inefficacia del Security Risk Management]],0)),"")</f>
        <v>Infrastruttura inadeguata</v>
      </c>
      <c r="M103" s="12"/>
      <c r="N103" s="7"/>
      <c r="O103" s="7"/>
      <c r="P103" s="7"/>
      <c r="Q103" s="7"/>
      <c r="R103" s="7"/>
      <c r="S103" s="7"/>
      <c r="T103" s="7"/>
      <c r="U103" s="7"/>
      <c r="V103" s="7"/>
      <c r="W103" s="7" t="s">
        <v>17</v>
      </c>
      <c r="X103" s="13"/>
    </row>
    <row r="104" spans="1:24" ht="15" customHeight="1" x14ac:dyDescent="0.45">
      <c r="A104" s="8">
        <v>103</v>
      </c>
      <c r="B104" s="8" t="s">
        <v>390</v>
      </c>
      <c r="C104" s="8" t="s">
        <v>391</v>
      </c>
      <c r="D104" s="8" t="s">
        <v>484</v>
      </c>
      <c r="E104" s="8" t="s">
        <v>485</v>
      </c>
      <c r="F104" s="8" t="s">
        <v>486</v>
      </c>
      <c r="G104" s="8" t="s">
        <v>487</v>
      </c>
      <c r="H104" s="8" t="s">
        <v>488</v>
      </c>
      <c r="I104" s="8" t="s">
        <v>16</v>
      </c>
      <c r="J104" s="48"/>
      <c r="K104" s="49"/>
      <c r="L104" s="89" t="str">
        <f>IFERROR(INDEX(Table2[[#Headers],[Assenza di governance e fattibilità organizzativa]:[Inefficacia del Security Risk Management]],MATCH("x",Table2[[#This Row],[Assenza di governance e fattibilità organizzativa]:[Inefficacia del Security Risk Management]],0)),"")</f>
        <v>Infrastruttura inadeguata</v>
      </c>
      <c r="M104" s="10"/>
      <c r="N104" s="9"/>
      <c r="O104" s="9"/>
      <c r="P104" s="9"/>
      <c r="Q104" s="9"/>
      <c r="R104" s="9"/>
      <c r="S104" s="9"/>
      <c r="T104" s="9"/>
      <c r="U104" s="9"/>
      <c r="V104" s="9"/>
      <c r="W104" s="9" t="s">
        <v>17</v>
      </c>
      <c r="X104" s="11"/>
    </row>
    <row r="105" spans="1:24" ht="15" customHeight="1" x14ac:dyDescent="0.45">
      <c r="A105" s="5">
        <v>104</v>
      </c>
      <c r="B105" s="5" t="s">
        <v>390</v>
      </c>
      <c r="C105" s="5" t="s">
        <v>489</v>
      </c>
      <c r="D105" s="5" t="s">
        <v>490</v>
      </c>
      <c r="E105" s="5" t="s">
        <v>491</v>
      </c>
      <c r="F105" s="5" t="s">
        <v>492</v>
      </c>
      <c r="G105" s="5" t="s">
        <v>493</v>
      </c>
      <c r="H105" s="5" t="s">
        <v>494</v>
      </c>
      <c r="I105" s="5" t="s">
        <v>16</v>
      </c>
      <c r="J105" s="45"/>
      <c r="K105" s="46"/>
      <c r="L105" s="90" t="str">
        <f>IFERROR(INDEX(Table2[[#Headers],[Assenza di governance e fattibilità organizzativa]:[Inefficacia del Security Risk Management]],MATCH("x",Table2[[#This Row],[Assenza di governance e fattibilità organizzativa]:[Inefficacia del Security Risk Management]],0)),"")</f>
        <v>Inefficacia del Security Risk Management</v>
      </c>
      <c r="M105" s="12"/>
      <c r="N105" s="7"/>
      <c r="O105" s="7"/>
      <c r="P105" s="7"/>
      <c r="Q105" s="7"/>
      <c r="R105" s="7"/>
      <c r="S105" s="7"/>
      <c r="T105" s="7"/>
      <c r="U105" s="7"/>
      <c r="V105" s="7"/>
      <c r="W105" s="7"/>
      <c r="X105" s="13" t="s">
        <v>17</v>
      </c>
    </row>
    <row r="106" spans="1:24" ht="15" customHeight="1" x14ac:dyDescent="0.45">
      <c r="A106" s="8">
        <v>105</v>
      </c>
      <c r="B106" s="8" t="s">
        <v>390</v>
      </c>
      <c r="C106" s="8" t="s">
        <v>489</v>
      </c>
      <c r="D106" s="8" t="s">
        <v>495</v>
      </c>
      <c r="E106" s="8" t="s">
        <v>496</v>
      </c>
      <c r="F106" s="8" t="s">
        <v>497</v>
      </c>
      <c r="G106" s="8" t="s">
        <v>498</v>
      </c>
      <c r="H106" s="8" t="s">
        <v>499</v>
      </c>
      <c r="I106" s="8" t="s">
        <v>16</v>
      </c>
      <c r="J106" s="48"/>
      <c r="K106" s="49"/>
      <c r="L106" s="89" t="str">
        <f>IFERROR(INDEX(Table2[[#Headers],[Assenza di governance e fattibilità organizzativa]:[Inefficacia del Security Risk Management]],MATCH("x",Table2[[#This Row],[Assenza di governance e fattibilità organizzativa]:[Inefficacia del Security Risk Management]],0)),"")</f>
        <v>Inefficacia del Security Risk Management</v>
      </c>
      <c r="M106" s="10"/>
      <c r="N106" s="9"/>
      <c r="O106" s="9"/>
      <c r="P106" s="9"/>
      <c r="Q106" s="9"/>
      <c r="R106" s="9"/>
      <c r="S106" s="9"/>
      <c r="T106" s="9"/>
      <c r="U106" s="9"/>
      <c r="V106" s="9"/>
      <c r="W106" s="9"/>
      <c r="X106" s="11" t="s">
        <v>17</v>
      </c>
    </row>
    <row r="107" spans="1:24" ht="15" customHeight="1" x14ac:dyDescent="0.45">
      <c r="A107" s="5">
        <v>106</v>
      </c>
      <c r="B107" s="5" t="s">
        <v>390</v>
      </c>
      <c r="C107" s="5" t="s">
        <v>489</v>
      </c>
      <c r="D107" s="5" t="s">
        <v>500</v>
      </c>
      <c r="E107" s="5" t="s">
        <v>501</v>
      </c>
      <c r="F107" s="5" t="s">
        <v>502</v>
      </c>
      <c r="G107" s="5" t="s">
        <v>503</v>
      </c>
      <c r="H107" s="5" t="s">
        <v>504</v>
      </c>
      <c r="I107" s="5" t="s">
        <v>16</v>
      </c>
      <c r="J107" s="45"/>
      <c r="K107" s="46"/>
      <c r="L107" s="90" t="str">
        <f>IFERROR(INDEX(Table2[[#Headers],[Assenza di governance e fattibilità organizzativa]:[Inefficacia del Security Risk Management]],MATCH("x",Table2[[#This Row],[Assenza di governance e fattibilità organizzativa]:[Inefficacia del Security Risk Management]],0)),"")</f>
        <v>Inefficacia del Security Risk Management</v>
      </c>
      <c r="M107" s="12"/>
      <c r="N107" s="7"/>
      <c r="O107" s="7"/>
      <c r="P107" s="7"/>
      <c r="Q107" s="7"/>
      <c r="R107" s="7"/>
      <c r="S107" s="7"/>
      <c r="T107" s="7"/>
      <c r="U107" s="7"/>
      <c r="V107" s="7"/>
      <c r="W107" s="7"/>
      <c r="X107" s="13" t="s">
        <v>17</v>
      </c>
    </row>
    <row r="108" spans="1:24" ht="15" customHeight="1" x14ac:dyDescent="0.45">
      <c r="A108" s="8">
        <v>107</v>
      </c>
      <c r="B108" s="8" t="s">
        <v>390</v>
      </c>
      <c r="C108" s="8" t="s">
        <v>489</v>
      </c>
      <c r="D108" s="8" t="s">
        <v>505</v>
      </c>
      <c r="E108" s="8" t="s">
        <v>506</v>
      </c>
      <c r="F108" s="8" t="s">
        <v>507</v>
      </c>
      <c r="G108" s="8" t="s">
        <v>508</v>
      </c>
      <c r="H108" s="8" t="s">
        <v>509</v>
      </c>
      <c r="I108" s="8" t="s">
        <v>16</v>
      </c>
      <c r="J108" s="48"/>
      <c r="K108" s="49"/>
      <c r="L108" s="89" t="str">
        <f>IFERROR(INDEX(Table2[[#Headers],[Assenza di governance e fattibilità organizzativa]:[Inefficacia del Security Risk Management]],MATCH("x",Table2[[#This Row],[Assenza di governance e fattibilità organizzativa]:[Inefficacia del Security Risk Management]],0)),"")</f>
        <v>Inefficacia del Security Risk Management</v>
      </c>
      <c r="M108" s="14"/>
      <c r="N108" s="15"/>
      <c r="O108" s="15"/>
      <c r="P108" s="15"/>
      <c r="Q108" s="15"/>
      <c r="R108" s="15"/>
      <c r="S108" s="15"/>
      <c r="T108" s="15"/>
      <c r="U108" s="15"/>
      <c r="V108" s="15"/>
      <c r="W108" s="15"/>
      <c r="X108" s="16" t="s">
        <v>17</v>
      </c>
    </row>
  </sheetData>
  <dataValidations count="1">
    <dataValidation type="list" allowBlank="1" showInputMessage="1" showErrorMessage="1" sqref="J2:K108" xr:uid="{C8BE87E1-186A-436D-9C1E-A2F491E2C22F}">
      <formula1>"0,1,2,3,4"</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584CA-7667-4E1B-A829-FC4666F3591D}">
  <dimension ref="A1:H25"/>
  <sheetViews>
    <sheetView showGridLines="0" zoomScale="90" zoomScaleNormal="90" workbookViewId="0">
      <pane xSplit="1" ySplit="2" topLeftCell="B3" activePane="bottomRight" state="frozen"/>
      <selection pane="topRight" activeCell="B1" sqref="B1"/>
      <selection pane="bottomLeft" activeCell="A2" sqref="A2"/>
      <selection pane="bottomRight" activeCell="B11" sqref="B11"/>
    </sheetView>
  </sheetViews>
  <sheetFormatPr defaultColWidth="9.1328125" defaultRowHeight="30" customHeight="1" x14ac:dyDescent="0.45"/>
  <cols>
    <col min="1" max="1" width="40.73046875" style="2" bestFit="1" customWidth="1"/>
    <col min="2" max="6" width="15.73046875" style="1" customWidth="1"/>
    <col min="7" max="8" width="15.73046875" style="2" customWidth="1"/>
    <col min="9" max="12" width="9.1328125" style="2"/>
    <col min="13" max="13" width="15.3984375" style="2" bestFit="1" customWidth="1"/>
    <col min="14" max="14" width="1.59765625" style="2" bestFit="1" customWidth="1"/>
    <col min="15" max="16384" width="9.1328125" style="2"/>
  </cols>
  <sheetData>
    <row r="1" spans="1:8" ht="14.25" x14ac:dyDescent="0.45">
      <c r="A1" s="59"/>
      <c r="B1" s="60"/>
      <c r="C1" s="60"/>
      <c r="D1" s="61"/>
      <c r="E1" s="97" t="s">
        <v>539</v>
      </c>
      <c r="F1" s="98"/>
      <c r="G1" s="99" t="s">
        <v>540</v>
      </c>
      <c r="H1" s="100"/>
    </row>
    <row r="2" spans="1:8" ht="30" customHeight="1" x14ac:dyDescent="0.45">
      <c r="A2" s="55" t="s">
        <v>528</v>
      </c>
      <c r="B2" s="55" t="s">
        <v>510</v>
      </c>
      <c r="C2" s="55" t="s">
        <v>511</v>
      </c>
      <c r="D2" s="55" t="s">
        <v>525</v>
      </c>
      <c r="E2" s="44" t="s">
        <v>583</v>
      </c>
      <c r="F2" s="58" t="s">
        <v>557</v>
      </c>
      <c r="G2" s="56" t="s">
        <v>584</v>
      </c>
      <c r="H2" s="57" t="s">
        <v>558</v>
      </c>
    </row>
    <row r="3" spans="1:8" ht="30" customHeight="1" x14ac:dyDescent="0.45">
      <c r="A3" s="27" t="s">
        <v>513</v>
      </c>
      <c r="B3" s="88">
        <v>3</v>
      </c>
      <c r="C3" s="88">
        <v>2</v>
      </c>
      <c r="D3" s="21">
        <f>(Table5[[#This Row],[Probabilità]]*Table5[[#This Row],[Impatto]])/4</f>
        <v>1.5</v>
      </c>
      <c r="E3" s="31">
        <f>IFERROR(AVERAGEIFS(Questionario!J:J,Questionario!L:L,Table5[[#This Row],[Categorie (Minacce)]]),0)</f>
        <v>1</v>
      </c>
      <c r="F3" s="21">
        <f>IF(Table5[[#This Row],[Rischio intrinseco]]-VLOOKUP(ROUND(Table5[[#This Row],[Controlli implementati (AS IS)]],1),MitigazioneRischio!$A:$B,2,FALSE)&lt;0,0,Table5[[#This Row],[Rischio intrinseco]]-VLOOKUP(ROUND(Table5[[#This Row],[Controlli implementati (AS IS)]],1),MitigazioneRischio!$A:$B,2,FALSE))</f>
        <v>1</v>
      </c>
      <c r="G3" s="31">
        <f>IFERROR(AVERAGEIFS(Questionario!K:K,Questionario!L:L,Table5[[#This Row],[Categorie (Minacce)]]),0)</f>
        <v>2</v>
      </c>
      <c r="H3" s="24">
        <f>IF(Table5[[#This Row],[Rischio intrinseco]]-VLOOKUP(ROUND(Table5[[#This Row],[Controlli implementati (TO BE)]],1),MitigazioneRischio!$A:$B,2,FALSE)&lt;0,0,Table5[[#This Row],[Rischio intrinseco]]-VLOOKUP(ROUND(Table5[[#This Row],[Controlli implementati (TO BE)]],1),MitigazioneRischio!$A:$B,2,FALSE))</f>
        <v>0.25</v>
      </c>
    </row>
    <row r="4" spans="1:8" ht="30" customHeight="1" x14ac:dyDescent="0.45">
      <c r="A4" s="28" t="s">
        <v>524</v>
      </c>
      <c r="B4" s="88"/>
      <c r="C4" s="88"/>
      <c r="D4" s="22">
        <f>(Table5[[#This Row],[Probabilità]]*Table5[[#This Row],[Impatto]])/4</f>
        <v>0</v>
      </c>
      <c r="E4" s="32">
        <f>IFERROR(AVERAGEIFS(Questionario!J:J,Questionario!L:L,Table5[[#This Row],[Categorie (Minacce)]]),0)</f>
        <v>0</v>
      </c>
      <c r="F4" s="22">
        <f>IF(Table5[[#This Row],[Rischio intrinseco]]-VLOOKUP(ROUND(Table5[[#This Row],[Controlli implementati (AS IS)]],1),MitigazioneRischio!$A:$B,2,FALSE)&lt;0,0,Table5[[#This Row],[Rischio intrinseco]]-VLOOKUP(ROUND(Table5[[#This Row],[Controlli implementati (AS IS)]],1),MitigazioneRischio!$A:$B,2,FALSE))</f>
        <v>0</v>
      </c>
      <c r="G4" s="32">
        <f>IFERROR(AVERAGEIFS(Questionario!K:K,Questionario!L:L,Table5[[#This Row],[Categorie (Minacce)]]),0)</f>
        <v>0</v>
      </c>
      <c r="H4" s="25">
        <f>IF(Table5[[#This Row],[Rischio intrinseco]]-VLOOKUP(ROUND(Table5[[#This Row],[Controlli implementati (TO BE)]],1),MitigazioneRischio!$A:$B,2,FALSE)&lt;0,0,Table5[[#This Row],[Rischio intrinseco]]-VLOOKUP(ROUND(Table5[[#This Row],[Controlli implementati (TO BE)]],1),MitigazioneRischio!$A:$B,2,FALSE))</f>
        <v>0</v>
      </c>
    </row>
    <row r="5" spans="1:8" ht="30" customHeight="1" x14ac:dyDescent="0.45">
      <c r="A5" s="28" t="s">
        <v>514</v>
      </c>
      <c r="B5" s="88">
        <v>3</v>
      </c>
      <c r="C5" s="88">
        <v>3</v>
      </c>
      <c r="D5" s="22">
        <f>(Table5[[#This Row],[Probabilità]]*Table5[[#This Row],[Impatto]])/4</f>
        <v>2.25</v>
      </c>
      <c r="E5" s="32">
        <f>IFERROR(AVERAGEIFS(Questionario!J:J,Questionario!L:L,Table5[[#This Row],[Categorie (Minacce)]]),0)</f>
        <v>2.5</v>
      </c>
      <c r="F5" s="22">
        <f>IF(Table5[[#This Row],[Rischio intrinseco]]-VLOOKUP(ROUND(Table5[[#This Row],[Controlli implementati (AS IS)]],1),MitigazioneRischio!$A:$B,2,FALSE)&lt;0,0,Table5[[#This Row],[Rischio intrinseco]]-VLOOKUP(ROUND(Table5[[#This Row],[Controlli implementati (AS IS)]],1),MitigazioneRischio!$A:$B,2,FALSE))</f>
        <v>0.75</v>
      </c>
      <c r="G5" s="32">
        <f>IFERROR(AVERAGEIFS(Questionario!K:K,Questionario!L:L,Table5[[#This Row],[Categorie (Minacce)]]),0)</f>
        <v>3</v>
      </c>
      <c r="H5" s="25">
        <f>IF(Table5[[#This Row],[Rischio intrinseco]]-VLOOKUP(ROUND(Table5[[#This Row],[Controlli implementati (TO BE)]],1),MitigazioneRischio!$A:$B,2,FALSE)&lt;0,0,Table5[[#This Row],[Rischio intrinseco]]-VLOOKUP(ROUND(Table5[[#This Row],[Controlli implementati (TO BE)]],1),MitigazioneRischio!$A:$B,2,FALSE))</f>
        <v>0.25</v>
      </c>
    </row>
    <row r="6" spans="1:8" ht="30" customHeight="1" x14ac:dyDescent="0.45">
      <c r="A6" s="28" t="s">
        <v>515</v>
      </c>
      <c r="B6" s="88">
        <v>3</v>
      </c>
      <c r="C6" s="88">
        <v>3</v>
      </c>
      <c r="D6" s="22">
        <f>(Table5[[#This Row],[Probabilità]]*Table5[[#This Row],[Impatto]])/4</f>
        <v>2.25</v>
      </c>
      <c r="E6" s="32">
        <f>IFERROR(AVERAGEIFS(Questionario!J:J,Questionario!L:L,Table5[[#This Row],[Categorie (Minacce)]]),0)</f>
        <v>2.3333333333333335</v>
      </c>
      <c r="F6" s="22">
        <f>IF(Table5[[#This Row],[Rischio intrinseco]]-VLOOKUP(ROUND(Table5[[#This Row],[Controlli implementati (AS IS)]],1),MitigazioneRischio!$A:$B,2,FALSE)&lt;0,0,Table5[[#This Row],[Rischio intrinseco]]-VLOOKUP(ROUND(Table5[[#This Row],[Controlli implementati (AS IS)]],1),MitigazioneRischio!$A:$B,2,FALSE))</f>
        <v>1</v>
      </c>
      <c r="G6" s="32">
        <f>IFERROR(AVERAGEIFS(Questionario!K:K,Questionario!L:L,Table5[[#This Row],[Categorie (Minacce)]]),0)</f>
        <v>2.6666666666666665</v>
      </c>
      <c r="H6" s="25">
        <f>IF(Table5[[#This Row],[Rischio intrinseco]]-VLOOKUP(ROUND(Table5[[#This Row],[Controlli implementati (TO BE)]],1),MitigazioneRischio!$A:$B,2,FALSE)&lt;0,0,Table5[[#This Row],[Rischio intrinseco]]-VLOOKUP(ROUND(Table5[[#This Row],[Controlli implementati (TO BE)]],1),MitigazioneRischio!$A:$B,2,FALSE))</f>
        <v>0.75</v>
      </c>
    </row>
    <row r="7" spans="1:8" ht="30" customHeight="1" x14ac:dyDescent="0.45">
      <c r="A7" s="28" t="s">
        <v>516</v>
      </c>
      <c r="B7" s="88">
        <v>3</v>
      </c>
      <c r="C7" s="88">
        <v>3</v>
      </c>
      <c r="D7" s="22">
        <f>(Table5[[#This Row],[Probabilità]]*Table5[[#This Row],[Impatto]])/4</f>
        <v>2.25</v>
      </c>
      <c r="E7" s="32">
        <f>IFERROR(AVERAGEIFS(Questionario!J:J,Questionario!L:L,Table5[[#This Row],[Categorie (Minacce)]]),0)</f>
        <v>2</v>
      </c>
      <c r="F7" s="22">
        <f>IF(Table5[[#This Row],[Rischio intrinseco]]-VLOOKUP(ROUND(Table5[[#This Row],[Controlli implementati (AS IS)]],1),MitigazioneRischio!$A:$B,2,FALSE)&lt;0,0,Table5[[#This Row],[Rischio intrinseco]]-VLOOKUP(ROUND(Table5[[#This Row],[Controlli implementati (AS IS)]],1),MitigazioneRischio!$A:$B,2,FALSE))</f>
        <v>1</v>
      </c>
      <c r="G7" s="32">
        <f>IFERROR(AVERAGEIFS(Questionario!K:K,Questionario!L:L,Table5[[#This Row],[Categorie (Minacce)]]),0)</f>
        <v>3.1666666666666665</v>
      </c>
      <c r="H7" s="25">
        <f>IF(Table5[[#This Row],[Rischio intrinseco]]-VLOOKUP(ROUND(Table5[[#This Row],[Controlli implementati (TO BE)]],1),MitigazioneRischio!$A:$B,2,FALSE)&lt;0,0,Table5[[#This Row],[Rischio intrinseco]]-VLOOKUP(ROUND(Table5[[#This Row],[Controlli implementati (TO BE)]],1),MitigazioneRischio!$A:$B,2,FALSE))</f>
        <v>0.25</v>
      </c>
    </row>
    <row r="8" spans="1:8" ht="30" customHeight="1" x14ac:dyDescent="0.45">
      <c r="A8" s="29" t="s">
        <v>517</v>
      </c>
      <c r="B8" s="88"/>
      <c r="C8" s="88"/>
      <c r="D8" s="22">
        <f>(Table5[[#This Row],[Probabilità]]*Table5[[#This Row],[Impatto]])/4</f>
        <v>0</v>
      </c>
      <c r="E8" s="32">
        <f>IFERROR(AVERAGEIFS(Questionario!J:J,Questionario!L:L,Table5[[#This Row],[Categorie (Minacce)]]),0)</f>
        <v>0</v>
      </c>
      <c r="F8" s="22">
        <f>IF(Table5[[#This Row],[Rischio intrinseco]]-VLOOKUP(ROUND(Table5[[#This Row],[Controlli implementati (AS IS)]],1),MitigazioneRischio!$A:$B,2,FALSE)&lt;0,0,Table5[[#This Row],[Rischio intrinseco]]-VLOOKUP(ROUND(Table5[[#This Row],[Controlli implementati (AS IS)]],1),MitigazioneRischio!$A:$B,2,FALSE))</f>
        <v>0</v>
      </c>
      <c r="G8" s="32">
        <f>IFERROR(AVERAGEIFS(Questionario!K:K,Questionario!L:L,Table5[[#This Row],[Categorie (Minacce)]]),0)</f>
        <v>0</v>
      </c>
      <c r="H8" s="25">
        <f>IF(Table5[[#This Row],[Rischio intrinseco]]-VLOOKUP(ROUND(Table5[[#This Row],[Controlli implementati (TO BE)]],1),MitigazioneRischio!$A:$B,2,FALSE)&lt;0,0,Table5[[#This Row],[Rischio intrinseco]]-VLOOKUP(ROUND(Table5[[#This Row],[Controlli implementati (TO BE)]],1),MitigazioneRischio!$A:$B,2,FALSE))</f>
        <v>0</v>
      </c>
    </row>
    <row r="9" spans="1:8" ht="30" customHeight="1" x14ac:dyDescent="0.45">
      <c r="A9" s="29" t="s">
        <v>518</v>
      </c>
      <c r="B9" s="88"/>
      <c r="C9" s="88"/>
      <c r="D9" s="22">
        <f>(Table5[[#This Row],[Probabilità]]*Table5[[#This Row],[Impatto]])/4</f>
        <v>0</v>
      </c>
      <c r="E9" s="32">
        <f>IFERROR(AVERAGEIFS(Questionario!J:J,Questionario!L:L,Table5[[#This Row],[Categorie (Minacce)]]),0)</f>
        <v>0</v>
      </c>
      <c r="F9" s="22">
        <f>IF(Table5[[#This Row],[Rischio intrinseco]]-VLOOKUP(ROUND(Table5[[#This Row],[Controlli implementati (AS IS)]],1),MitigazioneRischio!$A:$B,2,FALSE)&lt;0,0,Table5[[#This Row],[Rischio intrinseco]]-VLOOKUP(ROUND(Table5[[#This Row],[Controlli implementati (AS IS)]],1),MitigazioneRischio!$A:$B,2,FALSE))</f>
        <v>0</v>
      </c>
      <c r="G9" s="32">
        <f>IFERROR(AVERAGEIFS(Questionario!K:K,Questionario!L:L,Table5[[#This Row],[Categorie (Minacce)]]),0)</f>
        <v>0</v>
      </c>
      <c r="H9" s="25">
        <f>IF(Table5[[#This Row],[Rischio intrinseco]]-VLOOKUP(ROUND(Table5[[#This Row],[Controlli implementati (TO BE)]],1),MitigazioneRischio!$A:$B,2,FALSE)&lt;0,0,Table5[[#This Row],[Rischio intrinseco]]-VLOOKUP(ROUND(Table5[[#This Row],[Controlli implementati (TO BE)]],1),MitigazioneRischio!$A:$B,2,FALSE))</f>
        <v>0</v>
      </c>
    </row>
    <row r="10" spans="1:8" ht="30" customHeight="1" x14ac:dyDescent="0.45">
      <c r="A10" s="29" t="s">
        <v>519</v>
      </c>
      <c r="B10" s="88"/>
      <c r="C10" s="88"/>
      <c r="D10" s="22">
        <f>(Table5[[#This Row],[Probabilità]]*Table5[[#This Row],[Impatto]])/4</f>
        <v>0</v>
      </c>
      <c r="E10" s="32">
        <f>IFERROR(AVERAGEIFS(Questionario!J:J,Questionario!L:L,Table5[[#This Row],[Categorie (Minacce)]]),0)</f>
        <v>0</v>
      </c>
      <c r="F10" s="22">
        <f>IF(Table5[[#This Row],[Rischio intrinseco]]-VLOOKUP(ROUND(Table5[[#This Row],[Controlli implementati (AS IS)]],1),MitigazioneRischio!$A:$B,2,FALSE)&lt;0,0,Table5[[#This Row],[Rischio intrinseco]]-VLOOKUP(ROUND(Table5[[#This Row],[Controlli implementati (AS IS)]],1),MitigazioneRischio!$A:$B,2,FALSE))</f>
        <v>0</v>
      </c>
      <c r="G10" s="32">
        <f>IFERROR(AVERAGEIFS(Questionario!K:K,Questionario!L:L,Table5[[#This Row],[Categorie (Minacce)]]),0)</f>
        <v>0</v>
      </c>
      <c r="H10" s="25">
        <f>IF(Table5[[#This Row],[Rischio intrinseco]]-VLOOKUP(ROUND(Table5[[#This Row],[Controlli implementati (TO BE)]],1),MitigazioneRischio!$A:$B,2,FALSE)&lt;0,0,Table5[[#This Row],[Rischio intrinseco]]-VLOOKUP(ROUND(Table5[[#This Row],[Controlli implementati (TO BE)]],1),MitigazioneRischio!$A:$B,2,FALSE))</f>
        <v>0</v>
      </c>
    </row>
    <row r="11" spans="1:8" ht="30" customHeight="1" x14ac:dyDescent="0.45">
      <c r="A11" s="29" t="s">
        <v>520</v>
      </c>
      <c r="B11" s="88"/>
      <c r="C11" s="88"/>
      <c r="D11" s="22">
        <f>(Table5[[#This Row],[Probabilità]]*Table5[[#This Row],[Impatto]])/4</f>
        <v>0</v>
      </c>
      <c r="E11" s="32">
        <f>IFERROR(AVERAGEIFS(Questionario!J:J,Questionario!L:L,Table5[[#This Row],[Categorie (Minacce)]]),0)</f>
        <v>0</v>
      </c>
      <c r="F11" s="22">
        <f>IF(Table5[[#This Row],[Rischio intrinseco]]-VLOOKUP(ROUND(Table5[[#This Row],[Controlli implementati (AS IS)]],1),MitigazioneRischio!$A:$B,2,FALSE)&lt;0,0,Table5[[#This Row],[Rischio intrinseco]]-VLOOKUP(ROUND(Table5[[#This Row],[Controlli implementati (AS IS)]],1),MitigazioneRischio!$A:$B,2,FALSE))</f>
        <v>0</v>
      </c>
      <c r="G11" s="32">
        <f>IFERROR(AVERAGEIFS(Questionario!K:K,Questionario!L:L,Table5[[#This Row],[Categorie (Minacce)]]),0)</f>
        <v>0</v>
      </c>
      <c r="H11" s="25">
        <f>IF(Table5[[#This Row],[Rischio intrinseco]]-VLOOKUP(ROUND(Table5[[#This Row],[Controlli implementati (TO BE)]],1),MitigazioneRischio!$A:$B,2,FALSE)&lt;0,0,Table5[[#This Row],[Rischio intrinseco]]-VLOOKUP(ROUND(Table5[[#This Row],[Controlli implementati (TO BE)]],1),MitigazioneRischio!$A:$B,2,FALSE))</f>
        <v>0</v>
      </c>
    </row>
    <row r="12" spans="1:8" ht="30" customHeight="1" x14ac:dyDescent="0.45">
      <c r="A12" s="29" t="s">
        <v>521</v>
      </c>
      <c r="B12" s="88"/>
      <c r="C12" s="88"/>
      <c r="D12" s="22">
        <f>(Table5[[#This Row],[Probabilità]]*Table5[[#This Row],[Impatto]])/4</f>
        <v>0</v>
      </c>
      <c r="E12" s="32">
        <f>IFERROR(AVERAGEIFS(Questionario!J:J,Questionario!L:L,Table5[[#This Row],[Categorie (Minacce)]]),0)</f>
        <v>0</v>
      </c>
      <c r="F12" s="22">
        <f>IF(Table5[[#This Row],[Rischio intrinseco]]-VLOOKUP(ROUND(Table5[[#This Row],[Controlli implementati (AS IS)]],1),MitigazioneRischio!$A:$B,2,FALSE)&lt;0,0,Table5[[#This Row],[Rischio intrinseco]]-VLOOKUP(ROUND(Table5[[#This Row],[Controlli implementati (AS IS)]],1),MitigazioneRischio!$A:$B,2,FALSE))</f>
        <v>0</v>
      </c>
      <c r="G12" s="32">
        <f>IFERROR(AVERAGEIFS(Questionario!K:K,Questionario!L:L,Table5[[#This Row],[Categorie (Minacce)]]),0)</f>
        <v>0</v>
      </c>
      <c r="H12" s="25">
        <f>IF(Table5[[#This Row],[Rischio intrinseco]]-VLOOKUP(ROUND(Table5[[#This Row],[Controlli implementati (TO BE)]],1),MitigazioneRischio!$A:$B,2,FALSE)&lt;0,0,Table5[[#This Row],[Rischio intrinseco]]-VLOOKUP(ROUND(Table5[[#This Row],[Controlli implementati (TO BE)]],1),MitigazioneRischio!$A:$B,2,FALSE))</f>
        <v>0</v>
      </c>
    </row>
    <row r="13" spans="1:8" ht="30" customHeight="1" x14ac:dyDescent="0.45">
      <c r="A13" s="29" t="s">
        <v>522</v>
      </c>
      <c r="B13" s="88"/>
      <c r="C13" s="88"/>
      <c r="D13" s="22">
        <f>(Table5[[#This Row],[Probabilità]]*Table5[[#This Row],[Impatto]])/4</f>
        <v>0</v>
      </c>
      <c r="E13" s="32">
        <f>IFERROR(AVERAGEIFS(Questionario!J:J,Questionario!L:L,Table5[[#This Row],[Categorie (Minacce)]]),0)</f>
        <v>0</v>
      </c>
      <c r="F13" s="22">
        <f>IF(Table5[[#This Row],[Rischio intrinseco]]-VLOOKUP(ROUND(Table5[[#This Row],[Controlli implementati (AS IS)]],1),MitigazioneRischio!$A:$B,2,FALSE)&lt;0,0,Table5[[#This Row],[Rischio intrinseco]]-VLOOKUP(ROUND(Table5[[#This Row],[Controlli implementati (AS IS)]],1),MitigazioneRischio!$A:$B,2,FALSE))</f>
        <v>0</v>
      </c>
      <c r="G13" s="32">
        <f>IFERROR(AVERAGEIFS(Questionario!K:K,Questionario!L:L,Table5[[#This Row],[Categorie (Minacce)]]),0)</f>
        <v>0</v>
      </c>
      <c r="H13" s="25">
        <f>IF(Table5[[#This Row],[Rischio intrinseco]]-VLOOKUP(ROUND(Table5[[#This Row],[Controlli implementati (TO BE)]],1),MitigazioneRischio!$A:$B,2,FALSE)&lt;0,0,Table5[[#This Row],[Rischio intrinseco]]-VLOOKUP(ROUND(Table5[[#This Row],[Controlli implementati (TO BE)]],1),MitigazioneRischio!$A:$B,2,FALSE))</f>
        <v>0</v>
      </c>
    </row>
    <row r="14" spans="1:8" ht="30" customHeight="1" x14ac:dyDescent="0.45">
      <c r="A14" s="30" t="s">
        <v>523</v>
      </c>
      <c r="B14" s="88"/>
      <c r="C14" s="88"/>
      <c r="D14" s="23">
        <f>(Table5[[#This Row],[Probabilità]]*Table5[[#This Row],[Impatto]])/4</f>
        <v>0</v>
      </c>
      <c r="E14" s="33">
        <f>IFERROR(AVERAGEIFS(Questionario!J:J,Questionario!L:L,Table5[[#This Row],[Categorie (Minacce)]]),0)</f>
        <v>0</v>
      </c>
      <c r="F14" s="23">
        <f>IF(Table5[[#This Row],[Rischio intrinseco]]-VLOOKUP(ROUND(Table5[[#This Row],[Controlli implementati (AS IS)]],1),MitigazioneRischio!$A:$B,2,FALSE)&lt;0,0,Table5[[#This Row],[Rischio intrinseco]]-VLOOKUP(ROUND(Table5[[#This Row],[Controlli implementati (AS IS)]],1),MitigazioneRischio!$A:$B,2,FALSE))</f>
        <v>0</v>
      </c>
      <c r="G14" s="33">
        <f>IFERROR(AVERAGEIFS(Questionario!K:K,Questionario!L:L,Table5[[#This Row],[Categorie (Minacce)]]),0)</f>
        <v>0</v>
      </c>
      <c r="H14" s="26">
        <f>IF(Table5[[#This Row],[Rischio intrinseco]]-VLOOKUP(ROUND(Table5[[#This Row],[Controlli implementati (TO BE)]],1),MitigazioneRischio!$A:$B,2,FALSE)&lt;0,0,Table5[[#This Row],[Rischio intrinseco]]-VLOOKUP(ROUND(Table5[[#This Row],[Controlli implementati (TO BE)]],1),MitigazioneRischio!$A:$B,2,FALSE))</f>
        <v>0</v>
      </c>
    </row>
    <row r="20" spans="2:7" ht="30" customHeight="1" x14ac:dyDescent="0.45">
      <c r="B20" s="2"/>
      <c r="C20" s="3"/>
      <c r="G20" s="4"/>
    </row>
    <row r="21" spans="2:7" ht="30" customHeight="1" x14ac:dyDescent="0.45">
      <c r="B21" s="2"/>
      <c r="C21" s="3"/>
      <c r="G21" s="4"/>
    </row>
    <row r="22" spans="2:7" ht="30" customHeight="1" x14ac:dyDescent="0.45">
      <c r="B22" s="2"/>
      <c r="C22" s="3"/>
      <c r="G22" s="4"/>
    </row>
    <row r="23" spans="2:7" ht="30" customHeight="1" x14ac:dyDescent="0.45">
      <c r="B23" s="2"/>
      <c r="C23" s="3"/>
      <c r="G23" s="4"/>
    </row>
    <row r="24" spans="2:7" ht="30" customHeight="1" x14ac:dyDescent="0.45">
      <c r="B24" s="2"/>
      <c r="G24" s="4"/>
    </row>
    <row r="25" spans="2:7" ht="30" customHeight="1" x14ac:dyDescent="0.45">
      <c r="B25" s="2"/>
      <c r="G25" s="4"/>
    </row>
  </sheetData>
  <mergeCells count="2">
    <mergeCell ref="E1:F1"/>
    <mergeCell ref="G1:H1"/>
  </mergeCells>
  <conditionalFormatting sqref="D3:D14">
    <cfRule type="cellIs" dxfId="20" priority="10" operator="greaterThanOrEqual">
      <formula>2.26</formula>
    </cfRule>
    <cfRule type="cellIs" dxfId="19" priority="11" operator="between">
      <formula>0.76</formula>
      <formula>2.25</formula>
    </cfRule>
    <cfRule type="cellIs" dxfId="18" priority="12" operator="lessThanOrEqual">
      <formula>0.75</formula>
    </cfRule>
  </conditionalFormatting>
  <conditionalFormatting sqref="H3:H14">
    <cfRule type="cellIs" dxfId="17" priority="7" operator="greaterThanOrEqual">
      <formula>2.26</formula>
    </cfRule>
    <cfRule type="cellIs" dxfId="16" priority="8" operator="between">
      <formula>0.76</formula>
      <formula>2.25</formula>
    </cfRule>
    <cfRule type="cellIs" dxfId="15" priority="9" operator="lessThanOrEqual">
      <formula>0.75</formula>
    </cfRule>
  </conditionalFormatting>
  <conditionalFormatting sqref="F3:F14">
    <cfRule type="cellIs" dxfId="14" priority="1" operator="greaterThanOrEqual">
      <formula>2.26</formula>
    </cfRule>
    <cfRule type="cellIs" dxfId="13" priority="2" operator="between">
      <formula>0.76</formula>
      <formula>2.25</formula>
    </cfRule>
    <cfRule type="cellIs" dxfId="12" priority="3" operator="lessThanOrEqual">
      <formula>0.75</formula>
    </cfRule>
  </conditionalFormatting>
  <dataValidations count="1">
    <dataValidation type="list" allowBlank="1" showInputMessage="1" showErrorMessage="1" sqref="B3:C14" xr:uid="{65071F13-F4E4-425B-8C9C-2B3D7BCC906A}">
      <formula1>"0,1,2,3,4"</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7916C82D0C52488E40E5A2C63920E9" ma:contentTypeVersion="2" ma:contentTypeDescription="Creare un nuovo documento." ma:contentTypeScope="" ma:versionID="ade37bc36eb52b2feac49a1830dafdf5">
  <xsd:schema xmlns:xsd="http://www.w3.org/2001/XMLSchema" xmlns:xs="http://www.w3.org/2001/XMLSchema" xmlns:p="http://schemas.microsoft.com/office/2006/metadata/properties" xmlns:ns2="def5ebc7-7799-4f4d-b024-566756c4de05" targetNamespace="http://schemas.microsoft.com/office/2006/metadata/properties" ma:root="true" ma:fieldsID="5feff06596b4279856c7dba9c5a9f6c3" ns2:_="">
    <xsd:import namespace="def5ebc7-7799-4f4d-b024-566756c4de0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f5ebc7-7799-4f4d-b024-566756c4d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F0372D-C50F-4E63-8E3D-DE514BA51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f5ebc7-7799-4f4d-b024-566756c4d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6B2376-C79D-454F-A7A9-9E69FF0609B7}">
  <ds:schemaRefs>
    <ds:schemaRef ds:uri="http://schemas.microsoft.com/sharepoint/v3/contenttype/forms"/>
  </ds:schemaRefs>
</ds:datastoreItem>
</file>

<file path=customXml/itemProps3.xml><?xml version="1.0" encoding="utf-8"?>
<ds:datastoreItem xmlns:ds="http://schemas.openxmlformats.org/officeDocument/2006/customXml" ds:itemID="{EE1B046D-5AC8-41EA-8FAE-124EB41ABCD7}">
  <ds:schemaRefs>
    <ds:schemaRef ds:uri="http://purl.org/dc/terms/"/>
    <ds:schemaRef ds:uri="def5ebc7-7799-4f4d-b024-566756c4de0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Copertina</vt:lpstr>
      <vt:lpstr>Istruzioni</vt:lpstr>
      <vt:lpstr>MitigazioneRischio</vt:lpstr>
      <vt:lpstr>Questionario</vt:lpstr>
      <vt:lpstr>Cruscotto AdR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Desiree Gnesini</dc:creator>
  <cp:lastModifiedBy>Giovanni Galazzini</cp:lastModifiedBy>
  <cp:lastPrinted>2018-07-16T16:02:45Z</cp:lastPrinted>
  <dcterms:created xsi:type="dcterms:W3CDTF">2018-06-05T11:20:08Z</dcterms:created>
  <dcterms:modified xsi:type="dcterms:W3CDTF">2018-07-19T09:19:09Z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0x010100CB7916C82D0C52488E40E5A2C63920E9</vt:lpwstr>
  </property>
</Properties>
</file>