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S" sheetId="1" r:id="rId4"/>
    <sheet state="visible" name="Coefficienti" sheetId="2" r:id="rId5"/>
  </sheets>
  <definedNames>
    <definedName localSheetId="0" name="_Hlk532288912">WBS!$A$7</definedName>
  </definedNames>
  <calcPr/>
  <extLst>
    <ext uri="GoogleSheetsCustomDataVersion1">
      <go:sheetsCustomData xmlns:go="http://customooxmlschemas.google.com/" r:id="rId6" roundtripDataSignature="AMtx7mg0zWBJsYBlN4vo4RqY3Ow58pGOxg=="/>
    </ext>
  </extLst>
</workbook>
</file>

<file path=xl/sharedStrings.xml><?xml version="1.0" encoding="utf-8"?>
<sst xmlns="http://schemas.openxmlformats.org/spreadsheetml/2006/main" count="217" uniqueCount="186">
  <si>
    <t xml:space="preserve">La WBS deve essere orientata ai risultati di progetto, includendo tutte le attività correlate alla realizzazione di tali risultati, compresa la gestione del progetto stesso </t>
  </si>
  <si>
    <t xml:space="preserve">Per ciascuna Fase devono essere specificati i seguenti elementi minimi: </t>
  </si>
  <si>
    <r>
      <rPr>
        <rFont val="Wingdings"/>
        <b/>
        <color theme="1"/>
        <sz val="8.0"/>
      </rPr>
      <t xml:space="preserve">l </t>
    </r>
    <r>
      <rPr>
        <rFont val="Calibri Light"/>
        <b/>
        <color theme="1"/>
        <sz val="11.0"/>
      </rPr>
      <t xml:space="preserve">durata media (colorando le celle verdi per il numero di mensilità previste); 
</t>
    </r>
    <r>
      <rPr>
        <rFont val="Wingdings"/>
        <b/>
        <color theme="1"/>
        <sz val="8.0"/>
      </rPr>
      <t xml:space="preserve">l </t>
    </r>
    <r>
      <rPr>
        <rFont val="Calibri Light"/>
        <b/>
        <color theme="1"/>
        <sz val="11.0"/>
      </rPr>
      <t>p</t>
    </r>
    <r>
      <rPr>
        <rFont val="Calibri Light"/>
        <b/>
        <color theme="1"/>
        <sz val="11.0"/>
      </rPr>
      <t xml:space="preserve">ersonale, espresso in FTE (giornate di lavoro full time equivalenti); 
</t>
    </r>
    <r>
      <rPr>
        <rFont val="Wingdings"/>
        <b/>
        <color theme="1"/>
        <sz val="8.0"/>
      </rPr>
      <t xml:space="preserve">l </t>
    </r>
    <r>
      <rPr>
        <rFont val="Calibri Light"/>
        <b/>
        <color theme="1"/>
        <sz val="11.0"/>
      </rPr>
      <t>c</t>
    </r>
    <r>
      <rPr>
        <rFont val="Calibri Light"/>
        <b/>
        <color theme="1"/>
        <sz val="11.0"/>
      </rPr>
      <t xml:space="preserve">osti esterni, espressi in euro; 
</t>
    </r>
    <r>
      <rPr>
        <rFont val="Wingdings"/>
        <b/>
        <color theme="1"/>
        <sz val="8.0"/>
      </rPr>
      <t xml:space="preserve">l </t>
    </r>
    <r>
      <rPr>
        <rFont val="Calibri Light"/>
        <b/>
        <color theme="1"/>
        <sz val="11.0"/>
      </rPr>
      <t>o</t>
    </r>
    <r>
      <rPr>
        <rFont val="Calibri Light"/>
        <b/>
        <color theme="1"/>
        <sz val="11.0"/>
      </rPr>
      <t xml:space="preserve">utput; 
</t>
    </r>
    <r>
      <rPr>
        <rFont val="Wingdings"/>
        <b/>
        <color theme="1"/>
        <sz val="8.0"/>
      </rPr>
      <t xml:space="preserve">l </t>
    </r>
    <r>
      <rPr>
        <rFont val="Calibri Light"/>
        <b/>
        <color theme="1"/>
        <sz val="11.0"/>
      </rPr>
      <t>m</t>
    </r>
    <r>
      <rPr>
        <rFont val="Calibri Light"/>
        <b/>
        <color theme="1"/>
        <sz val="11.0"/>
      </rPr>
      <t xml:space="preserve">ilestone (traguardi intermedi nello svolgimento del progetto). </t>
    </r>
  </si>
  <si>
    <t xml:space="preserve">È possibile collocare output e milestone nel cronoprogramma, in corrispenza del mese in cui verranno rilasciati, indicandoli secondo lo standard O.x.x e Mls.x </t>
  </si>
  <si>
    <t>Gli output possono essere collocati esclusivamente in corrispondenza delle specifiche attività, mentre le milestone possono essere associate a un'attività o a una fase</t>
  </si>
  <si>
    <t>Le risorse del personale ed i costi esterni vanno conteggiati esclusivamente a livello di fase e non di specifica attività</t>
  </si>
  <si>
    <t>Nel caso in cui la soluzione preveda diverse alternative di configurazione, in termini di moduli/funzionalità, sarà importante prevedere una fase per ciascun modulo/funzionalità alternativa</t>
  </si>
  <si>
    <t>Deve sempre essere prevista l’attività “aggiornamento del kit di riuso”: ogni futuro riusante dovrà  verificare le possibili modifiche/integrazioni da apportare agli strumenti del kit.</t>
  </si>
  <si>
    <t>ESEMPLIFICATIVO</t>
  </si>
  <si>
    <t>Fasi e attività</t>
  </si>
  <si>
    <t>Personale FTE</t>
  </si>
  <si>
    <t>Costi esterni</t>
  </si>
  <si>
    <t>Output</t>
  </si>
  <si>
    <t>Milestone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</si>
  <si>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</si>
  <si>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</si>
  <si>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</si>
  <si>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</si>
  <si>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</si>
  <si>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</si>
  <si>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</si>
  <si>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</si>
  <si>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</si>
  <si>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</si>
  <si>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</si>
  <si>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</si>
  <si>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</si>
  <si>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</si>
  <si>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</si>
  <si>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</si>
  <si>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</si>
  <si>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</si>
  <si>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Esempio fase</t>
  </si>
  <si>
    <t>Numero FTE Std</t>
  </si>
  <si>
    <t>Numero FTE</t>
  </si>
  <si>
    <t>Importo €</t>
  </si>
  <si>
    <t>Nome milestone</t>
  </si>
  <si>
    <t>Esempio attività 1</t>
  </si>
  <si>
    <t>Nome output</t>
  </si>
  <si>
    <t>Esempio attività 2</t>
  </si>
  <si>
    <t>Personale FTE Std</t>
  </si>
  <si>
    <t>Personale FTE Custom</t>
  </si>
  <si>
    <t>Gestione del progetto</t>
  </si>
  <si>
    <t>M0.1: Audit Progetto AdG fondi</t>
  </si>
  <si>
    <t>M0.1</t>
  </si>
  <si>
    <t>Linea di azione 1: Stima della compatibilità rispetto all'esigenza</t>
  </si>
  <si>
    <t>Realizzazione analisi del fabbisogno</t>
  </si>
  <si>
    <t>Analisi definita</t>
  </si>
  <si>
    <t>M1.1.1</t>
  </si>
  <si>
    <t>Individuazione delle fonti di finanziamento</t>
  </si>
  <si>
    <t>Fonti individuate</t>
  </si>
  <si>
    <t>M1.2.1</t>
  </si>
  <si>
    <t>Analisi comparativa soluzioni</t>
  </si>
  <si>
    <t>Analisi</t>
  </si>
  <si>
    <t>O1.3.1</t>
  </si>
  <si>
    <t>Analisi del modello di gestione ottimale in relazione alle risorse e all’organizzazione del riusante</t>
  </si>
  <si>
    <t>O1.4.1: Matrice di responsabilità nel processo di acquisizione
O1.4.2: incontri e riunioni</t>
  </si>
  <si>
    <t>O1.4.1
O1.4.2</t>
  </si>
  <si>
    <t>Adozione amministrativa soluzione</t>
  </si>
  <si>
    <t>O1.5.1: Iter richiesta riuso</t>
  </si>
  <si>
    <t>O1.5.1</t>
  </si>
  <si>
    <t>Linea di azione 2: Analisi e progettazione intervento</t>
  </si>
  <si>
    <t>Stima dei fabbisogni di risorse e del know how necessario della fase di gestione</t>
  </si>
  <si>
    <t>Documento d'indirizzo e quadro strategico delle fonti di finanziamento</t>
  </si>
  <si>
    <t>O3.1.1</t>
  </si>
  <si>
    <t>Interventi di progettazione e modifica del modello organizzativo “as is”</t>
  </si>
  <si>
    <t>1:Elenco interventi organizzativi
2: incontri con specialisti</t>
  </si>
  <si>
    <t>O3.2.1
O3.2.2</t>
  </si>
  <si>
    <t>Formazione del team di governo</t>
  </si>
  <si>
    <t>Team insediato</t>
  </si>
  <si>
    <t>M2.3.1</t>
  </si>
  <si>
    <t>Individuazione strategia di approvvigionamento risorse esterne</t>
  </si>
  <si>
    <t>Linee d'indirizzo utilizzo fondi</t>
  </si>
  <si>
    <t>O2.4.1</t>
  </si>
  <si>
    <t>Definizione di protocolli territoriali per l’adozione della soluzione</t>
  </si>
  <si>
    <t>Protocollo intesa territoriale</t>
  </si>
  <si>
    <t>M2.5.1: Conferenza territoriale</t>
  </si>
  <si>
    <t>M2.5.1</t>
  </si>
  <si>
    <t>O2.5.1</t>
  </si>
  <si>
    <t>Definizione di eventuali accordi (Es. 241/90)</t>
  </si>
  <si>
    <t>Protocollo d'intesa</t>
  </si>
  <si>
    <t>O2.6.1</t>
  </si>
  <si>
    <t>Definizione dei necessari atti amministrativi di impegno sulle fonti individuate</t>
  </si>
  <si>
    <t>Determina / delibera</t>
  </si>
  <si>
    <t>O2.7.1</t>
  </si>
  <si>
    <t>Analisi delle funzionalità e dei processi della soluzione, individuazione del fabbisogno evolutivo in coerenza con comunità di riusanti</t>
  </si>
  <si>
    <t>1: Elenco e macro definizione requisiti
2: incotnri con i settori / specialisti
3: incontro con sistemi integrabili</t>
  </si>
  <si>
    <t>O2.8.1
O2.8.2
O2.8.3</t>
  </si>
  <si>
    <t>Linea di azione 3: Attivazione della piattaforma e definizione architettura tecnologica ed applicativa</t>
  </si>
  <si>
    <t>Piano Operativo</t>
  </si>
  <si>
    <t>Piano</t>
  </si>
  <si>
    <t>Piano Esecutivo (comprensivo di piano formazione)</t>
  </si>
  <si>
    <t>O3.2.1</t>
  </si>
  <si>
    <t>Nomine al personale coinvolto con relativo effort individuale</t>
  </si>
  <si>
    <t>Atti di nomina</t>
  </si>
  <si>
    <t>O3.3.1</t>
  </si>
  <si>
    <t>Esecuzione dei processi di acquisizione delle prestazioni e competenze esterne necessarie</t>
  </si>
  <si>
    <t>Ordini d'acquisto per acquisizione</t>
  </si>
  <si>
    <t>O3.4.1</t>
  </si>
  <si>
    <t>Approvvigionamento e impianto del layer tecnologico</t>
  </si>
  <si>
    <t>Layer tecnologico disponibile</t>
  </si>
  <si>
    <t>M3.5.1</t>
  </si>
  <si>
    <t>Attivazione del layer applicativo</t>
  </si>
  <si>
    <t>Sistema attivo</t>
  </si>
  <si>
    <t>M3.6.1</t>
  </si>
  <si>
    <t>Collaudo attivazione sistema a riuso</t>
  </si>
  <si>
    <t>Collaudo soluzione attiva</t>
  </si>
  <si>
    <t>O3.7.1</t>
  </si>
  <si>
    <t>Implementazione dei requisiti evolutivi della soluzione</t>
  </si>
  <si>
    <t>1- Acquisizione forniture esterne oper avoluzioni
2- Collaudo soluzione evoluta</t>
  </si>
  <si>
    <t>O3.8.1</t>
  </si>
  <si>
    <t>O3.8.2</t>
  </si>
  <si>
    <t>Definizione modello di service desk</t>
  </si>
  <si>
    <t>Modello di service desk</t>
  </si>
  <si>
    <t>O3.9.1</t>
  </si>
  <si>
    <t>Attuazione del modello di gestione della soluzione in comunità (reintegro interventi)</t>
  </si>
  <si>
    <t>O3.10.1: Soluzione evoluta conforme all'architettura tecnico funzionale delal soluzione</t>
  </si>
  <si>
    <t>O3.10.1</t>
  </si>
  <si>
    <t>Compilazione e aggiornamento format KIT FASE A</t>
  </si>
  <si>
    <t>KIT FASE A</t>
  </si>
  <si>
    <t>O3.11.1</t>
  </si>
  <si>
    <t>Linea di azione 4: Formazione Personale Funzionale</t>
  </si>
  <si>
    <t>Piano di dispiegamento</t>
  </si>
  <si>
    <t>O4.1.1</t>
  </si>
  <si>
    <t>Organizzazione, comunicazione e change management</t>
  </si>
  <si>
    <t>Piano di comunicazione</t>
  </si>
  <si>
    <t>O4.2.1</t>
  </si>
  <si>
    <t>Erogazione moduli formativi</t>
  </si>
  <si>
    <t>Piano di formazione</t>
  </si>
  <si>
    <t>M4.3.1: Formazione su baseline a riuso
M4.3.2 Formazione su baseline evoluta</t>
  </si>
  <si>
    <t>M4.3.1</t>
  </si>
  <si>
    <t>M4.3.2</t>
  </si>
  <si>
    <t>Linea di azione 5: Assistenza e supporto start-up (Formazione Tecnica piattaforma gestione. Help Desk. Assistenza utenti. Follow-up</t>
  </si>
  <si>
    <t>Formazione IT su layer tecnico e applicativo</t>
  </si>
  <si>
    <t>Attivazione modello di service desk</t>
  </si>
  <si>
    <t>M5.2.1: Strutture di servizio attivate</t>
  </si>
  <si>
    <t>M5.2.1</t>
  </si>
  <si>
    <t>Attivazione servizio di affiancamento (opz)</t>
  </si>
  <si>
    <t>follow up</t>
  </si>
  <si>
    <t>Assessment del sistema e dei fabbisogni residui</t>
  </si>
  <si>
    <t>O5.4.1</t>
  </si>
  <si>
    <t>Compilazione e aggiornamento format KIT FASE B e C</t>
  </si>
  <si>
    <t>pubblicazione KIT Esperienza e/o integrazione Kit soluzione</t>
  </si>
  <si>
    <t>O5.5.1</t>
  </si>
  <si>
    <t>Linea di azione 6: Incontri e comunicazione</t>
  </si>
  <si>
    <t>Incontri con gli operatori tematici</t>
  </si>
  <si>
    <t>O6.1.1: Analisi delle indicazioni e considerazioni</t>
  </si>
  <si>
    <t>M6.1.1: gruppi di lavoro tematici</t>
  </si>
  <si>
    <t>M6.1.1</t>
  </si>
  <si>
    <t>O6.1.1</t>
  </si>
  <si>
    <t>Incontri con altri soggetti esterni coinvolti (terzo settore)</t>
  </si>
  <si>
    <t>Incontri con fornitori IT già attivi nell’amministrazione (obbl. se centro servizi)</t>
  </si>
  <si>
    <t>Incontri con altri soggetti istituzionali</t>
  </si>
  <si>
    <t>Incontro con stakeholder interni “vip”</t>
  </si>
  <si>
    <t>M6.5.1: Accountability dei livelli di governo
M6.5.2: Condivisione risultati  e stato percorso</t>
  </si>
  <si>
    <t>M6.5.1</t>
  </si>
  <si>
    <t>M6.5.2</t>
  </si>
  <si>
    <t>Conferenza/ Eventi di presentazione</t>
  </si>
  <si>
    <t>O6.6.1: Note pubbliche alla stampa</t>
  </si>
  <si>
    <t>M6.6.1: evento iniziale
M6.6.2: Evento finale</t>
  </si>
  <si>
    <t>M6.6.1</t>
  </si>
  <si>
    <t>M6.6.2
O6.6.1</t>
  </si>
  <si>
    <t>Pubblicazione soluzione</t>
  </si>
  <si>
    <t>Indicizzazione su repo nazionali e locali del riuso</t>
  </si>
  <si>
    <t>M6.7.1</t>
  </si>
  <si>
    <t>Incontri con servizi interni specialistici</t>
  </si>
  <si>
    <t>M6.8.1: accordi con servizi interni</t>
  </si>
  <si>
    <t>M6.8.1</t>
  </si>
  <si>
    <t>Compilare queste colonne poer aver il risultato degli FTE (foglio WBS , colonna C) per la realtà indicata</t>
  </si>
  <si>
    <t>RIUSANTE TIPO</t>
  </si>
  <si>
    <t>ESEMPIO DI ALCUNE REALTA' RIUSANTI</t>
  </si>
  <si>
    <t xml:space="preserve">MISURA STANDARD </t>
  </si>
  <si>
    <t>peso sul coeff. globale</t>
  </si>
  <si>
    <t>CUSTOM</t>
  </si>
  <si>
    <t>DELTA SCOSTAMENTO</t>
  </si>
  <si>
    <t>MARCHE</t>
  </si>
  <si>
    <t>UMBRIA</t>
  </si>
  <si>
    <t>ROMA</t>
  </si>
  <si>
    <t>N. Ambiti</t>
  </si>
  <si>
    <t>n. organizzazioni riusanti</t>
  </si>
  <si>
    <t>Presenza di Ente Aggregatore (Regione o altro soggetto)</t>
  </si>
  <si>
    <t>n. operatori</t>
  </si>
  <si>
    <t>Norme / flussi e linee guida territoriali (0=no;5=massima regolamentazione)</t>
  </si>
  <si>
    <t>Coeff. globale</t>
  </si>
  <si>
    <t>Coeff. Organizzativo</t>
  </si>
  <si>
    <t>Coeff. Personale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</si>
</sst>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sz val="11.0"/>
      <color theme="1"/>
      <name val="Calibri"/>
    </font>
    <font/>
    <font>
      <b/>
      <sz val="11.0"/>
      <color theme="1"/>
      <name val="Calibri"/>
    </font>
    <font>
      <b/>
      <sz val="11.0"/>
      <color theme="0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b/>
      <sz val="11.0"/>
      <color rgb="FFFFFFFF"/>
      <name val="Calibri"/>
    </font>
    <font>
      <color theme="1"/>
      <name val="Calibri"/>
      <scheme val="minor"/>
    </font>
    <font>
      <color rgb="FF666666"/>
      <name val="Calibri"/>
      <scheme val="minor"/>
    </font>
    <font>
      <b/>
      <color theme="1"/>
      <name val="Calibri"/>
      <scheme val="minor"/>
    </font>
  </fonts>
  <fills count="12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D7D31"/>
        <bgColor rgb="FFED7D31"/>
      </patternFill>
    </fill>
    <fill>
      <patternFill patternType="solid">
        <fgColor rgb="FF385623"/>
        <bgColor rgb="FF385623"/>
      </patternFill>
    </fill>
    <fill>
      <patternFill patternType="solid">
        <fgColor rgb="FFF4B083"/>
        <bgColor rgb="FFF4B083"/>
      </patternFill>
    </fill>
    <fill>
      <patternFill patternType="solid">
        <fgColor rgb="FF548135"/>
        <bgColor rgb="FF548135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</fills>
  <borders count="2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BFBFBF"/>
      </bottom>
    </border>
    <border>
      <top style="thin">
        <color rgb="FF000000"/>
      </top>
      <bottom style="thin">
        <color rgb="FFBFBFBF"/>
      </bottom>
    </border>
    <border>
      <right style="thin">
        <color rgb="FF000000"/>
      </right>
      <top style="thin">
        <color rgb="FF000000"/>
      </top>
      <bottom style="thin">
        <color rgb="FFBFBFBF"/>
      </bottom>
    </border>
    <border>
      <left style="thin">
        <color rgb="FF000000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right style="thin">
        <color rgb="FF000000"/>
      </right>
      <top style="thin">
        <color rgb="FFBFBFBF"/>
      </top>
      <bottom style="thin">
        <color rgb="FFBFBFBF"/>
      </bottom>
    </border>
    <border>
      <left style="thin">
        <color rgb="FF000000"/>
      </left>
      <top style="thin">
        <color rgb="FFBFBFBF"/>
      </top>
      <bottom style="thin">
        <color rgb="FF000000"/>
      </bottom>
    </border>
    <border>
      <top style="thin">
        <color rgb="FFBFBFBF"/>
      </top>
      <bottom style="thin">
        <color rgb="FF000000"/>
      </bottom>
    </border>
    <border>
      <right style="thin">
        <color rgb="FF000000"/>
      </right>
      <top style="thin">
        <color rgb="FFBFBFBF"/>
      </top>
      <bottom style="thin">
        <color rgb="FF000000"/>
      </bottom>
    </border>
    <border>
      <left style="medium">
        <color rgb="FFD0CECE"/>
      </left>
      <right style="hair">
        <color rgb="FFD0CECE"/>
      </right>
      <top style="medium">
        <color rgb="FFD0CECE"/>
      </top>
      <bottom style="hair">
        <color rgb="FFD0CECE"/>
      </bottom>
    </border>
    <border>
      <left style="hair">
        <color rgb="FFD0CECE"/>
      </left>
      <right style="hair">
        <color rgb="FFD0CECE"/>
      </right>
      <top style="medium">
        <color rgb="FFD0CECE"/>
      </top>
      <bottom style="hair">
        <color rgb="FFD0CECE"/>
      </bottom>
    </border>
    <border>
      <left style="hair">
        <color rgb="FFD0CECE"/>
      </left>
      <right style="medium">
        <color rgb="FFD0CECE"/>
      </right>
      <top style="medium">
        <color rgb="FFD0CECE"/>
      </top>
      <bottom style="hair">
        <color rgb="FFD0CECE"/>
      </bottom>
    </border>
    <border>
      <left style="medium">
        <color rgb="FFD0CECE"/>
      </left>
      <right style="hair">
        <color rgb="FFD0CECE"/>
      </right>
      <top style="hair">
        <color rgb="FFD0CECE"/>
      </top>
      <bottom style="hair">
        <color rgb="FFD0CECE"/>
      </bottom>
    </border>
    <border>
      <left style="hair">
        <color rgb="FFD0CECE"/>
      </left>
      <right style="hair">
        <color rgb="FFD0CECE"/>
      </right>
      <top style="hair">
        <color rgb="FFD0CECE"/>
      </top>
      <bottom style="hair">
        <color rgb="FFD0CECE"/>
      </bottom>
    </border>
    <border>
      <left style="hair">
        <color rgb="FFD0CECE"/>
      </left>
      <top style="hair">
        <color rgb="FFD0CECE"/>
      </top>
      <bottom style="hair">
        <color rgb="FFD0CECE"/>
      </bottom>
    </border>
    <border>
      <left style="hair">
        <color rgb="FFD0CECE"/>
      </left>
      <right style="medium">
        <color rgb="FFD0CECE"/>
      </right>
      <top style="hair">
        <color rgb="FFD0CECE"/>
      </top>
      <bottom style="hair">
        <color rgb="FFD0CECE"/>
      </bottom>
    </border>
    <border>
      <left style="medium">
        <color rgb="FFD0CECE"/>
      </left>
      <right style="hair">
        <color rgb="FFD0CECE"/>
      </right>
      <top style="hair">
        <color rgb="FFD0CECE"/>
      </top>
    </border>
    <border>
      <left style="hair">
        <color rgb="FFD0CECE"/>
      </left>
      <right style="hair">
        <color rgb="FFD0CECE"/>
      </right>
      <top style="hair">
        <color rgb="FFD0CECE"/>
      </top>
    </border>
    <border>
      <left style="hair">
        <color rgb="FFD0CECE"/>
      </left>
      <top style="hair">
        <color rgb="FFD0CECE"/>
      </top>
    </border>
    <border>
      <left style="hair">
        <color rgb="FFD0CECE"/>
      </left>
      <right style="medium">
        <color rgb="FFD0CECE"/>
      </right>
      <top style="hair">
        <color rgb="FFD0CECE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0" fillId="0" fontId="1" numFmtId="0" xfId="0" applyAlignment="1" applyFont="1">
      <alignment horizontal="center"/>
    </xf>
    <xf borderId="2" fillId="2" fontId="3" numFmtId="0" xfId="0" applyAlignment="1" applyBorder="1" applyFill="1" applyFont="1">
      <alignment horizontal="left" shrinkToFit="0" vertical="top" wrapText="1"/>
    </xf>
    <xf borderId="3" fillId="0" fontId="2" numFmtId="0" xfId="0" applyBorder="1" applyFont="1"/>
    <xf borderId="4" fillId="0" fontId="2" numFmtId="0" xfId="0" applyBorder="1" applyFont="1"/>
    <xf borderId="5" fillId="2" fontId="3" numFmtId="0" xfId="0" applyAlignment="1" applyBorder="1" applyFont="1">
      <alignment horizontal="left" shrinkToFit="0" vertical="top" wrapText="1"/>
    </xf>
    <xf borderId="6" fillId="0" fontId="2" numFmtId="0" xfId="0" applyBorder="1" applyFont="1"/>
    <xf borderId="7" fillId="0" fontId="2" numFmtId="0" xfId="0" applyBorder="1" applyFont="1"/>
    <xf borderId="8" fillId="2" fontId="3" numFmtId="0" xfId="0" applyAlignment="1" applyBorder="1" applyFont="1">
      <alignment horizontal="left" shrinkToFit="0" vertical="top" wrapText="1"/>
    </xf>
    <xf borderId="9" fillId="0" fontId="2" numFmtId="0" xfId="0" applyBorder="1" applyFont="1"/>
    <xf borderId="10" fillId="2" fontId="3" numFmtId="0" xfId="0" applyAlignment="1" applyBorder="1" applyFont="1">
      <alignment horizontal="left" shrinkToFit="0" vertical="top" wrapText="1"/>
    </xf>
    <xf borderId="11" fillId="0" fontId="2" numFmtId="0" xfId="0" applyBorder="1" applyFont="1"/>
    <xf borderId="12" fillId="0" fontId="2" numFmtId="0" xfId="0" applyBorder="1" applyFont="1"/>
    <xf borderId="0" fillId="0" fontId="3" numFmtId="0" xfId="0" applyAlignment="1" applyFont="1">
      <alignment horizontal="left" shrinkToFit="0" vertical="top" wrapText="1"/>
    </xf>
    <xf borderId="0" fillId="0" fontId="3" numFmtId="0" xfId="0" applyFont="1"/>
    <xf borderId="13" fillId="3" fontId="4" numFmtId="0" xfId="0" applyAlignment="1" applyBorder="1" applyFill="1" applyFont="1">
      <alignment horizontal="left" shrinkToFit="0" vertical="center" wrapText="1"/>
    </xf>
    <xf borderId="14" fillId="3" fontId="4" numFmtId="0" xfId="0" applyAlignment="1" applyBorder="1" applyFont="1">
      <alignment horizontal="center" shrinkToFit="0" vertical="center" wrapText="1"/>
    </xf>
    <xf borderId="14" fillId="4" fontId="4" numFmtId="0" xfId="0" applyAlignment="1" applyBorder="1" applyFill="1" applyFont="1">
      <alignment horizontal="center" shrinkToFit="0" vertical="center" wrapText="1"/>
    </xf>
    <xf borderId="15" fillId="4" fontId="4" numFmtId="0" xfId="0" applyAlignment="1" applyBorder="1" applyFont="1">
      <alignment horizontal="center" shrinkToFit="0" vertical="center" wrapText="1"/>
    </xf>
    <xf borderId="16" fillId="5" fontId="5" numFmtId="0" xfId="0" applyAlignment="1" applyBorder="1" applyFill="1" applyFont="1">
      <alignment horizontal="left" shrinkToFit="0" vertical="center" wrapText="1"/>
    </xf>
    <xf borderId="17" fillId="5" fontId="5" numFmtId="0" xfId="0" applyAlignment="1" applyBorder="1" applyFont="1">
      <alignment horizontal="center" readingOrder="0" shrinkToFit="0" vertical="center" wrapText="1"/>
    </xf>
    <xf borderId="17" fillId="5" fontId="5" numFmtId="0" xfId="0" applyAlignment="1" applyBorder="1" applyFont="1">
      <alignment horizontal="center" shrinkToFit="0" vertical="center" wrapText="1"/>
    </xf>
    <xf borderId="17" fillId="0" fontId="6" numFmtId="0" xfId="0" applyAlignment="1" applyBorder="1" applyFont="1">
      <alignment horizontal="center" shrinkToFit="0" vertical="center" wrapText="1"/>
    </xf>
    <xf borderId="17" fillId="6" fontId="1" numFmtId="0" xfId="0" applyAlignment="1" applyBorder="1" applyFill="1" applyFont="1">
      <alignment horizontal="center"/>
    </xf>
    <xf borderId="18" fillId="6" fontId="1" numFmtId="0" xfId="0" applyAlignment="1" applyBorder="1" applyFont="1">
      <alignment horizontal="center"/>
    </xf>
    <xf borderId="19" fillId="6" fontId="1" numFmtId="0" xfId="0" applyAlignment="1" applyBorder="1" applyFont="1">
      <alignment horizontal="center"/>
    </xf>
    <xf borderId="16" fillId="7" fontId="6" numFmtId="0" xfId="0" applyAlignment="1" applyBorder="1" applyFill="1" applyFont="1">
      <alignment horizontal="right" shrinkToFit="0" vertical="center" wrapText="1"/>
    </xf>
    <xf borderId="17" fillId="7" fontId="6" numFmtId="0" xfId="0" applyAlignment="1" applyBorder="1" applyFont="1">
      <alignment horizontal="center" shrinkToFit="0" vertical="center" wrapText="1"/>
    </xf>
    <xf borderId="17" fillId="8" fontId="1" numFmtId="0" xfId="0" applyAlignment="1" applyBorder="1" applyFill="1" applyFont="1">
      <alignment horizontal="center"/>
    </xf>
    <xf borderId="17" fillId="2" fontId="1" numFmtId="0" xfId="0" applyAlignment="1" applyBorder="1" applyFont="1">
      <alignment horizontal="center"/>
    </xf>
    <xf borderId="18" fillId="2" fontId="1" numFmtId="0" xfId="0" applyAlignment="1" applyBorder="1" applyFont="1">
      <alignment horizontal="center"/>
    </xf>
    <xf borderId="19" fillId="2" fontId="1" numFmtId="0" xfId="0" applyAlignment="1" applyBorder="1" applyFont="1">
      <alignment horizontal="center"/>
    </xf>
    <xf borderId="14" fillId="3" fontId="7" numFmtId="0" xfId="0" applyAlignment="1" applyBorder="1" applyFont="1">
      <alignment horizontal="center" readingOrder="0" shrinkToFit="0" vertical="center" wrapText="1"/>
    </xf>
    <xf borderId="19" fillId="6" fontId="1" numFmtId="0" xfId="0" applyAlignment="1" applyBorder="1" applyFont="1">
      <alignment horizontal="center" readingOrder="0"/>
    </xf>
    <xf borderId="17" fillId="0" fontId="1" numFmtId="0" xfId="0" applyAlignment="1" applyBorder="1" applyFont="1">
      <alignment horizontal="center"/>
    </xf>
    <xf borderId="18" fillId="0" fontId="1" numFmtId="0" xfId="0" applyAlignment="1" applyBorder="1" applyFont="1">
      <alignment horizontal="center"/>
    </xf>
    <xf borderId="19" fillId="0" fontId="1" numFmtId="0" xfId="0" applyAlignment="1" applyBorder="1" applyFont="1">
      <alignment horizontal="center"/>
    </xf>
    <xf borderId="17" fillId="0" fontId="6" numFmtId="0" xfId="0" applyAlignment="1" applyBorder="1" applyFont="1">
      <alignment horizontal="center" readingOrder="0" shrinkToFit="0" vertical="center" wrapText="1"/>
    </xf>
    <xf borderId="17" fillId="9" fontId="6" numFmtId="0" xfId="0" applyAlignment="1" applyBorder="1" applyFill="1" applyFont="1">
      <alignment horizontal="center" shrinkToFit="0" vertical="center" wrapText="1"/>
    </xf>
    <xf borderId="17" fillId="7" fontId="6" numFmtId="0" xfId="0" applyAlignment="1" applyBorder="1" applyFont="1">
      <alignment horizontal="center" readingOrder="0" shrinkToFit="0" vertical="center" wrapText="1"/>
    </xf>
    <xf borderId="17" fillId="8" fontId="1" numFmtId="0" xfId="0" applyAlignment="1" applyBorder="1" applyFont="1">
      <alignment horizontal="center" readingOrder="0"/>
    </xf>
    <xf borderId="17" fillId="8" fontId="3" numFmtId="0" xfId="0" applyAlignment="1" applyBorder="1" applyFont="1">
      <alignment horizontal="center" readingOrder="0"/>
    </xf>
    <xf borderId="16" fillId="7" fontId="6" numFmtId="0" xfId="0" applyAlignment="1" applyBorder="1" applyFont="1">
      <alignment horizontal="right" readingOrder="0" shrinkToFit="0" vertical="center" wrapText="1"/>
    </xf>
    <xf borderId="20" fillId="7" fontId="6" numFmtId="0" xfId="0" applyAlignment="1" applyBorder="1" applyFont="1">
      <alignment horizontal="right" shrinkToFit="0" vertical="center" wrapText="1"/>
    </xf>
    <xf borderId="21" fillId="7" fontId="6" numFmtId="0" xfId="0" applyAlignment="1" applyBorder="1" applyFont="1">
      <alignment horizontal="center" readingOrder="0" shrinkToFit="0" vertical="center" wrapText="1"/>
    </xf>
    <xf borderId="21" fillId="0" fontId="1" numFmtId="0" xfId="0" applyAlignment="1" applyBorder="1" applyFont="1">
      <alignment horizontal="center"/>
    </xf>
    <xf borderId="22" fillId="0" fontId="1" numFmtId="0" xfId="0" applyAlignment="1" applyBorder="1" applyFont="1">
      <alignment horizontal="center"/>
    </xf>
    <xf borderId="23" fillId="0" fontId="1" numFmtId="0" xfId="0" applyAlignment="1" applyBorder="1" applyFont="1">
      <alignment horizontal="center"/>
    </xf>
    <xf borderId="21" fillId="7" fontId="6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7" fontId="6" numFmtId="0" xfId="0" applyAlignment="1" applyFont="1">
      <alignment horizontal="center" readingOrder="0" shrinkToFit="0" vertical="center" wrapText="1"/>
    </xf>
    <xf borderId="0" fillId="7" fontId="6" numFmtId="0" xfId="0" applyAlignment="1" applyFont="1">
      <alignment horizontal="right" readingOrder="0" shrinkToFit="0" vertical="center" wrapText="1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8" numFmtId="0" xfId="0" applyAlignment="1" applyFont="1">
      <alignment shrinkToFit="0" wrapText="1"/>
    </xf>
    <xf borderId="0" fillId="0" fontId="8" numFmtId="4" xfId="0" applyFont="1" applyNumberFormat="1"/>
    <xf borderId="0" fillId="10" fontId="8" numFmtId="0" xfId="0" applyAlignment="1" applyFill="1" applyFont="1">
      <alignment readingOrder="0" shrinkToFit="0" wrapText="1"/>
    </xf>
    <xf borderId="0" fillId="8" fontId="8" numFmtId="0" xfId="0" applyAlignment="1" applyFont="1">
      <alignment horizontal="center" readingOrder="0" shrinkToFit="0" vertical="center" wrapText="1"/>
    </xf>
    <xf borderId="0" fillId="9" fontId="9" numFmtId="0" xfId="0" applyAlignment="1" applyFont="1">
      <alignment horizontal="center" readingOrder="0"/>
    </xf>
    <xf borderId="0" fillId="8" fontId="8" numFmtId="0" xfId="0" applyAlignment="1" applyFont="1">
      <alignment shrinkToFit="0" wrapText="1"/>
    </xf>
    <xf borderId="24" fillId="8" fontId="10" numFmtId="0" xfId="0" applyAlignment="1" applyBorder="1" applyFont="1">
      <alignment readingOrder="0" shrinkToFit="0" wrapText="1"/>
    </xf>
    <xf borderId="0" fillId="7" fontId="10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0" fillId="8" fontId="8" numFmtId="0" xfId="0" applyAlignment="1" applyFont="1">
      <alignment readingOrder="0" shrinkToFit="0" wrapText="1"/>
    </xf>
    <xf borderId="24" fillId="8" fontId="8" numFmtId="0" xfId="0" applyAlignment="1" applyBorder="1" applyFont="1">
      <alignment readingOrder="0"/>
    </xf>
    <xf borderId="0" fillId="7" fontId="8" numFmtId="0" xfId="0" applyAlignment="1" applyFont="1">
      <alignment readingOrder="0"/>
    </xf>
    <xf borderId="0" fillId="7" fontId="8" numFmtId="4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8" numFmtId="4" xfId="0" applyAlignment="1" applyFont="1" applyNumberFormat="1">
      <alignment readingOrder="0"/>
    </xf>
    <xf borderId="0" fillId="0" fontId="8" numFmtId="0" xfId="0" applyFont="1"/>
    <xf borderId="0" fillId="11" fontId="8" numFmtId="0" xfId="0" applyAlignment="1" applyFill="1" applyFont="1">
      <alignment readingOrder="0"/>
    </xf>
    <xf borderId="0" fillId="11" fontId="10" numFmtId="4" xfId="0" applyFont="1" applyNumberFormat="1"/>
    <xf borderId="0" fillId="11" fontId="8" numFmtId="0" xfId="0" applyFont="1"/>
    <xf borderId="0" fillId="0" fontId="6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1733550</xdr:colOff>
      <xdr:row>0</xdr:row>
      <xdr:rowOff>9525</xdr:rowOff>
    </xdr:from>
    <xdr:ext cx="9144000" cy="895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2409825</xdr:colOff>
      <xdr:row>0</xdr:row>
      <xdr:rowOff>971550</xdr:rowOff>
    </xdr:from>
    <xdr:ext cx="7848600" cy="8286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 outlineLevelRow="1"/>
  <cols>
    <col customWidth="1" min="1" max="1" width="37.57"/>
    <col customWidth="1" min="2" max="4" width="12.71"/>
    <col customWidth="1" min="5" max="6" width="18.71"/>
    <col customWidth="1" min="7" max="33" width="8.71"/>
  </cols>
  <sheetData>
    <row r="1" ht="150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3"/>
      <c r="S1" s="3"/>
      <c r="T1" s="3"/>
      <c r="U1" s="3"/>
      <c r="V1" s="3"/>
      <c r="W1" s="3"/>
      <c r="X1" s="3"/>
    </row>
    <row r="2" ht="48.75" customHeight="1">
      <c r="A2" s="4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3"/>
      <c r="R2" s="3"/>
      <c r="S2" s="3"/>
      <c r="T2" s="3"/>
      <c r="U2" s="3"/>
      <c r="V2" s="3"/>
      <c r="W2" s="3"/>
      <c r="X2" s="3"/>
    </row>
    <row r="3" ht="74.25" customHeight="1">
      <c r="A3" s="7" t="s">
        <v>1</v>
      </c>
      <c r="B3" s="8"/>
      <c r="C3" s="8"/>
      <c r="D3" s="8"/>
      <c r="E3" s="9"/>
      <c r="F3" s="10" t="s">
        <v>2</v>
      </c>
      <c r="G3" s="8"/>
      <c r="H3" s="8"/>
      <c r="I3" s="8"/>
      <c r="J3" s="8"/>
      <c r="K3" s="8"/>
      <c r="L3" s="8"/>
      <c r="M3" s="8"/>
      <c r="N3" s="8"/>
      <c r="O3" s="8"/>
      <c r="P3" s="11"/>
      <c r="Q3" s="3"/>
      <c r="R3" s="3"/>
      <c r="S3" s="3"/>
      <c r="T3" s="3"/>
      <c r="U3" s="3"/>
      <c r="V3" s="3"/>
      <c r="W3" s="3"/>
      <c r="X3" s="3"/>
    </row>
    <row r="4" ht="14.25" customHeight="1">
      <c r="A4" s="7" t="s">
        <v>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11"/>
      <c r="Q4" s="3"/>
      <c r="R4" s="3"/>
      <c r="S4" s="3"/>
      <c r="T4" s="3"/>
      <c r="U4" s="3"/>
      <c r="V4" s="3"/>
      <c r="W4" s="3"/>
      <c r="X4" s="3"/>
    </row>
    <row r="5" ht="14.25" customHeight="1">
      <c r="A5" s="7" t="s">
        <v>4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11"/>
      <c r="Q5" s="3"/>
      <c r="R5" s="3"/>
      <c r="S5" s="3"/>
      <c r="T5" s="3"/>
      <c r="U5" s="3"/>
      <c r="V5" s="3"/>
      <c r="W5" s="3"/>
      <c r="X5" s="3"/>
    </row>
    <row r="6" ht="14.25" customHeight="1">
      <c r="A6" s="7" t="s">
        <v>5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11"/>
      <c r="Q6" s="3"/>
      <c r="R6" s="3"/>
      <c r="S6" s="3"/>
      <c r="T6" s="3"/>
      <c r="U6" s="3"/>
      <c r="V6" s="3"/>
      <c r="W6" s="3"/>
      <c r="X6" s="3"/>
    </row>
    <row r="7" ht="14.25" customHeight="1">
      <c r="A7" s="7" t="s">
        <v>6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11"/>
      <c r="Q7" s="3"/>
      <c r="R7" s="3"/>
      <c r="S7" s="3"/>
      <c r="T7" s="3"/>
      <c r="U7" s="3"/>
      <c r="V7" s="3"/>
      <c r="W7" s="3"/>
      <c r="X7" s="3"/>
    </row>
    <row r="8" ht="15.0" customHeight="1">
      <c r="A8" s="12" t="s">
        <v>7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4"/>
      <c r="Q8" s="3"/>
      <c r="R8" s="3"/>
      <c r="S8" s="3"/>
      <c r="T8" s="3"/>
      <c r="U8" s="3"/>
      <c r="V8" s="3"/>
      <c r="W8" s="3"/>
      <c r="X8" s="3"/>
    </row>
    <row r="9" ht="15.0" customHeight="1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3"/>
      <c r="R9" s="3"/>
      <c r="S9" s="3"/>
      <c r="T9" s="3"/>
      <c r="U9" s="3"/>
      <c r="V9" s="3"/>
      <c r="W9" s="3"/>
      <c r="X9" s="3"/>
    </row>
    <row r="10" ht="14.25" customHeight="1">
      <c r="A10" s="16" t="s">
        <v>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14.25" customHeight="1">
      <c r="A11" s="17" t="s">
        <v>9</v>
      </c>
      <c r="B11" s="18" t="s">
        <v>10</v>
      </c>
      <c r="C11" s="18"/>
      <c r="D11" s="18" t="s">
        <v>11</v>
      </c>
      <c r="E11" s="18" t="s">
        <v>12</v>
      </c>
      <c r="F11" s="18" t="s">
        <v>13</v>
      </c>
      <c r="G11" s="19" t="s">
        <v>14</v>
      </c>
      <c r="H11" s="19" t="s">
        <v>15</v>
      </c>
      <c r="I11" s="19" t="s">
        <v>16</v>
      </c>
      <c r="J11" s="19" t="s">
        <v>17</v>
      </c>
      <c r="K11" s="19" t="s">
        <v>18</v>
      </c>
      <c r="L11" s="19" t="s">
        <v>19</v>
      </c>
      <c r="M11" s="19" t="s">
        <v>20</v>
      </c>
      <c r="N11" s="19" t="s">
        <v>21</v>
      </c>
      <c r="O11" s="19" t="s">
        <v>22</v>
      </c>
      <c r="P11" s="19" t="s">
        <v>23</v>
      </c>
      <c r="Q11" s="19" t="s">
        <v>24</v>
      </c>
      <c r="R11" s="20" t="s">
        <v>25</v>
      </c>
      <c r="S11" s="19" t="s">
        <v>26</v>
      </c>
      <c r="T11" s="20" t="s">
        <v>27</v>
      </c>
      <c r="U11" s="19" t="s">
        <v>28</v>
      </c>
      <c r="V11" s="20" t="s">
        <v>29</v>
      </c>
      <c r="W11" s="19" t="s">
        <v>30</v>
      </c>
      <c r="X11" s="20" t="s">
        <v>31</v>
      </c>
    </row>
    <row r="12" ht="14.25" customHeight="1">
      <c r="A12" s="21" t="s">
        <v>32</v>
      </c>
      <c r="B12" s="22" t="s">
        <v>33</v>
      </c>
      <c r="C12" s="22" t="s">
        <v>34</v>
      </c>
      <c r="D12" s="23" t="s">
        <v>35</v>
      </c>
      <c r="E12" s="24"/>
      <c r="F12" s="23" t="s">
        <v>36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6"/>
      <c r="S12" s="26"/>
      <c r="T12" s="26"/>
      <c r="U12" s="26"/>
      <c r="V12" s="26"/>
      <c r="W12" s="26"/>
      <c r="X12" s="27"/>
    </row>
    <row r="13" ht="14.25" customHeight="1" outlineLevel="1">
      <c r="A13" s="28" t="s">
        <v>37</v>
      </c>
      <c r="B13" s="24"/>
      <c r="C13" s="24"/>
      <c r="D13" s="24"/>
      <c r="E13" s="29" t="s">
        <v>38</v>
      </c>
      <c r="F13" s="29" t="s">
        <v>36</v>
      </c>
      <c r="G13" s="30"/>
      <c r="H13" s="30"/>
      <c r="I13" s="30"/>
      <c r="J13" s="30"/>
      <c r="K13" s="30"/>
      <c r="L13" s="31"/>
      <c r="M13" s="31"/>
      <c r="N13" s="31"/>
      <c r="O13" s="31"/>
      <c r="P13" s="31"/>
      <c r="Q13" s="31"/>
      <c r="R13" s="32"/>
      <c r="S13" s="32"/>
      <c r="T13" s="32"/>
      <c r="U13" s="32"/>
      <c r="V13" s="32"/>
      <c r="W13" s="32"/>
      <c r="X13" s="33"/>
    </row>
    <row r="14" ht="14.25" customHeight="1" outlineLevel="1">
      <c r="A14" s="28" t="s">
        <v>39</v>
      </c>
      <c r="B14" s="24"/>
      <c r="C14" s="24"/>
      <c r="D14" s="24"/>
      <c r="E14" s="29" t="s">
        <v>38</v>
      </c>
      <c r="F14" s="29"/>
      <c r="G14" s="31"/>
      <c r="H14" s="31"/>
      <c r="I14" s="31"/>
      <c r="J14" s="31"/>
      <c r="K14" s="31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</row>
    <row r="15" ht="14.25" customHeight="1" outlineLevel="1"/>
    <row r="16" ht="14.25" customHeight="1">
      <c r="A16" s="17" t="s">
        <v>9</v>
      </c>
      <c r="B16" s="34" t="s">
        <v>40</v>
      </c>
      <c r="C16" s="34" t="s">
        <v>41</v>
      </c>
      <c r="D16" s="18" t="s">
        <v>11</v>
      </c>
      <c r="E16" s="18" t="s">
        <v>12</v>
      </c>
      <c r="F16" s="18" t="s">
        <v>13</v>
      </c>
      <c r="G16" s="19" t="s">
        <v>14</v>
      </c>
      <c r="H16" s="19" t="s">
        <v>15</v>
      </c>
      <c r="I16" s="19" t="s">
        <v>16</v>
      </c>
      <c r="J16" s="19" t="s">
        <v>17</v>
      </c>
      <c r="K16" s="19" t="s">
        <v>18</v>
      </c>
      <c r="L16" s="19" t="s">
        <v>19</v>
      </c>
      <c r="M16" s="19" t="s">
        <v>20</v>
      </c>
      <c r="N16" s="19" t="s">
        <v>21</v>
      </c>
      <c r="O16" s="19" t="s">
        <v>22</v>
      </c>
      <c r="P16" s="19" t="s">
        <v>23</v>
      </c>
      <c r="Q16" s="19" t="s">
        <v>24</v>
      </c>
      <c r="R16" s="20" t="s">
        <v>25</v>
      </c>
      <c r="S16" s="20" t="s">
        <v>26</v>
      </c>
      <c r="T16" s="20" t="s">
        <v>27</v>
      </c>
      <c r="U16" s="20" t="s">
        <v>28</v>
      </c>
      <c r="V16" s="20" t="s">
        <v>29</v>
      </c>
      <c r="W16" s="20" t="s">
        <v>30</v>
      </c>
      <c r="X16" s="20" t="s">
        <v>31</v>
      </c>
    </row>
    <row r="17" ht="14.25" customHeight="1">
      <c r="A17" s="21" t="s">
        <v>42</v>
      </c>
      <c r="B17" s="22">
        <v>120.0</v>
      </c>
      <c r="C17" s="23">
        <f>round(B17*Coefficienti!$F$13,0)</f>
        <v>62</v>
      </c>
      <c r="D17" s="23"/>
      <c r="E17" s="24"/>
      <c r="F17" s="22" t="s">
        <v>43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6"/>
      <c r="S17" s="26"/>
      <c r="T17" s="26"/>
      <c r="U17" s="26"/>
      <c r="V17" s="26"/>
      <c r="W17" s="26"/>
      <c r="X17" s="35" t="s">
        <v>44</v>
      </c>
    </row>
    <row r="18" ht="14.25" customHeight="1">
      <c r="A18" s="21" t="s">
        <v>45</v>
      </c>
      <c r="B18" s="23"/>
      <c r="C18" s="23"/>
      <c r="D18" s="23"/>
      <c r="E18" s="24"/>
      <c r="F18" s="23"/>
      <c r="G18" s="25"/>
      <c r="H18" s="25"/>
      <c r="I18" s="25"/>
      <c r="J18" s="36"/>
      <c r="K18" s="36"/>
      <c r="L18" s="36"/>
      <c r="M18" s="36"/>
      <c r="N18" s="36"/>
      <c r="O18" s="36"/>
      <c r="P18" s="36"/>
      <c r="Q18" s="36"/>
      <c r="R18" s="37"/>
      <c r="S18" s="37"/>
      <c r="T18" s="37"/>
      <c r="U18" s="37"/>
      <c r="V18" s="37"/>
      <c r="W18" s="37"/>
      <c r="X18" s="38"/>
    </row>
    <row r="19" ht="14.25" customHeight="1" outlineLevel="1">
      <c r="A19" s="28" t="s">
        <v>46</v>
      </c>
      <c r="B19" s="39">
        <v>2.0</v>
      </c>
      <c r="C19" s="40">
        <f t="shared" ref="C19:C21" si="1">B19</f>
        <v>2</v>
      </c>
      <c r="D19" s="24"/>
      <c r="E19" s="29"/>
      <c r="F19" s="41" t="s">
        <v>47</v>
      </c>
      <c r="G19" s="42" t="s">
        <v>48</v>
      </c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7"/>
      <c r="S19" s="37"/>
      <c r="T19" s="37"/>
      <c r="U19" s="37"/>
      <c r="V19" s="37"/>
      <c r="W19" s="37"/>
      <c r="X19" s="38"/>
    </row>
    <row r="20" ht="14.25" customHeight="1" outlineLevel="1">
      <c r="A20" s="28" t="s">
        <v>49</v>
      </c>
      <c r="B20" s="39">
        <v>3.0</v>
      </c>
      <c r="C20" s="40">
        <f t="shared" si="1"/>
        <v>3</v>
      </c>
      <c r="D20" s="24"/>
      <c r="E20" s="29"/>
      <c r="F20" s="41" t="s">
        <v>50</v>
      </c>
      <c r="G20" s="30"/>
      <c r="H20" s="42" t="s">
        <v>51</v>
      </c>
      <c r="I20" s="36"/>
      <c r="J20" s="36"/>
      <c r="K20" s="36"/>
      <c r="L20" s="36"/>
      <c r="M20" s="36"/>
      <c r="N20" s="36"/>
      <c r="O20" s="36"/>
      <c r="P20" s="36"/>
      <c r="Q20" s="36"/>
      <c r="R20" s="37"/>
      <c r="S20" s="37"/>
      <c r="T20" s="37"/>
      <c r="U20" s="37"/>
      <c r="V20" s="37"/>
      <c r="W20" s="37"/>
      <c r="X20" s="38"/>
    </row>
    <row r="21" ht="14.25" customHeight="1" outlineLevel="1">
      <c r="A21" s="28" t="s">
        <v>52</v>
      </c>
      <c r="B21" s="39">
        <v>10.0</v>
      </c>
      <c r="C21" s="40">
        <f t="shared" si="1"/>
        <v>10</v>
      </c>
      <c r="D21" s="24"/>
      <c r="E21" s="41" t="s">
        <v>53</v>
      </c>
      <c r="F21" s="29"/>
      <c r="G21" s="36"/>
      <c r="H21" s="42" t="s">
        <v>54</v>
      </c>
      <c r="I21" s="36"/>
      <c r="J21" s="36"/>
      <c r="K21" s="36"/>
      <c r="L21" s="36"/>
      <c r="M21" s="36"/>
      <c r="N21" s="36"/>
      <c r="O21" s="36"/>
      <c r="P21" s="36"/>
      <c r="Q21" s="36"/>
      <c r="R21" s="37"/>
      <c r="S21" s="37"/>
      <c r="T21" s="37"/>
      <c r="U21" s="37"/>
      <c r="V21" s="37"/>
      <c r="W21" s="37"/>
      <c r="X21" s="38"/>
    </row>
    <row r="22" ht="14.25" customHeight="1" outlineLevel="1">
      <c r="A22" s="28" t="s">
        <v>55</v>
      </c>
      <c r="B22" s="39">
        <v>3.0</v>
      </c>
      <c r="C22" s="40">
        <f>round(B22*Coefficienti!$F$14,0)</f>
        <v>2</v>
      </c>
      <c r="D22" s="24"/>
      <c r="E22" s="41" t="s">
        <v>56</v>
      </c>
      <c r="F22" s="29"/>
      <c r="G22" s="36"/>
      <c r="H22" s="42" t="s">
        <v>57</v>
      </c>
      <c r="L22" s="36"/>
      <c r="M22" s="36"/>
      <c r="N22" s="36"/>
      <c r="O22" s="36"/>
      <c r="P22" s="36"/>
      <c r="Q22" s="36"/>
      <c r="R22" s="37"/>
      <c r="S22" s="37"/>
      <c r="T22" s="37"/>
      <c r="U22" s="37"/>
      <c r="V22" s="37"/>
      <c r="W22" s="37"/>
      <c r="X22" s="38"/>
    </row>
    <row r="23" ht="14.25" customHeight="1" outlineLevel="1">
      <c r="A23" s="28" t="s">
        <v>58</v>
      </c>
      <c r="B23" s="39">
        <v>2.0</v>
      </c>
      <c r="C23" s="40">
        <f>round(B23*Coefficienti!$F$14,0)</f>
        <v>1</v>
      </c>
      <c r="D23" s="24"/>
      <c r="E23" s="41" t="s">
        <v>59</v>
      </c>
      <c r="F23" s="29"/>
      <c r="G23" s="36"/>
      <c r="H23" s="42" t="s">
        <v>60</v>
      </c>
      <c r="L23" s="36"/>
      <c r="M23" s="36"/>
      <c r="N23" s="36"/>
      <c r="O23" s="36"/>
      <c r="P23" s="36"/>
      <c r="Q23" s="36"/>
      <c r="R23" s="37"/>
      <c r="S23" s="37"/>
      <c r="T23" s="37"/>
      <c r="U23" s="37"/>
      <c r="V23" s="37"/>
      <c r="W23" s="37"/>
      <c r="X23" s="38"/>
    </row>
    <row r="24" ht="14.25" customHeight="1">
      <c r="A24" s="21" t="s">
        <v>61</v>
      </c>
      <c r="B24" s="23"/>
      <c r="C24" s="23"/>
      <c r="D24" s="23"/>
      <c r="E24" s="24"/>
      <c r="F24" s="23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  <c r="S24" s="37"/>
      <c r="T24" s="37"/>
      <c r="U24" s="37"/>
      <c r="V24" s="37"/>
      <c r="W24" s="37"/>
      <c r="X24" s="38"/>
    </row>
    <row r="25" ht="14.25" customHeight="1" outlineLevel="1">
      <c r="A25" s="28" t="s">
        <v>62</v>
      </c>
      <c r="B25" s="39">
        <v>2.0</v>
      </c>
      <c r="C25" s="40">
        <f>round(B25*Coefficienti!$F$13,0)</f>
        <v>1</v>
      </c>
      <c r="D25" s="24"/>
      <c r="E25" s="41" t="s">
        <v>63</v>
      </c>
      <c r="F25" s="29"/>
      <c r="G25" s="36"/>
      <c r="H25" s="42" t="s">
        <v>64</v>
      </c>
      <c r="I25" s="36"/>
      <c r="J25" s="36"/>
      <c r="K25" s="36"/>
      <c r="L25" s="36"/>
      <c r="M25" s="36"/>
      <c r="N25" s="36"/>
      <c r="O25" s="36"/>
      <c r="P25" s="36"/>
      <c r="Q25" s="36"/>
      <c r="R25" s="37"/>
      <c r="S25" s="37"/>
      <c r="T25" s="37"/>
      <c r="U25" s="37"/>
      <c r="V25" s="37"/>
      <c r="W25" s="37"/>
      <c r="X25" s="38"/>
    </row>
    <row r="26" ht="14.25" customHeight="1" outlineLevel="1">
      <c r="A26" s="28" t="s">
        <v>65</v>
      </c>
      <c r="B26" s="39">
        <v>5.0</v>
      </c>
      <c r="C26" s="40">
        <f>round(B26*Coefficienti!$F$13,0)</f>
        <v>3</v>
      </c>
      <c r="D26" s="24"/>
      <c r="E26" s="41" t="s">
        <v>66</v>
      </c>
      <c r="F26" s="29"/>
      <c r="G26" s="36"/>
      <c r="H26" s="30"/>
      <c r="I26" s="42" t="s">
        <v>67</v>
      </c>
      <c r="J26" s="36"/>
      <c r="K26" s="36"/>
      <c r="L26" s="36"/>
      <c r="M26" s="36"/>
      <c r="N26" s="36"/>
      <c r="O26" s="36"/>
      <c r="P26" s="36"/>
      <c r="Q26" s="37"/>
      <c r="R26" s="37"/>
      <c r="S26" s="37"/>
      <c r="T26" s="37"/>
      <c r="U26" s="37"/>
      <c r="V26" s="37"/>
      <c r="W26" s="37"/>
      <c r="X26" s="38"/>
    </row>
    <row r="27" ht="14.25" customHeight="1" outlineLevel="1">
      <c r="A27" s="28" t="s">
        <v>68</v>
      </c>
      <c r="B27" s="39">
        <v>3.0</v>
      </c>
      <c r="C27" s="40">
        <f>round(B27*Coefficienti!$F$13,0)</f>
        <v>2</v>
      </c>
      <c r="D27" s="24"/>
      <c r="E27" s="29"/>
      <c r="F27" s="41" t="s">
        <v>69</v>
      </c>
      <c r="G27" s="30"/>
      <c r="H27" s="42" t="s">
        <v>70</v>
      </c>
      <c r="I27" s="36"/>
      <c r="J27" s="36"/>
      <c r="K27" s="36"/>
      <c r="L27" s="36"/>
      <c r="M27" s="36"/>
      <c r="N27" s="36"/>
      <c r="O27" s="36"/>
      <c r="P27" s="36"/>
      <c r="Q27" s="37"/>
      <c r="R27" s="37"/>
      <c r="S27" s="37"/>
      <c r="T27" s="37"/>
      <c r="U27" s="37"/>
      <c r="V27" s="37"/>
      <c r="W27" s="37"/>
      <c r="X27" s="38"/>
    </row>
    <row r="28" ht="14.25" customHeight="1" outlineLevel="1">
      <c r="A28" s="28" t="s">
        <v>71</v>
      </c>
      <c r="B28" s="39">
        <v>2.0</v>
      </c>
      <c r="C28" s="40">
        <f>round(B28*Coefficienti!$F$13,0)</f>
        <v>1</v>
      </c>
      <c r="D28" s="24"/>
      <c r="E28" s="41" t="s">
        <v>72</v>
      </c>
      <c r="F28" s="29"/>
      <c r="G28" s="36"/>
      <c r="H28" s="36"/>
      <c r="I28" s="42" t="s">
        <v>73</v>
      </c>
      <c r="J28" s="36"/>
      <c r="K28" s="36"/>
      <c r="L28" s="36"/>
      <c r="M28" s="36"/>
      <c r="N28" s="36"/>
      <c r="O28" s="36"/>
      <c r="P28" s="36"/>
      <c r="Q28" s="37"/>
      <c r="R28" s="37"/>
      <c r="S28" s="37"/>
      <c r="T28" s="37"/>
      <c r="U28" s="37"/>
      <c r="V28" s="37"/>
      <c r="W28" s="37"/>
      <c r="X28" s="38"/>
    </row>
    <row r="29" ht="14.25" customHeight="1" outlineLevel="1">
      <c r="A29" s="28" t="s">
        <v>74</v>
      </c>
      <c r="B29" s="39">
        <v>10.0</v>
      </c>
      <c r="C29" s="40">
        <f>round(B29*Coefficienti!$F$13,0)</f>
        <v>5</v>
      </c>
      <c r="D29" s="24"/>
      <c r="E29" s="41" t="s">
        <v>75</v>
      </c>
      <c r="F29" s="41" t="s">
        <v>76</v>
      </c>
      <c r="G29" s="36"/>
      <c r="H29" s="42" t="s">
        <v>77</v>
      </c>
      <c r="I29" s="30"/>
      <c r="J29" s="42" t="s">
        <v>78</v>
      </c>
      <c r="K29" s="36"/>
      <c r="L29" s="36"/>
      <c r="M29" s="36"/>
      <c r="N29" s="36"/>
      <c r="O29" s="36"/>
      <c r="P29" s="36"/>
      <c r="Q29" s="37"/>
      <c r="R29" s="37"/>
      <c r="S29" s="37"/>
      <c r="T29" s="37"/>
      <c r="U29" s="37"/>
      <c r="V29" s="37"/>
      <c r="W29" s="37"/>
      <c r="X29" s="38"/>
    </row>
    <row r="30" ht="14.25" customHeight="1" outlineLevel="1">
      <c r="A30" s="28" t="s">
        <v>79</v>
      </c>
      <c r="B30" s="39">
        <v>20.0</v>
      </c>
      <c r="C30" s="40">
        <f>round(B30*Coefficienti!$F$13,0)</f>
        <v>10</v>
      </c>
      <c r="D30" s="24"/>
      <c r="E30" s="41" t="s">
        <v>80</v>
      </c>
      <c r="F30" s="29"/>
      <c r="G30" s="36"/>
      <c r="H30" s="30"/>
      <c r="I30" s="30"/>
      <c r="J30" s="30"/>
      <c r="K30" s="42" t="s">
        <v>81</v>
      </c>
      <c r="L30" s="36"/>
      <c r="N30" s="36"/>
      <c r="O30" s="36"/>
      <c r="P30" s="36"/>
      <c r="Q30" s="37"/>
      <c r="R30" s="37"/>
      <c r="S30" s="37"/>
      <c r="T30" s="37"/>
      <c r="U30" s="37"/>
      <c r="V30" s="37"/>
      <c r="W30" s="37"/>
      <c r="X30" s="38"/>
    </row>
    <row r="31" ht="14.25" customHeight="1" outlineLevel="1">
      <c r="A31" s="28" t="s">
        <v>82</v>
      </c>
      <c r="B31" s="39">
        <v>8.0</v>
      </c>
      <c r="C31" s="40">
        <f>round(B31*Coefficienti!$F$14,0)</f>
        <v>5</v>
      </c>
      <c r="D31" s="24"/>
      <c r="E31" s="41" t="s">
        <v>83</v>
      </c>
      <c r="F31" s="29"/>
      <c r="G31" s="36"/>
      <c r="H31" s="36"/>
      <c r="I31" s="30"/>
      <c r="J31" s="42" t="s">
        <v>84</v>
      </c>
      <c r="K31" s="36"/>
      <c r="L31" s="36"/>
      <c r="M31" s="36"/>
      <c r="N31" s="36"/>
      <c r="O31" s="36"/>
      <c r="P31" s="36"/>
      <c r="Q31" s="37"/>
      <c r="R31" s="37"/>
      <c r="S31" s="37"/>
      <c r="T31" s="37"/>
      <c r="U31" s="37"/>
      <c r="V31" s="37"/>
      <c r="W31" s="37"/>
      <c r="X31" s="38"/>
    </row>
    <row r="32" ht="14.25" customHeight="1" outlineLevel="1">
      <c r="A32" s="28" t="s">
        <v>85</v>
      </c>
      <c r="B32" s="39">
        <v>20.0</v>
      </c>
      <c r="C32" s="40">
        <f>round(B32*Coefficienti!$F$13+(B32*Coefficienti!F12-B32)*50/100,0)</f>
        <v>23</v>
      </c>
      <c r="D32" s="24"/>
      <c r="E32" s="41" t="s">
        <v>86</v>
      </c>
      <c r="F32" s="29"/>
      <c r="G32" s="36"/>
      <c r="H32" s="36"/>
      <c r="I32" s="30"/>
      <c r="J32" s="30"/>
      <c r="K32" s="42" t="s">
        <v>87</v>
      </c>
      <c r="L32" s="36"/>
      <c r="M32" s="36"/>
      <c r="N32" s="36"/>
      <c r="O32" s="36"/>
      <c r="P32" s="36"/>
      <c r="Q32" s="37"/>
      <c r="R32" s="37"/>
      <c r="S32" s="37"/>
      <c r="T32" s="37"/>
      <c r="U32" s="37"/>
      <c r="V32" s="37"/>
      <c r="W32" s="37"/>
      <c r="X32" s="38"/>
    </row>
    <row r="33" ht="14.25" customHeight="1">
      <c r="A33" s="21" t="s">
        <v>88</v>
      </c>
      <c r="B33" s="23"/>
      <c r="C33" s="23"/>
      <c r="D33" s="23"/>
      <c r="E33" s="24"/>
      <c r="F33" s="23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7"/>
      <c r="R33" s="37"/>
      <c r="S33" s="37"/>
      <c r="T33" s="37"/>
      <c r="U33" s="37"/>
      <c r="V33" s="37"/>
      <c r="W33" s="37"/>
      <c r="X33" s="38"/>
    </row>
    <row r="34" ht="14.25" customHeight="1" outlineLevel="1">
      <c r="A34" s="28" t="s">
        <v>89</v>
      </c>
      <c r="B34" s="39">
        <v>10.0</v>
      </c>
      <c r="C34" s="40">
        <f>B34</f>
        <v>10</v>
      </c>
      <c r="D34" s="24"/>
      <c r="E34" s="41" t="s">
        <v>90</v>
      </c>
      <c r="F34" s="29"/>
      <c r="G34" s="36"/>
      <c r="H34" s="36"/>
      <c r="I34" s="30"/>
      <c r="J34" s="30"/>
      <c r="K34" s="42" t="s">
        <v>64</v>
      </c>
      <c r="L34" s="36"/>
      <c r="M34" s="36"/>
      <c r="O34" s="36"/>
      <c r="P34" s="36"/>
      <c r="Q34" s="37"/>
      <c r="R34" s="37"/>
      <c r="S34" s="37"/>
      <c r="T34" s="37"/>
      <c r="U34" s="37"/>
      <c r="V34" s="37"/>
      <c r="W34" s="37"/>
      <c r="X34" s="38"/>
    </row>
    <row r="35" ht="14.25" customHeight="1" outlineLevel="1">
      <c r="A35" s="28" t="s">
        <v>91</v>
      </c>
      <c r="B35" s="39">
        <v>15.0</v>
      </c>
      <c r="C35" s="40">
        <f>round(B35*Coefficienti!$F$13,0)</f>
        <v>8</v>
      </c>
      <c r="D35" s="24"/>
      <c r="E35" s="41" t="s">
        <v>90</v>
      </c>
      <c r="F35" s="29"/>
      <c r="G35" s="36"/>
      <c r="H35" s="36"/>
      <c r="I35" s="36"/>
      <c r="J35" s="30"/>
      <c r="K35" s="30"/>
      <c r="L35" s="42" t="s">
        <v>92</v>
      </c>
      <c r="M35" s="36"/>
      <c r="N35" s="36"/>
      <c r="O35" s="36"/>
      <c r="P35" s="36"/>
      <c r="Q35" s="37"/>
      <c r="R35" s="37"/>
      <c r="S35" s="37"/>
      <c r="T35" s="37"/>
      <c r="U35" s="37"/>
      <c r="V35" s="37"/>
      <c r="W35" s="37"/>
      <c r="X35" s="38"/>
    </row>
    <row r="36" ht="14.25" customHeight="1" outlineLevel="1">
      <c r="A36" s="28" t="s">
        <v>93</v>
      </c>
      <c r="B36" s="39">
        <v>3.0</v>
      </c>
      <c r="C36" s="40">
        <f>round(B36*Coefficienti!$F$14,0)</f>
        <v>2</v>
      </c>
      <c r="D36" s="24"/>
      <c r="E36" s="41" t="s">
        <v>94</v>
      </c>
      <c r="F36" s="29"/>
      <c r="G36" s="36"/>
      <c r="H36" s="36"/>
      <c r="I36" s="36"/>
      <c r="J36" s="36"/>
      <c r="K36" s="42" t="s">
        <v>95</v>
      </c>
      <c r="L36" s="36"/>
      <c r="N36" s="36"/>
      <c r="O36" s="36"/>
      <c r="P36" s="36"/>
      <c r="Q36" s="37"/>
      <c r="R36" s="37"/>
      <c r="S36" s="37"/>
      <c r="T36" s="37"/>
      <c r="U36" s="37"/>
      <c r="V36" s="37"/>
      <c r="W36" s="37"/>
      <c r="X36" s="38"/>
    </row>
    <row r="37" ht="14.25" customHeight="1" outlineLevel="1">
      <c r="A37" s="28" t="s">
        <v>96</v>
      </c>
      <c r="B37" s="39">
        <v>6.0</v>
      </c>
      <c r="C37" s="40">
        <f>round(B37*Coefficienti!$F$13,0)</f>
        <v>3</v>
      </c>
      <c r="D37" s="24"/>
      <c r="E37" s="41" t="s">
        <v>97</v>
      </c>
      <c r="F37" s="29"/>
      <c r="G37" s="36"/>
      <c r="H37" s="36"/>
      <c r="I37" s="36"/>
      <c r="J37" s="36"/>
      <c r="K37" s="30"/>
      <c r="L37" s="30"/>
      <c r="M37" s="42" t="s">
        <v>98</v>
      </c>
      <c r="N37" s="36"/>
      <c r="O37" s="37"/>
      <c r="P37" s="37"/>
      <c r="Q37" s="37"/>
      <c r="R37" s="37"/>
      <c r="S37" s="37"/>
      <c r="T37" s="37"/>
      <c r="U37" s="37"/>
      <c r="V37" s="37"/>
      <c r="W37" s="37"/>
      <c r="X37" s="37"/>
    </row>
    <row r="38" ht="14.25" customHeight="1" outlineLevel="1">
      <c r="A38" s="28" t="s">
        <v>99</v>
      </c>
      <c r="B38" s="39">
        <v>5.0</v>
      </c>
      <c r="C38" s="40">
        <f t="shared" ref="C38:C40" si="2">B38</f>
        <v>5</v>
      </c>
      <c r="D38" s="24"/>
      <c r="E38" s="29"/>
      <c r="F38" s="41" t="s">
        <v>100</v>
      </c>
      <c r="G38" s="36"/>
      <c r="H38" s="36"/>
      <c r="I38" s="36"/>
      <c r="J38" s="36"/>
      <c r="K38" s="42" t="s">
        <v>101</v>
      </c>
      <c r="L38" s="30"/>
      <c r="M38" s="37"/>
      <c r="N38" s="36"/>
      <c r="O38" s="37"/>
      <c r="P38" s="37"/>
      <c r="Q38" s="37"/>
      <c r="R38" s="37"/>
      <c r="S38" s="37"/>
      <c r="T38" s="37"/>
      <c r="U38" s="37"/>
      <c r="V38" s="37"/>
      <c r="W38" s="37"/>
      <c r="X38" s="37"/>
    </row>
    <row r="39" ht="14.25" customHeight="1" outlineLevel="1">
      <c r="A39" s="28" t="s">
        <v>102</v>
      </c>
      <c r="B39" s="39">
        <v>15.0</v>
      </c>
      <c r="C39" s="40">
        <f t="shared" si="2"/>
        <v>15</v>
      </c>
      <c r="D39" s="24"/>
      <c r="E39" s="29"/>
      <c r="F39" s="41" t="s">
        <v>103</v>
      </c>
      <c r="G39" s="36"/>
      <c r="H39" s="36"/>
      <c r="I39" s="36"/>
      <c r="J39" s="36"/>
      <c r="K39" s="36"/>
      <c r="L39" s="30"/>
      <c r="M39" s="43" t="s">
        <v>104</v>
      </c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</row>
    <row r="40" ht="14.25" customHeight="1" outlineLevel="1">
      <c r="A40" s="28" t="s">
        <v>105</v>
      </c>
      <c r="B40" s="39">
        <v>4.0</v>
      </c>
      <c r="C40" s="40">
        <f t="shared" si="2"/>
        <v>4</v>
      </c>
      <c r="D40" s="24"/>
      <c r="E40" s="41" t="s">
        <v>106</v>
      </c>
      <c r="F40" s="29"/>
      <c r="G40" s="36"/>
      <c r="H40" s="36"/>
      <c r="I40" s="36"/>
      <c r="J40" s="36"/>
      <c r="K40" s="36"/>
      <c r="L40" s="36"/>
      <c r="M40" s="42" t="s">
        <v>107</v>
      </c>
      <c r="N40" s="36"/>
      <c r="O40" s="36"/>
      <c r="P40" s="36"/>
      <c r="Q40" s="37"/>
      <c r="R40" s="37"/>
      <c r="S40" s="37"/>
      <c r="T40" s="37"/>
      <c r="U40" s="37"/>
      <c r="V40" s="37"/>
      <c r="W40" s="37"/>
      <c r="X40" s="37"/>
    </row>
    <row r="41" ht="14.25" customHeight="1" outlineLevel="1">
      <c r="A41" s="28" t="s">
        <v>108</v>
      </c>
      <c r="B41" s="39">
        <v>400.0</v>
      </c>
      <c r="C41" s="40">
        <f>round(B41*Coefficienti!$F$13+(B41*Coefficienti!F12-B41)*50/100,0)</f>
        <v>508</v>
      </c>
      <c r="D41" s="24"/>
      <c r="E41" s="41" t="s">
        <v>109</v>
      </c>
      <c r="F41" s="29"/>
      <c r="G41" s="36"/>
      <c r="H41" s="36"/>
      <c r="I41" s="36"/>
      <c r="J41" s="36"/>
      <c r="K41" s="36"/>
      <c r="L41" s="36"/>
      <c r="M41" s="42" t="s">
        <v>110</v>
      </c>
      <c r="N41" s="30"/>
      <c r="O41" s="30"/>
      <c r="P41" s="30"/>
      <c r="Q41" s="42"/>
      <c r="R41" s="42" t="s">
        <v>111</v>
      </c>
      <c r="S41" s="37"/>
      <c r="T41" s="37"/>
      <c r="U41" s="37"/>
      <c r="V41" s="37"/>
      <c r="W41" s="37"/>
      <c r="X41" s="37"/>
    </row>
    <row r="42" ht="14.25" customHeight="1" outlineLevel="1">
      <c r="A42" s="44" t="s">
        <v>112</v>
      </c>
      <c r="B42" s="39">
        <v>4.0</v>
      </c>
      <c r="C42" s="40">
        <f>round(B42*Coefficienti!$F$14,0)*(Coefficienti!F12)</f>
        <v>5</v>
      </c>
      <c r="D42" s="24"/>
      <c r="E42" s="41" t="s">
        <v>113</v>
      </c>
      <c r="F42" s="29"/>
      <c r="G42" s="36"/>
      <c r="H42" s="36"/>
      <c r="I42" s="36"/>
      <c r="J42" s="36"/>
      <c r="K42" s="36"/>
      <c r="L42" s="36"/>
      <c r="M42" s="36"/>
      <c r="N42" s="36"/>
      <c r="O42" s="36"/>
      <c r="P42" s="30"/>
      <c r="Q42" s="42" t="s">
        <v>114</v>
      </c>
      <c r="R42" s="37"/>
      <c r="S42" s="37"/>
      <c r="T42" s="37"/>
      <c r="U42" s="37"/>
      <c r="V42" s="37"/>
      <c r="W42" s="37"/>
      <c r="X42" s="37"/>
    </row>
    <row r="43" ht="14.25" customHeight="1" outlineLevel="1">
      <c r="A43" s="28" t="s">
        <v>115</v>
      </c>
      <c r="B43" s="39">
        <v>8.0</v>
      </c>
      <c r="C43" s="40">
        <f>round(B43*Coefficienti!$F$14,0)</f>
        <v>5</v>
      </c>
      <c r="D43" s="24"/>
      <c r="E43" s="41" t="s">
        <v>116</v>
      </c>
      <c r="F43" s="41"/>
      <c r="G43" s="36"/>
      <c r="H43" s="36"/>
      <c r="I43" s="36"/>
      <c r="J43" s="36"/>
      <c r="K43" s="36"/>
      <c r="L43" s="36"/>
      <c r="M43" s="36"/>
      <c r="N43" s="36"/>
      <c r="O43" s="36"/>
      <c r="P43" s="30"/>
      <c r="Q43" s="42" t="s">
        <v>117</v>
      </c>
      <c r="R43" s="37"/>
      <c r="S43" s="37"/>
      <c r="T43" s="37"/>
      <c r="U43" s="37"/>
      <c r="V43" s="37"/>
      <c r="W43" s="37"/>
      <c r="X43" s="37"/>
    </row>
    <row r="44" ht="14.25" customHeight="1" outlineLevel="1">
      <c r="A44" s="44" t="s">
        <v>118</v>
      </c>
      <c r="B44" s="39">
        <v>6.0</v>
      </c>
      <c r="C44" s="40">
        <f>round(B44*Coefficienti!$F$13,0)</f>
        <v>3</v>
      </c>
      <c r="D44" s="24"/>
      <c r="E44" s="41" t="s">
        <v>119</v>
      </c>
      <c r="F44" s="29"/>
      <c r="G44" s="36"/>
      <c r="H44" s="36"/>
      <c r="I44" s="36"/>
      <c r="J44" s="36"/>
      <c r="K44" s="36"/>
      <c r="L44" s="36"/>
      <c r="M44" s="36"/>
      <c r="N44" s="36"/>
      <c r="O44" s="36"/>
      <c r="P44" s="30"/>
      <c r="Q44" s="42" t="s">
        <v>120</v>
      </c>
      <c r="R44" s="37"/>
      <c r="S44" s="37"/>
      <c r="T44" s="37"/>
      <c r="U44" s="37"/>
      <c r="V44" s="37"/>
      <c r="W44" s="37"/>
      <c r="X44" s="37"/>
    </row>
    <row r="45" ht="14.25" customHeight="1">
      <c r="A45" s="21" t="s">
        <v>121</v>
      </c>
      <c r="B45" s="23"/>
      <c r="C45" s="23"/>
      <c r="D45" s="23"/>
      <c r="E45" s="24"/>
      <c r="F45" s="23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7"/>
      <c r="S45" s="37"/>
      <c r="T45" s="37"/>
      <c r="U45" s="37"/>
      <c r="V45" s="37"/>
      <c r="W45" s="37"/>
      <c r="X45" s="37"/>
    </row>
    <row r="46" ht="14.25" customHeight="1" outlineLevel="1">
      <c r="A46" s="28" t="s">
        <v>122</v>
      </c>
      <c r="B46" s="39">
        <v>3.0</v>
      </c>
      <c r="C46" s="40">
        <f>round(B46*Coefficienti!$F$15,0)</f>
        <v>1</v>
      </c>
      <c r="D46" s="24"/>
      <c r="E46" s="41" t="s">
        <v>90</v>
      </c>
      <c r="F46" s="29"/>
      <c r="G46" s="36"/>
      <c r="H46" s="36"/>
      <c r="I46" s="36"/>
      <c r="J46" s="42"/>
      <c r="K46" s="42" t="s">
        <v>123</v>
      </c>
      <c r="L46" s="36"/>
      <c r="M46" s="36"/>
      <c r="N46" s="36"/>
      <c r="O46" s="36"/>
      <c r="P46" s="36"/>
      <c r="Q46" s="36"/>
      <c r="R46" s="37"/>
      <c r="S46" s="37"/>
      <c r="T46" s="37"/>
      <c r="U46" s="37"/>
      <c r="V46" s="37"/>
      <c r="W46" s="37"/>
      <c r="X46" s="38"/>
    </row>
    <row r="47" ht="14.25" customHeight="1" outlineLevel="1">
      <c r="A47" s="28" t="s">
        <v>124</v>
      </c>
      <c r="B47" s="39">
        <v>10.0</v>
      </c>
      <c r="C47" s="40">
        <f>round(B47*Coefficienti!$F$15,0)</f>
        <v>4</v>
      </c>
      <c r="D47" s="24"/>
      <c r="E47" s="41" t="s">
        <v>125</v>
      </c>
      <c r="F47" s="29"/>
      <c r="G47" s="36"/>
      <c r="H47" s="36"/>
      <c r="I47" s="36"/>
      <c r="J47" s="30"/>
      <c r="K47" s="42" t="s">
        <v>126</v>
      </c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</row>
    <row r="48" ht="14.25" customHeight="1" outlineLevel="1">
      <c r="A48" s="28" t="s">
        <v>127</v>
      </c>
      <c r="B48" s="24">
        <f>3*5</f>
        <v>15</v>
      </c>
      <c r="C48" s="40">
        <f>round(B48*Coefficienti!$F$15,0)</f>
        <v>6</v>
      </c>
      <c r="D48" s="24"/>
      <c r="E48" s="41" t="s">
        <v>128</v>
      </c>
      <c r="F48" s="41" t="s">
        <v>129</v>
      </c>
      <c r="G48" s="36"/>
      <c r="H48" s="36"/>
      <c r="I48" s="36"/>
      <c r="J48" s="36"/>
      <c r="K48" s="42" t="s">
        <v>123</v>
      </c>
      <c r="L48" s="30"/>
      <c r="M48" s="30"/>
      <c r="N48" s="30"/>
      <c r="O48" s="42" t="s">
        <v>130</v>
      </c>
      <c r="P48" s="36"/>
      <c r="Q48" s="30"/>
      <c r="R48" s="30"/>
      <c r="S48" s="42" t="s">
        <v>131</v>
      </c>
      <c r="T48" s="37"/>
      <c r="U48" s="37"/>
      <c r="V48" s="37"/>
      <c r="W48" s="37"/>
      <c r="X48" s="38"/>
    </row>
    <row r="49" ht="14.25" customHeight="1">
      <c r="A49" s="21" t="s">
        <v>132</v>
      </c>
      <c r="B49" s="23"/>
      <c r="C49" s="23"/>
      <c r="D49" s="23"/>
      <c r="E49" s="24"/>
      <c r="F49" s="23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7"/>
      <c r="S49" s="37"/>
      <c r="T49" s="37"/>
      <c r="U49" s="37"/>
      <c r="V49" s="37"/>
      <c r="W49" s="37"/>
      <c r="X49" s="38"/>
    </row>
    <row r="50" ht="14.25" customHeight="1" outlineLevel="1">
      <c r="A50" s="28" t="s">
        <v>133</v>
      </c>
      <c r="B50" s="39">
        <v>4.0</v>
      </c>
      <c r="C50" s="40">
        <f t="shared" ref="C50:C51" si="3">B50</f>
        <v>4</v>
      </c>
      <c r="D50" s="24"/>
      <c r="E50" s="29"/>
      <c r="F50" s="29"/>
      <c r="G50" s="36"/>
      <c r="H50" s="36"/>
      <c r="I50" s="36"/>
      <c r="J50" s="30"/>
      <c r="K50" s="30"/>
      <c r="L50" s="30"/>
      <c r="M50" s="36"/>
      <c r="N50" s="36"/>
      <c r="O50" s="36"/>
      <c r="P50" s="36"/>
      <c r="Q50" s="36"/>
      <c r="R50" s="37"/>
      <c r="S50" s="37"/>
      <c r="T50" s="37"/>
      <c r="U50" s="37"/>
      <c r="V50" s="37"/>
      <c r="W50" s="37"/>
      <c r="X50" s="38"/>
    </row>
    <row r="51" ht="14.25" customHeight="1" outlineLevel="1">
      <c r="A51" s="28" t="s">
        <v>134</v>
      </c>
      <c r="B51" s="39">
        <v>6.0</v>
      </c>
      <c r="C51" s="40">
        <f t="shared" si="3"/>
        <v>6</v>
      </c>
      <c r="D51" s="24"/>
      <c r="E51" s="29"/>
      <c r="F51" s="41" t="s">
        <v>135</v>
      </c>
      <c r="G51" s="36"/>
      <c r="H51" s="36"/>
      <c r="I51" s="36"/>
      <c r="J51" s="36"/>
      <c r="K51" s="36"/>
      <c r="L51" s="42" t="s">
        <v>136</v>
      </c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</row>
    <row r="52" ht="14.25" customHeight="1" outlineLevel="1">
      <c r="A52" s="28" t="s">
        <v>137</v>
      </c>
      <c r="B52" s="39">
        <v>175.0</v>
      </c>
      <c r="C52" s="40">
        <f>round(B52*Coefficienti!$F$15,0)</f>
        <v>70</v>
      </c>
      <c r="D52" s="24"/>
      <c r="E52" s="29"/>
      <c r="F52" s="29"/>
      <c r="G52" s="36"/>
      <c r="H52" s="36"/>
      <c r="I52" s="36"/>
      <c r="J52" s="36"/>
      <c r="K52" s="36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</row>
    <row r="53" ht="14.25" customHeight="1" outlineLevel="1">
      <c r="A53" s="28" t="s">
        <v>138</v>
      </c>
      <c r="B53" s="39">
        <v>10.0</v>
      </c>
      <c r="C53" s="40">
        <f>round(B53*Coefficienti!$F$15,0)</f>
        <v>4</v>
      </c>
      <c r="D53" s="24"/>
      <c r="E53" s="41" t="s">
        <v>139</v>
      </c>
      <c r="F53" s="29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0"/>
      <c r="S53" s="30"/>
      <c r="T53" s="30"/>
      <c r="U53" s="42" t="s">
        <v>140</v>
      </c>
      <c r="V53" s="37"/>
      <c r="W53" s="37"/>
      <c r="X53" s="38"/>
    </row>
    <row r="54" ht="14.25" customHeight="1" outlineLevel="1">
      <c r="A54" s="28" t="s">
        <v>141</v>
      </c>
      <c r="B54" s="39">
        <v>10.0</v>
      </c>
      <c r="C54" s="40">
        <f>round(B54*Coefficienti!$F$13+(B54*Coefficienti!F12-B54)*50/100,0)</f>
        <v>13</v>
      </c>
      <c r="D54" s="24"/>
      <c r="E54" s="41" t="s">
        <v>142</v>
      </c>
      <c r="F54" s="29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7"/>
      <c r="S54" s="37"/>
      <c r="T54" s="37"/>
      <c r="U54" s="37"/>
      <c r="V54" s="30"/>
      <c r="W54" s="30"/>
      <c r="X54" s="42" t="s">
        <v>143</v>
      </c>
    </row>
    <row r="55" ht="14.25" customHeight="1">
      <c r="A55" s="21" t="s">
        <v>144</v>
      </c>
      <c r="B55" s="23"/>
      <c r="C55" s="23"/>
      <c r="D55" s="23"/>
      <c r="E55" s="24"/>
      <c r="F55" s="23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7"/>
      <c r="S55" s="37"/>
      <c r="T55" s="37"/>
      <c r="U55" s="37"/>
      <c r="V55" s="37"/>
      <c r="W55" s="37"/>
      <c r="X55" s="38"/>
    </row>
    <row r="56" ht="14.25" customHeight="1">
      <c r="A56" s="45" t="s">
        <v>145</v>
      </c>
      <c r="B56" s="39">
        <v>2.0</v>
      </c>
      <c r="C56" s="40">
        <f t="shared" ref="C56:C61" si="4">B56</f>
        <v>2</v>
      </c>
      <c r="D56" s="24"/>
      <c r="E56" s="46" t="s">
        <v>146</v>
      </c>
      <c r="F56" s="46" t="s">
        <v>147</v>
      </c>
      <c r="G56" s="47"/>
      <c r="H56" s="42" t="s">
        <v>148</v>
      </c>
      <c r="I56" s="30"/>
      <c r="J56" s="42" t="s">
        <v>149</v>
      </c>
      <c r="K56" s="47"/>
      <c r="L56" s="47"/>
      <c r="M56" s="47"/>
      <c r="N56" s="47"/>
      <c r="O56" s="47"/>
      <c r="P56" s="47"/>
      <c r="Q56" s="47"/>
      <c r="R56" s="48"/>
      <c r="S56" s="48"/>
      <c r="T56" s="48"/>
      <c r="U56" s="48"/>
      <c r="V56" s="48"/>
      <c r="W56" s="48"/>
      <c r="X56" s="49"/>
    </row>
    <row r="57" ht="14.25" customHeight="1">
      <c r="A57" s="45" t="s">
        <v>150</v>
      </c>
      <c r="B57" s="39">
        <v>2.0</v>
      </c>
      <c r="C57" s="40">
        <f t="shared" si="4"/>
        <v>2</v>
      </c>
      <c r="D57" s="24"/>
      <c r="E57" s="50"/>
      <c r="F57" s="50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8"/>
      <c r="S57" s="48"/>
      <c r="T57" s="48"/>
      <c r="U57" s="30"/>
      <c r="V57" s="30"/>
      <c r="W57" s="30"/>
      <c r="X57" s="49"/>
    </row>
    <row r="58" ht="14.25" customHeight="1">
      <c r="A58" s="45" t="s">
        <v>151</v>
      </c>
      <c r="B58" s="39">
        <v>3.0</v>
      </c>
      <c r="C58" s="40">
        <f t="shared" si="4"/>
        <v>3</v>
      </c>
      <c r="D58" s="24"/>
      <c r="E58" s="50"/>
      <c r="F58" s="50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8"/>
      <c r="S58" s="48"/>
      <c r="T58" s="48"/>
      <c r="U58" s="30"/>
      <c r="V58" s="30"/>
      <c r="W58" s="30"/>
      <c r="X58" s="49"/>
    </row>
    <row r="59" ht="14.25" customHeight="1">
      <c r="A59" s="45" t="s">
        <v>152</v>
      </c>
      <c r="B59" s="39">
        <v>3.0</v>
      </c>
      <c r="C59" s="40">
        <f t="shared" si="4"/>
        <v>3</v>
      </c>
      <c r="D59" s="24"/>
      <c r="E59" s="50"/>
      <c r="F59" s="50"/>
      <c r="G59" s="47"/>
      <c r="H59" s="47"/>
      <c r="I59" s="47"/>
      <c r="J59" s="42"/>
      <c r="K59" s="30"/>
      <c r="L59" s="47"/>
      <c r="M59" s="47"/>
      <c r="N59" s="47"/>
      <c r="O59" s="47"/>
      <c r="P59" s="47"/>
      <c r="Q59" s="47"/>
      <c r="R59" s="48"/>
      <c r="S59" s="48"/>
      <c r="T59" s="48"/>
      <c r="V59" s="48"/>
      <c r="W59" s="48"/>
      <c r="X59" s="49"/>
    </row>
    <row r="60" ht="14.25" customHeight="1">
      <c r="A60" s="45" t="s">
        <v>153</v>
      </c>
      <c r="B60" s="39">
        <v>6.0</v>
      </c>
      <c r="C60" s="40">
        <f t="shared" si="4"/>
        <v>6</v>
      </c>
      <c r="D60" s="24"/>
      <c r="E60" s="46"/>
      <c r="F60" s="46" t="s">
        <v>154</v>
      </c>
      <c r="G60" s="30"/>
      <c r="H60" s="42" t="s">
        <v>155</v>
      </c>
      <c r="I60" s="47"/>
      <c r="J60" s="47"/>
      <c r="K60" s="47"/>
      <c r="L60" s="47"/>
      <c r="M60" s="47"/>
      <c r="N60" s="47"/>
      <c r="O60" s="47"/>
      <c r="P60" s="47"/>
      <c r="Q60" s="47"/>
      <c r="R60" s="48"/>
      <c r="S60" s="48"/>
      <c r="T60" s="48"/>
      <c r="U60" s="48"/>
      <c r="V60" s="42" t="s">
        <v>156</v>
      </c>
      <c r="W60" s="48"/>
      <c r="X60" s="49"/>
    </row>
    <row r="61" ht="14.25" customHeight="1">
      <c r="A61" s="45" t="s">
        <v>157</v>
      </c>
      <c r="B61" s="39">
        <v>8.0</v>
      </c>
      <c r="C61" s="40">
        <f t="shared" si="4"/>
        <v>8</v>
      </c>
      <c r="D61" s="24"/>
      <c r="E61" s="46" t="s">
        <v>158</v>
      </c>
      <c r="F61" s="46" t="s">
        <v>159</v>
      </c>
      <c r="G61" s="47"/>
      <c r="H61" s="47"/>
      <c r="I61" s="47"/>
      <c r="J61" s="47"/>
      <c r="K61" s="47"/>
      <c r="L61" s="42" t="s">
        <v>160</v>
      </c>
      <c r="M61" s="47"/>
      <c r="N61" s="47"/>
      <c r="O61" s="47"/>
      <c r="P61" s="47"/>
      <c r="Q61" s="47"/>
      <c r="R61" s="48"/>
      <c r="S61" s="48"/>
      <c r="T61" s="48"/>
      <c r="U61" s="48"/>
      <c r="V61" s="48"/>
      <c r="W61" s="48"/>
      <c r="X61" s="42" t="s">
        <v>161</v>
      </c>
    </row>
    <row r="62" ht="14.25" customHeight="1">
      <c r="A62" s="45" t="s">
        <v>162</v>
      </c>
      <c r="B62" s="51">
        <v>2.0</v>
      </c>
      <c r="C62" s="40">
        <f>round(B62*Coefficienti!$F$14,0)</f>
        <v>1</v>
      </c>
      <c r="D62" s="52"/>
      <c r="E62" s="53"/>
      <c r="F62" s="53" t="s">
        <v>163</v>
      </c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8"/>
      <c r="S62" s="48"/>
      <c r="T62" s="48"/>
      <c r="U62" s="48"/>
      <c r="V62" s="48"/>
      <c r="W62" s="48"/>
      <c r="X62" s="42" t="s">
        <v>164</v>
      </c>
    </row>
    <row r="63" ht="14.25" customHeight="1">
      <c r="A63" s="54" t="s">
        <v>165</v>
      </c>
      <c r="B63" s="51">
        <v>2.0</v>
      </c>
      <c r="C63" s="40">
        <f>round(B63*Coefficienti!$F$14,0)</f>
        <v>1</v>
      </c>
      <c r="D63" s="52"/>
      <c r="E63" s="53"/>
      <c r="F63" s="53" t="s">
        <v>166</v>
      </c>
      <c r="G63" s="47"/>
      <c r="H63" s="47"/>
      <c r="I63" s="42" t="s">
        <v>167</v>
      </c>
      <c r="J63" s="30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9"/>
    </row>
    <row r="64" ht="14.2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14.2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14.25" customHeight="1">
      <c r="B66" s="55">
        <f t="shared" ref="B66:C66" si="5">SUM(B17:B65)</f>
        <v>947</v>
      </c>
      <c r="C66" s="55">
        <f t="shared" si="5"/>
        <v>832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14.2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14.2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14.2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14.2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14.2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14.2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14.2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14.2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14.25" customHeight="1">
      <c r="B75" s="56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14.2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14.2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14.2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14.2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14.2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14.2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14.2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14.2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14.2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14.2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14.2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14.2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14.2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14.2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14.2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14.2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14.2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14.2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14.2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14.2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14.2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14.2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14.2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14.2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14.2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14.2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14.2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14.2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14.2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14.2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14.2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14.2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14.2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14.2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14.2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14.2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14.2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14.2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14.2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14.2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14.2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14.2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14.2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14.2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14.2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14.2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14.2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14.2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14.2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14.2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14.2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14.2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14.2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14.2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14.2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14.2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14.2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14.2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14.2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14.2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14.2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14.2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14.2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14.2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14.2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14.2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14.2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14.2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14.2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14.2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14.2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14.2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14.2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14.2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14.2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14.2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14.2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14.2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14.2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14.2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14.2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14.2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14.2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14.2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14.2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14.2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14.2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14.2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14.2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14.2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14.2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14.2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14.2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14.2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14.2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14.2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14.2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14.2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14.2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14.2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14.2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14.2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14.2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14.2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14.2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14.2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14.2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14.2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14.2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14.2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14.2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14.2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14.2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14.2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14.2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14.2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14.2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14.2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14.2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14.2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14.2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14.2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14.2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14.2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14.2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14.2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14.2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14.2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14.2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14.2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14.2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14.2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14.2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14.2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14.2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14.2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14.2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14.2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14.2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14.2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14.2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14.2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14.2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14.2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14.2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14.2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14.2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14.2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14.2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14.2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14.2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14.2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14.2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14.2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14.2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14.2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14.2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14.2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14.2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14.2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14.2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14.2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14.2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14.2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14.2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14.2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14.2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14.2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14.2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14.2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14.2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4.2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ht="14.2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ht="14.2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ht="14.2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ht="14.2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ht="14.2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ht="14.2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ht="14.2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ht="14.2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ht="14.2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ht="14.2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ht="14.2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ht="14.2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ht="14.2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ht="14.2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ht="14.2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ht="14.2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ht="14.2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ht="14.2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ht="14.2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ht="14.2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ht="14.2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ht="14.2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ht="14.2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ht="14.2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ht="14.2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ht="14.2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ht="14.2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ht="14.2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ht="14.2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ht="14.2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ht="14.2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ht="14.2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ht="14.2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ht="14.2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ht="14.2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ht="14.2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ht="14.2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ht="14.2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ht="14.2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ht="14.2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ht="14.2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ht="14.2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ht="14.2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ht="14.2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ht="14.2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ht="14.2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ht="14.2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ht="14.2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ht="14.2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ht="14.2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ht="14.2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ht="14.2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ht="14.2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ht="14.2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ht="14.2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ht="14.2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ht="14.2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ht="14.2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ht="14.2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ht="14.2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ht="14.2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ht="14.2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ht="14.2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ht="14.2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ht="14.2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ht="14.2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ht="14.2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ht="14.2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ht="14.2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ht="14.2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ht="14.2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ht="14.2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ht="14.2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ht="14.2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ht="14.2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ht="14.2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ht="14.2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ht="14.2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ht="14.2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ht="14.2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ht="14.2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ht="14.2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ht="14.2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ht="14.2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ht="14.2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ht="14.2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ht="14.2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ht="14.2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ht="14.2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ht="14.2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ht="14.2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ht="14.2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ht="14.2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ht="14.2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ht="14.2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ht="14.2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ht="14.2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ht="14.2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ht="14.2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ht="14.2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ht="14.2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ht="14.2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ht="14.2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ht="14.2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ht="14.2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ht="14.2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ht="14.2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ht="14.2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ht="14.2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ht="14.2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ht="14.2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ht="14.2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ht="14.2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ht="14.2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ht="14.2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ht="14.2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ht="14.2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ht="14.2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ht="14.2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ht="14.2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ht="14.2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ht="14.2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ht="14.2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ht="14.2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ht="14.2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ht="14.2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ht="14.2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ht="14.2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ht="14.2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ht="14.2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ht="14.2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ht="14.2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ht="14.2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ht="14.2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ht="14.2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ht="14.2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ht="14.2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ht="14.2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ht="14.2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ht="14.2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ht="14.2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ht="14.2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ht="14.2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ht="14.2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ht="14.2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ht="14.2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ht="14.2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ht="14.2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ht="14.2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ht="14.2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ht="14.2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ht="14.2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ht="14.2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ht="14.2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ht="14.2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ht="14.2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ht="14.2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ht="14.2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ht="14.2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ht="14.2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ht="14.2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ht="14.2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ht="14.2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ht="14.2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ht="14.2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ht="14.2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ht="14.2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ht="14.2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ht="14.2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ht="14.2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ht="14.2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ht="14.2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ht="14.2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ht="14.2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ht="14.2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ht="14.2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ht="14.2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ht="14.2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ht="14.2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ht="14.2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ht="14.2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ht="14.2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ht="14.2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ht="14.2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ht="14.2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ht="14.2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ht="14.2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ht="14.2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ht="14.2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ht="14.2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ht="14.2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ht="14.2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ht="14.2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ht="14.2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ht="14.2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ht="14.2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ht="14.2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ht="14.2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ht="14.2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ht="14.2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ht="14.2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ht="14.2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ht="14.2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ht="14.2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ht="14.2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ht="14.2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ht="14.2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ht="14.2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ht="14.2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ht="14.2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ht="14.2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ht="14.2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ht="14.2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ht="14.2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ht="14.2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ht="14.2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ht="14.2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ht="14.2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ht="14.2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ht="14.2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ht="14.2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ht="14.2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ht="14.2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ht="14.2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ht="14.2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ht="14.2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ht="14.2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ht="14.2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ht="14.2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ht="14.2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ht="14.2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ht="14.2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ht="14.2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ht="14.2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ht="14.2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ht="14.2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ht="14.2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ht="14.2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ht="14.2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ht="14.2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ht="14.2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ht="14.2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ht="14.2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ht="14.2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ht="14.2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ht="14.2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ht="14.2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ht="14.2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ht="14.2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ht="14.2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ht="14.2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ht="14.2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ht="14.2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ht="14.2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ht="14.2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ht="14.2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ht="14.2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ht="14.2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ht="14.2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ht="14.2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ht="14.2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ht="14.2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ht="14.2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ht="14.2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ht="14.2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ht="14.2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ht="14.2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ht="14.2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ht="14.2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ht="14.2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ht="14.2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ht="14.2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ht="14.2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ht="14.2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ht="14.2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ht="14.2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ht="14.2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ht="14.2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ht="14.2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ht="14.2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ht="14.2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ht="14.2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ht="14.2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ht="14.2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ht="14.2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ht="14.2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ht="14.2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ht="14.2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ht="14.2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ht="14.2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ht="14.2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ht="14.2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ht="14.2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ht="14.2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ht="14.2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ht="14.2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ht="14.2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ht="14.2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ht="14.2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ht="14.2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ht="14.2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ht="14.2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ht="14.2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ht="14.2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ht="14.2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ht="14.2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ht="14.2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ht="14.2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ht="14.2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ht="14.2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ht="14.2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ht="14.2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ht="14.2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ht="14.2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ht="14.2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ht="14.2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ht="14.2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ht="14.2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ht="14.2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ht="14.2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ht="14.2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ht="14.2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ht="14.2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ht="14.2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ht="14.2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ht="14.2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ht="14.2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ht="14.2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ht="14.2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ht="14.2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ht="14.2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ht="14.2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ht="14.2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ht="14.2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ht="14.2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ht="14.2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ht="14.2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ht="14.2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ht="14.2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ht="14.2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ht="14.2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ht="14.2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ht="14.2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ht="14.2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ht="14.2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ht="14.2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ht="14.2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ht="14.2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ht="14.2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ht="14.2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ht="14.2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ht="14.2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ht="14.2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ht="14.2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ht="14.2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ht="14.2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ht="14.2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ht="14.2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ht="14.2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ht="14.2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ht="14.2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ht="14.2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ht="14.2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ht="14.2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ht="14.2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ht="14.2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ht="14.2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ht="14.2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ht="14.2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ht="14.2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ht="14.2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ht="14.2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ht="14.2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ht="14.2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ht="14.2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ht="14.2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ht="14.2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ht="14.2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ht="14.2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ht="14.2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ht="14.2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ht="14.2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ht="14.2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ht="14.2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ht="14.2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ht="14.2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ht="14.2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ht="14.2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ht="14.2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ht="14.2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ht="14.2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ht="14.2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ht="14.2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ht="14.2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ht="14.2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ht="14.2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ht="14.2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ht="14.2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ht="14.2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ht="14.2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ht="14.2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ht="14.2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ht="14.2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ht="14.2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ht="14.2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ht="14.2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ht="14.2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ht="14.2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ht="14.2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ht="14.2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ht="14.2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ht="14.2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ht="14.2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ht="14.2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ht="14.2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ht="14.2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ht="14.2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ht="14.2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ht="14.2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ht="14.2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ht="14.2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ht="14.2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ht="14.2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ht="14.2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ht="14.2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ht="14.2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ht="14.2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ht="14.2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ht="14.2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ht="14.2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ht="14.2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ht="14.2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ht="14.2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ht="14.2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ht="14.2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ht="14.2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ht="14.2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ht="14.2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ht="14.2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ht="14.2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ht="14.2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ht="14.2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ht="14.2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ht="14.2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ht="14.2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ht="14.2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ht="14.2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ht="14.2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ht="14.2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ht="14.2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ht="14.2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ht="14.2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ht="14.2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ht="14.2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ht="14.2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ht="14.2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ht="14.2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ht="14.2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ht="14.2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ht="14.2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ht="14.2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ht="14.2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ht="14.2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ht="14.2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ht="14.2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ht="14.2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ht="14.2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ht="14.2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ht="14.2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ht="14.2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ht="14.2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ht="14.2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ht="14.2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ht="14.2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ht="14.2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ht="14.2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ht="14.2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ht="14.2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ht="14.2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ht="14.2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ht="14.2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ht="14.2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ht="14.2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ht="14.2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ht="14.2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ht="14.2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ht="14.2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ht="14.2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ht="14.2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ht="14.2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ht="14.2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ht="14.2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ht="14.2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ht="14.2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ht="14.2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ht="14.2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ht="14.2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ht="14.2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ht="14.2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ht="14.2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ht="14.2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ht="14.2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ht="14.2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ht="14.2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ht="14.2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ht="14.2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ht="14.2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ht="14.2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ht="14.2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ht="14.2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ht="14.2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ht="14.2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ht="14.2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ht="14.2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ht="14.2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ht="14.2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ht="14.2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ht="14.2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ht="14.2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ht="14.2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ht="14.2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ht="14.2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ht="14.2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ht="14.2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ht="14.2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ht="14.2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ht="14.2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ht="14.2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ht="14.2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ht="14.2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ht="14.2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ht="14.2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ht="14.2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ht="14.2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ht="14.2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ht="14.2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ht="14.2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ht="14.2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ht="14.2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ht="14.2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ht="14.2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ht="14.2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ht="14.2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ht="14.2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ht="14.2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ht="14.2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ht="14.2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ht="14.2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ht="14.2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ht="14.2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ht="14.2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ht="14.2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ht="14.2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ht="14.2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ht="14.2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ht="14.2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ht="14.2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ht="14.2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ht="14.2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ht="14.2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ht="14.2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ht="14.2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ht="14.2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ht="14.2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ht="14.2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ht="14.2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ht="14.2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ht="14.2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ht="14.2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ht="14.2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ht="14.2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ht="14.2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ht="14.2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ht="14.2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ht="14.2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ht="14.2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ht="14.2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ht="14.2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ht="14.2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ht="14.2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ht="14.2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ht="14.2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ht="14.2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ht="14.2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ht="14.2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ht="14.2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ht="14.2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ht="14.2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ht="14.2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ht="14.2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ht="14.2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ht="14.2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ht="14.2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ht="14.2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ht="14.2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ht="14.2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ht="14.2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ht="14.2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ht="14.2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ht="14.2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ht="14.2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ht="14.2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ht="14.2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ht="14.2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ht="14.2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ht="14.2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ht="14.2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ht="14.2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ht="14.2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ht="14.2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ht="14.2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ht="14.2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ht="14.2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ht="14.2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ht="14.2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ht="14.2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ht="14.2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ht="14.2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ht="14.2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ht="14.2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ht="14.2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ht="14.2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ht="14.2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ht="14.2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ht="14.2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ht="14.2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ht="14.2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ht="14.2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ht="14.2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ht="14.2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ht="14.2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ht="14.2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ht="14.2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ht="14.2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ht="14.2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ht="14.2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ht="14.2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ht="14.2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ht="14.2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ht="14.2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ht="14.2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ht="14.2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ht="14.2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ht="14.2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ht="14.2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ht="14.2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ht="14.2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ht="14.2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ht="14.2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ht="14.2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ht="14.2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ht="14.2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ht="14.2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ht="14.2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ht="14.2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ht="14.2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ht="14.2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ht="14.2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ht="14.2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ht="14.2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ht="14.2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ht="14.2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ht="14.2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ht="14.2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ht="14.2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ht="14.2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ht="14.2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ht="14.2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ht="14.2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ht="14.2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ht="14.2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ht="14.2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ht="14.2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ht="14.2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ht="14.2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ht="14.2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ht="14.2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ht="14.2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ht="14.2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ht="14.2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ht="14.2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ht="14.2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ht="14.2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ht="14.2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ht="14.2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ht="14.2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ht="14.2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ht="14.2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ht="14.2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ht="14.2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ht="14.2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ht="14.2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ht="14.2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ht="14.2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ht="14.2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ht="14.2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ht="14.2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ht="14.2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ht="14.2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ht="14.2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ht="14.2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ht="14.2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ht="14.2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ht="14.2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ht="14.2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ht="14.2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ht="14.2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ht="14.2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ht="14.2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ht="14.2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ht="14.2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ht="14.2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ht="14.2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ht="14.2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ht="14.2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ht="14.2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ht="14.2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ht="14.2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ht="14.2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ht="14.2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ht="14.2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ht="14.2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ht="14.2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ht="14.2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ht="14.2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ht="14.2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ht="14.2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ht="14.2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ht="14.2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ht="14.2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ht="14.2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ht="14.2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ht="14.2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ht="14.2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ht="14.2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ht="14.2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ht="14.2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ht="14.2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ht="14.2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ht="14.2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ht="14.2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ht="14.2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ht="14.2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ht="14.2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ht="14.2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ht="14.2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ht="14.2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ht="14.2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ht="14.2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ht="14.2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ht="14.2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ht="14.2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ht="14.2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 ht="14.25" customHeight="1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  <row r="1002" ht="14.25" customHeight="1"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</row>
    <row r="1003" ht="14.25" customHeight="1"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</row>
    <row r="1004" ht="14.25" customHeight="1"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</row>
    <row r="1005" ht="14.25" customHeight="1"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</row>
    <row r="1006" ht="14.25" customHeight="1"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</row>
    <row r="1007" ht="14.25" customHeight="1"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</row>
    <row r="1008" ht="14.25" customHeight="1"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</row>
    <row r="1009" ht="14.25" customHeight="1"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</row>
    <row r="1010" ht="14.25" customHeight="1"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</row>
    <row r="1011" ht="14.25" customHeight="1"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</row>
  </sheetData>
  <mergeCells count="9">
    <mergeCell ref="A7:P7"/>
    <mergeCell ref="A8:P8"/>
    <mergeCell ref="A1:P1"/>
    <mergeCell ref="A2:P2"/>
    <mergeCell ref="A3:E3"/>
    <mergeCell ref="F3:P3"/>
    <mergeCell ref="A4:P4"/>
    <mergeCell ref="A5:P5"/>
    <mergeCell ref="A6:P6"/>
  </mergeCells>
  <printOptions/>
  <pageMargins bottom="0.75" footer="0.0" header="0.0" left="0.7" right="0.7" top="0.75"/>
  <pageSetup fitToHeight="0"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29"/>
    <col customWidth="1" min="3" max="3" width="18.0"/>
    <col customWidth="1" min="4" max="4" width="8.86"/>
    <col customWidth="1" min="5" max="5" width="17.57"/>
    <col customWidth="1" min="6" max="6" width="15.43"/>
    <col customWidth="1" min="7" max="7" width="8.86"/>
    <col customWidth="1" min="8" max="8" width="19.29"/>
    <col customWidth="1" min="9" max="9" width="8.57"/>
    <col customWidth="1" min="10" max="10" width="11.43"/>
    <col customWidth="1" min="11" max="11" width="6.86"/>
    <col customWidth="1" min="12" max="12" width="17.57"/>
  </cols>
  <sheetData>
    <row r="1">
      <c r="B1" s="57"/>
      <c r="H1" s="58"/>
      <c r="J1" s="58"/>
      <c r="L1" s="58"/>
    </row>
    <row r="2">
      <c r="B2" s="57"/>
      <c r="E2" s="59" t="s">
        <v>168</v>
      </c>
      <c r="H2" s="58"/>
      <c r="J2" s="58"/>
      <c r="L2" s="58"/>
    </row>
    <row r="3">
      <c r="B3" s="57"/>
      <c r="H3" s="58"/>
      <c r="J3" s="58"/>
      <c r="L3" s="58"/>
    </row>
    <row r="4">
      <c r="B4" s="57"/>
      <c r="H4" s="58"/>
      <c r="J4" s="58"/>
      <c r="L4" s="58"/>
    </row>
    <row r="5">
      <c r="B5" s="60" t="s">
        <v>169</v>
      </c>
      <c r="H5" s="58"/>
      <c r="J5" s="58"/>
      <c r="L5" s="58"/>
    </row>
    <row r="6">
      <c r="G6" s="61" t="s">
        <v>170</v>
      </c>
    </row>
    <row r="7">
      <c r="A7" s="57"/>
      <c r="B7" s="62"/>
      <c r="C7" s="63" t="s">
        <v>171</v>
      </c>
      <c r="D7" s="63" t="s">
        <v>172</v>
      </c>
      <c r="E7" s="64" t="s">
        <v>173</v>
      </c>
      <c r="F7" s="64" t="s">
        <v>174</v>
      </c>
      <c r="G7" s="65" t="s">
        <v>175</v>
      </c>
      <c r="H7" s="65" t="s">
        <v>174</v>
      </c>
      <c r="I7" s="65" t="s">
        <v>176</v>
      </c>
      <c r="J7" s="65" t="s">
        <v>174</v>
      </c>
      <c r="K7" s="65" t="s">
        <v>177</v>
      </c>
      <c r="L7" s="65" t="s">
        <v>174</v>
      </c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</row>
    <row r="8">
      <c r="B8" s="66" t="s">
        <v>178</v>
      </c>
      <c r="C8" s="67">
        <v>5.0</v>
      </c>
      <c r="D8" s="67">
        <v>30.0</v>
      </c>
      <c r="E8" s="68">
        <v>3.0</v>
      </c>
      <c r="F8" s="69">
        <f t="shared" ref="F8:F11" si="1">E8/$C8</f>
        <v>0.6</v>
      </c>
      <c r="G8" s="70">
        <v>6.0</v>
      </c>
      <c r="H8" s="71">
        <f t="shared" ref="H8:H11" si="2">G8/$C8</f>
        <v>1.2</v>
      </c>
      <c r="I8" s="70">
        <v>12.0</v>
      </c>
      <c r="J8" s="71">
        <f t="shared" ref="J8:J11" si="3">I8/$C8</f>
        <v>2.4</v>
      </c>
      <c r="K8" s="70">
        <v>1.0</v>
      </c>
      <c r="L8" s="71">
        <f t="shared" ref="L8:L11" si="4">K8/$C8</f>
        <v>0.2</v>
      </c>
    </row>
    <row r="9">
      <c r="B9" s="66" t="s">
        <v>179</v>
      </c>
      <c r="C9" s="67">
        <f>5*8</f>
        <v>40</v>
      </c>
      <c r="D9" s="67">
        <v>40.0</v>
      </c>
      <c r="E9" s="68">
        <v>20.0</v>
      </c>
      <c r="F9" s="69">
        <f t="shared" si="1"/>
        <v>0.5</v>
      </c>
      <c r="G9" s="72">
        <f>20+9+8+13+12+11</f>
        <v>73</v>
      </c>
      <c r="H9" s="71">
        <f t="shared" si="2"/>
        <v>1.825</v>
      </c>
      <c r="I9" s="70">
        <v>92.0</v>
      </c>
      <c r="J9" s="71">
        <f t="shared" si="3"/>
        <v>2.3</v>
      </c>
      <c r="K9" s="70">
        <v>15.0</v>
      </c>
      <c r="L9" s="71">
        <f t="shared" si="4"/>
        <v>0.375</v>
      </c>
    </row>
    <row r="10">
      <c r="B10" s="66" t="s">
        <v>180</v>
      </c>
      <c r="C10" s="67">
        <v>1.0</v>
      </c>
      <c r="D10" s="67">
        <v>10.0</v>
      </c>
      <c r="E10" s="68">
        <v>1.0</v>
      </c>
      <c r="F10" s="69">
        <f t="shared" si="1"/>
        <v>0</v>
      </c>
      <c r="G10" s="70">
        <v>1.0</v>
      </c>
      <c r="H10" s="71">
        <f t="shared" si="2"/>
        <v>1</v>
      </c>
      <c r="I10" s="70">
        <v>1.0</v>
      </c>
      <c r="J10" s="71">
        <f t="shared" si="3"/>
        <v>1</v>
      </c>
      <c r="K10" s="70">
        <v>0.0</v>
      </c>
      <c r="L10" s="71">
        <f t="shared" si="4"/>
        <v>0</v>
      </c>
    </row>
    <row r="11">
      <c r="B11" s="66" t="s">
        <v>181</v>
      </c>
      <c r="C11" s="67">
        <v>350.0</v>
      </c>
      <c r="D11" s="67">
        <v>20.0</v>
      </c>
      <c r="E11" s="68">
        <v>70.0</v>
      </c>
      <c r="F11" s="69">
        <f t="shared" si="1"/>
        <v>0.2</v>
      </c>
      <c r="G11" s="70">
        <v>290.0</v>
      </c>
      <c r="H11" s="71">
        <f t="shared" si="2"/>
        <v>0.8285714286</v>
      </c>
      <c r="I11" s="70">
        <v>400.0</v>
      </c>
      <c r="J11" s="71">
        <f t="shared" si="3"/>
        <v>1.142857143</v>
      </c>
      <c r="K11" s="70">
        <v>795.0</v>
      </c>
      <c r="L11" s="71">
        <f t="shared" si="4"/>
        <v>2.271428571</v>
      </c>
    </row>
    <row r="12">
      <c r="B12" s="66" t="s">
        <v>182</v>
      </c>
      <c r="C12" s="67">
        <v>2.0</v>
      </c>
      <c r="D12" s="67">
        <v>0.0</v>
      </c>
      <c r="E12" s="68">
        <v>5.0</v>
      </c>
      <c r="F12" s="69">
        <f>E12/$C$12</f>
        <v>2.5</v>
      </c>
      <c r="G12" s="70">
        <v>3.0</v>
      </c>
      <c r="H12" s="71">
        <f>G12/$C$12</f>
        <v>1.5</v>
      </c>
      <c r="I12" s="70">
        <v>2.0</v>
      </c>
      <c r="J12" s="71">
        <f>I12/$C$12</f>
        <v>1</v>
      </c>
      <c r="K12" s="70">
        <v>2.0</v>
      </c>
      <c r="L12" s="71">
        <f>K12/$C$12</f>
        <v>1</v>
      </c>
    </row>
    <row r="13">
      <c r="B13" s="57"/>
      <c r="E13" s="73" t="s">
        <v>183</v>
      </c>
      <c r="F13" s="74">
        <f>(F8*$D8+F9*$D9+F10*$D10+F11*$D11+F12*$D12)/($D8+$D9+$D10+$D11+$D12)</f>
        <v>0.52</v>
      </c>
      <c r="G13" s="75"/>
      <c r="H13" s="74">
        <f>(H8*$D8+H9*$D9+H10*$D10+H11*$D11)/($D8+$D9+$D10+$D11)</f>
        <v>1.355714286</v>
      </c>
      <c r="I13" s="75"/>
      <c r="J13" s="74">
        <f>(J8*$D8+J9*$D9+J10*$D10+J11*$D11)/($D8+$D9+$D10+$D11)</f>
        <v>1.968571429</v>
      </c>
      <c r="K13" s="75"/>
      <c r="L13" s="74">
        <f>(L8*$D8+L9*$D9+L10*$D10+L11*$D11)/($D8+$D9+$D10+$D11)</f>
        <v>0.6642857143</v>
      </c>
    </row>
    <row r="14">
      <c r="B14" s="57"/>
      <c r="E14" s="73" t="s">
        <v>184</v>
      </c>
      <c r="F14" s="74">
        <f>(F8*$D8+F9*$D9+F10*$D10)/($D8+$D9+$D10)</f>
        <v>0.6</v>
      </c>
      <c r="G14" s="75"/>
      <c r="H14" s="74">
        <f>(H8*$D8+H9*$D9+H10*$D10)/($D8+$D9+$D10)</f>
        <v>1.4875</v>
      </c>
      <c r="I14" s="75"/>
      <c r="J14" s="74">
        <f>(J8*$D8+J9*$D9+J10*$D10)/($D8+$D9+$D10)</f>
        <v>2.175</v>
      </c>
      <c r="K14" s="75"/>
      <c r="L14" s="74">
        <f>(L8*$D8+L9*$D9+L10*$D10)/($D8+$D9+$D10)</f>
        <v>0.2625</v>
      </c>
    </row>
    <row r="15">
      <c r="B15" s="57"/>
      <c r="E15" s="73" t="s">
        <v>185</v>
      </c>
      <c r="F15" s="74">
        <f>(F9*$D9+F11*$D11)/($D9+$D11)</f>
        <v>0.4</v>
      </c>
      <c r="G15" s="75"/>
      <c r="H15" s="74">
        <f>(H9*$D9+H11*$D11)/($D9+$D11)</f>
        <v>1.492857143</v>
      </c>
      <c r="I15" s="75"/>
      <c r="J15" s="74">
        <f>(J9*$D9+J11*$D11)/($D9+$D11)</f>
        <v>1.914285714</v>
      </c>
      <c r="K15" s="75"/>
      <c r="L15" s="74">
        <f>(L9*$D9+L11*$D11)/($D9+$D11)</f>
        <v>1.007142857</v>
      </c>
    </row>
    <row r="16">
      <c r="B16" s="57"/>
      <c r="H16" s="58"/>
      <c r="J16" s="58"/>
      <c r="L16" s="76"/>
    </row>
    <row r="17">
      <c r="B17" s="57"/>
      <c r="D17" s="70"/>
      <c r="H17" s="58"/>
      <c r="J17" s="58"/>
      <c r="L17" s="76"/>
    </row>
    <row r="18">
      <c r="B18" s="57"/>
      <c r="D18" s="70"/>
      <c r="H18" s="58"/>
      <c r="J18" s="58"/>
      <c r="L18" s="76"/>
    </row>
    <row r="19">
      <c r="B19" s="57"/>
      <c r="H19" s="58"/>
      <c r="J19" s="58"/>
      <c r="L19" s="76"/>
    </row>
    <row r="20">
      <c r="B20" s="57"/>
      <c r="H20" s="58"/>
      <c r="J20" s="58"/>
      <c r="L20" s="58"/>
    </row>
    <row r="21">
      <c r="B21" s="57"/>
      <c r="H21" s="58"/>
      <c r="J21" s="58"/>
      <c r="L21" s="58"/>
    </row>
    <row r="22">
      <c r="B22" s="57"/>
      <c r="H22" s="58"/>
      <c r="J22" s="58"/>
      <c r="L22" s="58"/>
    </row>
    <row r="23">
      <c r="B23" s="57"/>
      <c r="H23" s="58"/>
      <c r="J23" s="58"/>
      <c r="L23" s="58"/>
    </row>
    <row r="24">
      <c r="B24" s="57"/>
      <c r="H24" s="58"/>
      <c r="J24" s="58"/>
      <c r="L24" s="58"/>
    </row>
    <row r="25">
      <c r="B25" s="57"/>
      <c r="H25" s="58"/>
      <c r="J25" s="58"/>
      <c r="L25" s="58"/>
    </row>
    <row r="26">
      <c r="B26" s="57"/>
      <c r="H26" s="58"/>
      <c r="J26" s="58"/>
      <c r="L26" s="58"/>
    </row>
    <row r="27">
      <c r="B27" s="57"/>
      <c r="H27" s="58"/>
      <c r="J27" s="58"/>
      <c r="L27" s="58"/>
    </row>
    <row r="28">
      <c r="B28" s="57"/>
      <c r="H28" s="58"/>
      <c r="J28" s="58"/>
      <c r="L28" s="58"/>
    </row>
    <row r="29">
      <c r="B29" s="57"/>
      <c r="H29" s="58"/>
      <c r="J29" s="58"/>
      <c r="L29" s="58"/>
    </row>
    <row r="30">
      <c r="B30" s="57"/>
      <c r="H30" s="58"/>
      <c r="J30" s="58"/>
      <c r="L30" s="58"/>
    </row>
    <row r="31">
      <c r="B31" s="57"/>
      <c r="H31" s="58"/>
      <c r="J31" s="58"/>
      <c r="L31" s="58"/>
    </row>
    <row r="32">
      <c r="B32" s="57"/>
      <c r="H32" s="58"/>
      <c r="J32" s="58"/>
      <c r="L32" s="58"/>
    </row>
    <row r="33">
      <c r="B33" s="57"/>
      <c r="H33" s="58"/>
      <c r="J33" s="58"/>
      <c r="L33" s="58"/>
    </row>
    <row r="34">
      <c r="B34" s="57"/>
      <c r="H34" s="58"/>
      <c r="J34" s="58"/>
      <c r="L34" s="58"/>
    </row>
    <row r="35">
      <c r="B35" s="57"/>
      <c r="H35" s="58"/>
      <c r="J35" s="58"/>
      <c r="L35" s="58"/>
    </row>
    <row r="36">
      <c r="B36" s="57"/>
      <c r="H36" s="58"/>
      <c r="J36" s="58"/>
      <c r="L36" s="58"/>
    </row>
    <row r="37">
      <c r="B37" s="57"/>
      <c r="H37" s="58"/>
      <c r="J37" s="58"/>
      <c r="L37" s="58"/>
    </row>
    <row r="38">
      <c r="B38" s="57"/>
      <c r="H38" s="58"/>
      <c r="J38" s="58"/>
      <c r="L38" s="58"/>
    </row>
    <row r="39">
      <c r="B39" s="57"/>
      <c r="H39" s="58"/>
      <c r="J39" s="58"/>
      <c r="L39" s="58"/>
    </row>
    <row r="40">
      <c r="B40" s="57"/>
      <c r="H40" s="58"/>
      <c r="J40" s="58"/>
      <c r="L40" s="58"/>
    </row>
    <row r="41">
      <c r="B41" s="57"/>
      <c r="H41" s="58"/>
      <c r="J41" s="58"/>
      <c r="L41" s="58"/>
    </row>
    <row r="42">
      <c r="B42" s="57"/>
      <c r="H42" s="58"/>
      <c r="J42" s="58"/>
      <c r="L42" s="58"/>
    </row>
    <row r="43">
      <c r="B43" s="57"/>
      <c r="H43" s="58"/>
      <c r="J43" s="58"/>
      <c r="L43" s="58"/>
    </row>
    <row r="44">
      <c r="B44" s="57"/>
      <c r="H44" s="58"/>
      <c r="J44" s="58"/>
      <c r="L44" s="58"/>
    </row>
    <row r="45">
      <c r="B45" s="57"/>
      <c r="H45" s="58"/>
      <c r="J45" s="58"/>
      <c r="L45" s="58"/>
    </row>
    <row r="46">
      <c r="B46" s="57"/>
      <c r="H46" s="58"/>
      <c r="J46" s="58"/>
      <c r="L46" s="58"/>
    </row>
    <row r="47">
      <c r="B47" s="57"/>
      <c r="H47" s="58"/>
      <c r="J47" s="58"/>
      <c r="L47" s="58"/>
    </row>
    <row r="48">
      <c r="B48" s="57"/>
      <c r="H48" s="58"/>
      <c r="J48" s="58"/>
      <c r="L48" s="58"/>
    </row>
    <row r="49">
      <c r="B49" s="57"/>
      <c r="H49" s="58"/>
      <c r="J49" s="58"/>
      <c r="L49" s="58"/>
    </row>
    <row r="50">
      <c r="B50" s="57"/>
      <c r="H50" s="58"/>
      <c r="J50" s="58"/>
      <c r="L50" s="58"/>
    </row>
    <row r="51">
      <c r="B51" s="57"/>
      <c r="H51" s="58"/>
      <c r="J51" s="58"/>
      <c r="L51" s="58"/>
    </row>
    <row r="52">
      <c r="B52" s="57"/>
      <c r="H52" s="58"/>
      <c r="J52" s="58"/>
      <c r="L52" s="58"/>
    </row>
    <row r="53">
      <c r="B53" s="57"/>
      <c r="H53" s="58"/>
      <c r="J53" s="58"/>
      <c r="L53" s="58"/>
    </row>
    <row r="54">
      <c r="B54" s="57"/>
      <c r="H54" s="58"/>
      <c r="J54" s="58"/>
      <c r="L54" s="58"/>
    </row>
    <row r="55">
      <c r="B55" s="57"/>
      <c r="H55" s="58"/>
      <c r="J55" s="58"/>
      <c r="L55" s="58"/>
    </row>
    <row r="56">
      <c r="B56" s="57"/>
      <c r="H56" s="58"/>
      <c r="J56" s="58"/>
      <c r="L56" s="58"/>
    </row>
    <row r="57">
      <c r="B57" s="57"/>
      <c r="H57" s="58"/>
      <c r="J57" s="58"/>
      <c r="L57" s="58"/>
    </row>
    <row r="58">
      <c r="B58" s="57"/>
      <c r="H58" s="58"/>
      <c r="J58" s="58"/>
      <c r="L58" s="58"/>
    </row>
    <row r="59">
      <c r="B59" s="57"/>
      <c r="H59" s="58"/>
      <c r="J59" s="58"/>
      <c r="L59" s="58"/>
    </row>
    <row r="60">
      <c r="B60" s="57"/>
      <c r="H60" s="58"/>
      <c r="J60" s="58"/>
      <c r="L60" s="58"/>
    </row>
    <row r="61">
      <c r="B61" s="57"/>
      <c r="H61" s="58"/>
      <c r="J61" s="58"/>
      <c r="L61" s="58"/>
    </row>
    <row r="62">
      <c r="B62" s="57"/>
      <c r="H62" s="58"/>
      <c r="J62" s="58"/>
      <c r="L62" s="58"/>
    </row>
    <row r="63">
      <c r="B63" s="57"/>
      <c r="H63" s="58"/>
      <c r="J63" s="58"/>
      <c r="L63" s="58"/>
    </row>
    <row r="64">
      <c r="B64" s="57"/>
      <c r="H64" s="58"/>
      <c r="J64" s="58"/>
      <c r="L64" s="58"/>
    </row>
    <row r="65">
      <c r="B65" s="57"/>
      <c r="H65" s="58"/>
      <c r="J65" s="58"/>
      <c r="L65" s="58"/>
    </row>
    <row r="66">
      <c r="B66" s="57"/>
      <c r="H66" s="58"/>
      <c r="J66" s="58"/>
      <c r="L66" s="58"/>
    </row>
    <row r="67">
      <c r="B67" s="57"/>
      <c r="H67" s="58"/>
      <c r="J67" s="58"/>
      <c r="L67" s="58"/>
    </row>
    <row r="68">
      <c r="B68" s="57"/>
      <c r="H68" s="58"/>
      <c r="J68" s="58"/>
      <c r="L68" s="58"/>
    </row>
    <row r="69">
      <c r="B69" s="57"/>
      <c r="H69" s="58"/>
      <c r="J69" s="58"/>
      <c r="L69" s="58"/>
    </row>
    <row r="70">
      <c r="B70" s="57"/>
      <c r="H70" s="58"/>
      <c r="J70" s="58"/>
      <c r="L70" s="58"/>
    </row>
    <row r="71">
      <c r="B71" s="57"/>
      <c r="H71" s="58"/>
      <c r="J71" s="58"/>
      <c r="L71" s="58"/>
    </row>
    <row r="72">
      <c r="B72" s="57"/>
      <c r="H72" s="58"/>
      <c r="J72" s="58"/>
      <c r="L72" s="58"/>
    </row>
    <row r="73">
      <c r="B73" s="57"/>
      <c r="H73" s="58"/>
      <c r="J73" s="58"/>
      <c r="L73" s="58"/>
    </row>
    <row r="74">
      <c r="B74" s="57"/>
      <c r="H74" s="58"/>
      <c r="J74" s="58"/>
      <c r="L74" s="58"/>
    </row>
    <row r="75">
      <c r="B75" s="57"/>
      <c r="H75" s="58"/>
      <c r="J75" s="58"/>
      <c r="L75" s="58"/>
    </row>
    <row r="76">
      <c r="B76" s="57"/>
      <c r="H76" s="58"/>
      <c r="J76" s="58"/>
      <c r="L76" s="58"/>
    </row>
    <row r="77">
      <c r="B77" s="57"/>
      <c r="H77" s="58"/>
      <c r="J77" s="58"/>
      <c r="L77" s="58"/>
    </row>
    <row r="78">
      <c r="B78" s="57"/>
      <c r="H78" s="58"/>
      <c r="J78" s="58"/>
      <c r="L78" s="58"/>
    </row>
    <row r="79">
      <c r="B79" s="57"/>
      <c r="H79" s="58"/>
      <c r="J79" s="58"/>
      <c r="L79" s="58"/>
    </row>
    <row r="80">
      <c r="B80" s="57"/>
      <c r="H80" s="58"/>
      <c r="J80" s="58"/>
      <c r="L80" s="58"/>
    </row>
    <row r="81">
      <c r="B81" s="57"/>
      <c r="H81" s="58"/>
      <c r="J81" s="58"/>
      <c r="L81" s="58"/>
    </row>
    <row r="82">
      <c r="B82" s="57"/>
      <c r="H82" s="58"/>
      <c r="J82" s="58"/>
      <c r="L82" s="58"/>
    </row>
    <row r="83">
      <c r="B83" s="57"/>
      <c r="H83" s="58"/>
      <c r="J83" s="58"/>
      <c r="L83" s="58"/>
    </row>
    <row r="84">
      <c r="B84" s="57"/>
      <c r="H84" s="58"/>
      <c r="J84" s="58"/>
      <c r="L84" s="58"/>
    </row>
    <row r="85">
      <c r="B85" s="57"/>
      <c r="H85" s="58"/>
      <c r="J85" s="58"/>
      <c r="L85" s="58"/>
    </row>
    <row r="86">
      <c r="B86" s="57"/>
      <c r="H86" s="58"/>
      <c r="J86" s="58"/>
      <c r="L86" s="58"/>
    </row>
    <row r="87">
      <c r="B87" s="57"/>
      <c r="H87" s="58"/>
      <c r="J87" s="58"/>
      <c r="L87" s="58"/>
    </row>
    <row r="88">
      <c r="B88" s="57"/>
      <c r="H88" s="58"/>
      <c r="J88" s="58"/>
      <c r="L88" s="58"/>
    </row>
    <row r="89">
      <c r="B89" s="57"/>
      <c r="H89" s="58"/>
      <c r="J89" s="58"/>
      <c r="L89" s="58"/>
    </row>
    <row r="90">
      <c r="B90" s="57"/>
      <c r="H90" s="58"/>
      <c r="J90" s="58"/>
      <c r="L90" s="58"/>
    </row>
    <row r="91">
      <c r="B91" s="57"/>
      <c r="H91" s="58"/>
      <c r="J91" s="58"/>
      <c r="L91" s="58"/>
    </row>
    <row r="92">
      <c r="B92" s="57"/>
      <c r="H92" s="58"/>
      <c r="J92" s="58"/>
      <c r="L92" s="58"/>
    </row>
    <row r="93">
      <c r="B93" s="57"/>
      <c r="H93" s="58"/>
      <c r="J93" s="58"/>
      <c r="L93" s="58"/>
    </row>
    <row r="94">
      <c r="B94" s="57"/>
      <c r="H94" s="58"/>
      <c r="J94" s="58"/>
      <c r="L94" s="58"/>
    </row>
    <row r="95">
      <c r="B95" s="57"/>
      <c r="H95" s="58"/>
      <c r="J95" s="58"/>
      <c r="L95" s="58"/>
    </row>
    <row r="96">
      <c r="B96" s="57"/>
      <c r="H96" s="58"/>
      <c r="J96" s="58"/>
      <c r="L96" s="58"/>
    </row>
    <row r="97">
      <c r="B97" s="57"/>
      <c r="H97" s="58"/>
      <c r="J97" s="58"/>
      <c r="L97" s="58"/>
    </row>
    <row r="98">
      <c r="B98" s="57"/>
      <c r="H98" s="58"/>
      <c r="J98" s="58"/>
      <c r="L98" s="58"/>
    </row>
    <row r="99">
      <c r="B99" s="57"/>
      <c r="H99" s="58"/>
      <c r="J99" s="58"/>
      <c r="L99" s="58"/>
    </row>
    <row r="100">
      <c r="B100" s="57"/>
      <c r="H100" s="58"/>
      <c r="J100" s="58"/>
      <c r="L100" s="58"/>
    </row>
    <row r="101">
      <c r="B101" s="57"/>
      <c r="H101" s="58"/>
      <c r="J101" s="58"/>
      <c r="L101" s="58"/>
    </row>
    <row r="102">
      <c r="B102" s="57"/>
      <c r="H102" s="58"/>
      <c r="J102" s="58"/>
      <c r="L102" s="58"/>
    </row>
    <row r="103">
      <c r="B103" s="57"/>
      <c r="H103" s="58"/>
      <c r="J103" s="58"/>
      <c r="L103" s="58"/>
    </row>
    <row r="104">
      <c r="B104" s="57"/>
      <c r="H104" s="58"/>
      <c r="J104" s="58"/>
      <c r="L104" s="58"/>
    </row>
    <row r="105">
      <c r="B105" s="57"/>
      <c r="H105" s="58"/>
      <c r="J105" s="58"/>
      <c r="L105" s="58"/>
    </row>
    <row r="106">
      <c r="B106" s="57"/>
      <c r="H106" s="58"/>
      <c r="J106" s="58"/>
      <c r="L106" s="58"/>
    </row>
    <row r="107">
      <c r="B107" s="57"/>
      <c r="H107" s="58"/>
      <c r="J107" s="58"/>
      <c r="L107" s="58"/>
    </row>
    <row r="108">
      <c r="B108" s="57"/>
      <c r="H108" s="58"/>
      <c r="J108" s="58"/>
      <c r="L108" s="58"/>
    </row>
    <row r="109">
      <c r="B109" s="57"/>
      <c r="H109" s="58"/>
      <c r="J109" s="58"/>
      <c r="L109" s="58"/>
    </row>
    <row r="110">
      <c r="B110" s="57"/>
      <c r="H110" s="58"/>
      <c r="J110" s="58"/>
      <c r="L110" s="58"/>
    </row>
    <row r="111">
      <c r="B111" s="57"/>
      <c r="H111" s="58"/>
      <c r="J111" s="58"/>
      <c r="L111" s="58"/>
    </row>
    <row r="112">
      <c r="B112" s="57"/>
      <c r="H112" s="58"/>
      <c r="J112" s="58"/>
      <c r="L112" s="58"/>
    </row>
    <row r="113">
      <c r="B113" s="57"/>
      <c r="H113" s="58"/>
      <c r="J113" s="58"/>
      <c r="L113" s="58"/>
    </row>
    <row r="114">
      <c r="B114" s="57"/>
      <c r="H114" s="58"/>
      <c r="J114" s="58"/>
      <c r="L114" s="58"/>
    </row>
    <row r="115">
      <c r="B115" s="57"/>
      <c r="H115" s="58"/>
      <c r="J115" s="58"/>
      <c r="L115" s="58"/>
    </row>
    <row r="116">
      <c r="B116" s="57"/>
      <c r="H116" s="58"/>
      <c r="J116" s="58"/>
      <c r="L116" s="58"/>
    </row>
    <row r="117">
      <c r="B117" s="57"/>
      <c r="H117" s="58"/>
      <c r="J117" s="58"/>
      <c r="L117" s="58"/>
    </row>
    <row r="118">
      <c r="B118" s="57"/>
      <c r="H118" s="58"/>
      <c r="J118" s="58"/>
      <c r="L118" s="58"/>
    </row>
    <row r="119">
      <c r="B119" s="57"/>
      <c r="H119" s="58"/>
      <c r="J119" s="58"/>
      <c r="L119" s="58"/>
    </row>
    <row r="120">
      <c r="B120" s="57"/>
      <c r="H120" s="58"/>
      <c r="J120" s="58"/>
      <c r="L120" s="58"/>
    </row>
    <row r="121">
      <c r="B121" s="57"/>
      <c r="H121" s="58"/>
      <c r="J121" s="58"/>
      <c r="L121" s="58"/>
    </row>
    <row r="122">
      <c r="B122" s="57"/>
      <c r="H122" s="58"/>
      <c r="J122" s="58"/>
      <c r="L122" s="58"/>
    </row>
    <row r="123">
      <c r="B123" s="57"/>
      <c r="H123" s="58"/>
      <c r="J123" s="58"/>
      <c r="L123" s="58"/>
    </row>
    <row r="124">
      <c r="B124" s="57"/>
      <c r="H124" s="58"/>
      <c r="J124" s="58"/>
      <c r="L124" s="58"/>
    </row>
    <row r="125">
      <c r="B125" s="57"/>
      <c r="H125" s="58"/>
      <c r="J125" s="58"/>
      <c r="L125" s="58"/>
    </row>
    <row r="126">
      <c r="B126" s="57"/>
      <c r="H126" s="58"/>
      <c r="J126" s="58"/>
      <c r="L126" s="58"/>
    </row>
    <row r="127">
      <c r="B127" s="57"/>
      <c r="H127" s="58"/>
      <c r="J127" s="58"/>
      <c r="L127" s="58"/>
    </row>
    <row r="128">
      <c r="B128" s="57"/>
      <c r="H128" s="58"/>
      <c r="J128" s="58"/>
      <c r="L128" s="58"/>
    </row>
    <row r="129">
      <c r="B129" s="57"/>
      <c r="H129" s="58"/>
      <c r="J129" s="58"/>
      <c r="L129" s="58"/>
    </row>
    <row r="130">
      <c r="B130" s="57"/>
      <c r="H130" s="58"/>
      <c r="J130" s="58"/>
      <c r="L130" s="58"/>
    </row>
    <row r="131">
      <c r="B131" s="57"/>
      <c r="H131" s="58"/>
      <c r="J131" s="58"/>
      <c r="L131" s="58"/>
    </row>
    <row r="132">
      <c r="B132" s="57"/>
      <c r="H132" s="58"/>
      <c r="J132" s="58"/>
      <c r="L132" s="58"/>
    </row>
    <row r="133">
      <c r="B133" s="57"/>
      <c r="H133" s="58"/>
      <c r="J133" s="58"/>
      <c r="L133" s="58"/>
    </row>
    <row r="134">
      <c r="B134" s="57"/>
      <c r="H134" s="58"/>
      <c r="J134" s="58"/>
      <c r="L134" s="58"/>
    </row>
    <row r="135">
      <c r="B135" s="57"/>
      <c r="H135" s="58"/>
      <c r="J135" s="58"/>
      <c r="L135" s="58"/>
    </row>
    <row r="136">
      <c r="B136" s="57"/>
      <c r="H136" s="58"/>
      <c r="J136" s="58"/>
      <c r="L136" s="58"/>
    </row>
    <row r="137">
      <c r="B137" s="57"/>
      <c r="H137" s="58"/>
      <c r="J137" s="58"/>
      <c r="L137" s="58"/>
    </row>
    <row r="138">
      <c r="B138" s="57"/>
      <c r="H138" s="58"/>
      <c r="J138" s="58"/>
      <c r="L138" s="58"/>
    </row>
    <row r="139">
      <c r="B139" s="57"/>
      <c r="H139" s="58"/>
      <c r="J139" s="58"/>
      <c r="L139" s="58"/>
    </row>
    <row r="140">
      <c r="B140" s="57"/>
      <c r="H140" s="58"/>
      <c r="J140" s="58"/>
      <c r="L140" s="58"/>
    </row>
    <row r="141">
      <c r="B141" s="57"/>
      <c r="H141" s="58"/>
      <c r="J141" s="58"/>
      <c r="L141" s="58"/>
    </row>
    <row r="142">
      <c r="B142" s="57"/>
      <c r="H142" s="58"/>
      <c r="J142" s="58"/>
      <c r="L142" s="58"/>
    </row>
    <row r="143">
      <c r="B143" s="57"/>
      <c r="H143" s="58"/>
      <c r="J143" s="58"/>
      <c r="L143" s="58"/>
    </row>
    <row r="144">
      <c r="B144" s="57"/>
      <c r="H144" s="58"/>
      <c r="J144" s="58"/>
      <c r="L144" s="58"/>
    </row>
    <row r="145">
      <c r="B145" s="57"/>
      <c r="H145" s="58"/>
      <c r="J145" s="58"/>
      <c r="L145" s="58"/>
    </row>
    <row r="146">
      <c r="B146" s="57"/>
      <c r="H146" s="58"/>
      <c r="J146" s="58"/>
      <c r="L146" s="58"/>
    </row>
    <row r="147">
      <c r="B147" s="57"/>
      <c r="H147" s="58"/>
      <c r="J147" s="58"/>
      <c r="L147" s="58"/>
    </row>
    <row r="148">
      <c r="B148" s="57"/>
      <c r="H148" s="58"/>
      <c r="J148" s="58"/>
      <c r="L148" s="58"/>
    </row>
    <row r="149">
      <c r="B149" s="57"/>
      <c r="H149" s="58"/>
      <c r="J149" s="58"/>
      <c r="L149" s="58"/>
    </row>
    <row r="150">
      <c r="B150" s="57"/>
      <c r="H150" s="58"/>
      <c r="J150" s="58"/>
      <c r="L150" s="58"/>
    </row>
    <row r="151">
      <c r="B151" s="57"/>
      <c r="H151" s="58"/>
      <c r="J151" s="58"/>
      <c r="L151" s="58"/>
    </row>
    <row r="152">
      <c r="B152" s="57"/>
      <c r="H152" s="58"/>
      <c r="J152" s="58"/>
      <c r="L152" s="58"/>
    </row>
    <row r="153">
      <c r="B153" s="57"/>
      <c r="H153" s="58"/>
      <c r="J153" s="58"/>
      <c r="L153" s="58"/>
    </row>
    <row r="154">
      <c r="B154" s="57"/>
      <c r="H154" s="58"/>
      <c r="J154" s="58"/>
      <c r="L154" s="58"/>
    </row>
    <row r="155">
      <c r="B155" s="57"/>
      <c r="H155" s="58"/>
      <c r="J155" s="58"/>
      <c r="L155" s="58"/>
    </row>
    <row r="156">
      <c r="B156" s="57"/>
      <c r="H156" s="58"/>
      <c r="J156" s="58"/>
      <c r="L156" s="58"/>
    </row>
    <row r="157">
      <c r="B157" s="57"/>
      <c r="H157" s="58"/>
      <c r="J157" s="58"/>
      <c r="L157" s="58"/>
    </row>
    <row r="158">
      <c r="B158" s="57"/>
      <c r="H158" s="58"/>
      <c r="J158" s="58"/>
      <c r="L158" s="58"/>
    </row>
    <row r="159">
      <c r="B159" s="57"/>
      <c r="H159" s="58"/>
      <c r="J159" s="58"/>
      <c r="L159" s="58"/>
    </row>
    <row r="160">
      <c r="B160" s="57"/>
      <c r="H160" s="58"/>
      <c r="J160" s="58"/>
      <c r="L160" s="58"/>
    </row>
    <row r="161">
      <c r="B161" s="57"/>
      <c r="H161" s="58"/>
      <c r="J161" s="58"/>
      <c r="L161" s="58"/>
    </row>
    <row r="162">
      <c r="B162" s="57"/>
      <c r="H162" s="58"/>
      <c r="J162" s="58"/>
      <c r="L162" s="58"/>
    </row>
    <row r="163">
      <c r="B163" s="57"/>
      <c r="H163" s="58"/>
      <c r="J163" s="58"/>
      <c r="L163" s="58"/>
    </row>
    <row r="164">
      <c r="B164" s="57"/>
      <c r="H164" s="58"/>
      <c r="J164" s="58"/>
      <c r="L164" s="58"/>
    </row>
    <row r="165">
      <c r="B165" s="57"/>
      <c r="H165" s="58"/>
      <c r="J165" s="58"/>
      <c r="L165" s="58"/>
    </row>
    <row r="166">
      <c r="B166" s="57"/>
      <c r="H166" s="58"/>
      <c r="J166" s="58"/>
      <c r="L166" s="58"/>
    </row>
    <row r="167">
      <c r="B167" s="57"/>
      <c r="H167" s="58"/>
      <c r="J167" s="58"/>
      <c r="L167" s="58"/>
    </row>
    <row r="168">
      <c r="B168" s="57"/>
      <c r="H168" s="58"/>
      <c r="J168" s="58"/>
      <c r="L168" s="58"/>
    </row>
    <row r="169">
      <c r="B169" s="57"/>
      <c r="H169" s="58"/>
      <c r="J169" s="58"/>
      <c r="L169" s="58"/>
    </row>
    <row r="170">
      <c r="B170" s="57"/>
      <c r="H170" s="58"/>
      <c r="J170" s="58"/>
      <c r="L170" s="58"/>
    </row>
    <row r="171">
      <c r="B171" s="57"/>
      <c r="H171" s="58"/>
      <c r="J171" s="58"/>
      <c r="L171" s="58"/>
    </row>
    <row r="172">
      <c r="B172" s="57"/>
      <c r="H172" s="58"/>
      <c r="J172" s="58"/>
      <c r="L172" s="58"/>
    </row>
    <row r="173">
      <c r="B173" s="57"/>
      <c r="H173" s="58"/>
      <c r="J173" s="58"/>
      <c r="L173" s="58"/>
    </row>
    <row r="174">
      <c r="B174" s="57"/>
      <c r="H174" s="58"/>
      <c r="J174" s="58"/>
      <c r="L174" s="58"/>
    </row>
    <row r="175">
      <c r="B175" s="57"/>
      <c r="H175" s="58"/>
      <c r="J175" s="58"/>
      <c r="L175" s="58"/>
    </row>
    <row r="176">
      <c r="B176" s="57"/>
      <c r="H176" s="58"/>
      <c r="J176" s="58"/>
      <c r="L176" s="58"/>
    </row>
    <row r="177">
      <c r="B177" s="57"/>
      <c r="H177" s="58"/>
      <c r="J177" s="58"/>
      <c r="L177" s="58"/>
    </row>
    <row r="178">
      <c r="B178" s="57"/>
      <c r="H178" s="58"/>
      <c r="J178" s="58"/>
      <c r="L178" s="58"/>
    </row>
    <row r="179">
      <c r="B179" s="57"/>
      <c r="H179" s="58"/>
      <c r="J179" s="58"/>
      <c r="L179" s="58"/>
    </row>
    <row r="180">
      <c r="B180" s="57"/>
      <c r="H180" s="58"/>
      <c r="J180" s="58"/>
      <c r="L180" s="58"/>
    </row>
    <row r="181">
      <c r="B181" s="57"/>
      <c r="H181" s="58"/>
      <c r="J181" s="58"/>
      <c r="L181" s="58"/>
    </row>
    <row r="182">
      <c r="B182" s="57"/>
      <c r="H182" s="58"/>
      <c r="J182" s="58"/>
      <c r="L182" s="58"/>
    </row>
    <row r="183">
      <c r="B183" s="57"/>
      <c r="H183" s="58"/>
      <c r="J183" s="58"/>
      <c r="L183" s="58"/>
    </row>
    <row r="184">
      <c r="B184" s="57"/>
      <c r="H184" s="58"/>
      <c r="J184" s="58"/>
      <c r="L184" s="58"/>
    </row>
    <row r="185">
      <c r="B185" s="57"/>
      <c r="H185" s="58"/>
      <c r="J185" s="58"/>
      <c r="L185" s="58"/>
    </row>
    <row r="186">
      <c r="B186" s="57"/>
      <c r="H186" s="58"/>
      <c r="J186" s="58"/>
      <c r="L186" s="58"/>
    </row>
    <row r="187">
      <c r="B187" s="57"/>
      <c r="H187" s="58"/>
      <c r="J187" s="58"/>
      <c r="L187" s="58"/>
    </row>
    <row r="188">
      <c r="B188" s="57"/>
      <c r="H188" s="58"/>
      <c r="J188" s="58"/>
      <c r="L188" s="58"/>
    </row>
    <row r="189">
      <c r="B189" s="57"/>
      <c r="H189" s="58"/>
      <c r="J189" s="58"/>
      <c r="L189" s="58"/>
    </row>
    <row r="190">
      <c r="B190" s="57"/>
      <c r="H190" s="58"/>
      <c r="J190" s="58"/>
      <c r="L190" s="58"/>
    </row>
    <row r="191">
      <c r="B191" s="57"/>
      <c r="H191" s="58"/>
      <c r="J191" s="58"/>
      <c r="L191" s="58"/>
    </row>
    <row r="192">
      <c r="B192" s="57"/>
      <c r="H192" s="58"/>
      <c r="J192" s="58"/>
      <c r="L192" s="58"/>
    </row>
    <row r="193">
      <c r="B193" s="57"/>
      <c r="H193" s="58"/>
      <c r="J193" s="58"/>
      <c r="L193" s="58"/>
    </row>
    <row r="194">
      <c r="B194" s="57"/>
      <c r="H194" s="58"/>
      <c r="J194" s="58"/>
      <c r="L194" s="58"/>
    </row>
    <row r="195">
      <c r="B195" s="57"/>
      <c r="H195" s="58"/>
      <c r="J195" s="58"/>
      <c r="L195" s="58"/>
    </row>
    <row r="196">
      <c r="B196" s="57"/>
      <c r="H196" s="58"/>
      <c r="J196" s="58"/>
      <c r="L196" s="58"/>
    </row>
    <row r="197">
      <c r="B197" s="57"/>
      <c r="H197" s="58"/>
      <c r="J197" s="58"/>
      <c r="L197" s="58"/>
    </row>
    <row r="198">
      <c r="B198" s="57"/>
      <c r="H198" s="58"/>
      <c r="J198" s="58"/>
      <c r="L198" s="58"/>
    </row>
    <row r="199">
      <c r="B199" s="57"/>
      <c r="H199" s="58"/>
      <c r="J199" s="58"/>
      <c r="L199" s="58"/>
    </row>
    <row r="200">
      <c r="B200" s="57"/>
      <c r="H200" s="58"/>
      <c r="J200" s="58"/>
      <c r="L200" s="58"/>
    </row>
    <row r="201">
      <c r="B201" s="57"/>
      <c r="H201" s="58"/>
      <c r="J201" s="58"/>
      <c r="L201" s="58"/>
    </row>
    <row r="202">
      <c r="B202" s="57"/>
      <c r="H202" s="58"/>
      <c r="J202" s="58"/>
      <c r="L202" s="58"/>
    </row>
    <row r="203">
      <c r="B203" s="57"/>
      <c r="H203" s="58"/>
      <c r="J203" s="58"/>
      <c r="L203" s="58"/>
    </row>
    <row r="204">
      <c r="B204" s="57"/>
      <c r="H204" s="58"/>
      <c r="J204" s="58"/>
      <c r="L204" s="58"/>
    </row>
    <row r="205">
      <c r="B205" s="57"/>
      <c r="H205" s="58"/>
      <c r="J205" s="58"/>
      <c r="L205" s="58"/>
    </row>
    <row r="206">
      <c r="B206" s="57"/>
      <c r="H206" s="58"/>
      <c r="J206" s="58"/>
      <c r="L206" s="58"/>
    </row>
    <row r="207">
      <c r="B207" s="57"/>
      <c r="H207" s="58"/>
      <c r="J207" s="58"/>
      <c r="L207" s="58"/>
    </row>
    <row r="208">
      <c r="B208" s="57"/>
      <c r="H208" s="58"/>
      <c r="J208" s="58"/>
      <c r="L208" s="58"/>
    </row>
    <row r="209">
      <c r="B209" s="57"/>
      <c r="H209" s="58"/>
      <c r="J209" s="58"/>
      <c r="L209" s="58"/>
    </row>
    <row r="210">
      <c r="B210" s="57"/>
      <c r="H210" s="58"/>
      <c r="J210" s="58"/>
      <c r="L210" s="58"/>
    </row>
    <row r="211">
      <c r="B211" s="57"/>
      <c r="H211" s="58"/>
      <c r="J211" s="58"/>
      <c r="L211" s="58"/>
    </row>
    <row r="212">
      <c r="B212" s="57"/>
      <c r="H212" s="58"/>
      <c r="J212" s="58"/>
      <c r="L212" s="58"/>
    </row>
    <row r="213">
      <c r="B213" s="57"/>
      <c r="H213" s="58"/>
      <c r="J213" s="58"/>
      <c r="L213" s="58"/>
    </row>
    <row r="214">
      <c r="B214" s="57"/>
      <c r="H214" s="58"/>
      <c r="J214" s="58"/>
      <c r="L214" s="58"/>
    </row>
    <row r="215">
      <c r="B215" s="57"/>
      <c r="H215" s="58"/>
      <c r="J215" s="58"/>
      <c r="L215" s="58"/>
    </row>
    <row r="216">
      <c r="B216" s="57"/>
      <c r="H216" s="58"/>
      <c r="J216" s="58"/>
      <c r="L216" s="58"/>
    </row>
    <row r="217">
      <c r="B217" s="57"/>
      <c r="H217" s="58"/>
      <c r="J217" s="58"/>
      <c r="L217" s="58"/>
    </row>
    <row r="218">
      <c r="B218" s="57"/>
      <c r="H218" s="58"/>
      <c r="J218" s="58"/>
      <c r="L218" s="58"/>
    </row>
    <row r="219">
      <c r="B219" s="57"/>
      <c r="H219" s="58"/>
      <c r="J219" s="58"/>
      <c r="L219" s="58"/>
    </row>
    <row r="220">
      <c r="B220" s="57"/>
      <c r="H220" s="58"/>
      <c r="J220" s="58"/>
      <c r="L220" s="58"/>
    </row>
    <row r="221">
      <c r="B221" s="57"/>
      <c r="H221" s="58"/>
      <c r="J221" s="58"/>
      <c r="L221" s="58"/>
    </row>
    <row r="222">
      <c r="B222" s="57"/>
      <c r="H222" s="58"/>
      <c r="J222" s="58"/>
      <c r="L222" s="58"/>
    </row>
    <row r="223">
      <c r="B223" s="57"/>
      <c r="H223" s="58"/>
      <c r="J223" s="58"/>
      <c r="L223" s="58"/>
    </row>
    <row r="224">
      <c r="B224" s="57"/>
      <c r="H224" s="58"/>
      <c r="J224" s="58"/>
      <c r="L224" s="58"/>
    </row>
    <row r="225">
      <c r="B225" s="57"/>
      <c r="H225" s="58"/>
      <c r="J225" s="58"/>
      <c r="L225" s="58"/>
    </row>
    <row r="226">
      <c r="B226" s="57"/>
      <c r="H226" s="58"/>
      <c r="J226" s="58"/>
      <c r="L226" s="58"/>
    </row>
    <row r="227">
      <c r="B227" s="57"/>
      <c r="H227" s="58"/>
      <c r="J227" s="58"/>
      <c r="L227" s="58"/>
    </row>
    <row r="228">
      <c r="B228" s="57"/>
      <c r="H228" s="58"/>
      <c r="J228" s="58"/>
      <c r="L228" s="58"/>
    </row>
    <row r="229">
      <c r="B229" s="57"/>
      <c r="H229" s="58"/>
      <c r="J229" s="58"/>
      <c r="L229" s="58"/>
    </row>
    <row r="230">
      <c r="B230" s="57"/>
      <c r="H230" s="58"/>
      <c r="J230" s="58"/>
      <c r="L230" s="58"/>
    </row>
    <row r="231">
      <c r="B231" s="57"/>
      <c r="H231" s="58"/>
      <c r="J231" s="58"/>
      <c r="L231" s="58"/>
    </row>
    <row r="232">
      <c r="B232" s="57"/>
      <c r="H232" s="58"/>
      <c r="J232" s="58"/>
      <c r="L232" s="58"/>
    </row>
    <row r="233">
      <c r="B233" s="57"/>
      <c r="H233" s="58"/>
      <c r="J233" s="58"/>
      <c r="L233" s="58"/>
    </row>
    <row r="234">
      <c r="B234" s="57"/>
      <c r="H234" s="58"/>
      <c r="J234" s="58"/>
      <c r="L234" s="58"/>
    </row>
    <row r="235">
      <c r="B235" s="57"/>
      <c r="H235" s="58"/>
      <c r="J235" s="58"/>
      <c r="L235" s="58"/>
    </row>
    <row r="236">
      <c r="B236" s="57"/>
      <c r="H236" s="58"/>
      <c r="J236" s="58"/>
      <c r="L236" s="58"/>
    </row>
    <row r="237">
      <c r="B237" s="57"/>
      <c r="H237" s="58"/>
      <c r="J237" s="58"/>
      <c r="L237" s="58"/>
    </row>
    <row r="238">
      <c r="B238" s="57"/>
      <c r="H238" s="58"/>
      <c r="J238" s="58"/>
      <c r="L238" s="58"/>
    </row>
    <row r="239">
      <c r="B239" s="57"/>
      <c r="H239" s="58"/>
      <c r="J239" s="58"/>
      <c r="L239" s="58"/>
    </row>
    <row r="240">
      <c r="B240" s="57"/>
      <c r="H240" s="58"/>
      <c r="J240" s="58"/>
      <c r="L240" s="58"/>
    </row>
    <row r="241">
      <c r="B241" s="57"/>
      <c r="H241" s="58"/>
      <c r="J241" s="58"/>
      <c r="L241" s="58"/>
    </row>
    <row r="242">
      <c r="B242" s="57"/>
      <c r="H242" s="58"/>
      <c r="J242" s="58"/>
      <c r="L242" s="58"/>
    </row>
    <row r="243">
      <c r="B243" s="57"/>
      <c r="H243" s="58"/>
      <c r="J243" s="58"/>
      <c r="L243" s="58"/>
    </row>
    <row r="244">
      <c r="B244" s="57"/>
      <c r="H244" s="58"/>
      <c r="J244" s="58"/>
      <c r="L244" s="58"/>
    </row>
    <row r="245">
      <c r="B245" s="57"/>
      <c r="H245" s="58"/>
      <c r="J245" s="58"/>
      <c r="L245" s="58"/>
    </row>
    <row r="246">
      <c r="B246" s="57"/>
      <c r="H246" s="58"/>
      <c r="J246" s="58"/>
      <c r="L246" s="58"/>
    </row>
    <row r="247">
      <c r="B247" s="57"/>
      <c r="H247" s="58"/>
      <c r="J247" s="58"/>
      <c r="L247" s="58"/>
    </row>
    <row r="248">
      <c r="B248" s="57"/>
      <c r="H248" s="58"/>
      <c r="J248" s="58"/>
      <c r="L248" s="58"/>
    </row>
    <row r="249">
      <c r="B249" s="57"/>
      <c r="H249" s="58"/>
      <c r="J249" s="58"/>
      <c r="L249" s="58"/>
    </row>
    <row r="250">
      <c r="B250" s="57"/>
      <c r="H250" s="58"/>
      <c r="J250" s="58"/>
      <c r="L250" s="58"/>
    </row>
    <row r="251">
      <c r="B251" s="57"/>
      <c r="H251" s="58"/>
      <c r="J251" s="58"/>
      <c r="L251" s="58"/>
    </row>
    <row r="252">
      <c r="B252" s="57"/>
      <c r="H252" s="58"/>
      <c r="J252" s="58"/>
      <c r="L252" s="58"/>
    </row>
    <row r="253">
      <c r="B253" s="57"/>
      <c r="H253" s="58"/>
      <c r="J253" s="58"/>
      <c r="L253" s="58"/>
    </row>
    <row r="254">
      <c r="B254" s="57"/>
      <c r="H254" s="58"/>
      <c r="J254" s="58"/>
      <c r="L254" s="58"/>
    </row>
    <row r="255">
      <c r="B255" s="57"/>
      <c r="H255" s="58"/>
      <c r="J255" s="58"/>
      <c r="L255" s="58"/>
    </row>
    <row r="256">
      <c r="B256" s="57"/>
      <c r="H256" s="58"/>
      <c r="J256" s="58"/>
      <c r="L256" s="58"/>
    </row>
    <row r="257">
      <c r="B257" s="57"/>
      <c r="H257" s="58"/>
      <c r="J257" s="58"/>
      <c r="L257" s="58"/>
    </row>
    <row r="258">
      <c r="B258" s="57"/>
      <c r="H258" s="58"/>
      <c r="J258" s="58"/>
      <c r="L258" s="58"/>
    </row>
    <row r="259">
      <c r="B259" s="57"/>
      <c r="H259" s="58"/>
      <c r="J259" s="58"/>
      <c r="L259" s="58"/>
    </row>
    <row r="260">
      <c r="B260" s="57"/>
      <c r="H260" s="58"/>
      <c r="J260" s="58"/>
      <c r="L260" s="58"/>
    </row>
    <row r="261">
      <c r="B261" s="57"/>
      <c r="H261" s="58"/>
      <c r="J261" s="58"/>
      <c r="L261" s="58"/>
    </row>
    <row r="262">
      <c r="B262" s="57"/>
      <c r="H262" s="58"/>
      <c r="J262" s="58"/>
      <c r="L262" s="58"/>
    </row>
    <row r="263">
      <c r="B263" s="57"/>
      <c r="H263" s="58"/>
      <c r="J263" s="58"/>
      <c r="L263" s="58"/>
    </row>
    <row r="264">
      <c r="B264" s="57"/>
      <c r="H264" s="58"/>
      <c r="J264" s="58"/>
      <c r="L264" s="58"/>
    </row>
    <row r="265">
      <c r="B265" s="57"/>
      <c r="H265" s="58"/>
      <c r="J265" s="58"/>
      <c r="L265" s="58"/>
    </row>
    <row r="266">
      <c r="B266" s="57"/>
      <c r="H266" s="58"/>
      <c r="J266" s="58"/>
      <c r="L266" s="58"/>
    </row>
    <row r="267">
      <c r="B267" s="57"/>
      <c r="H267" s="58"/>
      <c r="J267" s="58"/>
      <c r="L267" s="58"/>
    </row>
    <row r="268">
      <c r="B268" s="57"/>
      <c r="H268" s="58"/>
      <c r="J268" s="58"/>
      <c r="L268" s="58"/>
    </row>
    <row r="269">
      <c r="B269" s="57"/>
      <c r="H269" s="58"/>
      <c r="J269" s="58"/>
      <c r="L269" s="58"/>
    </row>
    <row r="270">
      <c r="B270" s="57"/>
      <c r="H270" s="58"/>
      <c r="J270" s="58"/>
      <c r="L270" s="58"/>
    </row>
    <row r="271">
      <c r="B271" s="57"/>
      <c r="H271" s="58"/>
      <c r="J271" s="58"/>
      <c r="L271" s="58"/>
    </row>
    <row r="272">
      <c r="B272" s="57"/>
      <c r="H272" s="58"/>
      <c r="J272" s="58"/>
      <c r="L272" s="58"/>
    </row>
    <row r="273">
      <c r="B273" s="57"/>
      <c r="H273" s="58"/>
      <c r="J273" s="58"/>
      <c r="L273" s="58"/>
    </row>
    <row r="274">
      <c r="B274" s="57"/>
      <c r="H274" s="58"/>
      <c r="J274" s="58"/>
      <c r="L274" s="58"/>
    </row>
    <row r="275">
      <c r="B275" s="57"/>
      <c r="H275" s="58"/>
      <c r="J275" s="58"/>
      <c r="L275" s="58"/>
    </row>
    <row r="276">
      <c r="B276" s="57"/>
      <c r="H276" s="58"/>
      <c r="J276" s="58"/>
      <c r="L276" s="58"/>
    </row>
    <row r="277">
      <c r="B277" s="57"/>
      <c r="H277" s="58"/>
      <c r="J277" s="58"/>
      <c r="L277" s="58"/>
    </row>
    <row r="278">
      <c r="B278" s="57"/>
      <c r="H278" s="58"/>
      <c r="J278" s="58"/>
      <c r="L278" s="58"/>
    </row>
    <row r="279">
      <c r="B279" s="57"/>
      <c r="H279" s="58"/>
      <c r="J279" s="58"/>
      <c r="L279" s="58"/>
    </row>
    <row r="280">
      <c r="B280" s="57"/>
      <c r="H280" s="58"/>
      <c r="J280" s="58"/>
      <c r="L280" s="58"/>
    </row>
    <row r="281">
      <c r="B281" s="57"/>
      <c r="H281" s="58"/>
      <c r="J281" s="58"/>
      <c r="L281" s="58"/>
    </row>
    <row r="282">
      <c r="B282" s="57"/>
      <c r="H282" s="58"/>
      <c r="J282" s="58"/>
      <c r="L282" s="58"/>
    </row>
    <row r="283">
      <c r="B283" s="57"/>
      <c r="H283" s="58"/>
      <c r="J283" s="58"/>
      <c r="L283" s="58"/>
    </row>
    <row r="284">
      <c r="B284" s="57"/>
      <c r="H284" s="58"/>
      <c r="J284" s="58"/>
      <c r="L284" s="58"/>
    </row>
    <row r="285">
      <c r="B285" s="57"/>
      <c r="H285" s="58"/>
      <c r="J285" s="58"/>
      <c r="L285" s="58"/>
    </row>
    <row r="286">
      <c r="B286" s="57"/>
      <c r="H286" s="58"/>
      <c r="J286" s="58"/>
      <c r="L286" s="58"/>
    </row>
    <row r="287">
      <c r="B287" s="57"/>
      <c r="H287" s="58"/>
      <c r="J287" s="58"/>
      <c r="L287" s="58"/>
    </row>
    <row r="288">
      <c r="B288" s="57"/>
      <c r="H288" s="58"/>
      <c r="J288" s="58"/>
      <c r="L288" s="58"/>
    </row>
    <row r="289">
      <c r="B289" s="57"/>
      <c r="H289" s="58"/>
      <c r="J289" s="58"/>
      <c r="L289" s="58"/>
    </row>
    <row r="290">
      <c r="B290" s="57"/>
      <c r="H290" s="58"/>
      <c r="J290" s="58"/>
      <c r="L290" s="58"/>
    </row>
    <row r="291">
      <c r="B291" s="57"/>
      <c r="H291" s="58"/>
      <c r="J291" s="58"/>
      <c r="L291" s="58"/>
    </row>
    <row r="292">
      <c r="B292" s="57"/>
      <c r="H292" s="58"/>
      <c r="J292" s="58"/>
      <c r="L292" s="58"/>
    </row>
    <row r="293">
      <c r="B293" s="57"/>
      <c r="H293" s="58"/>
      <c r="J293" s="58"/>
      <c r="L293" s="58"/>
    </row>
    <row r="294">
      <c r="B294" s="57"/>
      <c r="H294" s="58"/>
      <c r="J294" s="58"/>
      <c r="L294" s="58"/>
    </row>
    <row r="295">
      <c r="B295" s="57"/>
      <c r="H295" s="58"/>
      <c r="J295" s="58"/>
      <c r="L295" s="58"/>
    </row>
    <row r="296">
      <c r="B296" s="57"/>
      <c r="H296" s="58"/>
      <c r="J296" s="58"/>
      <c r="L296" s="58"/>
    </row>
    <row r="297">
      <c r="B297" s="57"/>
      <c r="H297" s="58"/>
      <c r="J297" s="58"/>
      <c r="L297" s="58"/>
    </row>
    <row r="298">
      <c r="B298" s="57"/>
      <c r="H298" s="58"/>
      <c r="J298" s="58"/>
      <c r="L298" s="58"/>
    </row>
    <row r="299">
      <c r="B299" s="57"/>
      <c r="H299" s="58"/>
      <c r="J299" s="58"/>
      <c r="L299" s="58"/>
    </row>
    <row r="300">
      <c r="B300" s="57"/>
      <c r="H300" s="58"/>
      <c r="J300" s="58"/>
      <c r="L300" s="58"/>
    </row>
    <row r="301">
      <c r="B301" s="57"/>
      <c r="H301" s="58"/>
      <c r="J301" s="58"/>
      <c r="L301" s="58"/>
    </row>
    <row r="302">
      <c r="B302" s="57"/>
      <c r="H302" s="58"/>
      <c r="J302" s="58"/>
      <c r="L302" s="58"/>
    </row>
    <row r="303">
      <c r="B303" s="57"/>
      <c r="H303" s="58"/>
      <c r="J303" s="58"/>
      <c r="L303" s="58"/>
    </row>
    <row r="304">
      <c r="B304" s="57"/>
      <c r="H304" s="58"/>
      <c r="J304" s="58"/>
      <c r="L304" s="58"/>
    </row>
    <row r="305">
      <c r="B305" s="57"/>
      <c r="H305" s="58"/>
      <c r="J305" s="58"/>
      <c r="L305" s="58"/>
    </row>
    <row r="306">
      <c r="B306" s="57"/>
      <c r="H306" s="58"/>
      <c r="J306" s="58"/>
      <c r="L306" s="58"/>
    </row>
    <row r="307">
      <c r="B307" s="57"/>
      <c r="H307" s="58"/>
      <c r="J307" s="58"/>
      <c r="L307" s="58"/>
    </row>
    <row r="308">
      <c r="B308" s="57"/>
      <c r="H308" s="58"/>
      <c r="J308" s="58"/>
      <c r="L308" s="58"/>
    </row>
    <row r="309">
      <c r="B309" s="57"/>
      <c r="H309" s="58"/>
      <c r="J309" s="58"/>
      <c r="L309" s="58"/>
    </row>
    <row r="310">
      <c r="B310" s="57"/>
      <c r="H310" s="58"/>
      <c r="J310" s="58"/>
      <c r="L310" s="58"/>
    </row>
    <row r="311">
      <c r="B311" s="57"/>
      <c r="H311" s="58"/>
      <c r="J311" s="58"/>
      <c r="L311" s="58"/>
    </row>
    <row r="312">
      <c r="B312" s="57"/>
      <c r="H312" s="58"/>
      <c r="J312" s="58"/>
      <c r="L312" s="58"/>
    </row>
    <row r="313">
      <c r="B313" s="57"/>
      <c r="H313" s="58"/>
      <c r="J313" s="58"/>
      <c r="L313" s="58"/>
    </row>
    <row r="314">
      <c r="B314" s="57"/>
      <c r="H314" s="58"/>
      <c r="J314" s="58"/>
      <c r="L314" s="58"/>
    </row>
    <row r="315">
      <c r="B315" s="57"/>
      <c r="H315" s="58"/>
      <c r="J315" s="58"/>
      <c r="L315" s="58"/>
    </row>
    <row r="316">
      <c r="B316" s="57"/>
      <c r="H316" s="58"/>
      <c r="J316" s="58"/>
      <c r="L316" s="58"/>
    </row>
    <row r="317">
      <c r="B317" s="57"/>
      <c r="H317" s="58"/>
      <c r="J317" s="58"/>
      <c r="L317" s="58"/>
    </row>
    <row r="318">
      <c r="B318" s="57"/>
      <c r="H318" s="58"/>
      <c r="J318" s="58"/>
      <c r="L318" s="58"/>
    </row>
    <row r="319">
      <c r="B319" s="57"/>
      <c r="H319" s="58"/>
      <c r="J319" s="58"/>
      <c r="L319" s="58"/>
    </row>
    <row r="320">
      <c r="B320" s="57"/>
      <c r="H320" s="58"/>
      <c r="J320" s="58"/>
      <c r="L320" s="58"/>
    </row>
    <row r="321">
      <c r="B321" s="57"/>
      <c r="H321" s="58"/>
      <c r="J321" s="58"/>
      <c r="L321" s="58"/>
    </row>
    <row r="322">
      <c r="B322" s="57"/>
      <c r="H322" s="58"/>
      <c r="J322" s="58"/>
      <c r="L322" s="58"/>
    </row>
    <row r="323">
      <c r="B323" s="57"/>
      <c r="H323" s="58"/>
      <c r="J323" s="58"/>
      <c r="L323" s="58"/>
    </row>
    <row r="324">
      <c r="B324" s="57"/>
      <c r="H324" s="58"/>
      <c r="J324" s="58"/>
      <c r="L324" s="58"/>
    </row>
    <row r="325">
      <c r="B325" s="57"/>
      <c r="H325" s="58"/>
      <c r="J325" s="58"/>
      <c r="L325" s="58"/>
    </row>
    <row r="326">
      <c r="B326" s="57"/>
      <c r="H326" s="58"/>
      <c r="J326" s="58"/>
      <c r="L326" s="58"/>
    </row>
    <row r="327">
      <c r="B327" s="57"/>
      <c r="H327" s="58"/>
      <c r="J327" s="58"/>
      <c r="L327" s="58"/>
    </row>
    <row r="328">
      <c r="B328" s="57"/>
      <c r="H328" s="58"/>
      <c r="J328" s="58"/>
      <c r="L328" s="58"/>
    </row>
    <row r="329">
      <c r="B329" s="57"/>
      <c r="H329" s="58"/>
      <c r="J329" s="58"/>
      <c r="L329" s="58"/>
    </row>
    <row r="330">
      <c r="B330" s="57"/>
      <c r="H330" s="58"/>
      <c r="J330" s="58"/>
      <c r="L330" s="58"/>
    </row>
    <row r="331">
      <c r="B331" s="57"/>
      <c r="H331" s="58"/>
      <c r="J331" s="58"/>
      <c r="L331" s="58"/>
    </row>
    <row r="332">
      <c r="B332" s="57"/>
      <c r="H332" s="58"/>
      <c r="J332" s="58"/>
      <c r="L332" s="58"/>
    </row>
    <row r="333">
      <c r="B333" s="57"/>
      <c r="H333" s="58"/>
      <c r="J333" s="58"/>
      <c r="L333" s="58"/>
    </row>
    <row r="334">
      <c r="B334" s="57"/>
      <c r="H334" s="58"/>
      <c r="J334" s="58"/>
      <c r="L334" s="58"/>
    </row>
    <row r="335">
      <c r="B335" s="57"/>
      <c r="H335" s="58"/>
      <c r="J335" s="58"/>
      <c r="L335" s="58"/>
    </row>
    <row r="336">
      <c r="B336" s="57"/>
      <c r="H336" s="58"/>
      <c r="J336" s="58"/>
      <c r="L336" s="58"/>
    </row>
    <row r="337">
      <c r="B337" s="57"/>
      <c r="H337" s="58"/>
      <c r="J337" s="58"/>
      <c r="L337" s="58"/>
    </row>
    <row r="338">
      <c r="B338" s="57"/>
      <c r="H338" s="58"/>
      <c r="J338" s="58"/>
      <c r="L338" s="58"/>
    </row>
    <row r="339">
      <c r="B339" s="57"/>
      <c r="H339" s="58"/>
      <c r="J339" s="58"/>
      <c r="L339" s="58"/>
    </row>
    <row r="340">
      <c r="B340" s="57"/>
      <c r="H340" s="58"/>
      <c r="J340" s="58"/>
      <c r="L340" s="58"/>
    </row>
    <row r="341">
      <c r="B341" s="57"/>
      <c r="H341" s="58"/>
      <c r="J341" s="58"/>
      <c r="L341" s="58"/>
    </row>
    <row r="342">
      <c r="B342" s="57"/>
      <c r="H342" s="58"/>
      <c r="J342" s="58"/>
      <c r="L342" s="58"/>
    </row>
    <row r="343">
      <c r="B343" s="57"/>
      <c r="H343" s="58"/>
      <c r="J343" s="58"/>
      <c r="L343" s="58"/>
    </row>
    <row r="344">
      <c r="B344" s="57"/>
      <c r="H344" s="58"/>
      <c r="J344" s="58"/>
      <c r="L344" s="58"/>
    </row>
    <row r="345">
      <c r="B345" s="57"/>
      <c r="H345" s="58"/>
      <c r="J345" s="58"/>
      <c r="L345" s="58"/>
    </row>
    <row r="346">
      <c r="B346" s="57"/>
      <c r="H346" s="58"/>
      <c r="J346" s="58"/>
      <c r="L346" s="58"/>
    </row>
    <row r="347">
      <c r="B347" s="57"/>
      <c r="H347" s="58"/>
      <c r="J347" s="58"/>
      <c r="L347" s="58"/>
    </row>
    <row r="348">
      <c r="B348" s="57"/>
      <c r="H348" s="58"/>
      <c r="J348" s="58"/>
      <c r="L348" s="58"/>
    </row>
    <row r="349">
      <c r="B349" s="57"/>
      <c r="H349" s="58"/>
      <c r="J349" s="58"/>
      <c r="L349" s="58"/>
    </row>
    <row r="350">
      <c r="B350" s="57"/>
      <c r="H350" s="58"/>
      <c r="J350" s="58"/>
      <c r="L350" s="58"/>
    </row>
    <row r="351">
      <c r="B351" s="57"/>
      <c r="H351" s="58"/>
      <c r="J351" s="58"/>
      <c r="L351" s="58"/>
    </row>
    <row r="352">
      <c r="B352" s="57"/>
      <c r="H352" s="58"/>
      <c r="J352" s="58"/>
      <c r="L352" s="58"/>
    </row>
    <row r="353">
      <c r="B353" s="57"/>
      <c r="H353" s="58"/>
      <c r="J353" s="58"/>
      <c r="L353" s="58"/>
    </row>
    <row r="354">
      <c r="B354" s="57"/>
      <c r="H354" s="58"/>
      <c r="J354" s="58"/>
      <c r="L354" s="58"/>
    </row>
    <row r="355">
      <c r="B355" s="57"/>
      <c r="H355" s="58"/>
      <c r="J355" s="58"/>
      <c r="L355" s="58"/>
    </row>
    <row r="356">
      <c r="B356" s="57"/>
      <c r="H356" s="58"/>
      <c r="J356" s="58"/>
      <c r="L356" s="58"/>
    </row>
    <row r="357">
      <c r="B357" s="57"/>
      <c r="H357" s="58"/>
      <c r="J357" s="58"/>
      <c r="L357" s="58"/>
    </row>
    <row r="358">
      <c r="B358" s="57"/>
      <c r="H358" s="58"/>
      <c r="J358" s="58"/>
      <c r="L358" s="58"/>
    </row>
    <row r="359">
      <c r="B359" s="57"/>
      <c r="H359" s="58"/>
      <c r="J359" s="58"/>
      <c r="L359" s="58"/>
    </row>
    <row r="360">
      <c r="B360" s="57"/>
      <c r="H360" s="58"/>
      <c r="J360" s="58"/>
      <c r="L360" s="58"/>
    </row>
    <row r="361">
      <c r="B361" s="57"/>
      <c r="H361" s="58"/>
      <c r="J361" s="58"/>
      <c r="L361" s="58"/>
    </row>
    <row r="362">
      <c r="B362" s="57"/>
      <c r="H362" s="58"/>
      <c r="J362" s="58"/>
      <c r="L362" s="58"/>
    </row>
    <row r="363">
      <c r="B363" s="57"/>
      <c r="H363" s="58"/>
      <c r="J363" s="58"/>
      <c r="L363" s="58"/>
    </row>
    <row r="364">
      <c r="B364" s="57"/>
      <c r="H364" s="58"/>
      <c r="J364" s="58"/>
      <c r="L364" s="58"/>
    </row>
    <row r="365">
      <c r="B365" s="57"/>
      <c r="H365" s="58"/>
      <c r="J365" s="58"/>
      <c r="L365" s="58"/>
    </row>
    <row r="366">
      <c r="B366" s="57"/>
      <c r="H366" s="58"/>
      <c r="J366" s="58"/>
      <c r="L366" s="58"/>
    </row>
    <row r="367">
      <c r="B367" s="57"/>
      <c r="H367" s="58"/>
      <c r="J367" s="58"/>
      <c r="L367" s="58"/>
    </row>
    <row r="368">
      <c r="B368" s="57"/>
      <c r="H368" s="58"/>
      <c r="J368" s="58"/>
      <c r="L368" s="58"/>
    </row>
    <row r="369">
      <c r="B369" s="57"/>
      <c r="H369" s="58"/>
      <c r="J369" s="58"/>
      <c r="L369" s="58"/>
    </row>
    <row r="370">
      <c r="B370" s="57"/>
      <c r="H370" s="58"/>
      <c r="J370" s="58"/>
      <c r="L370" s="58"/>
    </row>
    <row r="371">
      <c r="B371" s="57"/>
      <c r="H371" s="58"/>
      <c r="J371" s="58"/>
      <c r="L371" s="58"/>
    </row>
    <row r="372">
      <c r="B372" s="57"/>
      <c r="H372" s="58"/>
      <c r="J372" s="58"/>
      <c r="L372" s="58"/>
    </row>
    <row r="373">
      <c r="B373" s="57"/>
      <c r="H373" s="58"/>
      <c r="J373" s="58"/>
      <c r="L373" s="58"/>
    </row>
    <row r="374">
      <c r="B374" s="57"/>
      <c r="H374" s="58"/>
      <c r="J374" s="58"/>
      <c r="L374" s="58"/>
    </row>
    <row r="375">
      <c r="B375" s="57"/>
      <c r="H375" s="58"/>
      <c r="J375" s="58"/>
      <c r="L375" s="58"/>
    </row>
    <row r="376">
      <c r="B376" s="57"/>
      <c r="H376" s="58"/>
      <c r="J376" s="58"/>
      <c r="L376" s="58"/>
    </row>
    <row r="377">
      <c r="B377" s="57"/>
      <c r="H377" s="58"/>
      <c r="J377" s="58"/>
      <c r="L377" s="58"/>
    </row>
    <row r="378">
      <c r="B378" s="57"/>
      <c r="H378" s="58"/>
      <c r="J378" s="58"/>
      <c r="L378" s="58"/>
    </row>
    <row r="379">
      <c r="B379" s="57"/>
      <c r="H379" s="58"/>
      <c r="J379" s="58"/>
      <c r="L379" s="58"/>
    </row>
    <row r="380">
      <c r="B380" s="57"/>
      <c r="H380" s="58"/>
      <c r="J380" s="58"/>
      <c r="L380" s="58"/>
    </row>
    <row r="381">
      <c r="B381" s="57"/>
      <c r="H381" s="58"/>
      <c r="J381" s="58"/>
      <c r="L381" s="58"/>
    </row>
    <row r="382">
      <c r="B382" s="57"/>
      <c r="H382" s="58"/>
      <c r="J382" s="58"/>
      <c r="L382" s="58"/>
    </row>
    <row r="383">
      <c r="B383" s="57"/>
      <c r="H383" s="58"/>
      <c r="J383" s="58"/>
      <c r="L383" s="58"/>
    </row>
    <row r="384">
      <c r="B384" s="57"/>
      <c r="H384" s="58"/>
      <c r="J384" s="58"/>
      <c r="L384" s="58"/>
    </row>
    <row r="385">
      <c r="B385" s="57"/>
      <c r="H385" s="58"/>
      <c r="J385" s="58"/>
      <c r="L385" s="58"/>
    </row>
    <row r="386">
      <c r="B386" s="57"/>
      <c r="H386" s="58"/>
      <c r="J386" s="58"/>
      <c r="L386" s="58"/>
    </row>
    <row r="387">
      <c r="B387" s="57"/>
      <c r="H387" s="58"/>
      <c r="J387" s="58"/>
      <c r="L387" s="58"/>
    </row>
    <row r="388">
      <c r="B388" s="57"/>
      <c r="H388" s="58"/>
      <c r="J388" s="58"/>
      <c r="L388" s="58"/>
    </row>
    <row r="389">
      <c r="B389" s="57"/>
      <c r="H389" s="58"/>
      <c r="J389" s="58"/>
      <c r="L389" s="58"/>
    </row>
    <row r="390">
      <c r="B390" s="57"/>
      <c r="H390" s="58"/>
      <c r="J390" s="58"/>
      <c r="L390" s="58"/>
    </row>
    <row r="391">
      <c r="B391" s="57"/>
      <c r="H391" s="58"/>
      <c r="J391" s="58"/>
      <c r="L391" s="58"/>
    </row>
    <row r="392">
      <c r="B392" s="57"/>
      <c r="H392" s="58"/>
      <c r="J392" s="58"/>
      <c r="L392" s="58"/>
    </row>
    <row r="393">
      <c r="B393" s="57"/>
      <c r="H393" s="58"/>
      <c r="J393" s="58"/>
      <c r="L393" s="58"/>
    </row>
    <row r="394">
      <c r="B394" s="57"/>
      <c r="H394" s="58"/>
      <c r="J394" s="58"/>
      <c r="L394" s="58"/>
    </row>
    <row r="395">
      <c r="B395" s="57"/>
      <c r="H395" s="58"/>
      <c r="J395" s="58"/>
      <c r="L395" s="58"/>
    </row>
    <row r="396">
      <c r="B396" s="57"/>
      <c r="H396" s="58"/>
      <c r="J396" s="58"/>
      <c r="L396" s="58"/>
    </row>
    <row r="397">
      <c r="B397" s="57"/>
      <c r="H397" s="58"/>
      <c r="J397" s="58"/>
      <c r="L397" s="58"/>
    </row>
    <row r="398">
      <c r="B398" s="57"/>
      <c r="H398" s="58"/>
      <c r="J398" s="58"/>
      <c r="L398" s="58"/>
    </row>
    <row r="399">
      <c r="B399" s="57"/>
      <c r="H399" s="58"/>
      <c r="J399" s="58"/>
      <c r="L399" s="58"/>
    </row>
    <row r="400">
      <c r="B400" s="57"/>
      <c r="H400" s="58"/>
      <c r="J400" s="58"/>
      <c r="L400" s="58"/>
    </row>
    <row r="401">
      <c r="B401" s="57"/>
      <c r="H401" s="58"/>
      <c r="J401" s="58"/>
      <c r="L401" s="58"/>
    </row>
    <row r="402">
      <c r="B402" s="57"/>
      <c r="H402" s="58"/>
      <c r="J402" s="58"/>
      <c r="L402" s="58"/>
    </row>
    <row r="403">
      <c r="B403" s="57"/>
      <c r="H403" s="58"/>
      <c r="J403" s="58"/>
      <c r="L403" s="58"/>
    </row>
    <row r="404">
      <c r="B404" s="57"/>
      <c r="H404" s="58"/>
      <c r="J404" s="58"/>
      <c r="L404" s="58"/>
    </row>
    <row r="405">
      <c r="B405" s="57"/>
      <c r="H405" s="58"/>
      <c r="J405" s="58"/>
      <c r="L405" s="58"/>
    </row>
    <row r="406">
      <c r="B406" s="57"/>
      <c r="H406" s="58"/>
      <c r="J406" s="58"/>
      <c r="L406" s="58"/>
    </row>
    <row r="407">
      <c r="B407" s="57"/>
      <c r="H407" s="58"/>
      <c r="J407" s="58"/>
      <c r="L407" s="58"/>
    </row>
    <row r="408">
      <c r="B408" s="57"/>
      <c r="H408" s="58"/>
      <c r="J408" s="58"/>
      <c r="L408" s="58"/>
    </row>
    <row r="409">
      <c r="B409" s="57"/>
      <c r="H409" s="58"/>
      <c r="J409" s="58"/>
      <c r="L409" s="58"/>
    </row>
    <row r="410">
      <c r="B410" s="57"/>
      <c r="H410" s="58"/>
      <c r="J410" s="58"/>
      <c r="L410" s="58"/>
    </row>
    <row r="411">
      <c r="B411" s="57"/>
      <c r="H411" s="58"/>
      <c r="J411" s="58"/>
      <c r="L411" s="58"/>
    </row>
    <row r="412">
      <c r="B412" s="57"/>
      <c r="H412" s="58"/>
      <c r="J412" s="58"/>
      <c r="L412" s="58"/>
    </row>
    <row r="413">
      <c r="B413" s="57"/>
      <c r="H413" s="58"/>
      <c r="J413" s="58"/>
      <c r="L413" s="58"/>
    </row>
    <row r="414">
      <c r="B414" s="57"/>
      <c r="H414" s="58"/>
      <c r="J414" s="58"/>
      <c r="L414" s="58"/>
    </row>
    <row r="415">
      <c r="B415" s="57"/>
      <c r="H415" s="58"/>
      <c r="J415" s="58"/>
      <c r="L415" s="58"/>
    </row>
    <row r="416">
      <c r="B416" s="57"/>
      <c r="H416" s="58"/>
      <c r="J416" s="58"/>
      <c r="L416" s="58"/>
    </row>
    <row r="417">
      <c r="B417" s="57"/>
      <c r="H417" s="58"/>
      <c r="J417" s="58"/>
      <c r="L417" s="58"/>
    </row>
    <row r="418">
      <c r="B418" s="57"/>
      <c r="H418" s="58"/>
      <c r="J418" s="58"/>
      <c r="L418" s="58"/>
    </row>
    <row r="419">
      <c r="B419" s="57"/>
      <c r="H419" s="58"/>
      <c r="J419" s="58"/>
      <c r="L419" s="58"/>
    </row>
    <row r="420">
      <c r="B420" s="57"/>
      <c r="H420" s="58"/>
      <c r="J420" s="58"/>
      <c r="L420" s="58"/>
    </row>
    <row r="421">
      <c r="B421" s="57"/>
      <c r="H421" s="58"/>
      <c r="J421" s="58"/>
      <c r="L421" s="58"/>
    </row>
    <row r="422">
      <c r="B422" s="57"/>
      <c r="H422" s="58"/>
      <c r="J422" s="58"/>
      <c r="L422" s="58"/>
    </row>
    <row r="423">
      <c r="B423" s="57"/>
      <c r="H423" s="58"/>
      <c r="J423" s="58"/>
      <c r="L423" s="58"/>
    </row>
    <row r="424">
      <c r="B424" s="57"/>
      <c r="H424" s="58"/>
      <c r="J424" s="58"/>
      <c r="L424" s="58"/>
    </row>
    <row r="425">
      <c r="B425" s="57"/>
      <c r="H425" s="58"/>
      <c r="J425" s="58"/>
      <c r="L425" s="58"/>
    </row>
    <row r="426">
      <c r="B426" s="57"/>
      <c r="H426" s="58"/>
      <c r="J426" s="58"/>
      <c r="L426" s="58"/>
    </row>
    <row r="427">
      <c r="B427" s="57"/>
      <c r="H427" s="58"/>
      <c r="J427" s="58"/>
      <c r="L427" s="58"/>
    </row>
    <row r="428">
      <c r="B428" s="57"/>
      <c r="H428" s="58"/>
      <c r="J428" s="58"/>
      <c r="L428" s="58"/>
    </row>
    <row r="429">
      <c r="B429" s="57"/>
      <c r="H429" s="58"/>
      <c r="J429" s="58"/>
      <c r="L429" s="58"/>
    </row>
    <row r="430">
      <c r="B430" s="57"/>
      <c r="H430" s="58"/>
      <c r="J430" s="58"/>
      <c r="L430" s="58"/>
    </row>
    <row r="431">
      <c r="B431" s="57"/>
      <c r="H431" s="58"/>
      <c r="J431" s="58"/>
      <c r="L431" s="58"/>
    </row>
    <row r="432">
      <c r="B432" s="57"/>
      <c r="H432" s="58"/>
      <c r="J432" s="58"/>
      <c r="L432" s="58"/>
    </row>
    <row r="433">
      <c r="B433" s="57"/>
      <c r="H433" s="58"/>
      <c r="J433" s="58"/>
      <c r="L433" s="58"/>
    </row>
    <row r="434">
      <c r="B434" s="57"/>
      <c r="H434" s="58"/>
      <c r="J434" s="58"/>
      <c r="L434" s="58"/>
    </row>
    <row r="435">
      <c r="B435" s="57"/>
      <c r="H435" s="58"/>
      <c r="J435" s="58"/>
      <c r="L435" s="58"/>
    </row>
    <row r="436">
      <c r="B436" s="57"/>
      <c r="H436" s="58"/>
      <c r="J436" s="58"/>
      <c r="L436" s="58"/>
    </row>
    <row r="437">
      <c r="B437" s="57"/>
      <c r="H437" s="58"/>
      <c r="J437" s="58"/>
      <c r="L437" s="58"/>
    </row>
    <row r="438">
      <c r="B438" s="57"/>
      <c r="H438" s="58"/>
      <c r="J438" s="58"/>
      <c r="L438" s="58"/>
    </row>
    <row r="439">
      <c r="B439" s="57"/>
      <c r="H439" s="58"/>
      <c r="J439" s="58"/>
      <c r="L439" s="58"/>
    </row>
    <row r="440">
      <c r="B440" s="57"/>
      <c r="H440" s="58"/>
      <c r="J440" s="58"/>
      <c r="L440" s="58"/>
    </row>
    <row r="441">
      <c r="B441" s="57"/>
      <c r="H441" s="58"/>
      <c r="J441" s="58"/>
      <c r="L441" s="58"/>
    </row>
    <row r="442">
      <c r="B442" s="57"/>
      <c r="H442" s="58"/>
      <c r="J442" s="58"/>
      <c r="L442" s="58"/>
    </row>
    <row r="443">
      <c r="B443" s="57"/>
      <c r="H443" s="58"/>
      <c r="J443" s="58"/>
      <c r="L443" s="58"/>
    </row>
    <row r="444">
      <c r="B444" s="57"/>
      <c r="H444" s="58"/>
      <c r="J444" s="58"/>
      <c r="L444" s="58"/>
    </row>
    <row r="445">
      <c r="B445" s="57"/>
      <c r="H445" s="58"/>
      <c r="J445" s="58"/>
      <c r="L445" s="58"/>
    </row>
    <row r="446">
      <c r="B446" s="57"/>
      <c r="H446" s="58"/>
      <c r="J446" s="58"/>
      <c r="L446" s="58"/>
    </row>
    <row r="447">
      <c r="B447" s="57"/>
      <c r="H447" s="58"/>
      <c r="J447" s="58"/>
      <c r="L447" s="58"/>
    </row>
    <row r="448">
      <c r="B448" s="57"/>
      <c r="H448" s="58"/>
      <c r="J448" s="58"/>
      <c r="L448" s="58"/>
    </row>
    <row r="449">
      <c r="B449" s="57"/>
      <c r="H449" s="58"/>
      <c r="J449" s="58"/>
      <c r="L449" s="58"/>
    </row>
    <row r="450">
      <c r="B450" s="57"/>
      <c r="H450" s="58"/>
      <c r="J450" s="58"/>
      <c r="L450" s="58"/>
    </row>
    <row r="451">
      <c r="B451" s="57"/>
      <c r="H451" s="58"/>
      <c r="J451" s="58"/>
      <c r="L451" s="58"/>
    </row>
    <row r="452">
      <c r="B452" s="57"/>
      <c r="H452" s="58"/>
      <c r="J452" s="58"/>
      <c r="L452" s="58"/>
    </row>
    <row r="453">
      <c r="B453" s="57"/>
      <c r="H453" s="58"/>
      <c r="J453" s="58"/>
      <c r="L453" s="58"/>
    </row>
    <row r="454">
      <c r="B454" s="57"/>
      <c r="H454" s="58"/>
      <c r="J454" s="58"/>
      <c r="L454" s="58"/>
    </row>
    <row r="455">
      <c r="B455" s="57"/>
      <c r="H455" s="58"/>
      <c r="J455" s="58"/>
      <c r="L455" s="58"/>
    </row>
    <row r="456">
      <c r="B456" s="57"/>
      <c r="H456" s="58"/>
      <c r="J456" s="58"/>
      <c r="L456" s="58"/>
    </row>
    <row r="457">
      <c r="B457" s="57"/>
      <c r="H457" s="58"/>
      <c r="J457" s="58"/>
      <c r="L457" s="58"/>
    </row>
    <row r="458">
      <c r="B458" s="57"/>
      <c r="H458" s="58"/>
      <c r="J458" s="58"/>
      <c r="L458" s="58"/>
    </row>
    <row r="459">
      <c r="B459" s="57"/>
      <c r="H459" s="58"/>
      <c r="J459" s="58"/>
      <c r="L459" s="58"/>
    </row>
    <row r="460">
      <c r="B460" s="57"/>
      <c r="H460" s="58"/>
      <c r="J460" s="58"/>
      <c r="L460" s="58"/>
    </row>
    <row r="461">
      <c r="B461" s="57"/>
      <c r="H461" s="58"/>
      <c r="J461" s="58"/>
      <c r="L461" s="58"/>
    </row>
    <row r="462">
      <c r="B462" s="57"/>
      <c r="H462" s="58"/>
      <c r="J462" s="58"/>
      <c r="L462" s="58"/>
    </row>
    <row r="463">
      <c r="B463" s="57"/>
      <c r="H463" s="58"/>
      <c r="J463" s="58"/>
      <c r="L463" s="58"/>
    </row>
    <row r="464">
      <c r="B464" s="57"/>
      <c r="H464" s="58"/>
      <c r="J464" s="58"/>
      <c r="L464" s="58"/>
    </row>
    <row r="465">
      <c r="B465" s="57"/>
      <c r="H465" s="58"/>
      <c r="J465" s="58"/>
      <c r="L465" s="58"/>
    </row>
    <row r="466">
      <c r="B466" s="57"/>
      <c r="H466" s="58"/>
      <c r="J466" s="58"/>
      <c r="L466" s="58"/>
    </row>
    <row r="467">
      <c r="B467" s="57"/>
      <c r="H467" s="58"/>
      <c r="J467" s="58"/>
      <c r="L467" s="58"/>
    </row>
    <row r="468">
      <c r="B468" s="57"/>
      <c r="H468" s="58"/>
      <c r="J468" s="58"/>
      <c r="L468" s="58"/>
    </row>
    <row r="469">
      <c r="B469" s="57"/>
      <c r="H469" s="58"/>
      <c r="J469" s="58"/>
      <c r="L469" s="58"/>
    </row>
    <row r="470">
      <c r="B470" s="57"/>
      <c r="H470" s="58"/>
      <c r="J470" s="58"/>
      <c r="L470" s="58"/>
    </row>
    <row r="471">
      <c r="B471" s="57"/>
      <c r="H471" s="58"/>
      <c r="J471" s="58"/>
      <c r="L471" s="58"/>
    </row>
    <row r="472">
      <c r="B472" s="57"/>
      <c r="H472" s="58"/>
      <c r="J472" s="58"/>
      <c r="L472" s="58"/>
    </row>
    <row r="473">
      <c r="B473" s="57"/>
      <c r="H473" s="58"/>
      <c r="J473" s="58"/>
      <c r="L473" s="58"/>
    </row>
    <row r="474">
      <c r="B474" s="57"/>
      <c r="H474" s="58"/>
      <c r="J474" s="58"/>
      <c r="L474" s="58"/>
    </row>
    <row r="475">
      <c r="B475" s="57"/>
      <c r="H475" s="58"/>
      <c r="J475" s="58"/>
      <c r="L475" s="58"/>
    </row>
    <row r="476">
      <c r="B476" s="57"/>
      <c r="H476" s="58"/>
      <c r="J476" s="58"/>
      <c r="L476" s="58"/>
    </row>
    <row r="477">
      <c r="B477" s="57"/>
      <c r="H477" s="58"/>
      <c r="J477" s="58"/>
      <c r="L477" s="58"/>
    </row>
    <row r="478">
      <c r="B478" s="57"/>
      <c r="H478" s="58"/>
      <c r="J478" s="58"/>
      <c r="L478" s="58"/>
    </row>
    <row r="479">
      <c r="B479" s="57"/>
      <c r="H479" s="58"/>
      <c r="J479" s="58"/>
      <c r="L479" s="58"/>
    </row>
    <row r="480">
      <c r="B480" s="57"/>
      <c r="H480" s="58"/>
      <c r="J480" s="58"/>
      <c r="L480" s="58"/>
    </row>
    <row r="481">
      <c r="B481" s="57"/>
      <c r="H481" s="58"/>
      <c r="J481" s="58"/>
      <c r="L481" s="58"/>
    </row>
    <row r="482">
      <c r="B482" s="57"/>
      <c r="H482" s="58"/>
      <c r="J482" s="58"/>
      <c r="L482" s="58"/>
    </row>
    <row r="483">
      <c r="B483" s="57"/>
      <c r="H483" s="58"/>
      <c r="J483" s="58"/>
      <c r="L483" s="58"/>
    </row>
    <row r="484">
      <c r="B484" s="57"/>
      <c r="H484" s="58"/>
      <c r="J484" s="58"/>
      <c r="L484" s="58"/>
    </row>
    <row r="485">
      <c r="B485" s="57"/>
      <c r="H485" s="58"/>
      <c r="J485" s="58"/>
      <c r="L485" s="58"/>
    </row>
    <row r="486">
      <c r="B486" s="57"/>
      <c r="H486" s="58"/>
      <c r="J486" s="58"/>
      <c r="L486" s="58"/>
    </row>
    <row r="487">
      <c r="B487" s="57"/>
      <c r="H487" s="58"/>
      <c r="J487" s="58"/>
      <c r="L487" s="58"/>
    </row>
    <row r="488">
      <c r="B488" s="57"/>
      <c r="H488" s="58"/>
      <c r="J488" s="58"/>
      <c r="L488" s="58"/>
    </row>
    <row r="489">
      <c r="B489" s="57"/>
      <c r="H489" s="58"/>
      <c r="J489" s="58"/>
      <c r="L489" s="58"/>
    </row>
    <row r="490">
      <c r="B490" s="57"/>
      <c r="H490" s="58"/>
      <c r="J490" s="58"/>
      <c r="L490" s="58"/>
    </row>
    <row r="491">
      <c r="B491" s="57"/>
      <c r="H491" s="58"/>
      <c r="J491" s="58"/>
      <c r="L491" s="58"/>
    </row>
    <row r="492">
      <c r="B492" s="57"/>
      <c r="H492" s="58"/>
      <c r="J492" s="58"/>
      <c r="L492" s="58"/>
    </row>
    <row r="493">
      <c r="B493" s="57"/>
      <c r="H493" s="58"/>
      <c r="J493" s="58"/>
      <c r="L493" s="58"/>
    </row>
    <row r="494">
      <c r="B494" s="57"/>
      <c r="H494" s="58"/>
      <c r="J494" s="58"/>
      <c r="L494" s="58"/>
    </row>
    <row r="495">
      <c r="B495" s="57"/>
      <c r="H495" s="58"/>
      <c r="J495" s="58"/>
      <c r="L495" s="58"/>
    </row>
    <row r="496">
      <c r="B496" s="57"/>
      <c r="H496" s="58"/>
      <c r="J496" s="58"/>
      <c r="L496" s="58"/>
    </row>
    <row r="497">
      <c r="B497" s="57"/>
      <c r="H497" s="58"/>
      <c r="J497" s="58"/>
      <c r="L497" s="58"/>
    </row>
    <row r="498">
      <c r="B498" s="57"/>
      <c r="H498" s="58"/>
      <c r="J498" s="58"/>
      <c r="L498" s="58"/>
    </row>
    <row r="499">
      <c r="B499" s="57"/>
      <c r="H499" s="58"/>
      <c r="J499" s="58"/>
      <c r="L499" s="58"/>
    </row>
    <row r="500">
      <c r="B500" s="57"/>
      <c r="H500" s="58"/>
      <c r="J500" s="58"/>
      <c r="L500" s="58"/>
    </row>
    <row r="501">
      <c r="B501" s="57"/>
      <c r="H501" s="58"/>
      <c r="J501" s="58"/>
      <c r="L501" s="58"/>
    </row>
    <row r="502">
      <c r="B502" s="57"/>
      <c r="H502" s="58"/>
      <c r="J502" s="58"/>
      <c r="L502" s="58"/>
    </row>
    <row r="503">
      <c r="B503" s="57"/>
      <c r="H503" s="58"/>
      <c r="J503" s="58"/>
      <c r="L503" s="58"/>
    </row>
    <row r="504">
      <c r="B504" s="57"/>
      <c r="H504" s="58"/>
      <c r="J504" s="58"/>
      <c r="L504" s="58"/>
    </row>
    <row r="505">
      <c r="B505" s="57"/>
      <c r="H505" s="58"/>
      <c r="J505" s="58"/>
      <c r="L505" s="58"/>
    </row>
    <row r="506">
      <c r="B506" s="57"/>
      <c r="H506" s="58"/>
      <c r="J506" s="58"/>
      <c r="L506" s="58"/>
    </row>
    <row r="507">
      <c r="B507" s="57"/>
      <c r="H507" s="58"/>
      <c r="J507" s="58"/>
      <c r="L507" s="58"/>
    </row>
    <row r="508">
      <c r="B508" s="57"/>
      <c r="H508" s="58"/>
      <c r="J508" s="58"/>
      <c r="L508" s="58"/>
    </row>
    <row r="509">
      <c r="B509" s="57"/>
      <c r="H509" s="58"/>
      <c r="J509" s="58"/>
      <c r="L509" s="58"/>
    </row>
    <row r="510">
      <c r="B510" s="57"/>
      <c r="H510" s="58"/>
      <c r="J510" s="58"/>
      <c r="L510" s="58"/>
    </row>
    <row r="511">
      <c r="B511" s="57"/>
      <c r="H511" s="58"/>
      <c r="J511" s="58"/>
      <c r="L511" s="58"/>
    </row>
    <row r="512">
      <c r="B512" s="57"/>
      <c r="H512" s="58"/>
      <c r="J512" s="58"/>
      <c r="L512" s="58"/>
    </row>
    <row r="513">
      <c r="B513" s="57"/>
      <c r="H513" s="58"/>
      <c r="J513" s="58"/>
      <c r="L513" s="58"/>
    </row>
    <row r="514">
      <c r="B514" s="57"/>
      <c r="H514" s="58"/>
      <c r="J514" s="58"/>
      <c r="L514" s="58"/>
    </row>
    <row r="515">
      <c r="B515" s="57"/>
      <c r="H515" s="58"/>
      <c r="J515" s="58"/>
      <c r="L515" s="58"/>
    </row>
    <row r="516">
      <c r="B516" s="57"/>
      <c r="H516" s="58"/>
      <c r="J516" s="58"/>
      <c r="L516" s="58"/>
    </row>
    <row r="517">
      <c r="B517" s="57"/>
      <c r="H517" s="58"/>
      <c r="J517" s="58"/>
      <c r="L517" s="58"/>
    </row>
    <row r="518">
      <c r="B518" s="57"/>
      <c r="H518" s="58"/>
      <c r="J518" s="58"/>
      <c r="L518" s="58"/>
    </row>
    <row r="519">
      <c r="B519" s="57"/>
      <c r="H519" s="58"/>
      <c r="J519" s="58"/>
      <c r="L519" s="58"/>
    </row>
    <row r="520">
      <c r="B520" s="57"/>
      <c r="H520" s="58"/>
      <c r="J520" s="58"/>
      <c r="L520" s="58"/>
    </row>
    <row r="521">
      <c r="B521" s="57"/>
      <c r="H521" s="58"/>
      <c r="J521" s="58"/>
      <c r="L521" s="58"/>
    </row>
    <row r="522">
      <c r="B522" s="57"/>
      <c r="H522" s="58"/>
      <c r="J522" s="58"/>
      <c r="L522" s="58"/>
    </row>
    <row r="523">
      <c r="B523" s="57"/>
      <c r="H523" s="58"/>
      <c r="J523" s="58"/>
      <c r="L523" s="58"/>
    </row>
    <row r="524">
      <c r="B524" s="57"/>
      <c r="H524" s="58"/>
      <c r="J524" s="58"/>
      <c r="L524" s="58"/>
    </row>
    <row r="525">
      <c r="B525" s="57"/>
      <c r="H525" s="58"/>
      <c r="J525" s="58"/>
      <c r="L525" s="58"/>
    </row>
    <row r="526">
      <c r="B526" s="57"/>
      <c r="H526" s="58"/>
      <c r="J526" s="58"/>
      <c r="L526" s="58"/>
    </row>
    <row r="527">
      <c r="B527" s="57"/>
      <c r="H527" s="58"/>
      <c r="J527" s="58"/>
      <c r="L527" s="58"/>
    </row>
    <row r="528">
      <c r="B528" s="57"/>
      <c r="H528" s="58"/>
      <c r="J528" s="58"/>
      <c r="L528" s="58"/>
    </row>
    <row r="529">
      <c r="B529" s="57"/>
      <c r="H529" s="58"/>
      <c r="J529" s="58"/>
      <c r="L529" s="58"/>
    </row>
    <row r="530">
      <c r="B530" s="57"/>
      <c r="H530" s="58"/>
      <c r="J530" s="58"/>
      <c r="L530" s="58"/>
    </row>
    <row r="531">
      <c r="B531" s="57"/>
      <c r="H531" s="58"/>
      <c r="J531" s="58"/>
      <c r="L531" s="58"/>
    </row>
    <row r="532">
      <c r="B532" s="57"/>
      <c r="H532" s="58"/>
      <c r="J532" s="58"/>
      <c r="L532" s="58"/>
    </row>
    <row r="533">
      <c r="B533" s="57"/>
      <c r="H533" s="58"/>
      <c r="J533" s="58"/>
      <c r="L533" s="58"/>
    </row>
    <row r="534">
      <c r="B534" s="57"/>
      <c r="H534" s="58"/>
      <c r="J534" s="58"/>
      <c r="L534" s="58"/>
    </row>
    <row r="535">
      <c r="B535" s="57"/>
      <c r="H535" s="58"/>
      <c r="J535" s="58"/>
      <c r="L535" s="58"/>
    </row>
    <row r="536">
      <c r="B536" s="57"/>
      <c r="H536" s="58"/>
      <c r="J536" s="58"/>
      <c r="L536" s="58"/>
    </row>
    <row r="537">
      <c r="B537" s="57"/>
      <c r="H537" s="58"/>
      <c r="J537" s="58"/>
      <c r="L537" s="58"/>
    </row>
    <row r="538">
      <c r="B538" s="57"/>
      <c r="H538" s="58"/>
      <c r="J538" s="58"/>
      <c r="L538" s="58"/>
    </row>
    <row r="539">
      <c r="B539" s="57"/>
      <c r="H539" s="58"/>
      <c r="J539" s="58"/>
      <c r="L539" s="58"/>
    </row>
    <row r="540">
      <c r="B540" s="57"/>
      <c r="H540" s="58"/>
      <c r="J540" s="58"/>
      <c r="L540" s="58"/>
    </row>
    <row r="541">
      <c r="B541" s="57"/>
      <c r="H541" s="58"/>
      <c r="J541" s="58"/>
      <c r="L541" s="58"/>
    </row>
    <row r="542">
      <c r="B542" s="57"/>
      <c r="H542" s="58"/>
      <c r="J542" s="58"/>
      <c r="L542" s="58"/>
    </row>
    <row r="543">
      <c r="B543" s="57"/>
      <c r="H543" s="58"/>
      <c r="J543" s="58"/>
      <c r="L543" s="58"/>
    </row>
    <row r="544">
      <c r="B544" s="57"/>
      <c r="H544" s="58"/>
      <c r="J544" s="58"/>
      <c r="L544" s="58"/>
    </row>
    <row r="545">
      <c r="B545" s="57"/>
      <c r="H545" s="58"/>
      <c r="J545" s="58"/>
      <c r="L545" s="58"/>
    </row>
    <row r="546">
      <c r="B546" s="57"/>
      <c r="H546" s="58"/>
      <c r="J546" s="58"/>
      <c r="L546" s="58"/>
    </row>
    <row r="547">
      <c r="B547" s="57"/>
      <c r="H547" s="58"/>
      <c r="J547" s="58"/>
      <c r="L547" s="58"/>
    </row>
    <row r="548">
      <c r="B548" s="57"/>
      <c r="H548" s="58"/>
      <c r="J548" s="58"/>
      <c r="L548" s="58"/>
    </row>
    <row r="549">
      <c r="B549" s="57"/>
      <c r="H549" s="58"/>
      <c r="J549" s="58"/>
      <c r="L549" s="58"/>
    </row>
    <row r="550">
      <c r="B550" s="57"/>
      <c r="H550" s="58"/>
      <c r="J550" s="58"/>
      <c r="L550" s="58"/>
    </row>
    <row r="551">
      <c r="B551" s="57"/>
      <c r="H551" s="58"/>
      <c r="J551" s="58"/>
      <c r="L551" s="58"/>
    </row>
    <row r="552">
      <c r="B552" s="57"/>
      <c r="H552" s="58"/>
      <c r="J552" s="58"/>
      <c r="L552" s="58"/>
    </row>
    <row r="553">
      <c r="B553" s="57"/>
      <c r="H553" s="58"/>
      <c r="J553" s="58"/>
      <c r="L553" s="58"/>
    </row>
    <row r="554">
      <c r="B554" s="57"/>
      <c r="H554" s="58"/>
      <c r="J554" s="58"/>
      <c r="L554" s="58"/>
    </row>
    <row r="555">
      <c r="B555" s="57"/>
      <c r="H555" s="58"/>
      <c r="J555" s="58"/>
      <c r="L555" s="58"/>
    </row>
    <row r="556">
      <c r="B556" s="57"/>
      <c r="H556" s="58"/>
      <c r="J556" s="58"/>
      <c r="L556" s="58"/>
    </row>
    <row r="557">
      <c r="B557" s="57"/>
      <c r="H557" s="58"/>
      <c r="J557" s="58"/>
      <c r="L557" s="58"/>
    </row>
    <row r="558">
      <c r="B558" s="57"/>
      <c r="H558" s="58"/>
      <c r="J558" s="58"/>
      <c r="L558" s="58"/>
    </row>
    <row r="559">
      <c r="B559" s="57"/>
      <c r="H559" s="58"/>
      <c r="J559" s="58"/>
      <c r="L559" s="58"/>
    </row>
    <row r="560">
      <c r="B560" s="57"/>
      <c r="H560" s="58"/>
      <c r="J560" s="58"/>
      <c r="L560" s="58"/>
    </row>
    <row r="561">
      <c r="B561" s="57"/>
      <c r="H561" s="58"/>
      <c r="J561" s="58"/>
      <c r="L561" s="58"/>
    </row>
    <row r="562">
      <c r="B562" s="57"/>
      <c r="H562" s="58"/>
      <c r="J562" s="58"/>
      <c r="L562" s="58"/>
    </row>
    <row r="563">
      <c r="B563" s="57"/>
      <c r="H563" s="58"/>
      <c r="J563" s="58"/>
      <c r="L563" s="58"/>
    </row>
    <row r="564">
      <c r="B564" s="57"/>
      <c r="H564" s="58"/>
      <c r="J564" s="58"/>
      <c r="L564" s="58"/>
    </row>
    <row r="565">
      <c r="B565" s="57"/>
      <c r="H565" s="58"/>
      <c r="J565" s="58"/>
      <c r="L565" s="58"/>
    </row>
    <row r="566">
      <c r="B566" s="57"/>
      <c r="H566" s="58"/>
      <c r="J566" s="58"/>
      <c r="L566" s="58"/>
    </row>
    <row r="567">
      <c r="B567" s="57"/>
      <c r="H567" s="58"/>
      <c r="J567" s="58"/>
      <c r="L567" s="58"/>
    </row>
    <row r="568">
      <c r="B568" s="57"/>
      <c r="H568" s="58"/>
      <c r="J568" s="58"/>
      <c r="L568" s="58"/>
    </row>
    <row r="569">
      <c r="B569" s="57"/>
      <c r="H569" s="58"/>
      <c r="J569" s="58"/>
      <c r="L569" s="58"/>
    </row>
    <row r="570">
      <c r="B570" s="57"/>
      <c r="H570" s="58"/>
      <c r="J570" s="58"/>
      <c r="L570" s="58"/>
    </row>
    <row r="571">
      <c r="B571" s="57"/>
      <c r="H571" s="58"/>
      <c r="J571" s="58"/>
      <c r="L571" s="58"/>
    </row>
    <row r="572">
      <c r="B572" s="57"/>
      <c r="H572" s="58"/>
      <c r="J572" s="58"/>
      <c r="L572" s="58"/>
    </row>
    <row r="573">
      <c r="B573" s="57"/>
      <c r="H573" s="58"/>
      <c r="J573" s="58"/>
      <c r="L573" s="58"/>
    </row>
    <row r="574">
      <c r="B574" s="57"/>
      <c r="H574" s="58"/>
      <c r="J574" s="58"/>
      <c r="L574" s="58"/>
    </row>
    <row r="575">
      <c r="B575" s="57"/>
      <c r="H575" s="58"/>
      <c r="J575" s="58"/>
      <c r="L575" s="58"/>
    </row>
    <row r="576">
      <c r="B576" s="57"/>
      <c r="H576" s="58"/>
      <c r="J576" s="58"/>
      <c r="L576" s="58"/>
    </row>
    <row r="577">
      <c r="B577" s="57"/>
      <c r="H577" s="58"/>
      <c r="J577" s="58"/>
      <c r="L577" s="58"/>
    </row>
    <row r="578">
      <c r="B578" s="57"/>
      <c r="H578" s="58"/>
      <c r="J578" s="58"/>
      <c r="L578" s="58"/>
    </row>
    <row r="579">
      <c r="B579" s="57"/>
      <c r="H579" s="58"/>
      <c r="J579" s="58"/>
      <c r="L579" s="58"/>
    </row>
    <row r="580">
      <c r="B580" s="57"/>
      <c r="H580" s="58"/>
      <c r="J580" s="58"/>
      <c r="L580" s="58"/>
    </row>
    <row r="581">
      <c r="B581" s="57"/>
      <c r="H581" s="58"/>
      <c r="J581" s="58"/>
      <c r="L581" s="58"/>
    </row>
    <row r="582">
      <c r="B582" s="57"/>
      <c r="H582" s="58"/>
      <c r="J582" s="58"/>
      <c r="L582" s="58"/>
    </row>
    <row r="583">
      <c r="B583" s="57"/>
      <c r="H583" s="58"/>
      <c r="J583" s="58"/>
      <c r="L583" s="58"/>
    </row>
    <row r="584">
      <c r="B584" s="57"/>
      <c r="H584" s="58"/>
      <c r="J584" s="58"/>
      <c r="L584" s="58"/>
    </row>
    <row r="585">
      <c r="B585" s="57"/>
      <c r="H585" s="58"/>
      <c r="J585" s="58"/>
      <c r="L585" s="58"/>
    </row>
    <row r="586">
      <c r="B586" s="57"/>
      <c r="H586" s="58"/>
      <c r="J586" s="58"/>
      <c r="L586" s="58"/>
    </row>
    <row r="587">
      <c r="B587" s="57"/>
      <c r="H587" s="58"/>
      <c r="J587" s="58"/>
      <c r="L587" s="58"/>
    </row>
    <row r="588">
      <c r="B588" s="57"/>
      <c r="H588" s="58"/>
      <c r="J588" s="58"/>
      <c r="L588" s="58"/>
    </row>
    <row r="589">
      <c r="B589" s="57"/>
      <c r="H589" s="58"/>
      <c r="J589" s="58"/>
      <c r="L589" s="58"/>
    </row>
    <row r="590">
      <c r="B590" s="57"/>
      <c r="H590" s="58"/>
      <c r="J590" s="58"/>
      <c r="L590" s="58"/>
    </row>
    <row r="591">
      <c r="B591" s="57"/>
      <c r="H591" s="58"/>
      <c r="J591" s="58"/>
      <c r="L591" s="58"/>
    </row>
    <row r="592">
      <c r="B592" s="57"/>
      <c r="H592" s="58"/>
      <c r="J592" s="58"/>
      <c r="L592" s="58"/>
    </row>
    <row r="593">
      <c r="B593" s="57"/>
      <c r="H593" s="58"/>
      <c r="J593" s="58"/>
      <c r="L593" s="58"/>
    </row>
    <row r="594">
      <c r="B594" s="57"/>
      <c r="H594" s="58"/>
      <c r="J594" s="58"/>
      <c r="L594" s="58"/>
    </row>
    <row r="595">
      <c r="B595" s="57"/>
      <c r="H595" s="58"/>
      <c r="J595" s="58"/>
      <c r="L595" s="58"/>
    </row>
    <row r="596">
      <c r="B596" s="57"/>
      <c r="H596" s="58"/>
      <c r="J596" s="58"/>
      <c r="L596" s="58"/>
    </row>
    <row r="597">
      <c r="B597" s="57"/>
      <c r="H597" s="58"/>
      <c r="J597" s="58"/>
      <c r="L597" s="58"/>
    </row>
    <row r="598">
      <c r="B598" s="57"/>
      <c r="H598" s="58"/>
      <c r="J598" s="58"/>
      <c r="L598" s="58"/>
    </row>
    <row r="599">
      <c r="B599" s="57"/>
      <c r="H599" s="58"/>
      <c r="J599" s="58"/>
      <c r="L599" s="58"/>
    </row>
    <row r="600">
      <c r="B600" s="57"/>
      <c r="H600" s="58"/>
      <c r="J600" s="58"/>
      <c r="L600" s="58"/>
    </row>
    <row r="601">
      <c r="B601" s="57"/>
      <c r="H601" s="58"/>
      <c r="J601" s="58"/>
      <c r="L601" s="58"/>
    </row>
    <row r="602">
      <c r="B602" s="57"/>
      <c r="H602" s="58"/>
      <c r="J602" s="58"/>
      <c r="L602" s="58"/>
    </row>
    <row r="603">
      <c r="B603" s="57"/>
      <c r="H603" s="58"/>
      <c r="J603" s="58"/>
      <c r="L603" s="58"/>
    </row>
    <row r="604">
      <c r="B604" s="57"/>
      <c r="H604" s="58"/>
      <c r="J604" s="58"/>
      <c r="L604" s="58"/>
    </row>
    <row r="605">
      <c r="B605" s="57"/>
      <c r="H605" s="58"/>
      <c r="J605" s="58"/>
      <c r="L605" s="58"/>
    </row>
    <row r="606">
      <c r="B606" s="57"/>
      <c r="H606" s="58"/>
      <c r="J606" s="58"/>
      <c r="L606" s="58"/>
    </row>
    <row r="607">
      <c r="B607" s="57"/>
      <c r="H607" s="58"/>
      <c r="J607" s="58"/>
      <c r="L607" s="58"/>
    </row>
    <row r="608">
      <c r="B608" s="57"/>
      <c r="H608" s="58"/>
      <c r="J608" s="58"/>
      <c r="L608" s="58"/>
    </row>
    <row r="609">
      <c r="B609" s="57"/>
      <c r="H609" s="58"/>
      <c r="J609" s="58"/>
      <c r="L609" s="58"/>
    </row>
    <row r="610">
      <c r="B610" s="57"/>
      <c r="H610" s="58"/>
      <c r="J610" s="58"/>
      <c r="L610" s="58"/>
    </row>
    <row r="611">
      <c r="B611" s="57"/>
      <c r="H611" s="58"/>
      <c r="J611" s="58"/>
      <c r="L611" s="58"/>
    </row>
    <row r="612">
      <c r="B612" s="57"/>
      <c r="H612" s="58"/>
      <c r="J612" s="58"/>
      <c r="L612" s="58"/>
    </row>
    <row r="613">
      <c r="B613" s="57"/>
      <c r="H613" s="58"/>
      <c r="J613" s="58"/>
      <c r="L613" s="58"/>
    </row>
    <row r="614">
      <c r="B614" s="57"/>
      <c r="H614" s="58"/>
      <c r="J614" s="58"/>
      <c r="L614" s="58"/>
    </row>
    <row r="615">
      <c r="B615" s="57"/>
      <c r="H615" s="58"/>
      <c r="J615" s="58"/>
      <c r="L615" s="58"/>
    </row>
    <row r="616">
      <c r="B616" s="57"/>
      <c r="H616" s="58"/>
      <c r="J616" s="58"/>
      <c r="L616" s="58"/>
    </row>
    <row r="617">
      <c r="B617" s="57"/>
      <c r="H617" s="58"/>
      <c r="J617" s="58"/>
      <c r="L617" s="58"/>
    </row>
    <row r="618">
      <c r="B618" s="57"/>
      <c r="H618" s="58"/>
      <c r="J618" s="58"/>
      <c r="L618" s="58"/>
    </row>
    <row r="619">
      <c r="B619" s="57"/>
      <c r="H619" s="58"/>
      <c r="J619" s="58"/>
      <c r="L619" s="58"/>
    </row>
    <row r="620">
      <c r="B620" s="57"/>
      <c r="H620" s="58"/>
      <c r="J620" s="58"/>
      <c r="L620" s="58"/>
    </row>
    <row r="621">
      <c r="B621" s="57"/>
      <c r="H621" s="58"/>
      <c r="J621" s="58"/>
      <c r="L621" s="58"/>
    </row>
    <row r="622">
      <c r="B622" s="57"/>
      <c r="H622" s="58"/>
      <c r="J622" s="58"/>
      <c r="L622" s="58"/>
    </row>
    <row r="623">
      <c r="B623" s="57"/>
      <c r="H623" s="58"/>
      <c r="J623" s="58"/>
      <c r="L623" s="58"/>
    </row>
    <row r="624">
      <c r="B624" s="57"/>
      <c r="H624" s="58"/>
      <c r="J624" s="58"/>
      <c r="L624" s="58"/>
    </row>
    <row r="625">
      <c r="B625" s="57"/>
      <c r="H625" s="58"/>
      <c r="J625" s="58"/>
      <c r="L625" s="58"/>
    </row>
    <row r="626">
      <c r="B626" s="57"/>
      <c r="H626" s="58"/>
      <c r="J626" s="58"/>
      <c r="L626" s="58"/>
    </row>
    <row r="627">
      <c r="B627" s="57"/>
      <c r="H627" s="58"/>
      <c r="J627" s="58"/>
      <c r="L627" s="58"/>
    </row>
    <row r="628">
      <c r="B628" s="57"/>
      <c r="H628" s="58"/>
      <c r="J628" s="58"/>
      <c r="L628" s="58"/>
    </row>
    <row r="629">
      <c r="B629" s="57"/>
      <c r="H629" s="58"/>
      <c r="J629" s="58"/>
      <c r="L629" s="58"/>
    </row>
    <row r="630">
      <c r="B630" s="57"/>
      <c r="H630" s="58"/>
      <c r="J630" s="58"/>
      <c r="L630" s="58"/>
    </row>
    <row r="631">
      <c r="B631" s="57"/>
      <c r="H631" s="58"/>
      <c r="J631" s="58"/>
      <c r="L631" s="58"/>
    </row>
    <row r="632">
      <c r="B632" s="57"/>
      <c r="H632" s="58"/>
      <c r="J632" s="58"/>
      <c r="L632" s="58"/>
    </row>
    <row r="633">
      <c r="B633" s="57"/>
      <c r="H633" s="58"/>
      <c r="J633" s="58"/>
      <c r="L633" s="58"/>
    </row>
    <row r="634">
      <c r="B634" s="57"/>
      <c r="H634" s="58"/>
      <c r="J634" s="58"/>
      <c r="L634" s="58"/>
    </row>
    <row r="635">
      <c r="B635" s="57"/>
      <c r="H635" s="58"/>
      <c r="J635" s="58"/>
      <c r="L635" s="58"/>
    </row>
    <row r="636">
      <c r="B636" s="57"/>
      <c r="H636" s="58"/>
      <c r="J636" s="58"/>
      <c r="L636" s="58"/>
    </row>
    <row r="637">
      <c r="B637" s="57"/>
      <c r="H637" s="58"/>
      <c r="J637" s="58"/>
      <c r="L637" s="58"/>
    </row>
    <row r="638">
      <c r="B638" s="57"/>
      <c r="H638" s="58"/>
      <c r="J638" s="58"/>
      <c r="L638" s="58"/>
    </row>
    <row r="639">
      <c r="B639" s="57"/>
      <c r="H639" s="58"/>
      <c r="J639" s="58"/>
      <c r="L639" s="58"/>
    </row>
    <row r="640">
      <c r="B640" s="57"/>
      <c r="H640" s="58"/>
      <c r="J640" s="58"/>
      <c r="L640" s="58"/>
    </row>
    <row r="641">
      <c r="B641" s="57"/>
      <c r="H641" s="58"/>
      <c r="J641" s="58"/>
      <c r="L641" s="58"/>
    </row>
    <row r="642">
      <c r="B642" s="57"/>
      <c r="H642" s="58"/>
      <c r="J642" s="58"/>
      <c r="L642" s="58"/>
    </row>
    <row r="643">
      <c r="B643" s="57"/>
      <c r="H643" s="58"/>
      <c r="J643" s="58"/>
      <c r="L643" s="58"/>
    </row>
    <row r="644">
      <c r="B644" s="57"/>
      <c r="H644" s="58"/>
      <c r="J644" s="58"/>
      <c r="L644" s="58"/>
    </row>
    <row r="645">
      <c r="B645" s="57"/>
      <c r="H645" s="58"/>
      <c r="J645" s="58"/>
      <c r="L645" s="58"/>
    </row>
    <row r="646">
      <c r="B646" s="57"/>
      <c r="H646" s="58"/>
      <c r="J646" s="58"/>
      <c r="L646" s="58"/>
    </row>
    <row r="647">
      <c r="B647" s="57"/>
      <c r="H647" s="58"/>
      <c r="J647" s="58"/>
      <c r="L647" s="58"/>
    </row>
    <row r="648">
      <c r="B648" s="57"/>
      <c r="H648" s="58"/>
      <c r="J648" s="58"/>
      <c r="L648" s="58"/>
    </row>
    <row r="649">
      <c r="B649" s="57"/>
      <c r="H649" s="58"/>
      <c r="J649" s="58"/>
      <c r="L649" s="58"/>
    </row>
    <row r="650">
      <c r="B650" s="57"/>
      <c r="H650" s="58"/>
      <c r="J650" s="58"/>
      <c r="L650" s="58"/>
    </row>
    <row r="651">
      <c r="B651" s="57"/>
      <c r="H651" s="58"/>
      <c r="J651" s="58"/>
      <c r="L651" s="58"/>
    </row>
    <row r="652">
      <c r="B652" s="57"/>
      <c r="H652" s="58"/>
      <c r="J652" s="58"/>
      <c r="L652" s="58"/>
    </row>
    <row r="653">
      <c r="B653" s="57"/>
      <c r="H653" s="58"/>
      <c r="J653" s="58"/>
      <c r="L653" s="58"/>
    </row>
    <row r="654">
      <c r="B654" s="57"/>
      <c r="H654" s="58"/>
      <c r="J654" s="58"/>
      <c r="L654" s="58"/>
    </row>
    <row r="655">
      <c r="B655" s="57"/>
      <c r="H655" s="58"/>
      <c r="J655" s="58"/>
      <c r="L655" s="58"/>
    </row>
    <row r="656">
      <c r="B656" s="57"/>
      <c r="H656" s="58"/>
      <c r="J656" s="58"/>
      <c r="L656" s="58"/>
    </row>
    <row r="657">
      <c r="B657" s="57"/>
      <c r="H657" s="58"/>
      <c r="J657" s="58"/>
      <c r="L657" s="58"/>
    </row>
    <row r="658">
      <c r="B658" s="57"/>
      <c r="H658" s="58"/>
      <c r="J658" s="58"/>
      <c r="L658" s="58"/>
    </row>
    <row r="659">
      <c r="B659" s="57"/>
      <c r="H659" s="58"/>
      <c r="J659" s="58"/>
      <c r="L659" s="58"/>
    </row>
    <row r="660">
      <c r="B660" s="57"/>
      <c r="H660" s="58"/>
      <c r="J660" s="58"/>
      <c r="L660" s="58"/>
    </row>
    <row r="661">
      <c r="B661" s="57"/>
      <c r="H661" s="58"/>
      <c r="J661" s="58"/>
      <c r="L661" s="58"/>
    </row>
    <row r="662">
      <c r="B662" s="57"/>
      <c r="H662" s="58"/>
      <c r="J662" s="58"/>
      <c r="L662" s="58"/>
    </row>
    <row r="663">
      <c r="B663" s="57"/>
      <c r="H663" s="58"/>
      <c r="J663" s="58"/>
      <c r="L663" s="58"/>
    </row>
    <row r="664">
      <c r="B664" s="57"/>
      <c r="H664" s="58"/>
      <c r="J664" s="58"/>
      <c r="L664" s="58"/>
    </row>
    <row r="665">
      <c r="B665" s="57"/>
      <c r="H665" s="58"/>
      <c r="J665" s="58"/>
      <c r="L665" s="58"/>
    </row>
    <row r="666">
      <c r="B666" s="57"/>
      <c r="H666" s="58"/>
      <c r="J666" s="58"/>
      <c r="L666" s="58"/>
    </row>
    <row r="667">
      <c r="B667" s="57"/>
      <c r="H667" s="58"/>
      <c r="J667" s="58"/>
      <c r="L667" s="58"/>
    </row>
    <row r="668">
      <c r="B668" s="57"/>
      <c r="H668" s="58"/>
      <c r="J668" s="58"/>
      <c r="L668" s="58"/>
    </row>
    <row r="669">
      <c r="B669" s="57"/>
      <c r="H669" s="58"/>
      <c r="J669" s="58"/>
      <c r="L669" s="58"/>
    </row>
    <row r="670">
      <c r="B670" s="57"/>
      <c r="H670" s="58"/>
      <c r="J670" s="58"/>
      <c r="L670" s="58"/>
    </row>
    <row r="671">
      <c r="B671" s="57"/>
      <c r="H671" s="58"/>
      <c r="J671" s="58"/>
      <c r="L671" s="58"/>
    </row>
    <row r="672">
      <c r="B672" s="57"/>
      <c r="H672" s="58"/>
      <c r="J672" s="58"/>
      <c r="L672" s="58"/>
    </row>
    <row r="673">
      <c r="B673" s="57"/>
      <c r="H673" s="58"/>
      <c r="J673" s="58"/>
      <c r="L673" s="58"/>
    </row>
    <row r="674">
      <c r="B674" s="57"/>
      <c r="H674" s="58"/>
      <c r="J674" s="58"/>
      <c r="L674" s="58"/>
    </row>
    <row r="675">
      <c r="B675" s="57"/>
      <c r="H675" s="58"/>
      <c r="J675" s="58"/>
      <c r="L675" s="58"/>
    </row>
    <row r="676">
      <c r="B676" s="57"/>
      <c r="H676" s="58"/>
      <c r="J676" s="58"/>
      <c r="L676" s="58"/>
    </row>
    <row r="677">
      <c r="B677" s="57"/>
      <c r="H677" s="58"/>
      <c r="J677" s="58"/>
      <c r="L677" s="58"/>
    </row>
    <row r="678">
      <c r="B678" s="57"/>
      <c r="H678" s="58"/>
      <c r="J678" s="58"/>
      <c r="L678" s="58"/>
    </row>
    <row r="679">
      <c r="B679" s="57"/>
      <c r="H679" s="58"/>
      <c r="J679" s="58"/>
      <c r="L679" s="58"/>
    </row>
    <row r="680">
      <c r="B680" s="57"/>
      <c r="H680" s="58"/>
      <c r="J680" s="58"/>
      <c r="L680" s="58"/>
    </row>
    <row r="681">
      <c r="B681" s="57"/>
      <c r="H681" s="58"/>
      <c r="J681" s="58"/>
      <c r="L681" s="58"/>
    </row>
    <row r="682">
      <c r="B682" s="57"/>
      <c r="H682" s="58"/>
      <c r="J682" s="58"/>
      <c r="L682" s="58"/>
    </row>
    <row r="683">
      <c r="B683" s="57"/>
      <c r="H683" s="58"/>
      <c r="J683" s="58"/>
      <c r="L683" s="58"/>
    </row>
    <row r="684">
      <c r="B684" s="57"/>
      <c r="H684" s="58"/>
      <c r="J684" s="58"/>
      <c r="L684" s="58"/>
    </row>
    <row r="685">
      <c r="B685" s="57"/>
      <c r="H685" s="58"/>
      <c r="J685" s="58"/>
      <c r="L685" s="58"/>
    </row>
    <row r="686">
      <c r="B686" s="57"/>
      <c r="H686" s="58"/>
      <c r="J686" s="58"/>
      <c r="L686" s="58"/>
    </row>
    <row r="687">
      <c r="B687" s="57"/>
      <c r="H687" s="58"/>
      <c r="J687" s="58"/>
      <c r="L687" s="58"/>
    </row>
    <row r="688">
      <c r="B688" s="57"/>
      <c r="H688" s="58"/>
      <c r="J688" s="58"/>
      <c r="L688" s="58"/>
    </row>
    <row r="689">
      <c r="B689" s="57"/>
      <c r="H689" s="58"/>
      <c r="J689" s="58"/>
      <c r="L689" s="58"/>
    </row>
    <row r="690">
      <c r="B690" s="57"/>
      <c r="H690" s="58"/>
      <c r="J690" s="58"/>
      <c r="L690" s="58"/>
    </row>
    <row r="691">
      <c r="B691" s="57"/>
      <c r="H691" s="58"/>
      <c r="J691" s="58"/>
      <c r="L691" s="58"/>
    </row>
    <row r="692">
      <c r="B692" s="57"/>
      <c r="H692" s="58"/>
      <c r="J692" s="58"/>
      <c r="L692" s="58"/>
    </row>
    <row r="693">
      <c r="B693" s="57"/>
      <c r="H693" s="58"/>
      <c r="J693" s="58"/>
      <c r="L693" s="58"/>
    </row>
    <row r="694">
      <c r="B694" s="57"/>
      <c r="H694" s="58"/>
      <c r="J694" s="58"/>
      <c r="L694" s="58"/>
    </row>
    <row r="695">
      <c r="B695" s="57"/>
      <c r="H695" s="58"/>
      <c r="J695" s="58"/>
      <c r="L695" s="58"/>
    </row>
    <row r="696">
      <c r="B696" s="57"/>
      <c r="H696" s="58"/>
      <c r="J696" s="58"/>
      <c r="L696" s="58"/>
    </row>
    <row r="697">
      <c r="B697" s="57"/>
      <c r="H697" s="58"/>
      <c r="J697" s="58"/>
      <c r="L697" s="58"/>
    </row>
    <row r="698">
      <c r="B698" s="57"/>
      <c r="H698" s="58"/>
      <c r="J698" s="58"/>
      <c r="L698" s="58"/>
    </row>
    <row r="699">
      <c r="B699" s="57"/>
      <c r="H699" s="58"/>
      <c r="J699" s="58"/>
      <c r="L699" s="58"/>
    </row>
    <row r="700">
      <c r="B700" s="57"/>
      <c r="H700" s="58"/>
      <c r="J700" s="58"/>
      <c r="L700" s="58"/>
    </row>
    <row r="701">
      <c r="B701" s="57"/>
      <c r="H701" s="58"/>
      <c r="J701" s="58"/>
      <c r="L701" s="58"/>
    </row>
    <row r="702">
      <c r="B702" s="57"/>
      <c r="H702" s="58"/>
      <c r="J702" s="58"/>
      <c r="L702" s="58"/>
    </row>
    <row r="703">
      <c r="B703" s="57"/>
      <c r="H703" s="58"/>
      <c r="J703" s="58"/>
      <c r="L703" s="58"/>
    </row>
    <row r="704">
      <c r="B704" s="57"/>
      <c r="H704" s="58"/>
      <c r="J704" s="58"/>
      <c r="L704" s="58"/>
    </row>
    <row r="705">
      <c r="B705" s="57"/>
      <c r="H705" s="58"/>
      <c r="J705" s="58"/>
      <c r="L705" s="58"/>
    </row>
    <row r="706">
      <c r="B706" s="57"/>
      <c r="H706" s="58"/>
      <c r="J706" s="58"/>
      <c r="L706" s="58"/>
    </row>
    <row r="707">
      <c r="B707" s="57"/>
      <c r="H707" s="58"/>
      <c r="J707" s="58"/>
      <c r="L707" s="58"/>
    </row>
    <row r="708">
      <c r="B708" s="57"/>
      <c r="H708" s="58"/>
      <c r="J708" s="58"/>
      <c r="L708" s="58"/>
    </row>
    <row r="709">
      <c r="B709" s="57"/>
      <c r="H709" s="58"/>
      <c r="J709" s="58"/>
      <c r="L709" s="58"/>
    </row>
    <row r="710">
      <c r="B710" s="57"/>
      <c r="H710" s="58"/>
      <c r="J710" s="58"/>
      <c r="L710" s="58"/>
    </row>
    <row r="711">
      <c r="B711" s="57"/>
      <c r="H711" s="58"/>
      <c r="J711" s="58"/>
      <c r="L711" s="58"/>
    </row>
    <row r="712">
      <c r="B712" s="57"/>
      <c r="H712" s="58"/>
      <c r="J712" s="58"/>
      <c r="L712" s="58"/>
    </row>
    <row r="713">
      <c r="B713" s="57"/>
      <c r="H713" s="58"/>
      <c r="J713" s="58"/>
      <c r="L713" s="58"/>
    </row>
    <row r="714">
      <c r="B714" s="57"/>
      <c r="H714" s="58"/>
      <c r="J714" s="58"/>
      <c r="L714" s="58"/>
    </row>
    <row r="715">
      <c r="B715" s="57"/>
      <c r="H715" s="58"/>
      <c r="J715" s="58"/>
      <c r="L715" s="58"/>
    </row>
    <row r="716">
      <c r="B716" s="57"/>
      <c r="H716" s="58"/>
      <c r="J716" s="58"/>
      <c r="L716" s="58"/>
    </row>
    <row r="717">
      <c r="B717" s="57"/>
      <c r="H717" s="58"/>
      <c r="J717" s="58"/>
      <c r="L717" s="58"/>
    </row>
    <row r="718">
      <c r="B718" s="57"/>
      <c r="H718" s="58"/>
      <c r="J718" s="58"/>
      <c r="L718" s="58"/>
    </row>
    <row r="719">
      <c r="B719" s="57"/>
      <c r="H719" s="58"/>
      <c r="J719" s="58"/>
      <c r="L719" s="58"/>
    </row>
    <row r="720">
      <c r="B720" s="57"/>
      <c r="H720" s="58"/>
      <c r="J720" s="58"/>
      <c r="L720" s="58"/>
    </row>
    <row r="721">
      <c r="B721" s="57"/>
      <c r="H721" s="58"/>
      <c r="J721" s="58"/>
      <c r="L721" s="58"/>
    </row>
    <row r="722">
      <c r="B722" s="57"/>
      <c r="H722" s="58"/>
      <c r="J722" s="58"/>
      <c r="L722" s="58"/>
    </row>
    <row r="723">
      <c r="B723" s="57"/>
      <c r="H723" s="58"/>
      <c r="J723" s="58"/>
      <c r="L723" s="58"/>
    </row>
    <row r="724">
      <c r="B724" s="57"/>
      <c r="H724" s="58"/>
      <c r="J724" s="58"/>
      <c r="L724" s="58"/>
    </row>
    <row r="725">
      <c r="B725" s="57"/>
      <c r="H725" s="58"/>
      <c r="J725" s="58"/>
      <c r="L725" s="58"/>
    </row>
    <row r="726">
      <c r="B726" s="57"/>
      <c r="H726" s="58"/>
      <c r="J726" s="58"/>
      <c r="L726" s="58"/>
    </row>
    <row r="727">
      <c r="B727" s="57"/>
      <c r="H727" s="58"/>
      <c r="J727" s="58"/>
      <c r="L727" s="58"/>
    </row>
    <row r="728">
      <c r="B728" s="57"/>
      <c r="H728" s="58"/>
      <c r="J728" s="58"/>
      <c r="L728" s="58"/>
    </row>
    <row r="729">
      <c r="B729" s="57"/>
      <c r="H729" s="58"/>
      <c r="J729" s="58"/>
      <c r="L729" s="58"/>
    </row>
    <row r="730">
      <c r="B730" s="57"/>
      <c r="H730" s="58"/>
      <c r="J730" s="58"/>
      <c r="L730" s="58"/>
    </row>
    <row r="731">
      <c r="B731" s="57"/>
      <c r="H731" s="58"/>
      <c r="J731" s="58"/>
      <c r="L731" s="58"/>
    </row>
    <row r="732">
      <c r="B732" s="57"/>
      <c r="H732" s="58"/>
      <c r="J732" s="58"/>
      <c r="L732" s="58"/>
    </row>
    <row r="733">
      <c r="B733" s="57"/>
      <c r="H733" s="58"/>
      <c r="J733" s="58"/>
      <c r="L733" s="58"/>
    </row>
    <row r="734">
      <c r="B734" s="57"/>
      <c r="H734" s="58"/>
      <c r="J734" s="58"/>
      <c r="L734" s="58"/>
    </row>
    <row r="735">
      <c r="B735" s="57"/>
      <c r="H735" s="58"/>
      <c r="J735" s="58"/>
      <c r="L735" s="58"/>
    </row>
    <row r="736">
      <c r="B736" s="57"/>
      <c r="H736" s="58"/>
      <c r="J736" s="58"/>
      <c r="L736" s="58"/>
    </row>
    <row r="737">
      <c r="B737" s="57"/>
      <c r="H737" s="58"/>
      <c r="J737" s="58"/>
      <c r="L737" s="58"/>
    </row>
    <row r="738">
      <c r="B738" s="57"/>
      <c r="H738" s="58"/>
      <c r="J738" s="58"/>
      <c r="L738" s="58"/>
    </row>
    <row r="739">
      <c r="B739" s="57"/>
      <c r="H739" s="58"/>
      <c r="J739" s="58"/>
      <c r="L739" s="58"/>
    </row>
    <row r="740">
      <c r="B740" s="57"/>
      <c r="H740" s="58"/>
      <c r="J740" s="58"/>
      <c r="L740" s="58"/>
    </row>
    <row r="741">
      <c r="B741" s="57"/>
      <c r="H741" s="58"/>
      <c r="J741" s="58"/>
      <c r="L741" s="58"/>
    </row>
    <row r="742">
      <c r="B742" s="57"/>
      <c r="H742" s="58"/>
      <c r="J742" s="58"/>
      <c r="L742" s="58"/>
    </row>
    <row r="743">
      <c r="B743" s="57"/>
      <c r="H743" s="58"/>
      <c r="J743" s="58"/>
      <c r="L743" s="58"/>
    </row>
    <row r="744">
      <c r="B744" s="57"/>
      <c r="H744" s="58"/>
      <c r="J744" s="58"/>
      <c r="L744" s="58"/>
    </row>
    <row r="745">
      <c r="B745" s="57"/>
      <c r="H745" s="58"/>
      <c r="J745" s="58"/>
      <c r="L745" s="58"/>
    </row>
    <row r="746">
      <c r="B746" s="57"/>
      <c r="H746" s="58"/>
      <c r="J746" s="58"/>
      <c r="L746" s="58"/>
    </row>
    <row r="747">
      <c r="B747" s="57"/>
      <c r="H747" s="58"/>
      <c r="J747" s="58"/>
      <c r="L747" s="58"/>
    </row>
    <row r="748">
      <c r="B748" s="57"/>
      <c r="H748" s="58"/>
      <c r="J748" s="58"/>
      <c r="L748" s="58"/>
    </row>
    <row r="749">
      <c r="B749" s="57"/>
      <c r="H749" s="58"/>
      <c r="J749" s="58"/>
      <c r="L749" s="58"/>
    </row>
    <row r="750">
      <c r="B750" s="57"/>
      <c r="H750" s="58"/>
      <c r="J750" s="58"/>
      <c r="L750" s="58"/>
    </row>
    <row r="751">
      <c r="B751" s="57"/>
      <c r="H751" s="58"/>
      <c r="J751" s="58"/>
      <c r="L751" s="58"/>
    </row>
    <row r="752">
      <c r="B752" s="57"/>
      <c r="H752" s="58"/>
      <c r="J752" s="58"/>
      <c r="L752" s="58"/>
    </row>
    <row r="753">
      <c r="B753" s="57"/>
      <c r="H753" s="58"/>
      <c r="J753" s="58"/>
      <c r="L753" s="58"/>
    </row>
    <row r="754">
      <c r="B754" s="57"/>
      <c r="H754" s="58"/>
      <c r="J754" s="58"/>
      <c r="L754" s="58"/>
    </row>
    <row r="755">
      <c r="B755" s="57"/>
      <c r="H755" s="58"/>
      <c r="J755" s="58"/>
      <c r="L755" s="58"/>
    </row>
    <row r="756">
      <c r="B756" s="57"/>
      <c r="H756" s="58"/>
      <c r="J756" s="58"/>
      <c r="L756" s="58"/>
    </row>
    <row r="757">
      <c r="B757" s="57"/>
      <c r="H757" s="58"/>
      <c r="J757" s="58"/>
      <c r="L757" s="58"/>
    </row>
    <row r="758">
      <c r="B758" s="57"/>
      <c r="H758" s="58"/>
      <c r="J758" s="58"/>
      <c r="L758" s="58"/>
    </row>
    <row r="759">
      <c r="B759" s="57"/>
      <c r="H759" s="58"/>
      <c r="J759" s="58"/>
      <c r="L759" s="58"/>
    </row>
    <row r="760">
      <c r="B760" s="57"/>
      <c r="H760" s="58"/>
      <c r="J760" s="58"/>
      <c r="L760" s="58"/>
    </row>
    <row r="761">
      <c r="B761" s="57"/>
      <c r="H761" s="58"/>
      <c r="J761" s="58"/>
      <c r="L761" s="58"/>
    </row>
    <row r="762">
      <c r="B762" s="57"/>
      <c r="H762" s="58"/>
      <c r="J762" s="58"/>
      <c r="L762" s="58"/>
    </row>
    <row r="763">
      <c r="B763" s="57"/>
      <c r="H763" s="58"/>
      <c r="J763" s="58"/>
      <c r="L763" s="58"/>
    </row>
    <row r="764">
      <c r="B764" s="57"/>
      <c r="H764" s="58"/>
      <c r="J764" s="58"/>
      <c r="L764" s="58"/>
    </row>
    <row r="765">
      <c r="B765" s="57"/>
      <c r="H765" s="58"/>
      <c r="J765" s="58"/>
      <c r="L765" s="58"/>
    </row>
    <row r="766">
      <c r="B766" s="57"/>
      <c r="H766" s="58"/>
      <c r="J766" s="58"/>
      <c r="L766" s="58"/>
    </row>
    <row r="767">
      <c r="B767" s="57"/>
      <c r="H767" s="58"/>
      <c r="J767" s="58"/>
      <c r="L767" s="58"/>
    </row>
    <row r="768">
      <c r="B768" s="57"/>
      <c r="H768" s="58"/>
      <c r="J768" s="58"/>
      <c r="L768" s="58"/>
    </row>
    <row r="769">
      <c r="B769" s="57"/>
      <c r="H769" s="58"/>
      <c r="J769" s="58"/>
      <c r="L769" s="58"/>
    </row>
    <row r="770">
      <c r="B770" s="57"/>
      <c r="H770" s="58"/>
      <c r="J770" s="58"/>
      <c r="L770" s="58"/>
    </row>
    <row r="771">
      <c r="B771" s="57"/>
      <c r="H771" s="58"/>
      <c r="J771" s="58"/>
      <c r="L771" s="58"/>
    </row>
    <row r="772">
      <c r="B772" s="57"/>
      <c r="H772" s="58"/>
      <c r="J772" s="58"/>
      <c r="L772" s="58"/>
    </row>
    <row r="773">
      <c r="B773" s="57"/>
      <c r="H773" s="58"/>
      <c r="J773" s="58"/>
      <c r="L773" s="58"/>
    </row>
    <row r="774">
      <c r="B774" s="57"/>
      <c r="H774" s="58"/>
      <c r="J774" s="58"/>
      <c r="L774" s="58"/>
    </row>
    <row r="775">
      <c r="B775" s="57"/>
      <c r="H775" s="58"/>
      <c r="J775" s="58"/>
      <c r="L775" s="58"/>
    </row>
    <row r="776">
      <c r="B776" s="57"/>
      <c r="H776" s="58"/>
      <c r="J776" s="58"/>
      <c r="L776" s="58"/>
    </row>
    <row r="777">
      <c r="B777" s="57"/>
      <c r="H777" s="58"/>
      <c r="J777" s="58"/>
      <c r="L777" s="58"/>
    </row>
    <row r="778">
      <c r="B778" s="57"/>
      <c r="H778" s="58"/>
      <c r="J778" s="58"/>
      <c r="L778" s="58"/>
    </row>
    <row r="779">
      <c r="B779" s="57"/>
      <c r="H779" s="58"/>
      <c r="J779" s="58"/>
      <c r="L779" s="58"/>
    </row>
    <row r="780">
      <c r="B780" s="57"/>
      <c r="H780" s="58"/>
      <c r="J780" s="58"/>
      <c r="L780" s="58"/>
    </row>
    <row r="781">
      <c r="B781" s="57"/>
      <c r="H781" s="58"/>
      <c r="J781" s="58"/>
      <c r="L781" s="58"/>
    </row>
    <row r="782">
      <c r="B782" s="57"/>
      <c r="H782" s="58"/>
      <c r="J782" s="58"/>
      <c r="L782" s="58"/>
    </row>
    <row r="783">
      <c r="B783" s="57"/>
      <c r="H783" s="58"/>
      <c r="J783" s="58"/>
      <c r="L783" s="58"/>
    </row>
    <row r="784">
      <c r="B784" s="57"/>
      <c r="H784" s="58"/>
      <c r="J784" s="58"/>
      <c r="L784" s="58"/>
    </row>
    <row r="785">
      <c r="B785" s="57"/>
      <c r="H785" s="58"/>
      <c r="J785" s="58"/>
      <c r="L785" s="58"/>
    </row>
    <row r="786">
      <c r="B786" s="57"/>
      <c r="H786" s="58"/>
      <c r="J786" s="58"/>
      <c r="L786" s="58"/>
    </row>
    <row r="787">
      <c r="B787" s="57"/>
      <c r="H787" s="58"/>
      <c r="J787" s="58"/>
      <c r="L787" s="58"/>
    </row>
    <row r="788">
      <c r="B788" s="57"/>
      <c r="H788" s="58"/>
      <c r="J788" s="58"/>
      <c r="L788" s="58"/>
    </row>
    <row r="789">
      <c r="B789" s="57"/>
      <c r="H789" s="58"/>
      <c r="J789" s="58"/>
      <c r="L789" s="58"/>
    </row>
    <row r="790">
      <c r="B790" s="57"/>
      <c r="H790" s="58"/>
      <c r="J790" s="58"/>
      <c r="L790" s="58"/>
    </row>
    <row r="791">
      <c r="B791" s="57"/>
      <c r="H791" s="58"/>
      <c r="J791" s="58"/>
      <c r="L791" s="58"/>
    </row>
    <row r="792">
      <c r="B792" s="57"/>
      <c r="H792" s="58"/>
      <c r="J792" s="58"/>
      <c r="L792" s="58"/>
    </row>
    <row r="793">
      <c r="B793" s="57"/>
      <c r="H793" s="58"/>
      <c r="J793" s="58"/>
      <c r="L793" s="58"/>
    </row>
    <row r="794">
      <c r="B794" s="57"/>
      <c r="H794" s="58"/>
      <c r="J794" s="58"/>
      <c r="L794" s="58"/>
    </row>
    <row r="795">
      <c r="B795" s="57"/>
      <c r="H795" s="58"/>
      <c r="J795" s="58"/>
      <c r="L795" s="58"/>
    </row>
    <row r="796">
      <c r="B796" s="57"/>
      <c r="H796" s="58"/>
      <c r="J796" s="58"/>
      <c r="L796" s="58"/>
    </row>
    <row r="797">
      <c r="B797" s="57"/>
      <c r="H797" s="58"/>
      <c r="J797" s="58"/>
      <c r="L797" s="58"/>
    </row>
    <row r="798">
      <c r="B798" s="57"/>
      <c r="H798" s="58"/>
      <c r="J798" s="58"/>
      <c r="L798" s="58"/>
    </row>
    <row r="799">
      <c r="B799" s="57"/>
      <c r="H799" s="58"/>
      <c r="J799" s="58"/>
      <c r="L799" s="58"/>
    </row>
    <row r="800">
      <c r="B800" s="57"/>
      <c r="H800" s="58"/>
      <c r="J800" s="58"/>
      <c r="L800" s="58"/>
    </row>
    <row r="801">
      <c r="B801" s="57"/>
      <c r="H801" s="58"/>
      <c r="J801" s="58"/>
      <c r="L801" s="58"/>
    </row>
    <row r="802">
      <c r="B802" s="57"/>
      <c r="H802" s="58"/>
      <c r="J802" s="58"/>
      <c r="L802" s="58"/>
    </row>
    <row r="803">
      <c r="B803" s="57"/>
      <c r="H803" s="58"/>
      <c r="J803" s="58"/>
      <c r="L803" s="58"/>
    </row>
    <row r="804">
      <c r="B804" s="57"/>
      <c r="H804" s="58"/>
      <c r="J804" s="58"/>
      <c r="L804" s="58"/>
    </row>
    <row r="805">
      <c r="B805" s="57"/>
      <c r="H805" s="58"/>
      <c r="J805" s="58"/>
      <c r="L805" s="58"/>
    </row>
    <row r="806">
      <c r="B806" s="57"/>
      <c r="H806" s="58"/>
      <c r="J806" s="58"/>
      <c r="L806" s="58"/>
    </row>
    <row r="807">
      <c r="B807" s="57"/>
      <c r="H807" s="58"/>
      <c r="J807" s="58"/>
      <c r="L807" s="58"/>
    </row>
    <row r="808">
      <c r="B808" s="57"/>
      <c r="H808" s="58"/>
      <c r="J808" s="58"/>
      <c r="L808" s="58"/>
    </row>
    <row r="809">
      <c r="B809" s="57"/>
      <c r="H809" s="58"/>
      <c r="J809" s="58"/>
      <c r="L809" s="58"/>
    </row>
    <row r="810">
      <c r="B810" s="57"/>
      <c r="H810" s="58"/>
      <c r="J810" s="58"/>
      <c r="L810" s="58"/>
    </row>
    <row r="811">
      <c r="B811" s="57"/>
      <c r="H811" s="58"/>
      <c r="J811" s="58"/>
      <c r="L811" s="58"/>
    </row>
    <row r="812">
      <c r="B812" s="57"/>
      <c r="H812" s="58"/>
      <c r="J812" s="58"/>
      <c r="L812" s="58"/>
    </row>
    <row r="813">
      <c r="B813" s="57"/>
      <c r="H813" s="58"/>
      <c r="J813" s="58"/>
      <c r="L813" s="58"/>
    </row>
    <row r="814">
      <c r="B814" s="57"/>
      <c r="H814" s="58"/>
      <c r="J814" s="58"/>
      <c r="L814" s="58"/>
    </row>
    <row r="815">
      <c r="B815" s="57"/>
      <c r="H815" s="58"/>
      <c r="J815" s="58"/>
      <c r="L815" s="58"/>
    </row>
    <row r="816">
      <c r="B816" s="57"/>
      <c r="H816" s="58"/>
      <c r="J816" s="58"/>
      <c r="L816" s="58"/>
    </row>
    <row r="817">
      <c r="B817" s="57"/>
      <c r="H817" s="58"/>
      <c r="J817" s="58"/>
      <c r="L817" s="58"/>
    </row>
    <row r="818">
      <c r="B818" s="57"/>
      <c r="H818" s="58"/>
      <c r="J818" s="58"/>
      <c r="L818" s="58"/>
    </row>
    <row r="819">
      <c r="B819" s="57"/>
      <c r="H819" s="58"/>
      <c r="J819" s="58"/>
      <c r="L819" s="58"/>
    </row>
    <row r="820">
      <c r="B820" s="57"/>
      <c r="H820" s="58"/>
      <c r="J820" s="58"/>
      <c r="L820" s="58"/>
    </row>
    <row r="821">
      <c r="B821" s="57"/>
      <c r="H821" s="58"/>
      <c r="J821" s="58"/>
      <c r="L821" s="58"/>
    </row>
    <row r="822">
      <c r="B822" s="57"/>
      <c r="H822" s="58"/>
      <c r="J822" s="58"/>
      <c r="L822" s="58"/>
    </row>
    <row r="823">
      <c r="B823" s="57"/>
      <c r="H823" s="58"/>
      <c r="J823" s="58"/>
      <c r="L823" s="58"/>
    </row>
    <row r="824">
      <c r="B824" s="57"/>
      <c r="H824" s="58"/>
      <c r="J824" s="58"/>
      <c r="L824" s="58"/>
    </row>
    <row r="825">
      <c r="B825" s="57"/>
      <c r="H825" s="58"/>
      <c r="J825" s="58"/>
      <c r="L825" s="58"/>
    </row>
    <row r="826">
      <c r="B826" s="57"/>
      <c r="H826" s="58"/>
      <c r="J826" s="58"/>
      <c r="L826" s="58"/>
    </row>
    <row r="827">
      <c r="B827" s="57"/>
      <c r="H827" s="58"/>
      <c r="J827" s="58"/>
      <c r="L827" s="58"/>
    </row>
    <row r="828">
      <c r="B828" s="57"/>
      <c r="H828" s="58"/>
      <c r="J828" s="58"/>
      <c r="L828" s="58"/>
    </row>
    <row r="829">
      <c r="B829" s="57"/>
      <c r="H829" s="58"/>
      <c r="J829" s="58"/>
      <c r="L829" s="58"/>
    </row>
    <row r="830">
      <c r="B830" s="57"/>
      <c r="H830" s="58"/>
      <c r="J830" s="58"/>
      <c r="L830" s="58"/>
    </row>
    <row r="831">
      <c r="B831" s="57"/>
      <c r="H831" s="58"/>
      <c r="J831" s="58"/>
      <c r="L831" s="58"/>
    </row>
    <row r="832">
      <c r="B832" s="57"/>
      <c r="H832" s="58"/>
      <c r="J832" s="58"/>
      <c r="L832" s="58"/>
    </row>
    <row r="833">
      <c r="B833" s="57"/>
      <c r="H833" s="58"/>
      <c r="J833" s="58"/>
      <c r="L833" s="58"/>
    </row>
    <row r="834">
      <c r="B834" s="57"/>
      <c r="H834" s="58"/>
      <c r="J834" s="58"/>
      <c r="L834" s="58"/>
    </row>
    <row r="835">
      <c r="B835" s="57"/>
      <c r="H835" s="58"/>
      <c r="J835" s="58"/>
      <c r="L835" s="58"/>
    </row>
    <row r="836">
      <c r="B836" s="57"/>
      <c r="H836" s="58"/>
      <c r="J836" s="58"/>
      <c r="L836" s="58"/>
    </row>
    <row r="837">
      <c r="B837" s="57"/>
      <c r="H837" s="58"/>
      <c r="J837" s="58"/>
      <c r="L837" s="58"/>
    </row>
    <row r="838">
      <c r="B838" s="57"/>
      <c r="H838" s="58"/>
      <c r="J838" s="58"/>
      <c r="L838" s="58"/>
    </row>
    <row r="839">
      <c r="B839" s="57"/>
      <c r="H839" s="58"/>
      <c r="J839" s="58"/>
      <c r="L839" s="58"/>
    </row>
    <row r="840">
      <c r="B840" s="57"/>
      <c r="H840" s="58"/>
      <c r="J840" s="58"/>
      <c r="L840" s="58"/>
    </row>
    <row r="841">
      <c r="B841" s="57"/>
      <c r="H841" s="58"/>
      <c r="J841" s="58"/>
      <c r="L841" s="58"/>
    </row>
    <row r="842">
      <c r="B842" s="57"/>
      <c r="H842" s="58"/>
      <c r="J842" s="58"/>
      <c r="L842" s="58"/>
    </row>
    <row r="843">
      <c r="B843" s="57"/>
      <c r="H843" s="58"/>
      <c r="J843" s="58"/>
      <c r="L843" s="58"/>
    </row>
    <row r="844">
      <c r="B844" s="57"/>
      <c r="H844" s="58"/>
      <c r="J844" s="58"/>
      <c r="L844" s="58"/>
    </row>
    <row r="845">
      <c r="B845" s="57"/>
      <c r="H845" s="58"/>
      <c r="J845" s="58"/>
      <c r="L845" s="58"/>
    </row>
    <row r="846">
      <c r="B846" s="57"/>
      <c r="H846" s="58"/>
      <c r="J846" s="58"/>
      <c r="L846" s="58"/>
    </row>
    <row r="847">
      <c r="B847" s="57"/>
      <c r="H847" s="58"/>
      <c r="J847" s="58"/>
      <c r="L847" s="58"/>
    </row>
    <row r="848">
      <c r="B848" s="57"/>
      <c r="H848" s="58"/>
      <c r="J848" s="58"/>
      <c r="L848" s="58"/>
    </row>
    <row r="849">
      <c r="B849" s="57"/>
      <c r="H849" s="58"/>
      <c r="J849" s="58"/>
      <c r="L849" s="58"/>
    </row>
    <row r="850">
      <c r="B850" s="57"/>
      <c r="H850" s="58"/>
      <c r="J850" s="58"/>
      <c r="L850" s="58"/>
    </row>
    <row r="851">
      <c r="B851" s="57"/>
      <c r="H851" s="58"/>
      <c r="J851" s="58"/>
      <c r="L851" s="58"/>
    </row>
    <row r="852">
      <c r="B852" s="57"/>
      <c r="H852" s="58"/>
      <c r="J852" s="58"/>
      <c r="L852" s="58"/>
    </row>
    <row r="853">
      <c r="B853" s="57"/>
      <c r="H853" s="58"/>
      <c r="J853" s="58"/>
      <c r="L853" s="58"/>
    </row>
    <row r="854">
      <c r="B854" s="57"/>
      <c r="H854" s="58"/>
      <c r="J854" s="58"/>
      <c r="L854" s="58"/>
    </row>
    <row r="855">
      <c r="B855" s="57"/>
      <c r="H855" s="58"/>
      <c r="J855" s="58"/>
      <c r="L855" s="58"/>
    </row>
    <row r="856">
      <c r="B856" s="57"/>
      <c r="H856" s="58"/>
      <c r="J856" s="58"/>
      <c r="L856" s="58"/>
    </row>
    <row r="857">
      <c r="B857" s="57"/>
      <c r="H857" s="58"/>
      <c r="J857" s="58"/>
      <c r="L857" s="58"/>
    </row>
    <row r="858">
      <c r="B858" s="57"/>
      <c r="H858" s="58"/>
      <c r="J858" s="58"/>
      <c r="L858" s="58"/>
    </row>
    <row r="859">
      <c r="B859" s="57"/>
      <c r="H859" s="58"/>
      <c r="J859" s="58"/>
      <c r="L859" s="58"/>
    </row>
    <row r="860">
      <c r="B860" s="57"/>
      <c r="H860" s="58"/>
      <c r="J860" s="58"/>
      <c r="L860" s="58"/>
    </row>
    <row r="861">
      <c r="B861" s="57"/>
      <c r="H861" s="58"/>
      <c r="J861" s="58"/>
      <c r="L861" s="58"/>
    </row>
    <row r="862">
      <c r="B862" s="57"/>
      <c r="H862" s="58"/>
      <c r="J862" s="58"/>
      <c r="L862" s="58"/>
    </row>
    <row r="863">
      <c r="B863" s="57"/>
      <c r="H863" s="58"/>
      <c r="J863" s="58"/>
      <c r="L863" s="58"/>
    </row>
    <row r="864">
      <c r="B864" s="57"/>
      <c r="H864" s="58"/>
      <c r="J864" s="58"/>
      <c r="L864" s="58"/>
    </row>
    <row r="865">
      <c r="B865" s="57"/>
      <c r="H865" s="58"/>
      <c r="J865" s="58"/>
      <c r="L865" s="58"/>
    </row>
    <row r="866">
      <c r="B866" s="57"/>
      <c r="H866" s="58"/>
      <c r="J866" s="58"/>
      <c r="L866" s="58"/>
    </row>
    <row r="867">
      <c r="B867" s="57"/>
      <c r="H867" s="58"/>
      <c r="J867" s="58"/>
      <c r="L867" s="58"/>
    </row>
    <row r="868">
      <c r="B868" s="57"/>
      <c r="H868" s="58"/>
      <c r="J868" s="58"/>
      <c r="L868" s="58"/>
    </row>
    <row r="869">
      <c r="B869" s="57"/>
      <c r="H869" s="58"/>
      <c r="J869" s="58"/>
      <c r="L869" s="58"/>
    </row>
    <row r="870">
      <c r="B870" s="57"/>
      <c r="H870" s="58"/>
      <c r="J870" s="58"/>
      <c r="L870" s="58"/>
    </row>
    <row r="871">
      <c r="B871" s="57"/>
      <c r="H871" s="58"/>
      <c r="J871" s="58"/>
      <c r="L871" s="58"/>
    </row>
    <row r="872">
      <c r="B872" s="57"/>
      <c r="H872" s="58"/>
      <c r="J872" s="58"/>
      <c r="L872" s="58"/>
    </row>
    <row r="873">
      <c r="B873" s="57"/>
      <c r="H873" s="58"/>
      <c r="J873" s="58"/>
      <c r="L873" s="58"/>
    </row>
    <row r="874">
      <c r="B874" s="57"/>
      <c r="H874" s="58"/>
      <c r="J874" s="58"/>
      <c r="L874" s="58"/>
    </row>
    <row r="875">
      <c r="B875" s="57"/>
      <c r="H875" s="58"/>
      <c r="J875" s="58"/>
      <c r="L875" s="58"/>
    </row>
    <row r="876">
      <c r="B876" s="57"/>
      <c r="H876" s="58"/>
      <c r="J876" s="58"/>
      <c r="L876" s="58"/>
    </row>
    <row r="877">
      <c r="B877" s="57"/>
      <c r="H877" s="58"/>
      <c r="J877" s="58"/>
      <c r="L877" s="58"/>
    </row>
    <row r="878">
      <c r="B878" s="57"/>
      <c r="H878" s="58"/>
      <c r="J878" s="58"/>
      <c r="L878" s="58"/>
    </row>
    <row r="879">
      <c r="B879" s="57"/>
      <c r="H879" s="58"/>
      <c r="J879" s="58"/>
      <c r="L879" s="58"/>
    </row>
    <row r="880">
      <c r="B880" s="57"/>
      <c r="H880" s="58"/>
      <c r="J880" s="58"/>
      <c r="L880" s="58"/>
    </row>
    <row r="881">
      <c r="B881" s="57"/>
      <c r="H881" s="58"/>
      <c r="J881" s="58"/>
      <c r="L881" s="58"/>
    </row>
    <row r="882">
      <c r="B882" s="57"/>
      <c r="H882" s="58"/>
      <c r="J882" s="58"/>
      <c r="L882" s="58"/>
    </row>
    <row r="883">
      <c r="B883" s="57"/>
      <c r="H883" s="58"/>
      <c r="J883" s="58"/>
      <c r="L883" s="58"/>
    </row>
    <row r="884">
      <c r="B884" s="57"/>
      <c r="H884" s="58"/>
      <c r="J884" s="58"/>
      <c r="L884" s="58"/>
    </row>
    <row r="885">
      <c r="B885" s="57"/>
      <c r="H885" s="58"/>
      <c r="J885" s="58"/>
      <c r="L885" s="58"/>
    </row>
    <row r="886">
      <c r="B886" s="57"/>
      <c r="H886" s="58"/>
      <c r="J886" s="58"/>
      <c r="L886" s="58"/>
    </row>
    <row r="887">
      <c r="B887" s="57"/>
      <c r="H887" s="58"/>
      <c r="J887" s="58"/>
      <c r="L887" s="58"/>
    </row>
    <row r="888">
      <c r="B888" s="57"/>
      <c r="H888" s="58"/>
      <c r="J888" s="58"/>
      <c r="L888" s="58"/>
    </row>
    <row r="889">
      <c r="B889" s="57"/>
      <c r="H889" s="58"/>
      <c r="J889" s="58"/>
      <c r="L889" s="58"/>
    </row>
    <row r="890">
      <c r="B890" s="57"/>
      <c r="H890" s="58"/>
      <c r="J890" s="58"/>
      <c r="L890" s="58"/>
    </row>
    <row r="891">
      <c r="B891" s="57"/>
      <c r="H891" s="58"/>
      <c r="J891" s="58"/>
      <c r="L891" s="58"/>
    </row>
    <row r="892">
      <c r="B892" s="57"/>
      <c r="H892" s="58"/>
      <c r="J892" s="58"/>
      <c r="L892" s="58"/>
    </row>
    <row r="893">
      <c r="B893" s="57"/>
      <c r="H893" s="58"/>
      <c r="J893" s="58"/>
      <c r="L893" s="58"/>
    </row>
    <row r="894">
      <c r="B894" s="57"/>
      <c r="H894" s="58"/>
      <c r="J894" s="58"/>
      <c r="L894" s="58"/>
    </row>
    <row r="895">
      <c r="B895" s="57"/>
      <c r="H895" s="58"/>
      <c r="J895" s="58"/>
      <c r="L895" s="58"/>
    </row>
    <row r="896">
      <c r="B896" s="57"/>
      <c r="H896" s="58"/>
      <c r="J896" s="58"/>
      <c r="L896" s="58"/>
    </row>
    <row r="897">
      <c r="B897" s="57"/>
      <c r="H897" s="58"/>
      <c r="J897" s="58"/>
      <c r="L897" s="58"/>
    </row>
    <row r="898">
      <c r="B898" s="57"/>
      <c r="H898" s="58"/>
      <c r="J898" s="58"/>
      <c r="L898" s="58"/>
    </row>
    <row r="899">
      <c r="B899" s="57"/>
      <c r="H899" s="58"/>
      <c r="J899" s="58"/>
      <c r="L899" s="58"/>
    </row>
    <row r="900">
      <c r="B900" s="57"/>
      <c r="H900" s="58"/>
      <c r="J900" s="58"/>
      <c r="L900" s="58"/>
    </row>
    <row r="901">
      <c r="B901" s="57"/>
      <c r="H901" s="58"/>
      <c r="J901" s="58"/>
      <c r="L901" s="58"/>
    </row>
    <row r="902">
      <c r="B902" s="57"/>
      <c r="H902" s="58"/>
      <c r="J902" s="58"/>
      <c r="L902" s="58"/>
    </row>
    <row r="903">
      <c r="B903" s="57"/>
      <c r="H903" s="58"/>
      <c r="J903" s="58"/>
      <c r="L903" s="58"/>
    </row>
    <row r="904">
      <c r="B904" s="57"/>
      <c r="H904" s="58"/>
      <c r="J904" s="58"/>
      <c r="L904" s="58"/>
    </row>
    <row r="905">
      <c r="B905" s="57"/>
      <c r="H905" s="58"/>
      <c r="J905" s="58"/>
      <c r="L905" s="58"/>
    </row>
    <row r="906">
      <c r="B906" s="57"/>
      <c r="H906" s="58"/>
      <c r="J906" s="58"/>
      <c r="L906" s="58"/>
    </row>
    <row r="907">
      <c r="B907" s="57"/>
      <c r="H907" s="58"/>
      <c r="J907" s="58"/>
      <c r="L907" s="58"/>
    </row>
    <row r="908">
      <c r="B908" s="57"/>
      <c r="H908" s="58"/>
      <c r="J908" s="58"/>
      <c r="L908" s="58"/>
    </row>
    <row r="909">
      <c r="B909" s="57"/>
      <c r="H909" s="58"/>
      <c r="J909" s="58"/>
      <c r="L909" s="58"/>
    </row>
    <row r="910">
      <c r="B910" s="57"/>
      <c r="H910" s="58"/>
      <c r="J910" s="58"/>
      <c r="L910" s="58"/>
    </row>
    <row r="911">
      <c r="B911" s="57"/>
      <c r="H911" s="58"/>
      <c r="J911" s="58"/>
      <c r="L911" s="58"/>
    </row>
    <row r="912">
      <c r="B912" s="57"/>
      <c r="H912" s="58"/>
      <c r="J912" s="58"/>
      <c r="L912" s="58"/>
    </row>
    <row r="913">
      <c r="B913" s="57"/>
      <c r="H913" s="58"/>
      <c r="J913" s="58"/>
      <c r="L913" s="58"/>
    </row>
    <row r="914">
      <c r="B914" s="57"/>
      <c r="H914" s="58"/>
      <c r="J914" s="58"/>
      <c r="L914" s="58"/>
    </row>
    <row r="915">
      <c r="B915" s="57"/>
      <c r="H915" s="58"/>
      <c r="J915" s="58"/>
      <c r="L915" s="58"/>
    </row>
    <row r="916">
      <c r="B916" s="57"/>
      <c r="H916" s="58"/>
      <c r="J916" s="58"/>
      <c r="L916" s="58"/>
    </row>
    <row r="917">
      <c r="B917" s="57"/>
      <c r="H917" s="58"/>
      <c r="J917" s="58"/>
      <c r="L917" s="58"/>
    </row>
    <row r="918">
      <c r="B918" s="57"/>
      <c r="H918" s="58"/>
      <c r="J918" s="58"/>
      <c r="L918" s="58"/>
    </row>
    <row r="919">
      <c r="B919" s="57"/>
      <c r="H919" s="58"/>
      <c r="J919" s="58"/>
      <c r="L919" s="58"/>
    </row>
    <row r="920">
      <c r="B920" s="57"/>
      <c r="H920" s="58"/>
      <c r="J920" s="58"/>
      <c r="L920" s="58"/>
    </row>
    <row r="921">
      <c r="B921" s="57"/>
      <c r="H921" s="58"/>
      <c r="J921" s="58"/>
      <c r="L921" s="58"/>
    </row>
    <row r="922">
      <c r="B922" s="57"/>
      <c r="H922" s="58"/>
      <c r="J922" s="58"/>
      <c r="L922" s="58"/>
    </row>
    <row r="923">
      <c r="B923" s="57"/>
      <c r="H923" s="58"/>
      <c r="J923" s="58"/>
      <c r="L923" s="58"/>
    </row>
    <row r="924">
      <c r="B924" s="57"/>
      <c r="H924" s="58"/>
      <c r="J924" s="58"/>
      <c r="L924" s="58"/>
    </row>
    <row r="925">
      <c r="B925" s="57"/>
      <c r="H925" s="58"/>
      <c r="J925" s="58"/>
      <c r="L925" s="58"/>
    </row>
    <row r="926">
      <c r="B926" s="57"/>
      <c r="H926" s="58"/>
      <c r="J926" s="58"/>
      <c r="L926" s="58"/>
    </row>
    <row r="927">
      <c r="B927" s="57"/>
      <c r="H927" s="58"/>
      <c r="J927" s="58"/>
      <c r="L927" s="58"/>
    </row>
    <row r="928">
      <c r="B928" s="57"/>
      <c r="H928" s="58"/>
      <c r="J928" s="58"/>
      <c r="L928" s="58"/>
    </row>
    <row r="929">
      <c r="B929" s="57"/>
      <c r="H929" s="58"/>
      <c r="J929" s="58"/>
      <c r="L929" s="58"/>
    </row>
    <row r="930">
      <c r="B930" s="57"/>
      <c r="H930" s="58"/>
      <c r="J930" s="58"/>
      <c r="L930" s="58"/>
    </row>
    <row r="931">
      <c r="B931" s="57"/>
      <c r="H931" s="58"/>
      <c r="J931" s="58"/>
      <c r="L931" s="58"/>
    </row>
    <row r="932">
      <c r="B932" s="57"/>
      <c r="H932" s="58"/>
      <c r="J932" s="58"/>
      <c r="L932" s="58"/>
    </row>
    <row r="933">
      <c r="B933" s="57"/>
      <c r="H933" s="58"/>
      <c r="J933" s="58"/>
      <c r="L933" s="58"/>
    </row>
    <row r="934">
      <c r="B934" s="57"/>
      <c r="H934" s="58"/>
      <c r="J934" s="58"/>
      <c r="L934" s="58"/>
    </row>
    <row r="935">
      <c r="B935" s="57"/>
      <c r="H935" s="58"/>
      <c r="J935" s="58"/>
      <c r="L935" s="58"/>
    </row>
    <row r="936">
      <c r="B936" s="57"/>
      <c r="H936" s="58"/>
      <c r="J936" s="58"/>
      <c r="L936" s="58"/>
    </row>
    <row r="937">
      <c r="B937" s="57"/>
      <c r="H937" s="58"/>
      <c r="J937" s="58"/>
      <c r="L937" s="58"/>
    </row>
    <row r="938">
      <c r="B938" s="57"/>
      <c r="H938" s="58"/>
      <c r="J938" s="58"/>
      <c r="L938" s="58"/>
    </row>
    <row r="939">
      <c r="B939" s="57"/>
      <c r="H939" s="58"/>
      <c r="J939" s="58"/>
      <c r="L939" s="58"/>
    </row>
    <row r="940">
      <c r="B940" s="57"/>
      <c r="H940" s="58"/>
      <c r="J940" s="58"/>
      <c r="L940" s="58"/>
    </row>
    <row r="941">
      <c r="B941" s="57"/>
      <c r="H941" s="58"/>
      <c r="J941" s="58"/>
      <c r="L941" s="58"/>
    </row>
    <row r="942">
      <c r="B942" s="57"/>
      <c r="H942" s="58"/>
      <c r="J942" s="58"/>
      <c r="L942" s="58"/>
    </row>
    <row r="943">
      <c r="B943" s="57"/>
      <c r="H943" s="58"/>
      <c r="J943" s="58"/>
      <c r="L943" s="58"/>
    </row>
    <row r="944">
      <c r="B944" s="57"/>
      <c r="H944" s="58"/>
      <c r="J944" s="58"/>
      <c r="L944" s="58"/>
    </row>
    <row r="945">
      <c r="B945" s="57"/>
      <c r="H945" s="58"/>
      <c r="J945" s="58"/>
      <c r="L945" s="58"/>
    </row>
    <row r="946">
      <c r="B946" s="57"/>
      <c r="H946" s="58"/>
      <c r="J946" s="58"/>
      <c r="L946" s="58"/>
    </row>
    <row r="947">
      <c r="B947" s="57"/>
      <c r="H947" s="58"/>
      <c r="J947" s="58"/>
      <c r="L947" s="58"/>
    </row>
    <row r="948">
      <c r="B948" s="57"/>
      <c r="H948" s="58"/>
      <c r="J948" s="58"/>
      <c r="L948" s="58"/>
    </row>
    <row r="949">
      <c r="B949" s="57"/>
      <c r="H949" s="58"/>
      <c r="J949" s="58"/>
      <c r="L949" s="58"/>
    </row>
    <row r="950">
      <c r="B950" s="57"/>
      <c r="H950" s="58"/>
      <c r="J950" s="58"/>
      <c r="L950" s="58"/>
    </row>
    <row r="951">
      <c r="B951" s="57"/>
      <c r="H951" s="58"/>
      <c r="J951" s="58"/>
      <c r="L951" s="58"/>
    </row>
    <row r="952">
      <c r="B952" s="57"/>
      <c r="H952" s="58"/>
      <c r="J952" s="58"/>
      <c r="L952" s="58"/>
    </row>
    <row r="953">
      <c r="B953" s="57"/>
      <c r="H953" s="58"/>
      <c r="J953" s="58"/>
      <c r="L953" s="58"/>
    </row>
    <row r="954">
      <c r="B954" s="57"/>
      <c r="H954" s="58"/>
      <c r="J954" s="58"/>
      <c r="L954" s="58"/>
    </row>
    <row r="955">
      <c r="B955" s="57"/>
      <c r="H955" s="58"/>
      <c r="J955" s="58"/>
      <c r="L955" s="58"/>
    </row>
    <row r="956">
      <c r="B956" s="57"/>
      <c r="H956" s="58"/>
      <c r="J956" s="58"/>
      <c r="L956" s="58"/>
    </row>
    <row r="957">
      <c r="B957" s="57"/>
      <c r="H957" s="58"/>
      <c r="J957" s="58"/>
      <c r="L957" s="58"/>
    </row>
    <row r="958">
      <c r="B958" s="57"/>
      <c r="H958" s="58"/>
      <c r="J958" s="58"/>
      <c r="L958" s="58"/>
    </row>
    <row r="959">
      <c r="B959" s="57"/>
      <c r="H959" s="58"/>
      <c r="J959" s="58"/>
      <c r="L959" s="58"/>
    </row>
    <row r="960">
      <c r="B960" s="57"/>
      <c r="H960" s="58"/>
      <c r="J960" s="58"/>
      <c r="L960" s="58"/>
    </row>
    <row r="961">
      <c r="B961" s="57"/>
      <c r="H961" s="58"/>
      <c r="J961" s="58"/>
      <c r="L961" s="58"/>
    </row>
    <row r="962">
      <c r="B962" s="57"/>
      <c r="H962" s="58"/>
      <c r="J962" s="58"/>
      <c r="L962" s="58"/>
    </row>
    <row r="963">
      <c r="B963" s="57"/>
      <c r="H963" s="58"/>
      <c r="J963" s="58"/>
      <c r="L963" s="58"/>
    </row>
    <row r="964">
      <c r="B964" s="57"/>
      <c r="H964" s="58"/>
      <c r="J964" s="58"/>
      <c r="L964" s="58"/>
    </row>
    <row r="965">
      <c r="B965" s="57"/>
      <c r="H965" s="58"/>
      <c r="J965" s="58"/>
      <c r="L965" s="58"/>
    </row>
    <row r="966">
      <c r="B966" s="57"/>
      <c r="H966" s="58"/>
      <c r="J966" s="58"/>
      <c r="L966" s="58"/>
    </row>
    <row r="967">
      <c r="B967" s="57"/>
      <c r="H967" s="58"/>
      <c r="J967" s="58"/>
      <c r="L967" s="58"/>
    </row>
    <row r="968">
      <c r="B968" s="57"/>
      <c r="H968" s="58"/>
      <c r="J968" s="58"/>
      <c r="L968" s="58"/>
    </row>
    <row r="969">
      <c r="B969" s="57"/>
      <c r="H969" s="58"/>
      <c r="J969" s="58"/>
      <c r="L969" s="58"/>
    </row>
    <row r="970">
      <c r="B970" s="57"/>
      <c r="H970" s="58"/>
      <c r="J970" s="58"/>
      <c r="L970" s="58"/>
    </row>
    <row r="971">
      <c r="B971" s="57"/>
      <c r="H971" s="58"/>
      <c r="J971" s="58"/>
      <c r="L971" s="58"/>
    </row>
    <row r="972">
      <c r="B972" s="57"/>
      <c r="H972" s="58"/>
      <c r="J972" s="58"/>
      <c r="L972" s="58"/>
    </row>
    <row r="973">
      <c r="B973" s="57"/>
      <c r="H973" s="58"/>
      <c r="J973" s="58"/>
      <c r="L973" s="58"/>
    </row>
    <row r="974">
      <c r="B974" s="57"/>
      <c r="H974" s="58"/>
      <c r="J974" s="58"/>
      <c r="L974" s="58"/>
    </row>
    <row r="975">
      <c r="B975" s="57"/>
      <c r="H975" s="58"/>
      <c r="J975" s="58"/>
      <c r="L975" s="58"/>
    </row>
    <row r="976">
      <c r="B976" s="57"/>
      <c r="H976" s="58"/>
      <c r="J976" s="58"/>
      <c r="L976" s="58"/>
    </row>
    <row r="977">
      <c r="B977" s="57"/>
      <c r="H977" s="58"/>
      <c r="J977" s="58"/>
      <c r="L977" s="58"/>
    </row>
    <row r="978">
      <c r="B978" s="57"/>
      <c r="H978" s="58"/>
      <c r="J978" s="58"/>
      <c r="L978" s="58"/>
    </row>
    <row r="979">
      <c r="B979" s="57"/>
      <c r="H979" s="58"/>
      <c r="J979" s="58"/>
      <c r="L979" s="58"/>
    </row>
    <row r="980">
      <c r="B980" s="57"/>
      <c r="H980" s="58"/>
      <c r="J980" s="58"/>
      <c r="L980" s="58"/>
    </row>
    <row r="981">
      <c r="B981" s="57"/>
      <c r="H981" s="58"/>
      <c r="J981" s="58"/>
      <c r="L981" s="58"/>
    </row>
    <row r="982">
      <c r="B982" s="57"/>
      <c r="H982" s="58"/>
      <c r="J982" s="58"/>
      <c r="L982" s="58"/>
    </row>
    <row r="983">
      <c r="B983" s="57"/>
      <c r="H983" s="58"/>
      <c r="J983" s="58"/>
      <c r="L983" s="58"/>
    </row>
    <row r="984">
      <c r="B984" s="57"/>
      <c r="H984" s="58"/>
      <c r="J984" s="58"/>
      <c r="L984" s="58"/>
    </row>
    <row r="985">
      <c r="B985" s="57"/>
      <c r="H985" s="58"/>
      <c r="J985" s="58"/>
      <c r="L985" s="58"/>
    </row>
    <row r="986">
      <c r="B986" s="57"/>
      <c r="H986" s="58"/>
      <c r="J986" s="58"/>
      <c r="L986" s="58"/>
    </row>
    <row r="987">
      <c r="B987" s="57"/>
      <c r="H987" s="58"/>
      <c r="J987" s="58"/>
      <c r="L987" s="58"/>
    </row>
    <row r="988">
      <c r="B988" s="57"/>
      <c r="H988" s="58"/>
      <c r="J988" s="58"/>
      <c r="L988" s="58"/>
    </row>
    <row r="989">
      <c r="B989" s="57"/>
      <c r="H989" s="58"/>
      <c r="J989" s="58"/>
      <c r="L989" s="58"/>
    </row>
    <row r="990">
      <c r="B990" s="57"/>
      <c r="H990" s="58"/>
      <c r="J990" s="58"/>
      <c r="L990" s="58"/>
    </row>
    <row r="991">
      <c r="B991" s="57"/>
      <c r="H991" s="58"/>
      <c r="J991" s="58"/>
      <c r="L991" s="58"/>
    </row>
    <row r="992">
      <c r="B992" s="57"/>
      <c r="H992" s="58"/>
      <c r="J992" s="58"/>
      <c r="L992" s="58"/>
    </row>
    <row r="993">
      <c r="B993" s="57"/>
      <c r="H993" s="58"/>
      <c r="J993" s="58"/>
      <c r="L993" s="58"/>
    </row>
    <row r="994">
      <c r="B994" s="57"/>
      <c r="H994" s="58"/>
      <c r="J994" s="58"/>
      <c r="L994" s="58"/>
    </row>
    <row r="995">
      <c r="B995" s="57"/>
      <c r="H995" s="58"/>
      <c r="J995" s="58"/>
      <c r="L995" s="58"/>
    </row>
    <row r="996">
      <c r="B996" s="57"/>
      <c r="H996" s="58"/>
      <c r="J996" s="58"/>
      <c r="L996" s="58"/>
    </row>
    <row r="997">
      <c r="B997" s="57"/>
      <c r="H997" s="58"/>
      <c r="J997" s="58"/>
      <c r="L997" s="58"/>
    </row>
    <row r="998">
      <c r="B998" s="57"/>
      <c r="H998" s="58"/>
      <c r="J998" s="58"/>
      <c r="L998" s="58"/>
    </row>
    <row r="999">
      <c r="B999" s="57"/>
      <c r="H999" s="58"/>
      <c r="J999" s="58"/>
      <c r="L999" s="58"/>
    </row>
    <row r="1000">
      <c r="B1000" s="57"/>
      <c r="H1000" s="58"/>
      <c r="J1000" s="58"/>
      <c r="L1000" s="58"/>
    </row>
    <row r="1001">
      <c r="B1001" s="57"/>
      <c r="H1001" s="58"/>
      <c r="J1001" s="58"/>
      <c r="L1001" s="58"/>
    </row>
    <row r="1002">
      <c r="B1002" s="57"/>
      <c r="H1002" s="58"/>
      <c r="J1002" s="58"/>
      <c r="L1002" s="58"/>
    </row>
    <row r="1003">
      <c r="B1003" s="57"/>
      <c r="H1003" s="58"/>
      <c r="J1003" s="58"/>
      <c r="L1003" s="58"/>
    </row>
    <row r="1004">
      <c r="B1004" s="57"/>
      <c r="H1004" s="58"/>
      <c r="J1004" s="58"/>
      <c r="L1004" s="58"/>
    </row>
    <row r="1005">
      <c r="B1005" s="57"/>
      <c r="H1005" s="58"/>
      <c r="J1005" s="58"/>
      <c r="L1005" s="58"/>
    </row>
  </sheetData>
  <mergeCells count="3">
    <mergeCell ref="E2:F6"/>
    <mergeCell ref="B5:D6"/>
    <mergeCell ref="G6:L6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