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johaneklof/Documents/Work/ZEN Zostera Experiment Network/ZEN workshop May 2016/"/>
    </mc:Choice>
  </mc:AlternateContent>
  <bookViews>
    <workbookView xWindow="0" yWindow="0" windowWidth="25600" windowHeight="16000" tabRatio="500" activeTab="1"/>
  </bookViews>
  <sheets>
    <sheet name="Fetch data" sheetId="2" r:id="rId1"/>
    <sheet name="Pop.dens" sheetId="3" r:id="rId2"/>
    <sheet name="Fetch calculation" sheetId="1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3" i="3" l="1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D40" i="1"/>
  <c r="AE40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3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<sst xmlns="http://schemas.openxmlformats.org/spreadsheetml/2006/main" count="1347" uniqueCount="157">
  <si>
    <t>Site.Code</t>
  </si>
  <si>
    <t>Site</t>
  </si>
  <si>
    <t>Subsite</t>
  </si>
  <si>
    <t>Subsite.Name</t>
  </si>
  <si>
    <t>Ocean</t>
  </si>
  <si>
    <t>Coast</t>
  </si>
  <si>
    <t>Basin</t>
  </si>
  <si>
    <t>First.Year.In.ZEN</t>
  </si>
  <si>
    <t>Latitude</t>
  </si>
  <si>
    <t>Longitude</t>
  </si>
  <si>
    <t>BB</t>
  </si>
  <si>
    <t>A</t>
  </si>
  <si>
    <t>Westside Park, Bodega Bay</t>
  </si>
  <si>
    <t>Pacific</t>
  </si>
  <si>
    <t>East.Pacific</t>
  </si>
  <si>
    <t>East</t>
  </si>
  <si>
    <t>B</t>
  </si>
  <si>
    <t>Sacramento Landing, Tomales Bay</t>
  </si>
  <si>
    <t>BC</t>
  </si>
  <si>
    <t>Tsawwassen</t>
  </si>
  <si>
    <t>White Rock</t>
  </si>
  <si>
    <t>CR</t>
  </si>
  <si>
    <t>Posedarje</t>
  </si>
  <si>
    <t>Atlantic</t>
  </si>
  <si>
    <t>East.Atlantic</t>
  </si>
  <si>
    <t>Sveti Duh</t>
  </si>
  <si>
    <t>ES</t>
  </si>
  <si>
    <t>South Bay</t>
  </si>
  <si>
    <t>West.Atlantic</t>
  </si>
  <si>
    <t>West</t>
  </si>
  <si>
    <t>Cobb Bay</t>
  </si>
  <si>
    <t>FI</t>
  </si>
  <si>
    <t>Fårö</t>
  </si>
  <si>
    <t>Ängsö</t>
  </si>
  <si>
    <t>FR</t>
  </si>
  <si>
    <t>Bouzigues, Etang de Thau</t>
  </si>
  <si>
    <t>Peyrac sur mer, Etang de Bages-Sigean</t>
  </si>
  <si>
    <t>IR</t>
  </si>
  <si>
    <t>Greyabbey</t>
  </si>
  <si>
    <t xml:space="preserve">Donegal </t>
  </si>
  <si>
    <t>JN</t>
  </si>
  <si>
    <t>Akkeshi-ko estuary</t>
  </si>
  <si>
    <t>West.Pacific</t>
  </si>
  <si>
    <t>Akkeshi-bay</t>
  </si>
  <si>
    <t>JS</t>
  </si>
  <si>
    <t>Ikunoshima</t>
  </si>
  <si>
    <t>Onoura</t>
  </si>
  <si>
    <t>KO</t>
  </si>
  <si>
    <t>Dongdae bay</t>
  </si>
  <si>
    <t>Koje bay</t>
  </si>
  <si>
    <t>LI</t>
  </si>
  <si>
    <t>Site 1 (Landscape Lab)</t>
  </si>
  <si>
    <t>Site 2 (Tiana Beach, Summer)</t>
  </si>
  <si>
    <t>MA</t>
  </si>
  <si>
    <t>Dorothy Cove</t>
  </si>
  <si>
    <t>Niles Beach</t>
  </si>
  <si>
    <t>MX</t>
  </si>
  <si>
    <t>San Quintin Bay</t>
  </si>
  <si>
    <t>Punta Banda Estuary</t>
  </si>
  <si>
    <t>NC</t>
  </si>
  <si>
    <t>Middle Marsh</t>
  </si>
  <si>
    <t>Shackleford Island</t>
  </si>
  <si>
    <t>NN</t>
  </si>
  <si>
    <t>Misvaerfjorden</t>
  </si>
  <si>
    <t>Rövika</t>
  </si>
  <si>
    <t>OR</t>
  </si>
  <si>
    <t>Yaquina Bay</t>
  </si>
  <si>
    <t>Coos Bay</t>
  </si>
  <si>
    <t>PO</t>
  </si>
  <si>
    <t>Culatatra</t>
  </si>
  <si>
    <t>Marim</t>
  </si>
  <si>
    <t>QU</t>
  </si>
  <si>
    <t>Pointe-Lebel</t>
  </si>
  <si>
    <t>Baie-St-Ludger</t>
  </si>
  <si>
    <t>RU</t>
  </si>
  <si>
    <t>Seldianaya</t>
  </si>
  <si>
    <t>Nicolskaya</t>
  </si>
  <si>
    <t>SD</t>
  </si>
  <si>
    <t>Shelter Island</t>
  </si>
  <si>
    <t xml:space="preserve">Coronado </t>
  </si>
  <si>
    <t>SF</t>
  </si>
  <si>
    <t>Point Molate</t>
  </si>
  <si>
    <t>Point San Pablo</t>
  </si>
  <si>
    <t>SW</t>
  </si>
  <si>
    <t>Torseröd</t>
  </si>
  <si>
    <t>Bökevik</t>
  </si>
  <si>
    <t>UK</t>
  </si>
  <si>
    <t>Porth Dinllaen</t>
  </si>
  <si>
    <t>Penn Y Chain</t>
  </si>
  <si>
    <t>VA</t>
  </si>
  <si>
    <t>Goodwin Islands</t>
  </si>
  <si>
    <t>Allen's Islands</t>
  </si>
  <si>
    <t>WA</t>
  </si>
  <si>
    <t>Willapa Bay</t>
  </si>
  <si>
    <t>Dabob Bay</t>
  </si>
  <si>
    <t>MEAN</t>
  </si>
  <si>
    <t>MEDIAN</t>
  </si>
  <si>
    <t>Mean.Fetch</t>
  </si>
  <si>
    <t>Median.Fetch</t>
  </si>
  <si>
    <t>BB.A</t>
  </si>
  <si>
    <t>BB.B</t>
  </si>
  <si>
    <t>BC.A</t>
  </si>
  <si>
    <t>BC.B</t>
  </si>
  <si>
    <t>CR.A</t>
  </si>
  <si>
    <t>CR.B</t>
  </si>
  <si>
    <t>ES.A</t>
  </si>
  <si>
    <t>ES.B</t>
  </si>
  <si>
    <t>FI.A</t>
  </si>
  <si>
    <t>FI.B</t>
  </si>
  <si>
    <t>FR.A</t>
  </si>
  <si>
    <t>FR.B</t>
  </si>
  <si>
    <t>IR.A</t>
  </si>
  <si>
    <t>IR.B</t>
  </si>
  <si>
    <t>JN.A</t>
  </si>
  <si>
    <t>JN.B</t>
  </si>
  <si>
    <t>JS.A</t>
  </si>
  <si>
    <t>JS.B</t>
  </si>
  <si>
    <t>KO.A</t>
  </si>
  <si>
    <t>KO.B</t>
  </si>
  <si>
    <t>LI.1</t>
  </si>
  <si>
    <t>LI.2</t>
  </si>
  <si>
    <t>MA.A</t>
  </si>
  <si>
    <t>MA.B</t>
  </si>
  <si>
    <t>MX.A</t>
  </si>
  <si>
    <t>MX.B</t>
  </si>
  <si>
    <t>NC.A</t>
  </si>
  <si>
    <t>NC.B</t>
  </si>
  <si>
    <t>NN.A</t>
  </si>
  <si>
    <t>NN.B</t>
  </si>
  <si>
    <t>OR.A</t>
  </si>
  <si>
    <t>OR.B</t>
  </si>
  <si>
    <t>PO.A</t>
  </si>
  <si>
    <t>PO.B</t>
  </si>
  <si>
    <t>QU.A</t>
  </si>
  <si>
    <t>QU.B</t>
  </si>
  <si>
    <t>RU.A</t>
  </si>
  <si>
    <t>RU.B</t>
  </si>
  <si>
    <t>SD.A</t>
  </si>
  <si>
    <t>SD.B</t>
  </si>
  <si>
    <t>SF.A</t>
  </si>
  <si>
    <t>SF.B</t>
  </si>
  <si>
    <t>SW.A</t>
  </si>
  <si>
    <t>SW.B</t>
  </si>
  <si>
    <t>UK.A</t>
  </si>
  <si>
    <t>UK.B</t>
  </si>
  <si>
    <t>VA.A</t>
  </si>
  <si>
    <t>VA.B</t>
  </si>
  <si>
    <t>WA.A</t>
  </si>
  <si>
    <t>WA.B</t>
  </si>
  <si>
    <t># ZEN 2014. Mean and median fetch based on the following bearings (degrees): 0, 45, 90, 135, 180, 225, 270, 315</t>
  </si>
  <si>
    <t>PopDens</t>
  </si>
  <si>
    <t>5.1-25</t>
  </si>
  <si>
    <t>25-50</t>
  </si>
  <si>
    <t>50-100</t>
  </si>
  <si>
    <t>100-250</t>
  </si>
  <si>
    <t>PopDens2</t>
  </si>
  <si>
    <t># ZEN 2014. Estimations of population density based on SEDAC predictions of pop density in 2015: http://sedac.ciesin.columbia.edu/data/set/gpw-v3-population-density-future-estimates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</si>
</sst>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/>
    <xf numFmtId="0" fontId="5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4" xfId="0" applyFont="1" applyFill="1" applyBorder="1" applyAlignment="1"/>
    <xf numFmtId="0" fontId="4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164" fontId="3" fillId="0" borderId="5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0" fillId="0" borderId="5" xfId="0" applyFont="1" applyFill="1" applyBorder="1" applyAlignment="1">
      <alignment horizontal="left"/>
    </xf>
    <xf numFmtId="0" fontId="4" fillId="0" borderId="4" xfId="0" applyFont="1" applyFill="1" applyBorder="1" applyAlignment="1"/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15" fontId="3" fillId="0" borderId="0" xfId="0" applyNumberFormat="1" applyFont="1" applyFill="1" applyBorder="1" applyAlignment="1">
      <alignment horizontal="left"/>
    </xf>
    <xf numFmtId="0" fontId="3" fillId="0" borderId="4" xfId="0" applyFont="1" applyFill="1" applyBorder="1"/>
    <xf numFmtId="0" fontId="5" fillId="0" borderId="0" xfId="0" applyFont="1" applyAlignment="1">
      <alignment horizontal="left"/>
    </xf>
    <xf numFmtId="0" fontId="3" fillId="0" borderId="5" xfId="0" quotePrefix="1" applyNumberFormat="1" applyFont="1" applyFill="1" applyBorder="1" applyAlignment="1">
      <alignment horizontal="left"/>
    </xf>
    <xf numFmtId="0" fontId="1" fillId="0" borderId="0" xfId="0" applyFont="1"/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3" fillId="0" borderId="0" xfId="0" quotePrefix="1" applyNumberFormat="1" applyFont="1" applyFill="1" applyBorder="1" applyAlignment="1">
      <alignment horizontal="left"/>
    </xf>
    <xf numFmtId="0" fontId="0" fillId="0" borderId="0" xfId="0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right"/>
    </xf>
    <xf numFmtId="0" fontId="2" fillId="0" borderId="0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3" fillId="0" borderId="0" xfId="0" quotePrefix="1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C75" sqref="C75"/>
    </sheetView>
  </sheetViews>
  <sheetFormatPr baseColWidth="10" defaultRowHeight="16" x14ac:dyDescent="0.2"/>
  <cols>
    <col min="1" max="10" width="10.83203125" style="32"/>
    <col min="11" max="11" width="10.83203125" style="35"/>
    <col min="12" max="12" width="12.5" style="35" bestFit="1" customWidth="1"/>
    <col min="13" max="16384" width="10.83203125" style="32"/>
  </cols>
  <sheetData>
    <row r="1" spans="1:12" x14ac:dyDescent="0.2">
      <c r="A1" s="32" t="s">
        <v>149</v>
      </c>
    </row>
    <row r="3" spans="1:12" x14ac:dyDescent="0.2">
      <c r="A3" s="33" t="s">
        <v>0</v>
      </c>
      <c r="B3" s="29" t="s">
        <v>1</v>
      </c>
      <c r="C3" s="33" t="s">
        <v>2</v>
      </c>
      <c r="D3" s="33" t="s">
        <v>3</v>
      </c>
      <c r="E3" s="33" t="s">
        <v>4</v>
      </c>
      <c r="F3" s="33" t="s">
        <v>5</v>
      </c>
      <c r="G3" s="29" t="s">
        <v>6</v>
      </c>
      <c r="H3" s="29" t="s">
        <v>7</v>
      </c>
      <c r="I3" s="29" t="s">
        <v>8</v>
      </c>
      <c r="J3" s="29" t="s">
        <v>9</v>
      </c>
      <c r="K3" s="36" t="s">
        <v>97</v>
      </c>
      <c r="L3" s="37" t="s">
        <v>98</v>
      </c>
    </row>
    <row r="4" spans="1:12" x14ac:dyDescent="0.2">
      <c r="A4" s="6" t="s">
        <v>10</v>
      </c>
      <c r="B4" s="7" t="s">
        <v>99</v>
      </c>
      <c r="C4" s="8" t="s">
        <v>11</v>
      </c>
      <c r="D4" s="9" t="s">
        <v>12</v>
      </c>
      <c r="E4" s="10" t="s">
        <v>13</v>
      </c>
      <c r="F4" s="10" t="s">
        <v>14</v>
      </c>
      <c r="G4" s="9" t="s">
        <v>15</v>
      </c>
      <c r="H4" s="11">
        <v>2011</v>
      </c>
      <c r="I4" s="11">
        <v>38.319755000000001</v>
      </c>
      <c r="J4" s="11">
        <v>-123.055136</v>
      </c>
      <c r="K4" s="38">
        <v>0.72625000000000028</v>
      </c>
      <c r="L4" s="35">
        <v>0.77</v>
      </c>
    </row>
    <row r="5" spans="1:12" x14ac:dyDescent="0.2">
      <c r="A5" s="6" t="s">
        <v>10</v>
      </c>
      <c r="B5" s="7" t="s">
        <v>100</v>
      </c>
      <c r="C5" s="8" t="s">
        <v>16</v>
      </c>
      <c r="D5" s="9" t="s">
        <v>17</v>
      </c>
      <c r="E5" s="10" t="s">
        <v>13</v>
      </c>
      <c r="F5" s="10" t="s">
        <v>14</v>
      </c>
      <c r="G5" s="9" t="s">
        <v>15</v>
      </c>
      <c r="H5" s="11">
        <v>2014</v>
      </c>
      <c r="I5" s="11">
        <v>38.149643699999999</v>
      </c>
      <c r="J5" s="11">
        <v>-122.9063846</v>
      </c>
      <c r="K5" s="38">
        <v>0.58250000000000035</v>
      </c>
      <c r="L5" s="35">
        <v>0.05</v>
      </c>
    </row>
    <row r="6" spans="1:12" x14ac:dyDescent="0.2">
      <c r="A6" s="6" t="s">
        <v>18</v>
      </c>
      <c r="B6" s="11" t="s">
        <v>101</v>
      </c>
      <c r="C6" s="14" t="s">
        <v>11</v>
      </c>
      <c r="D6" s="9" t="s">
        <v>19</v>
      </c>
      <c r="E6" s="10" t="s">
        <v>13</v>
      </c>
      <c r="F6" s="10" t="s">
        <v>14</v>
      </c>
      <c r="G6" s="9" t="s">
        <v>15</v>
      </c>
      <c r="H6" s="15">
        <v>2011</v>
      </c>
      <c r="I6" s="15">
        <v>49</v>
      </c>
      <c r="J6" s="15">
        <v>-123.1</v>
      </c>
      <c r="K6" s="39">
        <v>7.3231250000000001</v>
      </c>
      <c r="L6" s="35">
        <v>2.1</v>
      </c>
    </row>
    <row r="7" spans="1:12" x14ac:dyDescent="0.2">
      <c r="A7" s="6" t="s">
        <v>18</v>
      </c>
      <c r="B7" s="11" t="s">
        <v>102</v>
      </c>
      <c r="C7" s="9" t="s">
        <v>16</v>
      </c>
      <c r="D7" s="9" t="s">
        <v>20</v>
      </c>
      <c r="E7" s="10" t="s">
        <v>13</v>
      </c>
      <c r="F7" s="10" t="s">
        <v>14</v>
      </c>
      <c r="G7" s="9" t="s">
        <v>15</v>
      </c>
      <c r="H7" s="15">
        <v>2014</v>
      </c>
      <c r="I7" s="15">
        <v>49</v>
      </c>
      <c r="J7" s="15">
        <v>-122.8</v>
      </c>
      <c r="K7" s="39">
        <v>7.8087500000000007</v>
      </c>
      <c r="L7" s="35">
        <v>3.3099999999999996</v>
      </c>
    </row>
    <row r="8" spans="1:12" x14ac:dyDescent="0.2">
      <c r="A8" s="6" t="s">
        <v>21</v>
      </c>
      <c r="B8" s="11" t="s">
        <v>103</v>
      </c>
      <c r="C8" s="17" t="s">
        <v>11</v>
      </c>
      <c r="D8" s="9" t="s">
        <v>22</v>
      </c>
      <c r="E8" s="10" t="s">
        <v>23</v>
      </c>
      <c r="F8" s="10" t="s">
        <v>24</v>
      </c>
      <c r="G8" s="9" t="s">
        <v>15</v>
      </c>
      <c r="H8" s="11">
        <v>2014</v>
      </c>
      <c r="I8" s="11">
        <v>44.211549959999999</v>
      </c>
      <c r="J8" s="11">
        <v>15.490694599999999</v>
      </c>
      <c r="K8" s="38">
        <v>1.3518749999999999</v>
      </c>
      <c r="L8" s="35">
        <v>0.33</v>
      </c>
    </row>
    <row r="9" spans="1:12" x14ac:dyDescent="0.2">
      <c r="A9" s="6" t="s">
        <v>21</v>
      </c>
      <c r="B9" s="11" t="s">
        <v>104</v>
      </c>
      <c r="C9" s="17" t="s">
        <v>16</v>
      </c>
      <c r="D9" s="9" t="s">
        <v>25</v>
      </c>
      <c r="E9" s="10" t="s">
        <v>23</v>
      </c>
      <c r="F9" s="10" t="s">
        <v>24</v>
      </c>
      <c r="G9" s="9" t="s">
        <v>15</v>
      </c>
      <c r="H9" s="11">
        <v>2014</v>
      </c>
      <c r="I9" s="11">
        <v>44.205571319999997</v>
      </c>
      <c r="J9" s="11">
        <v>15.477733779999999</v>
      </c>
      <c r="K9" s="38">
        <v>1.625</v>
      </c>
      <c r="L9" s="35">
        <v>0.54</v>
      </c>
    </row>
    <row r="10" spans="1:12" x14ac:dyDescent="0.2">
      <c r="A10" s="6" t="s">
        <v>26</v>
      </c>
      <c r="B10" s="11" t="s">
        <v>105</v>
      </c>
      <c r="C10" s="17" t="s">
        <v>11</v>
      </c>
      <c r="D10" s="9" t="s">
        <v>27</v>
      </c>
      <c r="E10" s="10" t="s">
        <v>23</v>
      </c>
      <c r="F10" s="10" t="s">
        <v>28</v>
      </c>
      <c r="G10" s="9" t="s">
        <v>29</v>
      </c>
      <c r="H10" s="11">
        <v>2014</v>
      </c>
      <c r="I10" s="11">
        <v>37.265686000000002</v>
      </c>
      <c r="J10" s="11">
        <v>-75.812668000000002</v>
      </c>
      <c r="K10" s="38">
        <v>4.9943750000000007</v>
      </c>
      <c r="L10" s="35">
        <v>2.5750000000000002</v>
      </c>
    </row>
    <row r="11" spans="1:12" x14ac:dyDescent="0.2">
      <c r="A11" s="6" t="s">
        <v>26</v>
      </c>
      <c r="B11" s="11" t="s">
        <v>106</v>
      </c>
      <c r="C11" s="17" t="s">
        <v>16</v>
      </c>
      <c r="D11" s="9" t="s">
        <v>30</v>
      </c>
      <c r="E11" s="10" t="s">
        <v>23</v>
      </c>
      <c r="F11" s="10" t="s">
        <v>28</v>
      </c>
      <c r="G11" s="9" t="s">
        <v>29</v>
      </c>
      <c r="H11" s="11">
        <v>2014</v>
      </c>
      <c r="I11" s="11">
        <v>37.318550000000002</v>
      </c>
      <c r="J11" s="11">
        <v>-75.789075999999994</v>
      </c>
      <c r="K11" s="38">
        <v>2.7624999999999997</v>
      </c>
      <c r="L11" s="35">
        <v>1.9849999999999999</v>
      </c>
    </row>
    <row r="12" spans="1:12" x14ac:dyDescent="0.2">
      <c r="A12" s="6" t="s">
        <v>31</v>
      </c>
      <c r="B12" s="11" t="s">
        <v>107</v>
      </c>
      <c r="C12" s="17" t="s">
        <v>11</v>
      </c>
      <c r="D12" s="9" t="s">
        <v>32</v>
      </c>
      <c r="E12" s="10" t="s">
        <v>23</v>
      </c>
      <c r="F12" s="10" t="s">
        <v>24</v>
      </c>
      <c r="G12" s="18" t="s">
        <v>15</v>
      </c>
      <c r="H12" s="11">
        <v>2014</v>
      </c>
      <c r="I12" s="11">
        <v>59.920250000000003</v>
      </c>
      <c r="J12" s="11">
        <v>21.7961833333333</v>
      </c>
      <c r="K12" s="38">
        <v>2.2650000000000006</v>
      </c>
      <c r="L12" s="35">
        <v>0.77</v>
      </c>
    </row>
    <row r="13" spans="1:12" x14ac:dyDescent="0.2">
      <c r="A13" s="6" t="s">
        <v>31</v>
      </c>
      <c r="B13" s="11" t="s">
        <v>108</v>
      </c>
      <c r="C13" s="17" t="s">
        <v>16</v>
      </c>
      <c r="D13" s="9" t="s">
        <v>33</v>
      </c>
      <c r="E13" s="10" t="s">
        <v>23</v>
      </c>
      <c r="F13" s="10" t="s">
        <v>24</v>
      </c>
      <c r="G13" s="18" t="s">
        <v>15</v>
      </c>
      <c r="H13" s="11">
        <v>2011</v>
      </c>
      <c r="I13" s="11">
        <v>60.107849999999999</v>
      </c>
      <c r="J13" s="11">
        <v>21.709949999999999</v>
      </c>
      <c r="K13" s="38">
        <v>1.8925000000000001</v>
      </c>
      <c r="L13" s="35">
        <v>0.87999999999999989</v>
      </c>
    </row>
    <row r="14" spans="1:12" x14ac:dyDescent="0.2">
      <c r="A14" s="6" t="s">
        <v>34</v>
      </c>
      <c r="B14" s="11" t="s">
        <v>109</v>
      </c>
      <c r="C14" s="17" t="s">
        <v>11</v>
      </c>
      <c r="D14" s="9" t="s">
        <v>35</v>
      </c>
      <c r="E14" s="10" t="s">
        <v>23</v>
      </c>
      <c r="F14" s="10" t="s">
        <v>24</v>
      </c>
      <c r="G14" s="9" t="s">
        <v>15</v>
      </c>
      <c r="H14" s="11">
        <v>2014</v>
      </c>
      <c r="I14" s="11">
        <v>43.446970999999998</v>
      </c>
      <c r="J14" s="11">
        <v>3.6615030000000002</v>
      </c>
      <c r="K14" s="38">
        <v>2.5499999999999998</v>
      </c>
      <c r="L14" s="35">
        <v>0.52499999999999991</v>
      </c>
    </row>
    <row r="15" spans="1:12" x14ac:dyDescent="0.2">
      <c r="A15" s="6" t="s">
        <v>34</v>
      </c>
      <c r="B15" s="11" t="s">
        <v>110</v>
      </c>
      <c r="C15" s="9" t="s">
        <v>16</v>
      </c>
      <c r="D15" s="9" t="s">
        <v>36</v>
      </c>
      <c r="E15" s="10" t="s">
        <v>23</v>
      </c>
      <c r="F15" s="10" t="s">
        <v>24</v>
      </c>
      <c r="G15" s="9" t="s">
        <v>15</v>
      </c>
      <c r="H15" s="11">
        <v>2014</v>
      </c>
      <c r="I15" s="11">
        <v>43.082895000000001</v>
      </c>
      <c r="J15" s="11">
        <v>2.9732310000000002</v>
      </c>
      <c r="K15" s="38">
        <v>1.6637499999999998</v>
      </c>
      <c r="L15" s="35">
        <v>0.75500000000000012</v>
      </c>
    </row>
    <row r="16" spans="1:12" x14ac:dyDescent="0.2">
      <c r="A16" s="6" t="s">
        <v>37</v>
      </c>
      <c r="B16" s="11" t="s">
        <v>111</v>
      </c>
      <c r="C16" s="9" t="s">
        <v>11</v>
      </c>
      <c r="D16" s="9" t="s">
        <v>38</v>
      </c>
      <c r="E16" s="10" t="s">
        <v>23</v>
      </c>
      <c r="F16" s="10" t="s">
        <v>24</v>
      </c>
      <c r="G16" s="18" t="s">
        <v>15</v>
      </c>
      <c r="H16" s="11">
        <v>2014</v>
      </c>
      <c r="I16" s="11">
        <v>54.531944000000003</v>
      </c>
      <c r="J16" s="11">
        <v>-5.5691670000000002</v>
      </c>
      <c r="K16" s="38">
        <v>0.47749999999999998</v>
      </c>
      <c r="L16" s="35">
        <v>0.47</v>
      </c>
    </row>
    <row r="17" spans="1:12" x14ac:dyDescent="0.2">
      <c r="A17" s="6" t="s">
        <v>37</v>
      </c>
      <c r="B17" s="11" t="s">
        <v>112</v>
      </c>
      <c r="C17" s="9" t="s">
        <v>16</v>
      </c>
      <c r="D17" s="9" t="s">
        <v>39</v>
      </c>
      <c r="E17" s="10" t="s">
        <v>23</v>
      </c>
      <c r="F17" s="10" t="s">
        <v>24</v>
      </c>
      <c r="G17" s="18" t="s">
        <v>15</v>
      </c>
      <c r="H17" s="11">
        <v>2014</v>
      </c>
      <c r="I17" s="30">
        <v>52.222499999999997</v>
      </c>
      <c r="J17" s="30">
        <v>-7.7019399999999996</v>
      </c>
      <c r="K17" s="40">
        <v>8.2500000000000004E-2</v>
      </c>
      <c r="L17" s="35">
        <v>0.03</v>
      </c>
    </row>
    <row r="18" spans="1:12" x14ac:dyDescent="0.2">
      <c r="A18" s="6" t="s">
        <v>40</v>
      </c>
      <c r="B18" s="11" t="s">
        <v>113</v>
      </c>
      <c r="C18" s="9" t="s">
        <v>11</v>
      </c>
      <c r="D18" s="9" t="s">
        <v>41</v>
      </c>
      <c r="E18" s="10" t="s">
        <v>13</v>
      </c>
      <c r="F18" s="10" t="s">
        <v>42</v>
      </c>
      <c r="G18" s="18" t="s">
        <v>29</v>
      </c>
      <c r="H18" s="11">
        <v>2011</v>
      </c>
      <c r="I18" s="11">
        <v>43.021166999999998</v>
      </c>
      <c r="J18" s="11">
        <v>144.90321700000001</v>
      </c>
      <c r="K18" s="38">
        <v>2.2487499999999998</v>
      </c>
      <c r="L18" s="35">
        <v>1.22</v>
      </c>
    </row>
    <row r="19" spans="1:12" x14ac:dyDescent="0.2">
      <c r="A19" s="6" t="s">
        <v>40</v>
      </c>
      <c r="B19" s="11" t="s">
        <v>114</v>
      </c>
      <c r="C19" s="9" t="s">
        <v>16</v>
      </c>
      <c r="D19" s="9" t="s">
        <v>43</v>
      </c>
      <c r="E19" s="10" t="s">
        <v>13</v>
      </c>
      <c r="F19" s="10" t="s">
        <v>42</v>
      </c>
      <c r="G19" s="18" t="s">
        <v>29</v>
      </c>
      <c r="H19" s="11">
        <v>2014</v>
      </c>
      <c r="I19" s="11">
        <v>43.052222</v>
      </c>
      <c r="J19" s="11">
        <v>144.84269900000001</v>
      </c>
      <c r="K19" s="38">
        <v>2.6399999999999997</v>
      </c>
      <c r="L19" s="35">
        <v>0.61</v>
      </c>
    </row>
    <row r="20" spans="1:12" x14ac:dyDescent="0.2">
      <c r="A20" s="6" t="s">
        <v>44</v>
      </c>
      <c r="B20" s="11" t="s">
        <v>115</v>
      </c>
      <c r="C20" s="17" t="s">
        <v>11</v>
      </c>
      <c r="D20" s="9" t="s">
        <v>45</v>
      </c>
      <c r="E20" s="10" t="s">
        <v>13</v>
      </c>
      <c r="F20" s="10" t="s">
        <v>42</v>
      </c>
      <c r="G20" s="18" t="s">
        <v>29</v>
      </c>
      <c r="H20" s="11">
        <v>2014</v>
      </c>
      <c r="I20" s="11">
        <v>34.297834000000002</v>
      </c>
      <c r="J20" s="11">
        <v>132.91631000000001</v>
      </c>
      <c r="K20" s="38">
        <v>0.29499999999999998</v>
      </c>
      <c r="L20" s="35">
        <v>0.13500000000000001</v>
      </c>
    </row>
    <row r="21" spans="1:12" x14ac:dyDescent="0.2">
      <c r="A21" s="6" t="s">
        <v>44</v>
      </c>
      <c r="B21" s="11" t="s">
        <v>116</v>
      </c>
      <c r="C21" s="17" t="s">
        <v>16</v>
      </c>
      <c r="D21" s="9" t="s">
        <v>46</v>
      </c>
      <c r="E21" s="10" t="s">
        <v>13</v>
      </c>
      <c r="F21" s="10" t="s">
        <v>42</v>
      </c>
      <c r="G21" s="18" t="s">
        <v>29</v>
      </c>
      <c r="H21" s="11">
        <v>2014</v>
      </c>
      <c r="I21" s="11">
        <v>34.274017999999998</v>
      </c>
      <c r="J21" s="11">
        <v>132.26616999999999</v>
      </c>
      <c r="K21" s="38">
        <v>0.55749999999999988</v>
      </c>
      <c r="L21" s="35">
        <v>0.45499999999999996</v>
      </c>
    </row>
    <row r="22" spans="1:12" x14ac:dyDescent="0.2">
      <c r="A22" s="6" t="s">
        <v>47</v>
      </c>
      <c r="B22" s="11" t="s">
        <v>117</v>
      </c>
      <c r="C22" s="17" t="s">
        <v>11</v>
      </c>
      <c r="D22" s="9" t="s">
        <v>48</v>
      </c>
      <c r="E22" s="10" t="s">
        <v>13</v>
      </c>
      <c r="F22" s="10" t="s">
        <v>42</v>
      </c>
      <c r="G22" s="18" t="s">
        <v>29</v>
      </c>
      <c r="H22" s="11">
        <v>2014</v>
      </c>
      <c r="I22" s="11">
        <v>34.894661110000001</v>
      </c>
      <c r="J22" s="11">
        <v>128.02027219999999</v>
      </c>
      <c r="K22" s="38">
        <v>1.4712499999999999</v>
      </c>
      <c r="L22" s="35">
        <v>0.96</v>
      </c>
    </row>
    <row r="23" spans="1:12" x14ac:dyDescent="0.2">
      <c r="A23" s="6" t="s">
        <v>47</v>
      </c>
      <c r="B23" s="11" t="s">
        <v>118</v>
      </c>
      <c r="C23" s="17" t="s">
        <v>16</v>
      </c>
      <c r="D23" s="9" t="s">
        <v>49</v>
      </c>
      <c r="E23" s="10" t="s">
        <v>13</v>
      </c>
      <c r="F23" s="10" t="s">
        <v>42</v>
      </c>
      <c r="G23" s="18" t="s">
        <v>29</v>
      </c>
      <c r="H23" s="11">
        <v>2014</v>
      </c>
      <c r="I23" s="11">
        <v>34.800972219999998</v>
      </c>
      <c r="J23" s="11">
        <v>128.58369440000001</v>
      </c>
      <c r="K23" s="38">
        <v>1.60625</v>
      </c>
      <c r="L23" s="35">
        <v>0.21500000000000002</v>
      </c>
    </row>
    <row r="24" spans="1:12" x14ac:dyDescent="0.2">
      <c r="A24" s="21" t="s">
        <v>50</v>
      </c>
      <c r="B24" s="22" t="s">
        <v>119</v>
      </c>
      <c r="C24" s="17">
        <v>1</v>
      </c>
      <c r="D24" s="10" t="s">
        <v>51</v>
      </c>
      <c r="E24" s="10" t="s">
        <v>23</v>
      </c>
      <c r="F24" s="10" t="s">
        <v>28</v>
      </c>
      <c r="G24" s="18" t="s">
        <v>29</v>
      </c>
      <c r="H24" s="22">
        <v>2014</v>
      </c>
      <c r="I24" s="22">
        <v>40.857619999999997</v>
      </c>
      <c r="J24" s="22">
        <v>-72.451189999999997</v>
      </c>
      <c r="K24" s="41">
        <v>2.0299999999999998</v>
      </c>
      <c r="L24" s="35">
        <v>1.575</v>
      </c>
    </row>
    <row r="25" spans="1:12" x14ac:dyDescent="0.2">
      <c r="A25" s="21" t="s">
        <v>50</v>
      </c>
      <c r="B25" s="22" t="s">
        <v>120</v>
      </c>
      <c r="C25" s="17">
        <v>2</v>
      </c>
      <c r="D25" s="10" t="s">
        <v>52</v>
      </c>
      <c r="E25" s="10" t="s">
        <v>23</v>
      </c>
      <c r="F25" s="10" t="s">
        <v>28</v>
      </c>
      <c r="G25" s="18" t="s">
        <v>29</v>
      </c>
      <c r="H25" s="22">
        <v>2014</v>
      </c>
      <c r="I25" s="22">
        <v>40.831580000000002</v>
      </c>
      <c r="J25" s="22">
        <v>-72.540819999999997</v>
      </c>
      <c r="K25" s="41">
        <v>1.7450000000000001</v>
      </c>
      <c r="L25" s="35">
        <v>1.21</v>
      </c>
    </row>
    <row r="26" spans="1:12" x14ac:dyDescent="0.2">
      <c r="A26" s="6" t="s">
        <v>53</v>
      </c>
      <c r="B26" s="11" t="s">
        <v>121</v>
      </c>
      <c r="C26" s="17" t="s">
        <v>11</v>
      </c>
      <c r="D26" s="9" t="s">
        <v>54</v>
      </c>
      <c r="E26" s="10" t="s">
        <v>23</v>
      </c>
      <c r="F26" s="10" t="s">
        <v>28</v>
      </c>
      <c r="G26" s="18" t="s">
        <v>29</v>
      </c>
      <c r="H26" s="11">
        <v>2011</v>
      </c>
      <c r="I26" s="11">
        <v>42.420140000000004</v>
      </c>
      <c r="J26" s="11">
        <v>-70.915440000000004</v>
      </c>
      <c r="K26" s="38">
        <v>2.59375</v>
      </c>
      <c r="L26" s="35">
        <v>0.10500000000000001</v>
      </c>
    </row>
    <row r="27" spans="1:12" x14ac:dyDescent="0.2">
      <c r="A27" s="6" t="s">
        <v>53</v>
      </c>
      <c r="B27" s="11" t="s">
        <v>122</v>
      </c>
      <c r="C27" s="17" t="s">
        <v>16</v>
      </c>
      <c r="D27" s="9" t="s">
        <v>55</v>
      </c>
      <c r="E27" s="10" t="s">
        <v>23</v>
      </c>
      <c r="F27" s="10" t="s">
        <v>28</v>
      </c>
      <c r="G27" s="18" t="s">
        <v>29</v>
      </c>
      <c r="H27" s="11">
        <v>2014</v>
      </c>
      <c r="I27" s="11">
        <v>42.596969999999999</v>
      </c>
      <c r="J27" s="11">
        <v>-70.655600000000007</v>
      </c>
      <c r="K27" s="38">
        <v>3.1675</v>
      </c>
      <c r="L27" s="35">
        <v>0.30500000000000005</v>
      </c>
    </row>
    <row r="28" spans="1:12" x14ac:dyDescent="0.2">
      <c r="A28" s="6" t="s">
        <v>56</v>
      </c>
      <c r="B28" s="11" t="s">
        <v>123</v>
      </c>
      <c r="C28" s="9" t="s">
        <v>11</v>
      </c>
      <c r="D28" s="9" t="s">
        <v>57</v>
      </c>
      <c r="E28" s="10" t="s">
        <v>13</v>
      </c>
      <c r="F28" s="10" t="s">
        <v>14</v>
      </c>
      <c r="G28" s="18" t="s">
        <v>15</v>
      </c>
      <c r="H28" s="11">
        <v>2014</v>
      </c>
      <c r="I28" s="11">
        <v>30.419675000000002</v>
      </c>
      <c r="J28" s="11">
        <v>-115.9641889</v>
      </c>
      <c r="K28" s="38">
        <v>2.3687500000000004</v>
      </c>
      <c r="L28" s="35">
        <v>1.9300000000000002</v>
      </c>
    </row>
    <row r="29" spans="1:12" x14ac:dyDescent="0.2">
      <c r="A29" s="6" t="s">
        <v>56</v>
      </c>
      <c r="B29" s="11" t="s">
        <v>124</v>
      </c>
      <c r="C29" s="9" t="s">
        <v>16</v>
      </c>
      <c r="D29" s="9" t="s">
        <v>58</v>
      </c>
      <c r="E29" s="10" t="s">
        <v>13</v>
      </c>
      <c r="F29" s="10" t="s">
        <v>14</v>
      </c>
      <c r="G29" s="18" t="s">
        <v>15</v>
      </c>
      <c r="H29" s="11">
        <v>2014</v>
      </c>
      <c r="I29" s="11">
        <v>31.7584722</v>
      </c>
      <c r="J29" s="11">
        <v>-116.62277779999999</v>
      </c>
      <c r="K29" s="38">
        <v>0.6462500000000001</v>
      </c>
      <c r="L29" s="35">
        <v>0.55000000000000004</v>
      </c>
    </row>
    <row r="30" spans="1:12" x14ac:dyDescent="0.2">
      <c r="A30" s="6" t="s">
        <v>59</v>
      </c>
      <c r="B30" s="11" t="s">
        <v>125</v>
      </c>
      <c r="C30" s="17" t="s">
        <v>11</v>
      </c>
      <c r="D30" s="9" t="s">
        <v>60</v>
      </c>
      <c r="E30" s="10" t="s">
        <v>23</v>
      </c>
      <c r="F30" s="10" t="s">
        <v>28</v>
      </c>
      <c r="G30" s="18" t="s">
        <v>29</v>
      </c>
      <c r="H30" s="11">
        <v>2011</v>
      </c>
      <c r="I30" s="11">
        <v>34.692458000000002</v>
      </c>
      <c r="J30" s="11">
        <v>-76.622589000000005</v>
      </c>
      <c r="K30" s="38">
        <v>0.18000000000000002</v>
      </c>
      <c r="L30" s="35">
        <v>0.14500000000000002</v>
      </c>
    </row>
    <row r="31" spans="1:12" x14ac:dyDescent="0.2">
      <c r="A31" s="6" t="s">
        <v>59</v>
      </c>
      <c r="B31" s="11" t="s">
        <v>126</v>
      </c>
      <c r="C31" s="17" t="s">
        <v>16</v>
      </c>
      <c r="D31" s="9" t="s">
        <v>61</v>
      </c>
      <c r="E31" s="10" t="s">
        <v>23</v>
      </c>
      <c r="F31" s="10" t="s">
        <v>28</v>
      </c>
      <c r="G31" s="18" t="s">
        <v>29</v>
      </c>
      <c r="H31" s="11">
        <v>2014</v>
      </c>
      <c r="I31" s="11">
        <v>34.670544</v>
      </c>
      <c r="J31" s="11">
        <v>-76.574561000000003</v>
      </c>
      <c r="K31" s="38">
        <v>1.5962499999999999</v>
      </c>
      <c r="L31" s="35">
        <v>1.49</v>
      </c>
    </row>
    <row r="32" spans="1:12" x14ac:dyDescent="0.2">
      <c r="A32" s="6" t="s">
        <v>62</v>
      </c>
      <c r="B32" s="17" t="s">
        <v>127</v>
      </c>
      <c r="C32" s="17" t="s">
        <v>11</v>
      </c>
      <c r="D32" s="9" t="s">
        <v>63</v>
      </c>
      <c r="E32" s="10" t="s">
        <v>23</v>
      </c>
      <c r="F32" s="10" t="s">
        <v>24</v>
      </c>
      <c r="G32" s="18" t="s">
        <v>15</v>
      </c>
      <c r="H32" s="11">
        <v>2014</v>
      </c>
      <c r="I32" s="11">
        <v>67.214699999999993</v>
      </c>
      <c r="J32" s="11">
        <v>15.0083</v>
      </c>
      <c r="K32" s="38">
        <v>0.34125</v>
      </c>
      <c r="L32" s="35">
        <v>0.185</v>
      </c>
    </row>
    <row r="33" spans="1:12" x14ac:dyDescent="0.2">
      <c r="A33" s="6" t="s">
        <v>62</v>
      </c>
      <c r="B33" s="17" t="s">
        <v>128</v>
      </c>
      <c r="C33" s="17" t="s">
        <v>16</v>
      </c>
      <c r="D33" s="9" t="s">
        <v>64</v>
      </c>
      <c r="E33" s="10" t="s">
        <v>23</v>
      </c>
      <c r="F33" s="10" t="s">
        <v>24</v>
      </c>
      <c r="G33" s="18" t="s">
        <v>15</v>
      </c>
      <c r="H33" s="11">
        <v>2014</v>
      </c>
      <c r="I33" s="11">
        <v>67.266723330000005</v>
      </c>
      <c r="J33" s="11">
        <v>15.25606333</v>
      </c>
      <c r="K33" s="38">
        <v>2.1662499999999998</v>
      </c>
      <c r="L33" s="35">
        <v>0.80499999999999994</v>
      </c>
    </row>
    <row r="34" spans="1:12" x14ac:dyDescent="0.2">
      <c r="A34" s="6" t="s">
        <v>65</v>
      </c>
      <c r="B34" s="17" t="s">
        <v>129</v>
      </c>
      <c r="C34" s="17" t="s">
        <v>11</v>
      </c>
      <c r="D34" s="9" t="s">
        <v>66</v>
      </c>
      <c r="E34" s="10" t="s">
        <v>13</v>
      </c>
      <c r="F34" s="10" t="s">
        <v>14</v>
      </c>
      <c r="G34" s="18" t="s">
        <v>15</v>
      </c>
      <c r="H34" s="11">
        <v>2014</v>
      </c>
      <c r="I34" s="11">
        <v>44.612733333333303</v>
      </c>
      <c r="J34" s="11">
        <v>-124.01413333333301</v>
      </c>
      <c r="K34" s="38">
        <v>1.1649999999999998</v>
      </c>
      <c r="L34" s="35">
        <v>1.135</v>
      </c>
    </row>
    <row r="35" spans="1:12" x14ac:dyDescent="0.2">
      <c r="A35" s="6" t="s">
        <v>65</v>
      </c>
      <c r="B35" s="17" t="s">
        <v>130</v>
      </c>
      <c r="C35" s="17" t="s">
        <v>16</v>
      </c>
      <c r="D35" s="9" t="s">
        <v>67</v>
      </c>
      <c r="E35" s="10" t="s">
        <v>13</v>
      </c>
      <c r="F35" s="10" t="s">
        <v>14</v>
      </c>
      <c r="G35" s="18" t="s">
        <v>15</v>
      </c>
      <c r="H35" s="11">
        <v>2014</v>
      </c>
      <c r="I35" s="11">
        <v>43.346249999999998</v>
      </c>
      <c r="J35" s="11">
        <v>-124.318283333333</v>
      </c>
      <c r="K35" s="38">
        <v>0.59624999999999995</v>
      </c>
      <c r="L35" s="35">
        <v>0.28999999999999998</v>
      </c>
    </row>
    <row r="36" spans="1:12" x14ac:dyDescent="0.2">
      <c r="A36" s="6" t="s">
        <v>68</v>
      </c>
      <c r="B36" s="11" t="s">
        <v>131</v>
      </c>
      <c r="C36" s="17" t="s">
        <v>11</v>
      </c>
      <c r="D36" s="9" t="s">
        <v>69</v>
      </c>
      <c r="E36" s="10" t="s">
        <v>23</v>
      </c>
      <c r="F36" s="10" t="s">
        <v>24</v>
      </c>
      <c r="G36" s="18" t="s">
        <v>15</v>
      </c>
      <c r="H36" s="11">
        <v>2014</v>
      </c>
      <c r="I36" s="11">
        <v>36.997056999999998</v>
      </c>
      <c r="J36" s="11">
        <v>-7.8284900000000004</v>
      </c>
      <c r="K36" s="38">
        <v>0.66874999999999996</v>
      </c>
      <c r="L36" s="35">
        <v>0.3</v>
      </c>
    </row>
    <row r="37" spans="1:12" x14ac:dyDescent="0.2">
      <c r="A37" s="6" t="s">
        <v>68</v>
      </c>
      <c r="B37" s="11" t="s">
        <v>132</v>
      </c>
      <c r="C37" s="17" t="s">
        <v>16</v>
      </c>
      <c r="D37" s="9" t="s">
        <v>70</v>
      </c>
      <c r="E37" s="10" t="s">
        <v>23</v>
      </c>
      <c r="F37" s="10" t="s">
        <v>24</v>
      </c>
      <c r="G37" s="18" t="s">
        <v>15</v>
      </c>
      <c r="H37" s="11">
        <v>2014</v>
      </c>
      <c r="I37" s="11">
        <v>37.027332999999999</v>
      </c>
      <c r="J37" s="11">
        <v>-7.8101050000000001</v>
      </c>
      <c r="K37" s="38">
        <v>0.65625</v>
      </c>
      <c r="L37" s="35">
        <v>0.42000000000000004</v>
      </c>
    </row>
    <row r="38" spans="1:12" x14ac:dyDescent="0.2">
      <c r="A38" s="6" t="s">
        <v>71</v>
      </c>
      <c r="B38" s="11" t="s">
        <v>133</v>
      </c>
      <c r="C38" s="17" t="s">
        <v>11</v>
      </c>
      <c r="D38" s="9" t="s">
        <v>72</v>
      </c>
      <c r="E38" s="10" t="s">
        <v>23</v>
      </c>
      <c r="F38" s="10" t="s">
        <v>28</v>
      </c>
      <c r="G38" s="18" t="s">
        <v>29</v>
      </c>
      <c r="H38" s="11">
        <v>2014</v>
      </c>
      <c r="I38" s="11">
        <v>49.112369999999999</v>
      </c>
      <c r="J38" s="11">
        <v>-68.175929999999994</v>
      </c>
      <c r="K38" s="38">
        <v>11.46875</v>
      </c>
      <c r="L38" s="35">
        <v>14.86</v>
      </c>
    </row>
    <row r="39" spans="1:12" x14ac:dyDescent="0.2">
      <c r="A39" s="6" t="s">
        <v>71</v>
      </c>
      <c r="B39" s="11" t="s">
        <v>134</v>
      </c>
      <c r="C39" s="17" t="s">
        <v>16</v>
      </c>
      <c r="D39" s="9" t="s">
        <v>73</v>
      </c>
      <c r="E39" s="10" t="s">
        <v>23</v>
      </c>
      <c r="F39" s="10" t="s">
        <v>28</v>
      </c>
      <c r="G39" s="18" t="s">
        <v>29</v>
      </c>
      <c r="H39" s="11">
        <v>2014</v>
      </c>
      <c r="I39" s="11">
        <v>49.086959999999998</v>
      </c>
      <c r="J39" s="11">
        <v>-68.320409999999995</v>
      </c>
      <c r="K39" s="38">
        <v>9.0299999999999994</v>
      </c>
      <c r="L39" s="35">
        <v>5.3750000000000009</v>
      </c>
    </row>
    <row r="40" spans="1:12" x14ac:dyDescent="0.2">
      <c r="A40" s="6" t="s">
        <v>74</v>
      </c>
      <c r="B40" s="24" t="s">
        <v>135</v>
      </c>
      <c r="C40" s="17" t="s">
        <v>11</v>
      </c>
      <c r="D40" s="9" t="s">
        <v>75</v>
      </c>
      <c r="E40" s="10" t="s">
        <v>23</v>
      </c>
      <c r="F40" s="10" t="s">
        <v>24</v>
      </c>
      <c r="G40" s="18" t="s">
        <v>15</v>
      </c>
      <c r="H40" s="11">
        <v>2014</v>
      </c>
      <c r="I40" s="11">
        <v>66.406111109999998</v>
      </c>
      <c r="J40" s="11">
        <v>33.723055559999999</v>
      </c>
      <c r="K40" s="38">
        <v>5.0525000000000002</v>
      </c>
      <c r="L40" s="35">
        <v>2.66</v>
      </c>
    </row>
    <row r="41" spans="1:12" x14ac:dyDescent="0.2">
      <c r="A41" s="6" t="s">
        <v>74</v>
      </c>
      <c r="B41" s="24" t="s">
        <v>136</v>
      </c>
      <c r="C41" s="17" t="s">
        <v>16</v>
      </c>
      <c r="D41" s="9" t="s">
        <v>76</v>
      </c>
      <c r="E41" s="10" t="s">
        <v>23</v>
      </c>
      <c r="F41" s="10" t="s">
        <v>24</v>
      </c>
      <c r="G41" s="18" t="s">
        <v>15</v>
      </c>
      <c r="H41" s="11">
        <v>2014</v>
      </c>
      <c r="I41" s="11">
        <v>66.285833330000003</v>
      </c>
      <c r="J41" s="11">
        <v>34.002499999999998</v>
      </c>
      <c r="K41" s="38">
        <v>14.188749999999999</v>
      </c>
      <c r="L41" s="35">
        <v>16.914999999999999</v>
      </c>
    </row>
    <row r="42" spans="1:12" x14ac:dyDescent="0.2">
      <c r="A42" s="6" t="s">
        <v>77</v>
      </c>
      <c r="B42" s="24" t="s">
        <v>137</v>
      </c>
      <c r="C42" s="17" t="s">
        <v>11</v>
      </c>
      <c r="D42" s="9" t="s">
        <v>78</v>
      </c>
      <c r="E42" s="10" t="s">
        <v>13</v>
      </c>
      <c r="F42" s="10" t="s">
        <v>14</v>
      </c>
      <c r="G42" s="18" t="s">
        <v>15</v>
      </c>
      <c r="H42" s="11">
        <v>2011</v>
      </c>
      <c r="I42" s="11">
        <v>32.713755999999997</v>
      </c>
      <c r="J42" s="11">
        <v>-117.22547400000001</v>
      </c>
      <c r="K42" s="38">
        <v>0.63624999999999998</v>
      </c>
      <c r="L42" s="35">
        <v>0.46</v>
      </c>
    </row>
    <row r="43" spans="1:12" x14ac:dyDescent="0.2">
      <c r="A43" s="6" t="s">
        <v>77</v>
      </c>
      <c r="B43" s="24" t="s">
        <v>138</v>
      </c>
      <c r="C43" s="17" t="s">
        <v>16</v>
      </c>
      <c r="D43" s="9" t="s">
        <v>79</v>
      </c>
      <c r="E43" s="10" t="s">
        <v>13</v>
      </c>
      <c r="F43" s="10" t="s">
        <v>14</v>
      </c>
      <c r="G43" s="18" t="s">
        <v>15</v>
      </c>
      <c r="H43" s="11">
        <v>2014</v>
      </c>
      <c r="I43" s="11">
        <v>32.700761999999997</v>
      </c>
      <c r="J43" s="11">
        <v>-117.17288499999999</v>
      </c>
      <c r="K43" s="38">
        <v>0.87375000000000003</v>
      </c>
      <c r="L43" s="35">
        <v>0.49</v>
      </c>
    </row>
    <row r="44" spans="1:12" x14ac:dyDescent="0.2">
      <c r="A44" s="6" t="s">
        <v>80</v>
      </c>
      <c r="B44" s="9" t="s">
        <v>139</v>
      </c>
      <c r="C44" s="9" t="s">
        <v>11</v>
      </c>
      <c r="D44" s="9" t="s">
        <v>81</v>
      </c>
      <c r="E44" s="10" t="s">
        <v>13</v>
      </c>
      <c r="F44" s="10" t="s">
        <v>14</v>
      </c>
      <c r="G44" s="18" t="s">
        <v>15</v>
      </c>
      <c r="H44" s="11">
        <v>2014</v>
      </c>
      <c r="I44" s="11">
        <v>37.946556999999999</v>
      </c>
      <c r="J44" s="11">
        <v>-122.418499</v>
      </c>
      <c r="K44" s="38">
        <v>2.2075</v>
      </c>
      <c r="L44" s="35">
        <v>0.16500000000000001</v>
      </c>
    </row>
    <row r="45" spans="1:12" x14ac:dyDescent="0.2">
      <c r="A45" s="6" t="s">
        <v>80</v>
      </c>
      <c r="B45" s="9" t="s">
        <v>140</v>
      </c>
      <c r="C45" s="9" t="s">
        <v>16</v>
      </c>
      <c r="D45" s="9" t="s">
        <v>82</v>
      </c>
      <c r="E45" s="10" t="s">
        <v>13</v>
      </c>
      <c r="F45" s="10" t="s">
        <v>14</v>
      </c>
      <c r="G45" s="18" t="s">
        <v>15</v>
      </c>
      <c r="H45" s="11">
        <v>2014</v>
      </c>
      <c r="I45" s="11">
        <v>37.978118000000002</v>
      </c>
      <c r="J45" s="11">
        <v>-122.405941</v>
      </c>
      <c r="K45" s="38">
        <v>6.1137499999999996</v>
      </c>
      <c r="L45" s="35">
        <v>3.915</v>
      </c>
    </row>
    <row r="46" spans="1:12" x14ac:dyDescent="0.2">
      <c r="A46" s="6" t="s">
        <v>83</v>
      </c>
      <c r="B46" s="8" t="s">
        <v>141</v>
      </c>
      <c r="C46" s="17" t="s">
        <v>11</v>
      </c>
      <c r="D46" s="9" t="s">
        <v>84</v>
      </c>
      <c r="E46" s="10" t="s">
        <v>23</v>
      </c>
      <c r="F46" s="10" t="s">
        <v>24</v>
      </c>
      <c r="G46" s="18" t="s">
        <v>15</v>
      </c>
      <c r="H46" s="11">
        <v>2014</v>
      </c>
      <c r="I46" s="11">
        <v>58.313099999999999</v>
      </c>
      <c r="J46" s="11">
        <v>11.5488</v>
      </c>
      <c r="K46" s="38">
        <v>0.82625000000000004</v>
      </c>
      <c r="L46" s="35">
        <v>0.13</v>
      </c>
    </row>
    <row r="47" spans="1:12" x14ac:dyDescent="0.2">
      <c r="A47" s="6" t="s">
        <v>83</v>
      </c>
      <c r="B47" s="8" t="s">
        <v>142</v>
      </c>
      <c r="C47" s="17" t="s">
        <v>16</v>
      </c>
      <c r="D47" s="9" t="s">
        <v>85</v>
      </c>
      <c r="E47" s="10" t="s">
        <v>23</v>
      </c>
      <c r="F47" s="10" t="s">
        <v>24</v>
      </c>
      <c r="G47" s="18" t="s">
        <v>15</v>
      </c>
      <c r="H47" s="11">
        <v>2014</v>
      </c>
      <c r="I47" s="11">
        <v>58.248800000000003</v>
      </c>
      <c r="J47" s="11">
        <v>11.4536</v>
      </c>
      <c r="K47" s="38">
        <v>0.63374999999999992</v>
      </c>
      <c r="L47" s="35">
        <v>0.26</v>
      </c>
    </row>
    <row r="48" spans="1:12" x14ac:dyDescent="0.2">
      <c r="A48" s="6" t="s">
        <v>86</v>
      </c>
      <c r="B48" s="8" t="s">
        <v>143</v>
      </c>
      <c r="C48" s="9" t="s">
        <v>11</v>
      </c>
      <c r="D48" s="9" t="s">
        <v>87</v>
      </c>
      <c r="E48" s="10" t="s">
        <v>23</v>
      </c>
      <c r="F48" s="10" t="s">
        <v>24</v>
      </c>
      <c r="G48" s="18" t="s">
        <v>15</v>
      </c>
      <c r="H48" s="34">
        <v>2014</v>
      </c>
      <c r="I48" s="34">
        <v>52.942281999999999</v>
      </c>
      <c r="J48" s="34">
        <v>-4.5651729999999997</v>
      </c>
      <c r="K48" s="42">
        <v>3.1412499999999999</v>
      </c>
      <c r="L48" s="35">
        <v>0.30499999999999999</v>
      </c>
    </row>
    <row r="49" spans="1:12" x14ac:dyDescent="0.2">
      <c r="A49" s="6" t="s">
        <v>86</v>
      </c>
      <c r="B49" s="8" t="s">
        <v>144</v>
      </c>
      <c r="C49" s="9" t="s">
        <v>16</v>
      </c>
      <c r="D49" s="9" t="s">
        <v>88</v>
      </c>
      <c r="E49" s="10" t="s">
        <v>23</v>
      </c>
      <c r="F49" s="10" t="s">
        <v>24</v>
      </c>
      <c r="G49" s="18" t="s">
        <v>15</v>
      </c>
      <c r="H49" s="11">
        <v>2014</v>
      </c>
      <c r="I49" s="31">
        <v>52.897536000000002</v>
      </c>
      <c r="J49" s="31">
        <v>-4.3223640000000003</v>
      </c>
      <c r="K49" s="43">
        <v>6.9562499999999989</v>
      </c>
      <c r="L49" s="35">
        <v>1.5150000000000001</v>
      </c>
    </row>
    <row r="50" spans="1:12" x14ac:dyDescent="0.2">
      <c r="A50" s="6" t="s">
        <v>89</v>
      </c>
      <c r="B50" s="8" t="s">
        <v>145</v>
      </c>
      <c r="C50" s="9" t="s">
        <v>11</v>
      </c>
      <c r="D50" s="9" t="s">
        <v>90</v>
      </c>
      <c r="E50" s="10" t="s">
        <v>23</v>
      </c>
      <c r="F50" s="10" t="s">
        <v>28</v>
      </c>
      <c r="G50" s="18" t="s">
        <v>29</v>
      </c>
      <c r="H50" s="11">
        <v>2011</v>
      </c>
      <c r="I50" s="11">
        <v>37.220420599999997</v>
      </c>
      <c r="J50" s="11">
        <v>-76.401335200000005</v>
      </c>
      <c r="K50" s="38">
        <v>7.0512499999999996</v>
      </c>
      <c r="L50" s="35">
        <v>3.44</v>
      </c>
    </row>
    <row r="51" spans="1:12" x14ac:dyDescent="0.2">
      <c r="A51" s="6" t="s">
        <v>89</v>
      </c>
      <c r="B51" s="8" t="s">
        <v>146</v>
      </c>
      <c r="C51" s="9" t="s">
        <v>16</v>
      </c>
      <c r="D51" s="9" t="s">
        <v>91</v>
      </c>
      <c r="E51" s="10" t="s">
        <v>23</v>
      </c>
      <c r="F51" s="10" t="s">
        <v>28</v>
      </c>
      <c r="G51" s="18" t="s">
        <v>29</v>
      </c>
      <c r="H51" s="11">
        <v>2014</v>
      </c>
      <c r="I51" s="11">
        <v>37.254309300000003</v>
      </c>
      <c r="J51" s="11">
        <v>-76.437447399999996</v>
      </c>
      <c r="K51" s="38">
        <v>1.96</v>
      </c>
      <c r="L51" s="35">
        <v>0.53</v>
      </c>
    </row>
    <row r="52" spans="1:12" x14ac:dyDescent="0.2">
      <c r="A52" s="6" t="s">
        <v>92</v>
      </c>
      <c r="B52" s="9" t="s">
        <v>147</v>
      </c>
      <c r="C52" s="9" t="s">
        <v>11</v>
      </c>
      <c r="D52" s="9" t="s">
        <v>93</v>
      </c>
      <c r="E52" s="10" t="s">
        <v>13</v>
      </c>
      <c r="F52" s="10" t="s">
        <v>14</v>
      </c>
      <c r="G52" s="18" t="s">
        <v>15</v>
      </c>
      <c r="H52" s="11">
        <v>2011</v>
      </c>
      <c r="I52" s="11">
        <v>46.473999999999997</v>
      </c>
      <c r="J52" s="11">
        <v>-124.02800000000001</v>
      </c>
      <c r="K52" s="38">
        <v>2.4525000000000001</v>
      </c>
      <c r="L52" s="35">
        <v>0.13</v>
      </c>
    </row>
    <row r="53" spans="1:12" x14ac:dyDescent="0.2">
      <c r="A53" s="6" t="s">
        <v>92</v>
      </c>
      <c r="B53" s="9" t="s">
        <v>148</v>
      </c>
      <c r="C53" s="9" t="s">
        <v>16</v>
      </c>
      <c r="D53" s="9" t="s">
        <v>94</v>
      </c>
      <c r="E53" s="10" t="s">
        <v>13</v>
      </c>
      <c r="F53" s="10" t="s">
        <v>14</v>
      </c>
      <c r="G53" s="18" t="s">
        <v>15</v>
      </c>
      <c r="H53" s="11">
        <v>2014</v>
      </c>
      <c r="I53" s="11">
        <v>47.808999999999997</v>
      </c>
      <c r="J53" s="11">
        <v>-122.815</v>
      </c>
      <c r="K53" s="38">
        <v>2.6974999999999998</v>
      </c>
      <c r="L53" s="35">
        <v>1.925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N8" sqref="N8"/>
    </sheetView>
  </sheetViews>
  <sheetFormatPr baseColWidth="10" defaultRowHeight="16" x14ac:dyDescent="0.2"/>
  <sheetData>
    <row r="1" spans="1:12" x14ac:dyDescent="0.2">
      <c r="A1" t="s">
        <v>156</v>
      </c>
    </row>
    <row r="2" spans="1:12" ht="17" thickBot="1" x14ac:dyDescent="0.25"/>
    <row r="3" spans="1:12" ht="17" thickBot="1" x14ac:dyDescent="0.25">
      <c r="A3" s="1" t="s">
        <v>0</v>
      </c>
      <c r="B3" s="2" t="s">
        <v>1</v>
      </c>
      <c r="C3" s="3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3" t="s">
        <v>150</v>
      </c>
      <c r="L3" s="3" t="s">
        <v>155</v>
      </c>
    </row>
    <row r="4" spans="1:12" x14ac:dyDescent="0.2">
      <c r="A4" s="5" t="s">
        <v>10</v>
      </c>
      <c r="B4" s="6" t="str">
        <f t="shared" ref="B4:B53" si="0">CONCATENATE(A4,".",C4)</f>
        <v>BB.A</v>
      </c>
      <c r="C4" s="7" t="s">
        <v>11</v>
      </c>
      <c r="D4" s="8" t="s">
        <v>12</v>
      </c>
      <c r="E4" s="9" t="s">
        <v>13</v>
      </c>
      <c r="F4" s="10" t="s">
        <v>14</v>
      </c>
      <c r="G4" s="10" t="s">
        <v>15</v>
      </c>
      <c r="H4" s="9">
        <v>2011</v>
      </c>
      <c r="I4" s="11">
        <v>38.319755000000001</v>
      </c>
      <c r="J4" s="12">
        <v>-123.055136</v>
      </c>
      <c r="K4" s="11" t="s">
        <v>151</v>
      </c>
      <c r="L4" s="11">
        <v>5</v>
      </c>
    </row>
    <row r="5" spans="1:12" x14ac:dyDescent="0.2">
      <c r="A5" s="5" t="s">
        <v>10</v>
      </c>
      <c r="B5" s="6" t="str">
        <f t="shared" si="0"/>
        <v>BB.B</v>
      </c>
      <c r="C5" s="7" t="s">
        <v>16</v>
      </c>
      <c r="D5" s="8" t="s">
        <v>17</v>
      </c>
      <c r="E5" s="9" t="s">
        <v>13</v>
      </c>
      <c r="F5" s="10" t="s">
        <v>14</v>
      </c>
      <c r="G5" s="10" t="s">
        <v>15</v>
      </c>
      <c r="H5" s="9">
        <v>2014</v>
      </c>
      <c r="I5" s="11">
        <v>38.149643699999999</v>
      </c>
      <c r="J5" s="12">
        <v>-122.9063846</v>
      </c>
      <c r="K5" s="11" t="s">
        <v>151</v>
      </c>
      <c r="L5" s="11">
        <v>5</v>
      </c>
    </row>
    <row r="6" spans="1:12" x14ac:dyDescent="0.2">
      <c r="A6" s="13" t="s">
        <v>18</v>
      </c>
      <c r="B6" s="6" t="str">
        <f t="shared" si="0"/>
        <v>BC.A</v>
      </c>
      <c r="C6" s="11" t="s">
        <v>11</v>
      </c>
      <c r="D6" s="14" t="s">
        <v>19</v>
      </c>
      <c r="E6" s="9" t="s">
        <v>13</v>
      </c>
      <c r="F6" s="10" t="s">
        <v>14</v>
      </c>
      <c r="G6" s="10" t="s">
        <v>15</v>
      </c>
      <c r="H6" s="9">
        <v>2011</v>
      </c>
      <c r="I6" s="15">
        <v>49</v>
      </c>
      <c r="J6" s="16">
        <v>-123.1</v>
      </c>
      <c r="K6" s="11" t="s">
        <v>151</v>
      </c>
      <c r="L6" s="11">
        <v>5</v>
      </c>
    </row>
    <row r="7" spans="1:12" x14ac:dyDescent="0.2">
      <c r="A7" s="13" t="s">
        <v>18</v>
      </c>
      <c r="B7" s="6" t="str">
        <f t="shared" si="0"/>
        <v>BC.B</v>
      </c>
      <c r="C7" s="11" t="s">
        <v>16</v>
      </c>
      <c r="D7" s="9" t="s">
        <v>20</v>
      </c>
      <c r="E7" s="9" t="s">
        <v>13</v>
      </c>
      <c r="F7" s="10" t="s">
        <v>14</v>
      </c>
      <c r="G7" s="10" t="s">
        <v>15</v>
      </c>
      <c r="H7" s="9">
        <v>2014</v>
      </c>
      <c r="I7" s="15">
        <v>49</v>
      </c>
      <c r="J7" s="16">
        <v>-122.8</v>
      </c>
      <c r="K7" s="15">
        <v>250</v>
      </c>
      <c r="L7" s="15">
        <v>250</v>
      </c>
    </row>
    <row r="8" spans="1:12" x14ac:dyDescent="0.2">
      <c r="A8" s="13" t="s">
        <v>21</v>
      </c>
      <c r="B8" s="6" t="str">
        <f t="shared" si="0"/>
        <v>CR.A</v>
      </c>
      <c r="C8" s="11" t="s">
        <v>11</v>
      </c>
      <c r="D8" s="17" t="s">
        <v>22</v>
      </c>
      <c r="E8" s="9" t="s">
        <v>23</v>
      </c>
      <c r="F8" s="10" t="s">
        <v>24</v>
      </c>
      <c r="G8" s="10" t="s">
        <v>15</v>
      </c>
      <c r="H8" s="9">
        <v>2014</v>
      </c>
      <c r="I8" s="11">
        <v>44.211549959999999</v>
      </c>
      <c r="J8" s="12">
        <v>15.490694599999999</v>
      </c>
      <c r="K8" s="15">
        <v>250</v>
      </c>
      <c r="L8" s="15">
        <v>250</v>
      </c>
    </row>
    <row r="9" spans="1:12" x14ac:dyDescent="0.2">
      <c r="A9" s="13" t="s">
        <v>21</v>
      </c>
      <c r="B9" s="6" t="str">
        <f t="shared" si="0"/>
        <v>CR.B</v>
      </c>
      <c r="C9" s="11" t="s">
        <v>16</v>
      </c>
      <c r="D9" s="17" t="s">
        <v>25</v>
      </c>
      <c r="E9" s="9" t="s">
        <v>23</v>
      </c>
      <c r="F9" s="10" t="s">
        <v>24</v>
      </c>
      <c r="G9" s="10" t="s">
        <v>15</v>
      </c>
      <c r="H9" s="9">
        <v>2014</v>
      </c>
      <c r="I9" s="11">
        <v>44.205571319999997</v>
      </c>
      <c r="J9" s="12">
        <v>15.477733779999999</v>
      </c>
      <c r="K9" s="15">
        <v>250</v>
      </c>
      <c r="L9" s="15">
        <v>250</v>
      </c>
    </row>
    <row r="10" spans="1:12" x14ac:dyDescent="0.2">
      <c r="A10" s="13" t="s">
        <v>26</v>
      </c>
      <c r="B10" s="6" t="str">
        <f t="shared" si="0"/>
        <v>ES.A</v>
      </c>
      <c r="C10" s="11" t="s">
        <v>11</v>
      </c>
      <c r="D10" s="17" t="s">
        <v>27</v>
      </c>
      <c r="E10" s="9" t="s">
        <v>23</v>
      </c>
      <c r="F10" s="10" t="s">
        <v>28</v>
      </c>
      <c r="G10" s="10" t="s">
        <v>29</v>
      </c>
      <c r="H10" s="9">
        <v>2014</v>
      </c>
      <c r="I10" s="11">
        <v>37.265686000000002</v>
      </c>
      <c r="J10" s="12">
        <v>-75.812668000000002</v>
      </c>
      <c r="K10" s="11" t="s">
        <v>152</v>
      </c>
      <c r="L10" s="11">
        <v>25</v>
      </c>
    </row>
    <row r="11" spans="1:12" x14ac:dyDescent="0.2">
      <c r="A11" s="13" t="s">
        <v>26</v>
      </c>
      <c r="B11" s="6" t="str">
        <f t="shared" si="0"/>
        <v>ES.B</v>
      </c>
      <c r="C11" s="11" t="s">
        <v>16</v>
      </c>
      <c r="D11" s="17" t="s">
        <v>30</v>
      </c>
      <c r="E11" s="9" t="s">
        <v>23</v>
      </c>
      <c r="F11" s="10" t="s">
        <v>28</v>
      </c>
      <c r="G11" s="10" t="s">
        <v>29</v>
      </c>
      <c r="H11" s="9">
        <v>2014</v>
      </c>
      <c r="I11" s="11">
        <v>37.318550000000002</v>
      </c>
      <c r="J11" s="12">
        <v>-75.789075999999994</v>
      </c>
      <c r="K11" s="11" t="s">
        <v>152</v>
      </c>
      <c r="L11" s="11">
        <v>25</v>
      </c>
    </row>
    <row r="12" spans="1:12" x14ac:dyDescent="0.2">
      <c r="A12" s="13" t="s">
        <v>31</v>
      </c>
      <c r="B12" s="6" t="str">
        <f t="shared" si="0"/>
        <v>FI.A</v>
      </c>
      <c r="C12" s="11" t="s">
        <v>11</v>
      </c>
      <c r="D12" s="17" t="s">
        <v>32</v>
      </c>
      <c r="E12" s="9" t="s">
        <v>23</v>
      </c>
      <c r="F12" s="10" t="s">
        <v>24</v>
      </c>
      <c r="G12" s="10" t="s">
        <v>15</v>
      </c>
      <c r="H12" s="18">
        <v>2014</v>
      </c>
      <c r="I12" s="11">
        <v>59.920250000000003</v>
      </c>
      <c r="J12" s="12">
        <v>21.7961833333333</v>
      </c>
      <c r="K12" s="11">
        <v>1</v>
      </c>
      <c r="L12" s="11">
        <v>1</v>
      </c>
    </row>
    <row r="13" spans="1:12" x14ac:dyDescent="0.2">
      <c r="A13" s="13" t="s">
        <v>31</v>
      </c>
      <c r="B13" s="6" t="str">
        <f t="shared" si="0"/>
        <v>FI.B</v>
      </c>
      <c r="C13" s="11" t="s">
        <v>16</v>
      </c>
      <c r="D13" s="17" t="s">
        <v>33</v>
      </c>
      <c r="E13" s="9" t="s">
        <v>23</v>
      </c>
      <c r="F13" s="10" t="s">
        <v>24</v>
      </c>
      <c r="G13" s="10" t="s">
        <v>15</v>
      </c>
      <c r="H13" s="18">
        <v>2011</v>
      </c>
      <c r="I13" s="11">
        <v>60.107849999999999</v>
      </c>
      <c r="J13" s="12">
        <v>21.709949999999999</v>
      </c>
      <c r="K13" s="11">
        <v>1</v>
      </c>
      <c r="L13" s="11">
        <v>1</v>
      </c>
    </row>
    <row r="14" spans="1:12" x14ac:dyDescent="0.2">
      <c r="A14" s="13" t="s">
        <v>34</v>
      </c>
      <c r="B14" s="6" t="str">
        <f t="shared" si="0"/>
        <v>FR.A</v>
      </c>
      <c r="C14" s="11" t="s">
        <v>11</v>
      </c>
      <c r="D14" s="17" t="s">
        <v>35</v>
      </c>
      <c r="E14" s="9" t="s">
        <v>23</v>
      </c>
      <c r="F14" s="10" t="s">
        <v>24</v>
      </c>
      <c r="G14" s="10" t="s">
        <v>15</v>
      </c>
      <c r="H14" s="9">
        <v>2014</v>
      </c>
      <c r="I14" s="11">
        <v>43.446970999999998</v>
      </c>
      <c r="J14" s="12">
        <v>3.6615030000000002</v>
      </c>
      <c r="K14" s="11">
        <v>250</v>
      </c>
      <c r="L14" s="11">
        <v>250</v>
      </c>
    </row>
    <row r="15" spans="1:12" x14ac:dyDescent="0.2">
      <c r="A15" s="13" t="s">
        <v>34</v>
      </c>
      <c r="B15" s="6" t="str">
        <f t="shared" si="0"/>
        <v>FR.B</v>
      </c>
      <c r="C15" s="11" t="s">
        <v>16</v>
      </c>
      <c r="D15" s="9" t="s">
        <v>36</v>
      </c>
      <c r="E15" s="9" t="s">
        <v>23</v>
      </c>
      <c r="F15" s="10" t="s">
        <v>24</v>
      </c>
      <c r="G15" s="10" t="s">
        <v>15</v>
      </c>
      <c r="H15" s="9">
        <v>2014</v>
      </c>
      <c r="I15" s="11">
        <v>43.082895000000001</v>
      </c>
      <c r="J15" s="12">
        <v>2.9732310000000002</v>
      </c>
      <c r="K15" s="11">
        <v>250</v>
      </c>
      <c r="L15" s="11">
        <v>250</v>
      </c>
    </row>
    <row r="16" spans="1:12" x14ac:dyDescent="0.2">
      <c r="A16" s="13" t="s">
        <v>37</v>
      </c>
      <c r="B16" s="6" t="str">
        <f t="shared" si="0"/>
        <v>IR.A</v>
      </c>
      <c r="C16" s="11" t="s">
        <v>11</v>
      </c>
      <c r="D16" s="9" t="s">
        <v>38</v>
      </c>
      <c r="E16" s="9" t="s">
        <v>23</v>
      </c>
      <c r="F16" s="10" t="s">
        <v>24</v>
      </c>
      <c r="G16" s="10" t="s">
        <v>15</v>
      </c>
      <c r="H16" s="18">
        <v>2014</v>
      </c>
      <c r="I16" s="11">
        <v>54.531944000000003</v>
      </c>
      <c r="J16" s="12">
        <v>-5.5691670000000002</v>
      </c>
      <c r="K16" s="11" t="s">
        <v>153</v>
      </c>
      <c r="L16" s="11">
        <v>50</v>
      </c>
    </row>
    <row r="17" spans="1:12" x14ac:dyDescent="0.2">
      <c r="A17" s="13" t="s">
        <v>37</v>
      </c>
      <c r="B17" s="6" t="str">
        <f t="shared" si="0"/>
        <v>IR.B</v>
      </c>
      <c r="C17" s="11" t="s">
        <v>16</v>
      </c>
      <c r="D17" s="9" t="s">
        <v>39</v>
      </c>
      <c r="E17" s="9" t="s">
        <v>23</v>
      </c>
      <c r="F17" s="10" t="s">
        <v>24</v>
      </c>
      <c r="G17" s="10" t="s">
        <v>15</v>
      </c>
      <c r="H17" s="18">
        <v>2014</v>
      </c>
      <c r="I17" s="11">
        <v>52.222499999999997</v>
      </c>
      <c r="J17" s="19">
        <v>-7.7019399999999996</v>
      </c>
      <c r="K17" s="11"/>
      <c r="L17" s="11"/>
    </row>
    <row r="18" spans="1:12" x14ac:dyDescent="0.2">
      <c r="A18" s="13" t="s">
        <v>40</v>
      </c>
      <c r="B18" s="6" t="str">
        <f t="shared" si="0"/>
        <v>JN.A</v>
      </c>
      <c r="C18" s="11" t="s">
        <v>11</v>
      </c>
      <c r="D18" s="9" t="s">
        <v>41</v>
      </c>
      <c r="E18" s="9" t="s">
        <v>13</v>
      </c>
      <c r="F18" s="10" t="s">
        <v>42</v>
      </c>
      <c r="G18" s="10" t="s">
        <v>29</v>
      </c>
      <c r="H18" s="18">
        <v>2011</v>
      </c>
      <c r="I18" s="11">
        <v>43.021166999999998</v>
      </c>
      <c r="J18" s="12">
        <v>144.90321700000001</v>
      </c>
      <c r="K18" s="11" t="s">
        <v>151</v>
      </c>
      <c r="L18" s="11">
        <v>5</v>
      </c>
    </row>
    <row r="19" spans="1:12" x14ac:dyDescent="0.2">
      <c r="A19" s="13" t="s">
        <v>40</v>
      </c>
      <c r="B19" s="6" t="str">
        <f t="shared" si="0"/>
        <v>JN.B</v>
      </c>
      <c r="C19" s="11" t="s">
        <v>16</v>
      </c>
      <c r="D19" s="9" t="s">
        <v>43</v>
      </c>
      <c r="E19" s="9" t="s">
        <v>13</v>
      </c>
      <c r="F19" s="10" t="s">
        <v>42</v>
      </c>
      <c r="G19" s="10" t="s">
        <v>29</v>
      </c>
      <c r="H19" s="18">
        <v>2014</v>
      </c>
      <c r="I19" s="11">
        <v>43.052222</v>
      </c>
      <c r="J19" s="12">
        <v>144.84269900000001</v>
      </c>
      <c r="K19" s="11" t="s">
        <v>151</v>
      </c>
      <c r="L19" s="11">
        <v>5</v>
      </c>
    </row>
    <row r="20" spans="1:12" x14ac:dyDescent="0.2">
      <c r="A20" s="13" t="s">
        <v>44</v>
      </c>
      <c r="B20" s="6" t="str">
        <f t="shared" si="0"/>
        <v>JS.A</v>
      </c>
      <c r="C20" s="11" t="s">
        <v>11</v>
      </c>
      <c r="D20" s="17" t="s">
        <v>45</v>
      </c>
      <c r="E20" s="9" t="s">
        <v>13</v>
      </c>
      <c r="F20" s="10" t="s">
        <v>42</v>
      </c>
      <c r="G20" s="10" t="s">
        <v>29</v>
      </c>
      <c r="H20" s="18">
        <v>2014</v>
      </c>
      <c r="I20" s="11">
        <v>34.297834000000002</v>
      </c>
      <c r="J20" s="12">
        <v>132.91631000000001</v>
      </c>
      <c r="K20" s="11" t="s">
        <v>154</v>
      </c>
      <c r="L20" s="11">
        <v>100</v>
      </c>
    </row>
    <row r="21" spans="1:12" x14ac:dyDescent="0.2">
      <c r="A21" s="13" t="s">
        <v>44</v>
      </c>
      <c r="B21" s="6" t="str">
        <f t="shared" si="0"/>
        <v>JS.B</v>
      </c>
      <c r="C21" s="11" t="s">
        <v>16</v>
      </c>
      <c r="D21" s="17" t="s">
        <v>46</v>
      </c>
      <c r="E21" s="9" t="s">
        <v>13</v>
      </c>
      <c r="F21" s="10" t="s">
        <v>42</v>
      </c>
      <c r="G21" s="10" t="s">
        <v>29</v>
      </c>
      <c r="H21" s="18">
        <v>2014</v>
      </c>
      <c r="I21" s="11">
        <v>34.274017999999998</v>
      </c>
      <c r="J21" s="12">
        <v>132.26616999999999</v>
      </c>
      <c r="K21" s="11">
        <v>250</v>
      </c>
      <c r="L21" s="11">
        <v>250</v>
      </c>
    </row>
    <row r="22" spans="1:12" x14ac:dyDescent="0.2">
      <c r="A22" s="13" t="s">
        <v>47</v>
      </c>
      <c r="B22" s="6" t="str">
        <f t="shared" si="0"/>
        <v>KO.A</v>
      </c>
      <c r="C22" s="11" t="s">
        <v>11</v>
      </c>
      <c r="D22" s="17" t="s">
        <v>48</v>
      </c>
      <c r="E22" s="9" t="s">
        <v>13</v>
      </c>
      <c r="F22" s="10" t="s">
        <v>42</v>
      </c>
      <c r="G22" s="10" t="s">
        <v>29</v>
      </c>
      <c r="H22" s="18">
        <v>2014</v>
      </c>
      <c r="I22" s="11">
        <v>34.894661110000001</v>
      </c>
      <c r="J22" s="12">
        <v>128.02027219999999</v>
      </c>
      <c r="K22" s="11" t="s">
        <v>153</v>
      </c>
      <c r="L22" s="11">
        <v>50</v>
      </c>
    </row>
    <row r="23" spans="1:12" x14ac:dyDescent="0.2">
      <c r="A23" s="13" t="s">
        <v>47</v>
      </c>
      <c r="B23" s="6" t="str">
        <f t="shared" si="0"/>
        <v>KO.B</v>
      </c>
      <c r="C23" s="11" t="s">
        <v>16</v>
      </c>
      <c r="D23" s="17" t="s">
        <v>49</v>
      </c>
      <c r="E23" s="9" t="s">
        <v>13</v>
      </c>
      <c r="F23" s="10" t="s">
        <v>42</v>
      </c>
      <c r="G23" s="10" t="s">
        <v>29</v>
      </c>
      <c r="H23" s="18">
        <v>2014</v>
      </c>
      <c r="I23" s="11">
        <v>34.800972219999998</v>
      </c>
      <c r="J23" s="12">
        <v>128.58369440000001</v>
      </c>
      <c r="K23" s="11" t="s">
        <v>154</v>
      </c>
      <c r="L23" s="11">
        <v>100</v>
      </c>
    </row>
    <row r="24" spans="1:12" x14ac:dyDescent="0.2">
      <c r="A24" s="20" t="s">
        <v>50</v>
      </c>
      <c r="B24" s="21" t="str">
        <f t="shared" si="0"/>
        <v>LI.1</v>
      </c>
      <c r="C24" s="22">
        <v>1</v>
      </c>
      <c r="D24" s="17" t="s">
        <v>51</v>
      </c>
      <c r="E24" s="10" t="s">
        <v>23</v>
      </c>
      <c r="F24" s="10" t="s">
        <v>28</v>
      </c>
      <c r="G24" s="10" t="s">
        <v>29</v>
      </c>
      <c r="H24" s="18">
        <v>2014</v>
      </c>
      <c r="I24" s="22">
        <v>40.857619999999997</v>
      </c>
      <c r="J24" s="23">
        <v>-72.451189999999997</v>
      </c>
      <c r="K24" s="22" t="s">
        <v>153</v>
      </c>
      <c r="L24" s="22">
        <v>50</v>
      </c>
    </row>
    <row r="25" spans="1:12" x14ac:dyDescent="0.2">
      <c r="A25" s="20" t="s">
        <v>50</v>
      </c>
      <c r="B25" s="21" t="str">
        <f t="shared" si="0"/>
        <v>LI.2</v>
      </c>
      <c r="C25" s="22">
        <v>2</v>
      </c>
      <c r="D25" s="17" t="s">
        <v>52</v>
      </c>
      <c r="E25" s="10" t="s">
        <v>23</v>
      </c>
      <c r="F25" s="10" t="s">
        <v>28</v>
      </c>
      <c r="G25" s="10" t="s">
        <v>29</v>
      </c>
      <c r="H25" s="18">
        <v>2014</v>
      </c>
      <c r="I25" s="22">
        <v>40.831580000000002</v>
      </c>
      <c r="J25" s="23">
        <v>-72.540819999999997</v>
      </c>
      <c r="K25" s="22" t="s">
        <v>153</v>
      </c>
      <c r="L25" s="22">
        <v>50</v>
      </c>
    </row>
    <row r="26" spans="1:12" x14ac:dyDescent="0.2">
      <c r="A26" s="13" t="s">
        <v>53</v>
      </c>
      <c r="B26" s="6" t="str">
        <f t="shared" si="0"/>
        <v>MA.A</v>
      </c>
      <c r="C26" s="11" t="s">
        <v>11</v>
      </c>
      <c r="D26" s="17" t="s">
        <v>54</v>
      </c>
      <c r="E26" s="9" t="s">
        <v>23</v>
      </c>
      <c r="F26" s="10" t="s">
        <v>28</v>
      </c>
      <c r="G26" s="10" t="s">
        <v>29</v>
      </c>
      <c r="H26" s="18">
        <v>2011</v>
      </c>
      <c r="I26" s="11">
        <v>42.420140000000004</v>
      </c>
      <c r="J26" s="12">
        <v>-70.915440000000004</v>
      </c>
      <c r="K26" s="11" t="s">
        <v>154</v>
      </c>
      <c r="L26" s="11">
        <v>100</v>
      </c>
    </row>
    <row r="27" spans="1:12" x14ac:dyDescent="0.2">
      <c r="A27" s="13" t="s">
        <v>53</v>
      </c>
      <c r="B27" s="6" t="str">
        <f t="shared" si="0"/>
        <v>MA.B</v>
      </c>
      <c r="C27" s="11" t="s">
        <v>16</v>
      </c>
      <c r="D27" s="17" t="s">
        <v>55</v>
      </c>
      <c r="E27" s="9" t="s">
        <v>23</v>
      </c>
      <c r="F27" s="10" t="s">
        <v>28</v>
      </c>
      <c r="G27" s="10" t="s">
        <v>29</v>
      </c>
      <c r="H27" s="18">
        <v>2014</v>
      </c>
      <c r="I27" s="11">
        <v>42.596969999999999</v>
      </c>
      <c r="J27" s="12">
        <v>-70.655600000000007</v>
      </c>
      <c r="K27" s="11" t="s">
        <v>154</v>
      </c>
      <c r="L27" s="11">
        <v>100</v>
      </c>
    </row>
    <row r="28" spans="1:12" x14ac:dyDescent="0.2">
      <c r="A28" s="13" t="s">
        <v>56</v>
      </c>
      <c r="B28" s="6" t="str">
        <f t="shared" si="0"/>
        <v>MX.A</v>
      </c>
      <c r="C28" s="11" t="s">
        <v>11</v>
      </c>
      <c r="D28" s="9" t="s">
        <v>57</v>
      </c>
      <c r="E28" s="9" t="s">
        <v>13</v>
      </c>
      <c r="F28" s="10" t="s">
        <v>14</v>
      </c>
      <c r="G28" s="10" t="s">
        <v>15</v>
      </c>
      <c r="H28" s="18">
        <v>2014</v>
      </c>
      <c r="I28" s="11">
        <v>30.419675000000002</v>
      </c>
      <c r="J28" s="12">
        <v>-115.9641889</v>
      </c>
      <c r="K28" s="11">
        <v>5</v>
      </c>
      <c r="L28" s="11">
        <v>5</v>
      </c>
    </row>
    <row r="29" spans="1:12" x14ac:dyDescent="0.2">
      <c r="A29" s="13" t="s">
        <v>56</v>
      </c>
      <c r="B29" s="6" t="str">
        <f t="shared" si="0"/>
        <v>MX.B</v>
      </c>
      <c r="C29" s="11" t="s">
        <v>16</v>
      </c>
      <c r="D29" s="9" t="s">
        <v>58</v>
      </c>
      <c r="E29" s="9" t="s">
        <v>13</v>
      </c>
      <c r="F29" s="10" t="s">
        <v>14</v>
      </c>
      <c r="G29" s="10" t="s">
        <v>15</v>
      </c>
      <c r="H29" s="18">
        <v>2014</v>
      </c>
      <c r="I29" s="11">
        <v>31.7584722</v>
      </c>
      <c r="J29" s="12">
        <v>-116.62277779999999</v>
      </c>
      <c r="K29" s="11">
        <v>5</v>
      </c>
      <c r="L29" s="11">
        <v>5</v>
      </c>
    </row>
    <row r="30" spans="1:12" x14ac:dyDescent="0.2">
      <c r="A30" s="13" t="s">
        <v>59</v>
      </c>
      <c r="B30" s="6" t="str">
        <f t="shared" si="0"/>
        <v>NC.A</v>
      </c>
      <c r="C30" s="11" t="s">
        <v>11</v>
      </c>
      <c r="D30" s="17" t="s">
        <v>60</v>
      </c>
      <c r="E30" s="9" t="s">
        <v>23</v>
      </c>
      <c r="F30" s="10" t="s">
        <v>28</v>
      </c>
      <c r="G30" s="10" t="s">
        <v>29</v>
      </c>
      <c r="H30" s="18">
        <v>2011</v>
      </c>
      <c r="I30" s="11">
        <v>34.692458000000002</v>
      </c>
      <c r="J30" s="12">
        <v>-76.622589000000005</v>
      </c>
      <c r="K30" s="11" t="s">
        <v>154</v>
      </c>
      <c r="L30" s="11">
        <v>100</v>
      </c>
    </row>
    <row r="31" spans="1:12" x14ac:dyDescent="0.2">
      <c r="A31" s="13" t="s">
        <v>59</v>
      </c>
      <c r="B31" s="6" t="str">
        <f t="shared" si="0"/>
        <v>NC.B</v>
      </c>
      <c r="C31" s="11" t="s">
        <v>16</v>
      </c>
      <c r="D31" s="17" t="s">
        <v>61</v>
      </c>
      <c r="E31" s="9" t="s">
        <v>23</v>
      </c>
      <c r="F31" s="10" t="s">
        <v>28</v>
      </c>
      <c r="G31" s="10" t="s">
        <v>29</v>
      </c>
      <c r="H31" s="18">
        <v>2014</v>
      </c>
      <c r="I31" s="11">
        <v>34.670544</v>
      </c>
      <c r="J31" s="12">
        <v>-76.574561000000003</v>
      </c>
      <c r="K31" s="11" t="s">
        <v>154</v>
      </c>
      <c r="L31" s="11">
        <v>100</v>
      </c>
    </row>
    <row r="32" spans="1:12" x14ac:dyDescent="0.2">
      <c r="A32" s="13" t="s">
        <v>62</v>
      </c>
      <c r="B32" s="6" t="str">
        <f t="shared" si="0"/>
        <v>NN.A</v>
      </c>
      <c r="C32" s="17" t="s">
        <v>11</v>
      </c>
      <c r="D32" s="17" t="s">
        <v>63</v>
      </c>
      <c r="E32" s="9" t="s">
        <v>23</v>
      </c>
      <c r="F32" s="10" t="s">
        <v>24</v>
      </c>
      <c r="G32" s="10" t="s">
        <v>15</v>
      </c>
      <c r="H32" s="18">
        <v>2014</v>
      </c>
      <c r="I32" s="11">
        <v>67.214699999999993</v>
      </c>
      <c r="J32" s="12">
        <v>15.0083</v>
      </c>
      <c r="K32" s="11">
        <v>1</v>
      </c>
      <c r="L32" s="11">
        <v>1</v>
      </c>
    </row>
    <row r="33" spans="1:12" x14ac:dyDescent="0.2">
      <c r="A33" s="13" t="s">
        <v>62</v>
      </c>
      <c r="B33" s="6" t="str">
        <f t="shared" si="0"/>
        <v>NN.B</v>
      </c>
      <c r="C33" s="17" t="s">
        <v>16</v>
      </c>
      <c r="D33" s="17" t="s">
        <v>64</v>
      </c>
      <c r="E33" s="9" t="s">
        <v>23</v>
      </c>
      <c r="F33" s="10" t="s">
        <v>24</v>
      </c>
      <c r="G33" s="10" t="s">
        <v>15</v>
      </c>
      <c r="H33" s="18">
        <v>2014</v>
      </c>
      <c r="I33" s="11">
        <v>67.266723330000005</v>
      </c>
      <c r="J33" s="12">
        <v>15.25606333</v>
      </c>
      <c r="K33" s="11">
        <v>1</v>
      </c>
      <c r="L33" s="11">
        <v>1</v>
      </c>
    </row>
    <row r="34" spans="1:12" x14ac:dyDescent="0.2">
      <c r="A34" s="20" t="s">
        <v>65</v>
      </c>
      <c r="B34" s="6" t="str">
        <f>CONCATENATE(A34,".",C34)</f>
        <v>OR.A</v>
      </c>
      <c r="C34" s="17" t="s">
        <v>11</v>
      </c>
      <c r="D34" s="17" t="s">
        <v>66</v>
      </c>
      <c r="E34" s="9" t="s">
        <v>13</v>
      </c>
      <c r="F34" s="10" t="s">
        <v>14</v>
      </c>
      <c r="G34" s="10" t="s">
        <v>15</v>
      </c>
      <c r="H34" s="18">
        <v>2014</v>
      </c>
      <c r="I34" s="11">
        <v>44.612733333333303</v>
      </c>
      <c r="J34" s="12">
        <v>-124.01413333333301</v>
      </c>
      <c r="K34" s="11">
        <v>5</v>
      </c>
      <c r="L34" s="11">
        <v>5</v>
      </c>
    </row>
    <row r="35" spans="1:12" x14ac:dyDescent="0.2">
      <c r="A35" s="20" t="s">
        <v>65</v>
      </c>
      <c r="B35" s="6" t="str">
        <f t="shared" si="0"/>
        <v>OR.B</v>
      </c>
      <c r="C35" s="17" t="s">
        <v>16</v>
      </c>
      <c r="D35" s="17" t="s">
        <v>67</v>
      </c>
      <c r="E35" s="9" t="s">
        <v>13</v>
      </c>
      <c r="F35" s="10" t="s">
        <v>14</v>
      </c>
      <c r="G35" s="10" t="s">
        <v>15</v>
      </c>
      <c r="H35" s="18">
        <v>2014</v>
      </c>
      <c r="I35" s="11">
        <v>43.346249999999998</v>
      </c>
      <c r="J35" s="12">
        <v>-124.318283333333</v>
      </c>
      <c r="K35" s="11" t="s">
        <v>152</v>
      </c>
      <c r="L35" s="11">
        <v>25</v>
      </c>
    </row>
    <row r="36" spans="1:12" x14ac:dyDescent="0.2">
      <c r="A36" s="13" t="s">
        <v>68</v>
      </c>
      <c r="B36" s="6" t="str">
        <f t="shared" si="0"/>
        <v>PO.A</v>
      </c>
      <c r="C36" s="11" t="s">
        <v>11</v>
      </c>
      <c r="D36" s="17" t="s">
        <v>69</v>
      </c>
      <c r="E36" s="9" t="s">
        <v>23</v>
      </c>
      <c r="F36" s="10" t="s">
        <v>24</v>
      </c>
      <c r="G36" s="10" t="s">
        <v>15</v>
      </c>
      <c r="H36" s="18">
        <v>2014</v>
      </c>
      <c r="I36" s="11">
        <v>36.997056999999998</v>
      </c>
      <c r="J36" s="12">
        <v>-7.8284900000000004</v>
      </c>
      <c r="K36" s="11" t="s">
        <v>154</v>
      </c>
      <c r="L36" s="11">
        <v>100</v>
      </c>
    </row>
    <row r="37" spans="1:12" x14ac:dyDescent="0.2">
      <c r="A37" s="13" t="s">
        <v>68</v>
      </c>
      <c r="B37" s="6" t="str">
        <f t="shared" si="0"/>
        <v>PO.B</v>
      </c>
      <c r="C37" s="11" t="s">
        <v>16</v>
      </c>
      <c r="D37" s="17" t="s">
        <v>70</v>
      </c>
      <c r="E37" s="9" t="s">
        <v>23</v>
      </c>
      <c r="F37" s="10" t="s">
        <v>24</v>
      </c>
      <c r="G37" s="10" t="s">
        <v>15</v>
      </c>
      <c r="H37" s="18">
        <v>2014</v>
      </c>
      <c r="I37" s="11">
        <v>37.027332999999999</v>
      </c>
      <c r="J37" s="12">
        <v>-7.8101050000000001</v>
      </c>
      <c r="K37" s="11" t="s">
        <v>154</v>
      </c>
      <c r="L37" s="11">
        <v>100</v>
      </c>
    </row>
    <row r="38" spans="1:12" x14ac:dyDescent="0.2">
      <c r="A38" s="13" t="s">
        <v>71</v>
      </c>
      <c r="B38" s="6" t="str">
        <f t="shared" si="0"/>
        <v>QU.A</v>
      </c>
      <c r="C38" s="11" t="s">
        <v>11</v>
      </c>
      <c r="D38" s="17" t="s">
        <v>72</v>
      </c>
      <c r="E38" s="9" t="s">
        <v>23</v>
      </c>
      <c r="F38" s="10" t="s">
        <v>28</v>
      </c>
      <c r="G38" s="10" t="s">
        <v>29</v>
      </c>
      <c r="H38" s="18">
        <v>2014</v>
      </c>
      <c r="I38" s="11">
        <v>49.112369999999999</v>
      </c>
      <c r="J38" s="12">
        <v>-68.175929999999994</v>
      </c>
      <c r="K38" s="11" t="s">
        <v>153</v>
      </c>
      <c r="L38" s="11">
        <v>50</v>
      </c>
    </row>
    <row r="39" spans="1:12" x14ac:dyDescent="0.2">
      <c r="A39" s="13" t="s">
        <v>71</v>
      </c>
      <c r="B39" s="6" t="str">
        <f t="shared" si="0"/>
        <v>QU.B</v>
      </c>
      <c r="C39" s="11" t="s">
        <v>16</v>
      </c>
      <c r="D39" s="17" t="s">
        <v>73</v>
      </c>
      <c r="E39" s="9" t="s">
        <v>23</v>
      </c>
      <c r="F39" s="10" t="s">
        <v>28</v>
      </c>
      <c r="G39" s="10" t="s">
        <v>29</v>
      </c>
      <c r="H39" s="18">
        <v>2014</v>
      </c>
      <c r="I39" s="11">
        <v>49.086959999999998</v>
      </c>
      <c r="J39" s="12">
        <v>-68.320409999999995</v>
      </c>
      <c r="K39" s="11" t="s">
        <v>153</v>
      </c>
      <c r="L39" s="11">
        <v>50</v>
      </c>
    </row>
    <row r="40" spans="1:12" x14ac:dyDescent="0.2">
      <c r="A40" s="13" t="s">
        <v>74</v>
      </c>
      <c r="B40" s="6" t="str">
        <f t="shared" si="0"/>
        <v>RU.A</v>
      </c>
      <c r="C40" s="24" t="s">
        <v>11</v>
      </c>
      <c r="D40" s="17" t="s">
        <v>75</v>
      </c>
      <c r="E40" s="9" t="s">
        <v>23</v>
      </c>
      <c r="F40" s="10" t="s">
        <v>24</v>
      </c>
      <c r="G40" s="10" t="s">
        <v>15</v>
      </c>
      <c r="H40" s="18">
        <v>2014</v>
      </c>
      <c r="I40" s="11">
        <v>66.406111109999998</v>
      </c>
      <c r="J40" s="12">
        <v>33.723055559999999</v>
      </c>
      <c r="K40" s="11">
        <v>5</v>
      </c>
      <c r="L40" s="11">
        <v>5</v>
      </c>
    </row>
    <row r="41" spans="1:12" x14ac:dyDescent="0.2">
      <c r="A41" s="13" t="s">
        <v>74</v>
      </c>
      <c r="B41" s="6" t="str">
        <f t="shared" si="0"/>
        <v>RU.B</v>
      </c>
      <c r="C41" s="24" t="s">
        <v>16</v>
      </c>
      <c r="D41" s="17" t="s">
        <v>76</v>
      </c>
      <c r="E41" s="9" t="s">
        <v>23</v>
      </c>
      <c r="F41" s="10" t="s">
        <v>24</v>
      </c>
      <c r="G41" s="10" t="s">
        <v>15</v>
      </c>
      <c r="H41" s="18">
        <v>2014</v>
      </c>
      <c r="I41" s="11">
        <v>66.285833330000003</v>
      </c>
      <c r="J41" s="12">
        <v>34.002499999999998</v>
      </c>
      <c r="K41" s="11">
        <v>1</v>
      </c>
      <c r="L41" s="11">
        <v>1</v>
      </c>
    </row>
    <row r="42" spans="1:12" x14ac:dyDescent="0.2">
      <c r="A42" s="13" t="s">
        <v>77</v>
      </c>
      <c r="B42" s="6" t="str">
        <f t="shared" si="0"/>
        <v>SD.A</v>
      </c>
      <c r="C42" s="24" t="s">
        <v>11</v>
      </c>
      <c r="D42" s="17" t="s">
        <v>78</v>
      </c>
      <c r="E42" s="9" t="s">
        <v>13</v>
      </c>
      <c r="F42" s="10" t="s">
        <v>14</v>
      </c>
      <c r="G42" s="10" t="s">
        <v>15</v>
      </c>
      <c r="H42" s="18">
        <v>2011</v>
      </c>
      <c r="I42" s="11">
        <v>32.713755999999997</v>
      </c>
      <c r="J42" s="12">
        <v>-117.22547400000001</v>
      </c>
      <c r="K42" s="11">
        <v>250</v>
      </c>
      <c r="L42" s="11">
        <v>250</v>
      </c>
    </row>
    <row r="43" spans="1:12" x14ac:dyDescent="0.2">
      <c r="A43" s="13" t="s">
        <v>77</v>
      </c>
      <c r="B43" s="6" t="str">
        <f t="shared" si="0"/>
        <v>SD.B</v>
      </c>
      <c r="C43" s="24" t="s">
        <v>16</v>
      </c>
      <c r="D43" s="17" t="s">
        <v>79</v>
      </c>
      <c r="E43" s="9" t="s">
        <v>13</v>
      </c>
      <c r="F43" s="10" t="s">
        <v>14</v>
      </c>
      <c r="G43" s="10" t="s">
        <v>15</v>
      </c>
      <c r="H43" s="18">
        <v>2014</v>
      </c>
      <c r="I43" s="11">
        <v>32.700761999999997</v>
      </c>
      <c r="J43" s="12">
        <v>-117.17288499999999</v>
      </c>
      <c r="K43" s="11">
        <v>250</v>
      </c>
      <c r="L43" s="11">
        <v>250</v>
      </c>
    </row>
    <row r="44" spans="1:12" x14ac:dyDescent="0.2">
      <c r="A44" s="25" t="s">
        <v>80</v>
      </c>
      <c r="B44" s="6" t="str">
        <f t="shared" si="0"/>
        <v>SF.A</v>
      </c>
      <c r="C44" s="9" t="s">
        <v>11</v>
      </c>
      <c r="D44" s="9" t="s">
        <v>81</v>
      </c>
      <c r="E44" s="9" t="s">
        <v>13</v>
      </c>
      <c r="F44" s="10" t="s">
        <v>14</v>
      </c>
      <c r="G44" s="10" t="s">
        <v>15</v>
      </c>
      <c r="H44" s="18">
        <v>2014</v>
      </c>
      <c r="I44" s="11">
        <v>37.946556999999999</v>
      </c>
      <c r="J44" s="12">
        <v>-122.418499</v>
      </c>
      <c r="K44" s="11">
        <v>250</v>
      </c>
      <c r="L44" s="11">
        <v>250</v>
      </c>
    </row>
    <row r="45" spans="1:12" x14ac:dyDescent="0.2">
      <c r="A45" s="25" t="s">
        <v>80</v>
      </c>
      <c r="B45" s="6" t="str">
        <f t="shared" si="0"/>
        <v>SF.B</v>
      </c>
      <c r="C45" s="9" t="s">
        <v>16</v>
      </c>
      <c r="D45" s="9" t="s">
        <v>82</v>
      </c>
      <c r="E45" s="9" t="s">
        <v>13</v>
      </c>
      <c r="F45" s="10" t="s">
        <v>14</v>
      </c>
      <c r="G45" s="10" t="s">
        <v>15</v>
      </c>
      <c r="H45" s="18">
        <v>2014</v>
      </c>
      <c r="I45" s="11">
        <v>37.978118000000002</v>
      </c>
      <c r="J45" s="12">
        <v>-122.405941</v>
      </c>
      <c r="K45" s="11">
        <v>250</v>
      </c>
      <c r="L45" s="11">
        <v>250</v>
      </c>
    </row>
    <row r="46" spans="1:12" x14ac:dyDescent="0.2">
      <c r="A46" s="13" t="s">
        <v>83</v>
      </c>
      <c r="B46" s="6" t="str">
        <f t="shared" si="0"/>
        <v>SW.A</v>
      </c>
      <c r="C46" s="8" t="s">
        <v>11</v>
      </c>
      <c r="D46" s="17" t="s">
        <v>84</v>
      </c>
      <c r="E46" s="9" t="s">
        <v>23</v>
      </c>
      <c r="F46" s="10" t="s">
        <v>24</v>
      </c>
      <c r="G46" s="10" t="s">
        <v>15</v>
      </c>
      <c r="H46" s="18">
        <v>2014</v>
      </c>
      <c r="I46" s="11">
        <v>58.313099999999999</v>
      </c>
      <c r="J46" s="12">
        <v>11.5488</v>
      </c>
      <c r="K46" s="11" t="s">
        <v>153</v>
      </c>
      <c r="L46" s="11">
        <v>50</v>
      </c>
    </row>
    <row r="47" spans="1:12" x14ac:dyDescent="0.2">
      <c r="A47" s="20" t="s">
        <v>83</v>
      </c>
      <c r="B47" s="6" t="str">
        <f t="shared" si="0"/>
        <v>SW.B</v>
      </c>
      <c r="C47" s="8" t="s">
        <v>16</v>
      </c>
      <c r="D47" s="17" t="s">
        <v>85</v>
      </c>
      <c r="E47" s="9" t="s">
        <v>23</v>
      </c>
      <c r="F47" s="10" t="s">
        <v>24</v>
      </c>
      <c r="G47" s="10" t="s">
        <v>15</v>
      </c>
      <c r="H47" s="18">
        <v>2014</v>
      </c>
      <c r="I47" s="11">
        <v>58.248800000000003</v>
      </c>
      <c r="J47" s="12">
        <v>11.4536</v>
      </c>
      <c r="K47" s="11" t="s">
        <v>153</v>
      </c>
      <c r="L47" s="11">
        <v>50</v>
      </c>
    </row>
    <row r="48" spans="1:12" x14ac:dyDescent="0.2">
      <c r="A48" s="20" t="s">
        <v>86</v>
      </c>
      <c r="B48" s="6" t="str">
        <f t="shared" si="0"/>
        <v>UK.A</v>
      </c>
      <c r="C48" s="8" t="s">
        <v>11</v>
      </c>
      <c r="D48" s="9" t="s">
        <v>87</v>
      </c>
      <c r="E48" s="9" t="s">
        <v>23</v>
      </c>
      <c r="F48" s="10" t="s">
        <v>24</v>
      </c>
      <c r="G48" s="10" t="s">
        <v>15</v>
      </c>
      <c r="H48" s="18">
        <v>2014</v>
      </c>
      <c r="I48" s="26">
        <v>52.942281999999999</v>
      </c>
      <c r="J48" s="26">
        <v>-4.5651729999999997</v>
      </c>
      <c r="K48" s="31" t="s">
        <v>152</v>
      </c>
      <c r="L48" s="31">
        <v>25</v>
      </c>
    </row>
    <row r="49" spans="1:12" x14ac:dyDescent="0.2">
      <c r="A49" s="20" t="s">
        <v>86</v>
      </c>
      <c r="B49" s="6" t="str">
        <f t="shared" si="0"/>
        <v>UK.B</v>
      </c>
      <c r="C49" s="8" t="s">
        <v>16</v>
      </c>
      <c r="D49" s="9" t="s">
        <v>88</v>
      </c>
      <c r="E49" s="9" t="s">
        <v>23</v>
      </c>
      <c r="F49" s="10" t="s">
        <v>24</v>
      </c>
      <c r="G49" s="10" t="s">
        <v>15</v>
      </c>
      <c r="H49" s="18">
        <v>2014</v>
      </c>
      <c r="I49" s="11">
        <v>52.897536000000002</v>
      </c>
      <c r="J49" s="27">
        <v>-4.3223640000000003</v>
      </c>
      <c r="K49" s="31" t="s">
        <v>152</v>
      </c>
      <c r="L49" s="31">
        <v>25</v>
      </c>
    </row>
    <row r="50" spans="1:12" x14ac:dyDescent="0.2">
      <c r="A50" s="13" t="s">
        <v>89</v>
      </c>
      <c r="B50" s="6" t="str">
        <f t="shared" si="0"/>
        <v>VA.A</v>
      </c>
      <c r="C50" s="8" t="s">
        <v>11</v>
      </c>
      <c r="D50" s="9" t="s">
        <v>90</v>
      </c>
      <c r="E50" s="9" t="s">
        <v>23</v>
      </c>
      <c r="F50" s="10" t="s">
        <v>28</v>
      </c>
      <c r="G50" s="10" t="s">
        <v>29</v>
      </c>
      <c r="H50" s="18">
        <v>2011</v>
      </c>
      <c r="I50" s="11">
        <v>37.220420599999997</v>
      </c>
      <c r="J50" s="12">
        <v>-76.401335200000005</v>
      </c>
      <c r="K50" s="11">
        <v>250</v>
      </c>
      <c r="L50" s="11">
        <v>250</v>
      </c>
    </row>
    <row r="51" spans="1:12" x14ac:dyDescent="0.2">
      <c r="A51" s="13" t="s">
        <v>89</v>
      </c>
      <c r="B51" s="6" t="str">
        <f t="shared" si="0"/>
        <v>VA.B</v>
      </c>
      <c r="C51" s="8" t="s">
        <v>16</v>
      </c>
      <c r="D51" s="9" t="s">
        <v>91</v>
      </c>
      <c r="E51" s="9" t="s">
        <v>23</v>
      </c>
      <c r="F51" s="10" t="s">
        <v>28</v>
      </c>
      <c r="G51" s="10" t="s">
        <v>29</v>
      </c>
      <c r="H51" s="18">
        <v>2014</v>
      </c>
      <c r="I51" s="11">
        <v>37.254309300000003</v>
      </c>
      <c r="J51" s="12">
        <v>-76.437447399999996</v>
      </c>
      <c r="K51" s="11">
        <v>250</v>
      </c>
      <c r="L51" s="11">
        <v>250</v>
      </c>
    </row>
    <row r="52" spans="1:12" x14ac:dyDescent="0.2">
      <c r="A52" s="25" t="s">
        <v>92</v>
      </c>
      <c r="B52" s="6" t="str">
        <f t="shared" si="0"/>
        <v>WA.A</v>
      </c>
      <c r="C52" s="9" t="s">
        <v>11</v>
      </c>
      <c r="D52" s="9" t="s">
        <v>93</v>
      </c>
      <c r="E52" s="9" t="s">
        <v>13</v>
      </c>
      <c r="F52" s="10" t="s">
        <v>14</v>
      </c>
      <c r="G52" s="10" t="s">
        <v>15</v>
      </c>
      <c r="H52" s="18">
        <v>2011</v>
      </c>
      <c r="I52" s="11">
        <v>46.473999999999997</v>
      </c>
      <c r="J52" s="12">
        <v>-124.02800000000001</v>
      </c>
      <c r="K52" s="11" t="s">
        <v>153</v>
      </c>
      <c r="L52" s="11">
        <v>50</v>
      </c>
    </row>
    <row r="53" spans="1:12" x14ac:dyDescent="0.2">
      <c r="A53" s="25" t="s">
        <v>92</v>
      </c>
      <c r="B53" s="6" t="str">
        <f t="shared" si="0"/>
        <v>WA.B</v>
      </c>
      <c r="C53" s="9" t="s">
        <v>16</v>
      </c>
      <c r="D53" s="9" t="s">
        <v>94</v>
      </c>
      <c r="E53" s="9" t="s">
        <v>13</v>
      </c>
      <c r="F53" s="10" t="s">
        <v>14</v>
      </c>
      <c r="G53" s="10" t="s">
        <v>15</v>
      </c>
      <c r="H53" s="18">
        <v>2014</v>
      </c>
      <c r="I53" s="11">
        <v>47.808999999999997</v>
      </c>
      <c r="J53" s="12">
        <v>-122.815</v>
      </c>
      <c r="K53" s="11">
        <v>5</v>
      </c>
      <c r="L53" s="1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2"/>
  <sheetViews>
    <sheetView workbookViewId="0">
      <pane xSplit="2" ySplit="2" topLeftCell="AF3" activePane="bottomRight" state="frozen"/>
      <selection pane="topRight" activeCell="C1" sqref="C1"/>
      <selection pane="bottomLeft" activeCell="A3" sqref="A3"/>
      <selection pane="bottomRight" activeCell="AR52" sqref="AG2:AR52"/>
    </sheetView>
  </sheetViews>
  <sheetFormatPr baseColWidth="10" defaultRowHeight="16" x14ac:dyDescent="0.2"/>
  <cols>
    <col min="7" max="7" width="5.5" bestFit="1" customWidth="1"/>
    <col min="8" max="8" width="7.5" customWidth="1"/>
    <col min="13" max="13" width="6" customWidth="1"/>
    <col min="14" max="15" width="5.1640625" bestFit="1" customWidth="1"/>
    <col min="16" max="16" width="4.1640625" bestFit="1" customWidth="1"/>
    <col min="17" max="18" width="5.1640625" bestFit="1" customWidth="1"/>
    <col min="19" max="19" width="6.1640625" bestFit="1" customWidth="1"/>
    <col min="20" max="20" width="4.1640625" bestFit="1" customWidth="1"/>
    <col min="21" max="21" width="6.1640625" bestFit="1" customWidth="1"/>
    <col min="22" max="22" width="4.1640625" bestFit="1" customWidth="1"/>
    <col min="23" max="23" width="6.1640625" bestFit="1" customWidth="1"/>
    <col min="24" max="24" width="4.1640625" bestFit="1" customWidth="1"/>
    <col min="25" max="25" width="6.1640625" bestFit="1" customWidth="1"/>
    <col min="26" max="26" width="4.1640625" bestFit="1" customWidth="1"/>
    <col min="27" max="27" width="6.1640625" bestFit="1" customWidth="1"/>
    <col min="28" max="28" width="4.1640625" bestFit="1" customWidth="1"/>
    <col min="29" max="29" width="6.1640625" bestFit="1" customWidth="1"/>
  </cols>
  <sheetData>
    <row r="1" spans="1:44" ht="17" thickBot="1" x14ac:dyDescent="0.25"/>
    <row r="2" spans="1:44" ht="17" thickBot="1" x14ac:dyDescent="0.25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  <c r="I2" s="3" t="s">
        <v>8</v>
      </c>
      <c r="J2" s="4" t="s">
        <v>9</v>
      </c>
      <c r="K2" s="29" t="s">
        <v>97</v>
      </c>
      <c r="L2" s="29" t="s">
        <v>98</v>
      </c>
      <c r="N2" s="28">
        <v>0</v>
      </c>
      <c r="O2" s="28">
        <f>N2+22.5</f>
        <v>22.5</v>
      </c>
      <c r="P2" s="28">
        <f t="shared" ref="P2:AC2" si="0">O2+22.5</f>
        <v>45</v>
      </c>
      <c r="Q2" s="28">
        <f t="shared" si="0"/>
        <v>67.5</v>
      </c>
      <c r="R2" s="28">
        <f t="shared" si="0"/>
        <v>90</v>
      </c>
      <c r="S2" s="28">
        <f t="shared" si="0"/>
        <v>112.5</v>
      </c>
      <c r="T2" s="28">
        <f t="shared" si="0"/>
        <v>135</v>
      </c>
      <c r="U2" s="28">
        <f t="shared" si="0"/>
        <v>157.5</v>
      </c>
      <c r="V2" s="28">
        <f t="shared" si="0"/>
        <v>180</v>
      </c>
      <c r="W2" s="28">
        <f t="shared" si="0"/>
        <v>202.5</v>
      </c>
      <c r="X2" s="28">
        <f t="shared" si="0"/>
        <v>225</v>
      </c>
      <c r="Y2" s="28">
        <f t="shared" si="0"/>
        <v>247.5</v>
      </c>
      <c r="Z2" s="28">
        <f t="shared" si="0"/>
        <v>270</v>
      </c>
      <c r="AA2" s="28">
        <f t="shared" si="0"/>
        <v>292.5</v>
      </c>
      <c r="AB2" s="28">
        <f t="shared" si="0"/>
        <v>315</v>
      </c>
      <c r="AC2" s="28">
        <f t="shared" si="0"/>
        <v>337.5</v>
      </c>
      <c r="AD2" t="s">
        <v>95</v>
      </c>
      <c r="AE2" t="s">
        <v>96</v>
      </c>
      <c r="AG2" s="1" t="s">
        <v>0</v>
      </c>
      <c r="AH2" s="2" t="s">
        <v>1</v>
      </c>
      <c r="AI2" s="3" t="s">
        <v>2</v>
      </c>
      <c r="AJ2" s="2" t="s">
        <v>3</v>
      </c>
      <c r="AK2" s="2" t="s">
        <v>4</v>
      </c>
      <c r="AL2" s="2" t="s">
        <v>5</v>
      </c>
      <c r="AM2" s="2" t="s">
        <v>6</v>
      </c>
      <c r="AN2" s="3" t="s">
        <v>7</v>
      </c>
      <c r="AO2" s="3" t="s">
        <v>8</v>
      </c>
      <c r="AP2" s="4" t="s">
        <v>9</v>
      </c>
      <c r="AQ2" s="3" t="s">
        <v>150</v>
      </c>
      <c r="AR2" s="3"/>
    </row>
    <row r="3" spans="1:44" x14ac:dyDescent="0.2">
      <c r="A3" s="5" t="s">
        <v>10</v>
      </c>
      <c r="B3" s="6" t="str">
        <f t="shared" ref="B3:B52" si="1">CONCATENATE(A3,".",C3)</f>
        <v>BB.A</v>
      </c>
      <c r="C3" s="7" t="s">
        <v>11</v>
      </c>
      <c r="D3" s="8" t="s">
        <v>12</v>
      </c>
      <c r="E3" s="9" t="s">
        <v>13</v>
      </c>
      <c r="F3" s="10" t="s">
        <v>14</v>
      </c>
      <c r="G3" s="10" t="s">
        <v>15</v>
      </c>
      <c r="H3" s="9">
        <v>2011</v>
      </c>
      <c r="I3" s="11">
        <v>38.319755000000001</v>
      </c>
      <c r="J3" s="12">
        <v>-123.055136</v>
      </c>
      <c r="K3" s="11">
        <v>0.72625000000000028</v>
      </c>
      <c r="L3" s="11">
        <v>0.77</v>
      </c>
      <c r="N3">
        <v>1.64</v>
      </c>
      <c r="O3">
        <v>1.49</v>
      </c>
      <c r="P3">
        <v>1.3</v>
      </c>
      <c r="Q3">
        <v>1.41</v>
      </c>
      <c r="R3">
        <v>1.44</v>
      </c>
      <c r="S3">
        <v>1.28</v>
      </c>
      <c r="T3">
        <v>0.72</v>
      </c>
      <c r="U3">
        <v>0.82</v>
      </c>
      <c r="V3">
        <v>1.17</v>
      </c>
      <c r="W3">
        <v>0.05</v>
      </c>
      <c r="X3">
        <v>0.05</v>
      </c>
      <c r="Y3">
        <v>0.05</v>
      </c>
      <c r="Z3">
        <v>0.05</v>
      </c>
      <c r="AA3">
        <v>0.05</v>
      </c>
      <c r="AB3">
        <v>0.05</v>
      </c>
      <c r="AC3">
        <v>0.05</v>
      </c>
      <c r="AD3">
        <f>AVERAGE(N3:AC3)</f>
        <v>0.72625000000000028</v>
      </c>
      <c r="AE3">
        <f>MEDIAN(N3:AC3)</f>
        <v>0.77</v>
      </c>
      <c r="AG3" s="5" t="s">
        <v>10</v>
      </c>
      <c r="AH3" s="6" t="str">
        <f t="shared" ref="AH3:AH52" si="2">CONCATENATE(AG3,".",AI3)</f>
        <v>BB.A</v>
      </c>
      <c r="AI3" s="7" t="s">
        <v>11</v>
      </c>
      <c r="AJ3" s="8" t="s">
        <v>12</v>
      </c>
      <c r="AK3" s="9" t="s">
        <v>13</v>
      </c>
      <c r="AL3" s="10" t="s">
        <v>14</v>
      </c>
      <c r="AM3" s="10" t="s">
        <v>15</v>
      </c>
      <c r="AN3" s="9">
        <v>2011</v>
      </c>
      <c r="AO3" s="11">
        <v>38.319755000000001</v>
      </c>
      <c r="AP3" s="12">
        <v>-123.055136</v>
      </c>
      <c r="AQ3" s="11" t="s">
        <v>151</v>
      </c>
      <c r="AR3" s="11">
        <v>5</v>
      </c>
    </row>
    <row r="4" spans="1:44" x14ac:dyDescent="0.2">
      <c r="A4" s="5" t="s">
        <v>10</v>
      </c>
      <c r="B4" s="6" t="str">
        <f t="shared" si="1"/>
        <v>BB.B</v>
      </c>
      <c r="C4" s="7" t="s">
        <v>16</v>
      </c>
      <c r="D4" s="8" t="s">
        <v>17</v>
      </c>
      <c r="E4" s="9" t="s">
        <v>13</v>
      </c>
      <c r="F4" s="10" t="s">
        <v>14</v>
      </c>
      <c r="G4" s="10" t="s">
        <v>15</v>
      </c>
      <c r="H4" s="9">
        <v>2014</v>
      </c>
      <c r="I4" s="11">
        <v>38.149643699999999</v>
      </c>
      <c r="J4" s="12">
        <v>-122.9063846</v>
      </c>
      <c r="K4" s="11">
        <v>0.58250000000000035</v>
      </c>
      <c r="L4" s="11">
        <v>0.05</v>
      </c>
      <c r="N4">
        <v>2.71</v>
      </c>
      <c r="O4">
        <v>1.67</v>
      </c>
      <c r="P4">
        <v>1.4</v>
      </c>
      <c r="Q4">
        <v>1.35</v>
      </c>
      <c r="R4">
        <v>1.5</v>
      </c>
      <c r="S4">
        <v>0.11</v>
      </c>
      <c r="T4">
        <v>0.05</v>
      </c>
      <c r="U4">
        <v>0.05</v>
      </c>
      <c r="V4">
        <v>0.05</v>
      </c>
      <c r="W4">
        <v>0.05</v>
      </c>
      <c r="X4">
        <v>0.05</v>
      </c>
      <c r="Y4">
        <v>0.05</v>
      </c>
      <c r="Z4">
        <v>0.05</v>
      </c>
      <c r="AA4">
        <v>0.05</v>
      </c>
      <c r="AB4">
        <v>0.05</v>
      </c>
      <c r="AC4">
        <v>0.13</v>
      </c>
      <c r="AD4">
        <f t="shared" ref="AD4:AD52" si="3">AVERAGE(N4:AC4)</f>
        <v>0.58250000000000035</v>
      </c>
      <c r="AE4">
        <f t="shared" ref="AE4:AE52" si="4">MEDIAN(N4:AC4)</f>
        <v>0.05</v>
      </c>
      <c r="AG4" s="5" t="s">
        <v>10</v>
      </c>
      <c r="AH4" s="6" t="str">
        <f t="shared" si="2"/>
        <v>BB.B</v>
      </c>
      <c r="AI4" s="7" t="s">
        <v>16</v>
      </c>
      <c r="AJ4" s="8" t="s">
        <v>17</v>
      </c>
      <c r="AK4" s="9" t="s">
        <v>13</v>
      </c>
      <c r="AL4" s="10" t="s">
        <v>14</v>
      </c>
      <c r="AM4" s="10" t="s">
        <v>15</v>
      </c>
      <c r="AN4" s="9">
        <v>2014</v>
      </c>
      <c r="AO4" s="11">
        <v>38.149643699999999</v>
      </c>
      <c r="AP4" s="12">
        <v>-122.9063846</v>
      </c>
      <c r="AQ4" s="11" t="s">
        <v>151</v>
      </c>
      <c r="AR4" s="11">
        <v>5</v>
      </c>
    </row>
    <row r="5" spans="1:44" x14ac:dyDescent="0.2">
      <c r="A5" s="13" t="s">
        <v>18</v>
      </c>
      <c r="B5" s="6" t="str">
        <f t="shared" si="1"/>
        <v>BC.A</v>
      </c>
      <c r="C5" s="11" t="s">
        <v>11</v>
      </c>
      <c r="D5" s="14" t="s">
        <v>19</v>
      </c>
      <c r="E5" s="9" t="s">
        <v>13</v>
      </c>
      <c r="F5" s="10" t="s">
        <v>14</v>
      </c>
      <c r="G5" s="10" t="s">
        <v>15</v>
      </c>
      <c r="H5" s="9">
        <v>2011</v>
      </c>
      <c r="I5" s="15">
        <v>49</v>
      </c>
      <c r="J5" s="16">
        <v>-123.1</v>
      </c>
      <c r="K5" s="15">
        <v>7.3231250000000001</v>
      </c>
      <c r="L5" s="15">
        <v>2.1</v>
      </c>
      <c r="N5">
        <v>2.35</v>
      </c>
      <c r="O5">
        <v>1.32</v>
      </c>
      <c r="P5">
        <v>0.76</v>
      </c>
      <c r="Q5">
        <v>0.73</v>
      </c>
      <c r="R5">
        <v>0.73</v>
      </c>
      <c r="S5">
        <v>0.91</v>
      </c>
      <c r="T5">
        <v>1.26</v>
      </c>
      <c r="U5">
        <v>2.91</v>
      </c>
      <c r="V5">
        <v>20</v>
      </c>
      <c r="W5">
        <v>20</v>
      </c>
      <c r="X5">
        <v>20</v>
      </c>
      <c r="Y5">
        <v>20</v>
      </c>
      <c r="Z5">
        <v>20</v>
      </c>
      <c r="AA5">
        <v>2</v>
      </c>
      <c r="AB5">
        <v>2</v>
      </c>
      <c r="AC5">
        <v>2.2000000000000002</v>
      </c>
      <c r="AD5">
        <f t="shared" si="3"/>
        <v>7.3231250000000001</v>
      </c>
      <c r="AE5">
        <f t="shared" si="4"/>
        <v>2.1</v>
      </c>
      <c r="AG5" s="13" t="s">
        <v>18</v>
      </c>
      <c r="AH5" s="6" t="str">
        <f t="shared" si="2"/>
        <v>BC.A</v>
      </c>
      <c r="AI5" s="11" t="s">
        <v>11</v>
      </c>
      <c r="AJ5" s="14" t="s">
        <v>19</v>
      </c>
      <c r="AK5" s="9" t="s">
        <v>13</v>
      </c>
      <c r="AL5" s="10" t="s">
        <v>14</v>
      </c>
      <c r="AM5" s="10" t="s">
        <v>15</v>
      </c>
      <c r="AN5" s="9">
        <v>2011</v>
      </c>
      <c r="AO5" s="15">
        <v>49</v>
      </c>
      <c r="AP5" s="16">
        <v>-123.1</v>
      </c>
      <c r="AQ5" s="11" t="s">
        <v>151</v>
      </c>
      <c r="AR5" s="11">
        <v>5</v>
      </c>
    </row>
    <row r="6" spans="1:44" x14ac:dyDescent="0.2">
      <c r="A6" s="13" t="s">
        <v>18</v>
      </c>
      <c r="B6" s="6" t="str">
        <f t="shared" si="1"/>
        <v>BC.B</v>
      </c>
      <c r="C6" s="11" t="s">
        <v>16</v>
      </c>
      <c r="D6" s="9" t="s">
        <v>20</v>
      </c>
      <c r="E6" s="9" t="s">
        <v>13</v>
      </c>
      <c r="F6" s="10" t="s">
        <v>14</v>
      </c>
      <c r="G6" s="10" t="s">
        <v>15</v>
      </c>
      <c r="H6" s="9">
        <v>2014</v>
      </c>
      <c r="I6" s="15">
        <v>49</v>
      </c>
      <c r="J6" s="16">
        <v>-122.8</v>
      </c>
      <c r="K6" s="15">
        <v>7.8087500000000007</v>
      </c>
      <c r="L6" s="15">
        <v>3.3099999999999996</v>
      </c>
      <c r="N6">
        <v>2.1</v>
      </c>
      <c r="O6">
        <v>1.9</v>
      </c>
      <c r="P6">
        <v>2.06</v>
      </c>
      <c r="Q6">
        <v>2.6</v>
      </c>
      <c r="R6">
        <v>3.26</v>
      </c>
      <c r="S6">
        <v>4.26</v>
      </c>
      <c r="T6">
        <v>2.0499999999999998</v>
      </c>
      <c r="U6">
        <v>2.2400000000000002</v>
      </c>
      <c r="V6">
        <v>3.36</v>
      </c>
      <c r="W6">
        <v>20</v>
      </c>
      <c r="X6">
        <v>20</v>
      </c>
      <c r="Y6">
        <v>20</v>
      </c>
      <c r="Z6">
        <v>17.600000000000001</v>
      </c>
      <c r="AA6">
        <v>16.8</v>
      </c>
      <c r="AB6">
        <v>3.9</v>
      </c>
      <c r="AC6">
        <v>2.81</v>
      </c>
      <c r="AD6">
        <f t="shared" si="3"/>
        <v>7.8087500000000007</v>
      </c>
      <c r="AE6">
        <f t="shared" si="4"/>
        <v>3.3099999999999996</v>
      </c>
      <c r="AG6" s="13" t="s">
        <v>18</v>
      </c>
      <c r="AH6" s="6" t="str">
        <f t="shared" si="2"/>
        <v>BC.B</v>
      </c>
      <c r="AI6" s="11" t="s">
        <v>16</v>
      </c>
      <c r="AJ6" s="9" t="s">
        <v>20</v>
      </c>
      <c r="AK6" s="9" t="s">
        <v>13</v>
      </c>
      <c r="AL6" s="10" t="s">
        <v>14</v>
      </c>
      <c r="AM6" s="10" t="s">
        <v>15</v>
      </c>
      <c r="AN6" s="9">
        <v>2014</v>
      </c>
      <c r="AO6" s="15">
        <v>49</v>
      </c>
      <c r="AP6" s="16">
        <v>-122.8</v>
      </c>
      <c r="AQ6" s="15">
        <v>250</v>
      </c>
      <c r="AR6" s="15">
        <v>250</v>
      </c>
    </row>
    <row r="7" spans="1:44" x14ac:dyDescent="0.2">
      <c r="A7" s="13" t="s">
        <v>21</v>
      </c>
      <c r="B7" s="6" t="str">
        <f t="shared" si="1"/>
        <v>CR.A</v>
      </c>
      <c r="C7" s="11" t="s">
        <v>11</v>
      </c>
      <c r="D7" s="17" t="s">
        <v>22</v>
      </c>
      <c r="E7" s="9" t="s">
        <v>23</v>
      </c>
      <c r="F7" s="10" t="s">
        <v>24</v>
      </c>
      <c r="G7" s="10" t="s">
        <v>15</v>
      </c>
      <c r="H7" s="9">
        <v>2014</v>
      </c>
      <c r="I7" s="11">
        <v>44.211549959999999</v>
      </c>
      <c r="J7" s="12">
        <v>15.490694599999999</v>
      </c>
      <c r="K7" s="11">
        <v>1.3518749999999999</v>
      </c>
      <c r="L7" s="11">
        <v>0.33</v>
      </c>
      <c r="N7">
        <v>0.03</v>
      </c>
      <c r="O7">
        <v>0.03</v>
      </c>
      <c r="P7">
        <v>0.03</v>
      </c>
      <c r="Q7">
        <v>0.03</v>
      </c>
      <c r="R7">
        <v>0.05</v>
      </c>
      <c r="S7">
        <v>5.7</v>
      </c>
      <c r="T7">
        <v>4.76</v>
      </c>
      <c r="U7">
        <v>3.41</v>
      </c>
      <c r="V7">
        <v>2.1</v>
      </c>
      <c r="W7">
        <v>1.5</v>
      </c>
      <c r="X7">
        <v>1.5</v>
      </c>
      <c r="Y7">
        <v>1.66</v>
      </c>
      <c r="Z7">
        <v>0.44</v>
      </c>
      <c r="AA7">
        <v>0.22</v>
      </c>
      <c r="AB7">
        <v>0.11</v>
      </c>
      <c r="AC7">
        <v>0.06</v>
      </c>
      <c r="AD7">
        <f t="shared" si="3"/>
        <v>1.3518749999999999</v>
      </c>
      <c r="AE7">
        <f t="shared" si="4"/>
        <v>0.33</v>
      </c>
      <c r="AG7" s="13" t="s">
        <v>21</v>
      </c>
      <c r="AH7" s="6" t="str">
        <f t="shared" si="2"/>
        <v>CR.A</v>
      </c>
      <c r="AI7" s="11" t="s">
        <v>11</v>
      </c>
      <c r="AJ7" s="17" t="s">
        <v>22</v>
      </c>
      <c r="AK7" s="9" t="s">
        <v>23</v>
      </c>
      <c r="AL7" s="10" t="s">
        <v>24</v>
      </c>
      <c r="AM7" s="10" t="s">
        <v>15</v>
      </c>
      <c r="AN7" s="9">
        <v>2014</v>
      </c>
      <c r="AO7" s="11">
        <v>44.211549959999999</v>
      </c>
      <c r="AP7" s="12">
        <v>15.490694599999999</v>
      </c>
      <c r="AQ7" s="15">
        <v>250</v>
      </c>
      <c r="AR7" s="15">
        <v>250</v>
      </c>
    </row>
    <row r="8" spans="1:44" x14ac:dyDescent="0.2">
      <c r="A8" s="13" t="s">
        <v>21</v>
      </c>
      <c r="B8" s="6" t="str">
        <f t="shared" si="1"/>
        <v>CR.B</v>
      </c>
      <c r="C8" s="11" t="s">
        <v>16</v>
      </c>
      <c r="D8" s="17" t="s">
        <v>25</v>
      </c>
      <c r="E8" s="9" t="s">
        <v>23</v>
      </c>
      <c r="F8" s="10" t="s">
        <v>24</v>
      </c>
      <c r="G8" s="10" t="s">
        <v>15</v>
      </c>
      <c r="H8" s="9">
        <v>2014</v>
      </c>
      <c r="I8" s="11">
        <v>44.205571319999997</v>
      </c>
      <c r="J8" s="12">
        <v>15.477733779999999</v>
      </c>
      <c r="K8" s="11">
        <v>1.625</v>
      </c>
      <c r="L8" s="11">
        <v>0.54</v>
      </c>
      <c r="N8">
        <v>0.47</v>
      </c>
      <c r="O8">
        <v>0.54</v>
      </c>
      <c r="P8">
        <v>1.1200000000000001</v>
      </c>
      <c r="Q8">
        <v>2.1800000000000002</v>
      </c>
      <c r="R8">
        <v>8.1199999999999992</v>
      </c>
      <c r="S8">
        <v>5.54</v>
      </c>
      <c r="T8">
        <v>3.6</v>
      </c>
      <c r="U8">
        <v>0.61</v>
      </c>
      <c r="V8">
        <v>0.37</v>
      </c>
      <c r="W8">
        <v>0.38</v>
      </c>
      <c r="X8">
        <v>0.53</v>
      </c>
      <c r="Y8">
        <v>0.61</v>
      </c>
      <c r="Z8">
        <v>0.38</v>
      </c>
      <c r="AA8">
        <v>0.54</v>
      </c>
      <c r="AB8">
        <v>0.48</v>
      </c>
      <c r="AC8">
        <v>0.53</v>
      </c>
      <c r="AD8">
        <f t="shared" si="3"/>
        <v>1.625</v>
      </c>
      <c r="AE8">
        <f t="shared" si="4"/>
        <v>0.54</v>
      </c>
      <c r="AG8" s="13" t="s">
        <v>21</v>
      </c>
      <c r="AH8" s="6" t="str">
        <f t="shared" si="2"/>
        <v>CR.B</v>
      </c>
      <c r="AI8" s="11" t="s">
        <v>16</v>
      </c>
      <c r="AJ8" s="17" t="s">
        <v>25</v>
      </c>
      <c r="AK8" s="9" t="s">
        <v>23</v>
      </c>
      <c r="AL8" s="10" t="s">
        <v>24</v>
      </c>
      <c r="AM8" s="10" t="s">
        <v>15</v>
      </c>
      <c r="AN8" s="9">
        <v>2014</v>
      </c>
      <c r="AO8" s="11">
        <v>44.205571319999997</v>
      </c>
      <c r="AP8" s="12">
        <v>15.477733779999999</v>
      </c>
      <c r="AQ8" s="15">
        <v>250</v>
      </c>
      <c r="AR8" s="15">
        <v>250</v>
      </c>
    </row>
    <row r="9" spans="1:44" x14ac:dyDescent="0.2">
      <c r="A9" s="13" t="s">
        <v>26</v>
      </c>
      <c r="B9" s="6" t="str">
        <f t="shared" si="1"/>
        <v>ES.A</v>
      </c>
      <c r="C9" s="11" t="s">
        <v>11</v>
      </c>
      <c r="D9" s="17" t="s">
        <v>27</v>
      </c>
      <c r="E9" s="9" t="s">
        <v>23</v>
      </c>
      <c r="F9" s="10" t="s">
        <v>28</v>
      </c>
      <c r="G9" s="10" t="s">
        <v>29</v>
      </c>
      <c r="H9" s="9">
        <v>2014</v>
      </c>
      <c r="I9" s="11">
        <v>37.265686000000002</v>
      </c>
      <c r="J9" s="12">
        <v>-75.812668000000002</v>
      </c>
      <c r="K9" s="11">
        <v>4.9943750000000007</v>
      </c>
      <c r="L9" s="11">
        <v>2.5750000000000002</v>
      </c>
      <c r="N9">
        <v>14.6</v>
      </c>
      <c r="O9">
        <v>4.3499999999999996</v>
      </c>
      <c r="P9">
        <v>1.6</v>
      </c>
      <c r="Q9">
        <v>1.21</v>
      </c>
      <c r="R9">
        <v>1.27</v>
      </c>
      <c r="S9">
        <v>1.03</v>
      </c>
      <c r="T9">
        <v>1.57</v>
      </c>
      <c r="U9">
        <v>1.6</v>
      </c>
      <c r="V9">
        <v>5.43</v>
      </c>
      <c r="W9">
        <v>16</v>
      </c>
      <c r="X9">
        <v>11.5</v>
      </c>
      <c r="Y9">
        <v>5.8</v>
      </c>
      <c r="Z9">
        <v>3.4</v>
      </c>
      <c r="AA9">
        <v>1.6</v>
      </c>
      <c r="AB9">
        <v>1.75</v>
      </c>
      <c r="AC9">
        <v>7.2</v>
      </c>
      <c r="AD9">
        <f t="shared" si="3"/>
        <v>4.9943750000000007</v>
      </c>
      <c r="AE9">
        <f t="shared" si="4"/>
        <v>2.5750000000000002</v>
      </c>
      <c r="AG9" s="13" t="s">
        <v>26</v>
      </c>
      <c r="AH9" s="6" t="str">
        <f t="shared" si="2"/>
        <v>ES.A</v>
      </c>
      <c r="AI9" s="11" t="s">
        <v>11</v>
      </c>
      <c r="AJ9" s="17" t="s">
        <v>27</v>
      </c>
      <c r="AK9" s="9" t="s">
        <v>23</v>
      </c>
      <c r="AL9" s="10" t="s">
        <v>28</v>
      </c>
      <c r="AM9" s="10" t="s">
        <v>29</v>
      </c>
      <c r="AN9" s="9">
        <v>2014</v>
      </c>
      <c r="AO9" s="11">
        <v>37.265686000000002</v>
      </c>
      <c r="AP9" s="12">
        <v>-75.812668000000002</v>
      </c>
      <c r="AQ9" s="11" t="s">
        <v>152</v>
      </c>
      <c r="AR9" s="11">
        <v>25</v>
      </c>
    </row>
    <row r="10" spans="1:44" x14ac:dyDescent="0.2">
      <c r="A10" s="13" t="s">
        <v>26</v>
      </c>
      <c r="B10" s="6" t="str">
        <f t="shared" si="1"/>
        <v>ES.B</v>
      </c>
      <c r="C10" s="11" t="s">
        <v>16</v>
      </c>
      <c r="D10" s="17" t="s">
        <v>30</v>
      </c>
      <c r="E10" s="9" t="s">
        <v>23</v>
      </c>
      <c r="F10" s="10" t="s">
        <v>28</v>
      </c>
      <c r="G10" s="10" t="s">
        <v>29</v>
      </c>
      <c r="H10" s="9">
        <v>2014</v>
      </c>
      <c r="I10" s="11">
        <v>37.318550000000002</v>
      </c>
      <c r="J10" s="12">
        <v>-75.789075999999994</v>
      </c>
      <c r="K10" s="11">
        <v>2.7624999999999997</v>
      </c>
      <c r="L10" s="11">
        <v>1.9849999999999999</v>
      </c>
      <c r="N10">
        <v>1.17</v>
      </c>
      <c r="P10">
        <v>1.28</v>
      </c>
      <c r="R10">
        <v>2.81</v>
      </c>
      <c r="T10">
        <v>1.57</v>
      </c>
      <c r="V10">
        <v>1.56</v>
      </c>
      <c r="X10">
        <v>5.38</v>
      </c>
      <c r="Z10">
        <v>5.93</v>
      </c>
      <c r="AB10">
        <v>2.4</v>
      </c>
      <c r="AD10">
        <f t="shared" si="3"/>
        <v>2.7624999999999997</v>
      </c>
      <c r="AE10">
        <f t="shared" si="4"/>
        <v>1.9849999999999999</v>
      </c>
      <c r="AG10" s="13" t="s">
        <v>26</v>
      </c>
      <c r="AH10" s="6" t="str">
        <f t="shared" si="2"/>
        <v>ES.B</v>
      </c>
      <c r="AI10" s="11" t="s">
        <v>16</v>
      </c>
      <c r="AJ10" s="17" t="s">
        <v>30</v>
      </c>
      <c r="AK10" s="9" t="s">
        <v>23</v>
      </c>
      <c r="AL10" s="10" t="s">
        <v>28</v>
      </c>
      <c r="AM10" s="10" t="s">
        <v>29</v>
      </c>
      <c r="AN10" s="9">
        <v>2014</v>
      </c>
      <c r="AO10" s="11">
        <v>37.318550000000002</v>
      </c>
      <c r="AP10" s="12">
        <v>-75.789075999999994</v>
      </c>
      <c r="AQ10" s="11" t="s">
        <v>152</v>
      </c>
      <c r="AR10" s="11">
        <v>25</v>
      </c>
    </row>
    <row r="11" spans="1:44" x14ac:dyDescent="0.2">
      <c r="A11" s="13" t="s">
        <v>31</v>
      </c>
      <c r="B11" s="6" t="str">
        <f t="shared" si="1"/>
        <v>FI.A</v>
      </c>
      <c r="C11" s="11" t="s">
        <v>11</v>
      </c>
      <c r="D11" s="17" t="s">
        <v>32</v>
      </c>
      <c r="E11" s="9" t="s">
        <v>23</v>
      </c>
      <c r="F11" s="10" t="s">
        <v>24</v>
      </c>
      <c r="G11" s="10" t="s">
        <v>15</v>
      </c>
      <c r="H11" s="18">
        <v>2014</v>
      </c>
      <c r="I11" s="11">
        <v>59.920250000000003</v>
      </c>
      <c r="J11" s="12">
        <v>21.7961833333333</v>
      </c>
      <c r="K11" s="11">
        <v>2.2650000000000006</v>
      </c>
      <c r="L11" s="11">
        <v>0.77</v>
      </c>
      <c r="N11">
        <v>12.5</v>
      </c>
      <c r="P11">
        <v>1.31</v>
      </c>
      <c r="R11">
        <v>1.57</v>
      </c>
      <c r="T11">
        <v>2.04</v>
      </c>
      <c r="V11">
        <v>0.12</v>
      </c>
      <c r="X11">
        <v>0.23</v>
      </c>
      <c r="Z11">
        <v>0.17</v>
      </c>
      <c r="AB11">
        <v>0.18</v>
      </c>
      <c r="AD11">
        <f t="shared" si="3"/>
        <v>2.2650000000000006</v>
      </c>
      <c r="AE11">
        <f t="shared" si="4"/>
        <v>0.77</v>
      </c>
      <c r="AG11" s="13" t="s">
        <v>31</v>
      </c>
      <c r="AH11" s="6" t="str">
        <f t="shared" si="2"/>
        <v>FI.A</v>
      </c>
      <c r="AI11" s="11" t="s">
        <v>11</v>
      </c>
      <c r="AJ11" s="17" t="s">
        <v>32</v>
      </c>
      <c r="AK11" s="9" t="s">
        <v>23</v>
      </c>
      <c r="AL11" s="10" t="s">
        <v>24</v>
      </c>
      <c r="AM11" s="10" t="s">
        <v>15</v>
      </c>
      <c r="AN11" s="18">
        <v>2014</v>
      </c>
      <c r="AO11" s="11">
        <v>59.920250000000003</v>
      </c>
      <c r="AP11" s="12">
        <v>21.7961833333333</v>
      </c>
      <c r="AQ11" s="11">
        <v>1</v>
      </c>
      <c r="AR11" s="11">
        <v>1</v>
      </c>
    </row>
    <row r="12" spans="1:44" x14ac:dyDescent="0.2">
      <c r="A12" s="13" t="s">
        <v>31</v>
      </c>
      <c r="B12" s="6" t="str">
        <f t="shared" si="1"/>
        <v>FI.B</v>
      </c>
      <c r="C12" s="11" t="s">
        <v>16</v>
      </c>
      <c r="D12" s="17" t="s">
        <v>33</v>
      </c>
      <c r="E12" s="9" t="s">
        <v>23</v>
      </c>
      <c r="F12" s="10" t="s">
        <v>24</v>
      </c>
      <c r="G12" s="10" t="s">
        <v>15</v>
      </c>
      <c r="H12" s="18">
        <v>2011</v>
      </c>
      <c r="I12" s="11">
        <v>60.107849999999999</v>
      </c>
      <c r="J12" s="12">
        <v>21.709949999999999</v>
      </c>
      <c r="K12" s="11">
        <v>1.8925000000000001</v>
      </c>
      <c r="L12" s="11">
        <v>0.87999999999999989</v>
      </c>
      <c r="N12">
        <v>0.26</v>
      </c>
      <c r="P12">
        <v>0.25</v>
      </c>
      <c r="R12">
        <v>0.28999999999999998</v>
      </c>
      <c r="T12">
        <v>0.28000000000000003</v>
      </c>
      <c r="V12">
        <v>7.82</v>
      </c>
      <c r="X12">
        <v>1.71</v>
      </c>
      <c r="Z12">
        <v>1.47</v>
      </c>
      <c r="AB12">
        <v>3.06</v>
      </c>
      <c r="AD12">
        <f t="shared" si="3"/>
        <v>1.8925000000000001</v>
      </c>
      <c r="AE12">
        <f t="shared" si="4"/>
        <v>0.87999999999999989</v>
      </c>
      <c r="AG12" s="13" t="s">
        <v>31</v>
      </c>
      <c r="AH12" s="6" t="str">
        <f t="shared" si="2"/>
        <v>FI.B</v>
      </c>
      <c r="AI12" s="11" t="s">
        <v>16</v>
      </c>
      <c r="AJ12" s="17" t="s">
        <v>33</v>
      </c>
      <c r="AK12" s="9" t="s">
        <v>23</v>
      </c>
      <c r="AL12" s="10" t="s">
        <v>24</v>
      </c>
      <c r="AM12" s="10" t="s">
        <v>15</v>
      </c>
      <c r="AN12" s="18">
        <v>2011</v>
      </c>
      <c r="AO12" s="11">
        <v>60.107849999999999</v>
      </c>
      <c r="AP12" s="12">
        <v>21.709949999999999</v>
      </c>
      <c r="AQ12" s="11">
        <v>1</v>
      </c>
      <c r="AR12" s="11">
        <v>1</v>
      </c>
    </row>
    <row r="13" spans="1:44" x14ac:dyDescent="0.2">
      <c r="A13" s="13" t="s">
        <v>34</v>
      </c>
      <c r="B13" s="6" t="str">
        <f t="shared" si="1"/>
        <v>FR.A</v>
      </c>
      <c r="C13" s="11" t="s">
        <v>11</v>
      </c>
      <c r="D13" s="17" t="s">
        <v>35</v>
      </c>
      <c r="E13" s="9" t="s">
        <v>23</v>
      </c>
      <c r="F13" s="10" t="s">
        <v>24</v>
      </c>
      <c r="G13" s="10" t="s">
        <v>15</v>
      </c>
      <c r="H13" s="9">
        <v>2014</v>
      </c>
      <c r="I13" s="11">
        <v>43.446970999999998</v>
      </c>
      <c r="J13" s="12">
        <v>3.6615030000000002</v>
      </c>
      <c r="K13" s="11">
        <v>2.5499999999999998</v>
      </c>
      <c r="L13" s="11">
        <v>0.52499999999999991</v>
      </c>
      <c r="N13">
        <v>0.04</v>
      </c>
      <c r="P13">
        <v>0.06</v>
      </c>
      <c r="R13">
        <v>0.99</v>
      </c>
      <c r="T13">
        <v>1.1299999999999999</v>
      </c>
      <c r="V13">
        <v>3.5</v>
      </c>
      <c r="X13">
        <v>14.6</v>
      </c>
      <c r="Z13">
        <v>0.04</v>
      </c>
      <c r="AB13">
        <v>0.04</v>
      </c>
      <c r="AD13">
        <f t="shared" si="3"/>
        <v>2.5499999999999998</v>
      </c>
      <c r="AE13">
        <f t="shared" si="4"/>
        <v>0.52499999999999991</v>
      </c>
      <c r="AG13" s="13" t="s">
        <v>34</v>
      </c>
      <c r="AH13" s="6" t="str">
        <f t="shared" si="2"/>
        <v>FR.A</v>
      </c>
      <c r="AI13" s="11" t="s">
        <v>11</v>
      </c>
      <c r="AJ13" s="17" t="s">
        <v>35</v>
      </c>
      <c r="AK13" s="9" t="s">
        <v>23</v>
      </c>
      <c r="AL13" s="10" t="s">
        <v>24</v>
      </c>
      <c r="AM13" s="10" t="s">
        <v>15</v>
      </c>
      <c r="AN13" s="9">
        <v>2014</v>
      </c>
      <c r="AO13" s="11">
        <v>43.446970999999998</v>
      </c>
      <c r="AP13" s="12">
        <v>3.6615030000000002</v>
      </c>
      <c r="AQ13" s="11">
        <v>250</v>
      </c>
      <c r="AR13" s="11">
        <v>250</v>
      </c>
    </row>
    <row r="14" spans="1:44" x14ac:dyDescent="0.2">
      <c r="A14" s="13" t="s">
        <v>34</v>
      </c>
      <c r="B14" s="6" t="str">
        <f t="shared" si="1"/>
        <v>FR.B</v>
      </c>
      <c r="C14" s="11" t="s">
        <v>16</v>
      </c>
      <c r="D14" s="9" t="s">
        <v>36</v>
      </c>
      <c r="E14" s="9" t="s">
        <v>23</v>
      </c>
      <c r="F14" s="10" t="s">
        <v>24</v>
      </c>
      <c r="G14" s="10" t="s">
        <v>15</v>
      </c>
      <c r="H14" s="9">
        <v>2014</v>
      </c>
      <c r="I14" s="11">
        <v>43.082895000000001</v>
      </c>
      <c r="J14" s="12">
        <v>2.9732310000000002</v>
      </c>
      <c r="K14" s="11">
        <v>1.6637499999999998</v>
      </c>
      <c r="L14" s="11">
        <v>0.75500000000000012</v>
      </c>
      <c r="N14">
        <v>0.06</v>
      </c>
      <c r="P14">
        <v>0.14000000000000001</v>
      </c>
      <c r="R14">
        <v>1.88</v>
      </c>
      <c r="T14">
        <v>8</v>
      </c>
      <c r="V14">
        <v>1.31</v>
      </c>
      <c r="X14">
        <v>1.68</v>
      </c>
      <c r="Z14">
        <v>0.2</v>
      </c>
      <c r="AB14">
        <v>0.04</v>
      </c>
      <c r="AD14">
        <f t="shared" si="3"/>
        <v>1.6637499999999998</v>
      </c>
      <c r="AE14">
        <f t="shared" si="4"/>
        <v>0.75500000000000012</v>
      </c>
      <c r="AG14" s="13" t="s">
        <v>34</v>
      </c>
      <c r="AH14" s="6" t="str">
        <f t="shared" si="2"/>
        <v>FR.B</v>
      </c>
      <c r="AI14" s="11" t="s">
        <v>16</v>
      </c>
      <c r="AJ14" s="9" t="s">
        <v>36</v>
      </c>
      <c r="AK14" s="9" t="s">
        <v>23</v>
      </c>
      <c r="AL14" s="10" t="s">
        <v>24</v>
      </c>
      <c r="AM14" s="10" t="s">
        <v>15</v>
      </c>
      <c r="AN14" s="9">
        <v>2014</v>
      </c>
      <c r="AO14" s="11">
        <v>43.082895000000001</v>
      </c>
      <c r="AP14" s="12">
        <v>2.9732310000000002</v>
      </c>
      <c r="AQ14" s="11">
        <v>250</v>
      </c>
      <c r="AR14" s="11">
        <v>250</v>
      </c>
    </row>
    <row r="15" spans="1:44" x14ac:dyDescent="0.2">
      <c r="A15" s="13" t="s">
        <v>37</v>
      </c>
      <c r="B15" s="6" t="str">
        <f t="shared" si="1"/>
        <v>IR.A</v>
      </c>
      <c r="C15" s="11" t="s">
        <v>11</v>
      </c>
      <c r="D15" s="9" t="s">
        <v>38</v>
      </c>
      <c r="E15" s="9" t="s">
        <v>23</v>
      </c>
      <c r="F15" s="10" t="s">
        <v>24</v>
      </c>
      <c r="G15" s="10" t="s">
        <v>15</v>
      </c>
      <c r="H15" s="18">
        <v>2014</v>
      </c>
      <c r="I15" s="11">
        <v>54.531944000000003</v>
      </c>
      <c r="J15" s="12">
        <v>-5.5691670000000002</v>
      </c>
      <c r="K15" s="11">
        <v>0.47749999999999998</v>
      </c>
      <c r="L15" s="11">
        <v>0.47</v>
      </c>
      <c r="N15">
        <v>0.44</v>
      </c>
      <c r="P15">
        <v>0.28000000000000003</v>
      </c>
      <c r="R15">
        <v>0.6</v>
      </c>
      <c r="T15">
        <v>0.8</v>
      </c>
      <c r="V15">
        <v>0.56999999999999995</v>
      </c>
      <c r="X15">
        <v>0.5</v>
      </c>
      <c r="Z15">
        <v>0.38</v>
      </c>
      <c r="AB15">
        <v>0.25</v>
      </c>
      <c r="AD15">
        <f t="shared" si="3"/>
        <v>0.47749999999999998</v>
      </c>
      <c r="AE15">
        <f t="shared" si="4"/>
        <v>0.47</v>
      </c>
      <c r="AG15" s="13" t="s">
        <v>37</v>
      </c>
      <c r="AH15" s="6" t="str">
        <f t="shared" si="2"/>
        <v>IR.A</v>
      </c>
      <c r="AI15" s="11" t="s">
        <v>11</v>
      </c>
      <c r="AJ15" s="9" t="s">
        <v>38</v>
      </c>
      <c r="AK15" s="9" t="s">
        <v>23</v>
      </c>
      <c r="AL15" s="10" t="s">
        <v>24</v>
      </c>
      <c r="AM15" s="10" t="s">
        <v>15</v>
      </c>
      <c r="AN15" s="18">
        <v>2014</v>
      </c>
      <c r="AO15" s="11">
        <v>54.531944000000003</v>
      </c>
      <c r="AP15" s="12">
        <v>-5.5691670000000002</v>
      </c>
      <c r="AQ15" s="11" t="s">
        <v>153</v>
      </c>
      <c r="AR15" s="11">
        <v>50</v>
      </c>
    </row>
    <row r="16" spans="1:44" x14ac:dyDescent="0.2">
      <c r="A16" s="13" t="s">
        <v>37</v>
      </c>
      <c r="B16" s="6" t="str">
        <f t="shared" si="1"/>
        <v>IR.B</v>
      </c>
      <c r="C16" s="11" t="s">
        <v>16</v>
      </c>
      <c r="D16" s="9" t="s">
        <v>39</v>
      </c>
      <c r="E16" s="9" t="s">
        <v>23</v>
      </c>
      <c r="F16" s="10" t="s">
        <v>24</v>
      </c>
      <c r="G16" s="10" t="s">
        <v>15</v>
      </c>
      <c r="H16" s="18">
        <v>2014</v>
      </c>
      <c r="I16" s="11">
        <v>52.222499999999997</v>
      </c>
      <c r="J16" s="19">
        <v>-7.7019399999999996</v>
      </c>
      <c r="K16" s="30">
        <v>8.2500000000000004E-2</v>
      </c>
      <c r="L16" s="30">
        <v>0.03</v>
      </c>
      <c r="N16">
        <v>0.06</v>
      </c>
      <c r="P16">
        <v>0.08</v>
      </c>
      <c r="R16">
        <v>0.04</v>
      </c>
      <c r="T16">
        <v>0.02</v>
      </c>
      <c r="V16">
        <v>0.02</v>
      </c>
      <c r="X16">
        <v>0.02</v>
      </c>
      <c r="Z16">
        <v>0.02</v>
      </c>
      <c r="AB16">
        <v>0.4</v>
      </c>
      <c r="AD16">
        <f t="shared" si="3"/>
        <v>8.2500000000000004E-2</v>
      </c>
      <c r="AE16">
        <f t="shared" si="4"/>
        <v>0.03</v>
      </c>
      <c r="AG16" s="13" t="s">
        <v>37</v>
      </c>
      <c r="AH16" s="6" t="str">
        <f t="shared" si="2"/>
        <v>IR.B</v>
      </c>
      <c r="AI16" s="11" t="s">
        <v>16</v>
      </c>
      <c r="AJ16" s="9" t="s">
        <v>39</v>
      </c>
      <c r="AK16" s="9" t="s">
        <v>23</v>
      </c>
      <c r="AL16" s="10" t="s">
        <v>24</v>
      </c>
      <c r="AM16" s="10" t="s">
        <v>15</v>
      </c>
      <c r="AN16" s="18">
        <v>2014</v>
      </c>
      <c r="AO16" s="11">
        <v>52.222499999999997</v>
      </c>
      <c r="AP16" s="19">
        <v>-7.7019399999999996</v>
      </c>
      <c r="AQ16" s="11"/>
      <c r="AR16" s="11"/>
    </row>
    <row r="17" spans="1:44" x14ac:dyDescent="0.2">
      <c r="A17" s="13" t="s">
        <v>40</v>
      </c>
      <c r="B17" s="6" t="str">
        <f t="shared" si="1"/>
        <v>JN.A</v>
      </c>
      <c r="C17" s="11" t="s">
        <v>11</v>
      </c>
      <c r="D17" s="9" t="s">
        <v>41</v>
      </c>
      <c r="E17" s="9" t="s">
        <v>13</v>
      </c>
      <c r="F17" s="10" t="s">
        <v>42</v>
      </c>
      <c r="G17" s="10" t="s">
        <v>29</v>
      </c>
      <c r="H17" s="18">
        <v>2011</v>
      </c>
      <c r="I17" s="11">
        <v>43.021166999999998</v>
      </c>
      <c r="J17" s="12">
        <v>144.90321700000001</v>
      </c>
      <c r="K17" s="11">
        <v>2.2487499999999998</v>
      </c>
      <c r="L17" s="11">
        <v>1.22</v>
      </c>
      <c r="N17">
        <v>5.25</v>
      </c>
      <c r="P17">
        <v>4.8600000000000003</v>
      </c>
      <c r="R17">
        <v>0.84</v>
      </c>
      <c r="T17">
        <v>0.49</v>
      </c>
      <c r="V17">
        <v>0.49</v>
      </c>
      <c r="X17">
        <v>0.69</v>
      </c>
      <c r="Z17">
        <v>1.6</v>
      </c>
      <c r="AB17">
        <v>3.77</v>
      </c>
      <c r="AD17">
        <f t="shared" si="3"/>
        <v>2.2487499999999998</v>
      </c>
      <c r="AE17">
        <f t="shared" si="4"/>
        <v>1.22</v>
      </c>
      <c r="AG17" s="13" t="s">
        <v>40</v>
      </c>
      <c r="AH17" s="6" t="str">
        <f t="shared" si="2"/>
        <v>JN.A</v>
      </c>
      <c r="AI17" s="11" t="s">
        <v>11</v>
      </c>
      <c r="AJ17" s="9" t="s">
        <v>41</v>
      </c>
      <c r="AK17" s="9" t="s">
        <v>13</v>
      </c>
      <c r="AL17" s="10" t="s">
        <v>42</v>
      </c>
      <c r="AM17" s="10" t="s">
        <v>29</v>
      </c>
      <c r="AN17" s="18">
        <v>2011</v>
      </c>
      <c r="AO17" s="11">
        <v>43.021166999999998</v>
      </c>
      <c r="AP17" s="12">
        <v>144.90321700000001</v>
      </c>
      <c r="AQ17" s="11" t="s">
        <v>151</v>
      </c>
      <c r="AR17" s="11">
        <v>5</v>
      </c>
    </row>
    <row r="18" spans="1:44" x14ac:dyDescent="0.2">
      <c r="A18" s="13" t="s">
        <v>40</v>
      </c>
      <c r="B18" s="6" t="str">
        <f t="shared" si="1"/>
        <v>JN.B</v>
      </c>
      <c r="C18" s="11" t="s">
        <v>16</v>
      </c>
      <c r="D18" s="9" t="s">
        <v>43</v>
      </c>
      <c r="E18" s="9" t="s">
        <v>13</v>
      </c>
      <c r="F18" s="10" t="s">
        <v>42</v>
      </c>
      <c r="G18" s="10" t="s">
        <v>29</v>
      </c>
      <c r="H18" s="18">
        <v>2014</v>
      </c>
      <c r="I18" s="11">
        <v>43.052222</v>
      </c>
      <c r="J18" s="12">
        <v>144.84269900000001</v>
      </c>
      <c r="K18" s="11">
        <v>2.6399999999999997</v>
      </c>
      <c r="L18" s="11">
        <v>0.61</v>
      </c>
      <c r="N18">
        <v>0.14000000000000001</v>
      </c>
      <c r="P18">
        <v>0.12</v>
      </c>
      <c r="R18">
        <v>0.16</v>
      </c>
      <c r="T18">
        <v>1.78</v>
      </c>
      <c r="V18">
        <v>0.82</v>
      </c>
      <c r="X18">
        <v>12.8</v>
      </c>
      <c r="Z18">
        <v>4.9000000000000004</v>
      </c>
      <c r="AB18">
        <v>0.4</v>
      </c>
      <c r="AD18">
        <f t="shared" si="3"/>
        <v>2.6399999999999997</v>
      </c>
      <c r="AE18">
        <f t="shared" si="4"/>
        <v>0.61</v>
      </c>
      <c r="AG18" s="13" t="s">
        <v>40</v>
      </c>
      <c r="AH18" s="6" t="str">
        <f t="shared" si="2"/>
        <v>JN.B</v>
      </c>
      <c r="AI18" s="11" t="s">
        <v>16</v>
      </c>
      <c r="AJ18" s="9" t="s">
        <v>43</v>
      </c>
      <c r="AK18" s="9" t="s">
        <v>13</v>
      </c>
      <c r="AL18" s="10" t="s">
        <v>42</v>
      </c>
      <c r="AM18" s="10" t="s">
        <v>29</v>
      </c>
      <c r="AN18" s="18">
        <v>2014</v>
      </c>
      <c r="AO18" s="11">
        <v>43.052222</v>
      </c>
      <c r="AP18" s="12">
        <v>144.84269900000001</v>
      </c>
      <c r="AQ18" s="11" t="s">
        <v>151</v>
      </c>
      <c r="AR18" s="11">
        <v>5</v>
      </c>
    </row>
    <row r="19" spans="1:44" x14ac:dyDescent="0.2">
      <c r="A19" s="13" t="s">
        <v>44</v>
      </c>
      <c r="B19" s="6" t="str">
        <f t="shared" si="1"/>
        <v>JS.A</v>
      </c>
      <c r="C19" s="11" t="s">
        <v>11</v>
      </c>
      <c r="D19" s="17" t="s">
        <v>45</v>
      </c>
      <c r="E19" s="9" t="s">
        <v>13</v>
      </c>
      <c r="F19" s="10" t="s">
        <v>42</v>
      </c>
      <c r="G19" s="10" t="s">
        <v>29</v>
      </c>
      <c r="H19" s="18">
        <v>2014</v>
      </c>
      <c r="I19" s="11">
        <v>34.297834000000002</v>
      </c>
      <c r="J19" s="12">
        <v>132.91631000000001</v>
      </c>
      <c r="K19" s="11">
        <v>0.29499999999999998</v>
      </c>
      <c r="L19" s="11">
        <v>0.13500000000000001</v>
      </c>
      <c r="N19">
        <v>0.04</v>
      </c>
      <c r="P19">
        <v>0.04</v>
      </c>
      <c r="R19">
        <v>0.73</v>
      </c>
      <c r="T19">
        <v>0.6</v>
      </c>
      <c r="V19">
        <v>0.6</v>
      </c>
      <c r="X19">
        <v>0.19</v>
      </c>
      <c r="Z19">
        <v>0.08</v>
      </c>
      <c r="AB19">
        <v>0.08</v>
      </c>
      <c r="AD19">
        <f t="shared" si="3"/>
        <v>0.29499999999999998</v>
      </c>
      <c r="AE19">
        <f t="shared" si="4"/>
        <v>0.13500000000000001</v>
      </c>
      <c r="AG19" s="13" t="s">
        <v>44</v>
      </c>
      <c r="AH19" s="6" t="str">
        <f t="shared" si="2"/>
        <v>JS.A</v>
      </c>
      <c r="AI19" s="11" t="s">
        <v>11</v>
      </c>
      <c r="AJ19" s="17" t="s">
        <v>45</v>
      </c>
      <c r="AK19" s="9" t="s">
        <v>13</v>
      </c>
      <c r="AL19" s="10" t="s">
        <v>42</v>
      </c>
      <c r="AM19" s="10" t="s">
        <v>29</v>
      </c>
      <c r="AN19" s="18">
        <v>2014</v>
      </c>
      <c r="AO19" s="11">
        <v>34.297834000000002</v>
      </c>
      <c r="AP19" s="12">
        <v>132.91631000000001</v>
      </c>
      <c r="AQ19" s="11" t="s">
        <v>154</v>
      </c>
      <c r="AR19" s="11">
        <v>100</v>
      </c>
    </row>
    <row r="20" spans="1:44" x14ac:dyDescent="0.2">
      <c r="A20" s="13" t="s">
        <v>44</v>
      </c>
      <c r="B20" s="6" t="str">
        <f t="shared" si="1"/>
        <v>JS.B</v>
      </c>
      <c r="C20" s="11" t="s">
        <v>16</v>
      </c>
      <c r="D20" s="17" t="s">
        <v>46</v>
      </c>
      <c r="E20" s="9" t="s">
        <v>13</v>
      </c>
      <c r="F20" s="10" t="s">
        <v>42</v>
      </c>
      <c r="G20" s="10" t="s">
        <v>29</v>
      </c>
      <c r="H20" s="18">
        <v>2014</v>
      </c>
      <c r="I20" s="11">
        <v>34.274017999999998</v>
      </c>
      <c r="J20" s="12">
        <v>132.26616999999999</v>
      </c>
      <c r="K20" s="11">
        <v>0.55749999999999988</v>
      </c>
      <c r="L20" s="11">
        <v>0.45499999999999996</v>
      </c>
      <c r="N20">
        <v>0.02</v>
      </c>
      <c r="P20">
        <v>0.47</v>
      </c>
      <c r="R20">
        <v>1.6</v>
      </c>
      <c r="T20">
        <v>0.8</v>
      </c>
      <c r="V20">
        <v>0.44</v>
      </c>
      <c r="X20">
        <v>1.0900000000000001</v>
      </c>
      <c r="Z20">
        <v>0.02</v>
      </c>
      <c r="AB20">
        <v>0.02</v>
      </c>
      <c r="AD20">
        <f t="shared" si="3"/>
        <v>0.55749999999999988</v>
      </c>
      <c r="AE20">
        <f t="shared" si="4"/>
        <v>0.45499999999999996</v>
      </c>
      <c r="AG20" s="13" t="s">
        <v>44</v>
      </c>
      <c r="AH20" s="6" t="str">
        <f t="shared" si="2"/>
        <v>JS.B</v>
      </c>
      <c r="AI20" s="11" t="s">
        <v>16</v>
      </c>
      <c r="AJ20" s="17" t="s">
        <v>46</v>
      </c>
      <c r="AK20" s="9" t="s">
        <v>13</v>
      </c>
      <c r="AL20" s="10" t="s">
        <v>42</v>
      </c>
      <c r="AM20" s="10" t="s">
        <v>29</v>
      </c>
      <c r="AN20" s="18">
        <v>2014</v>
      </c>
      <c r="AO20" s="11">
        <v>34.274017999999998</v>
      </c>
      <c r="AP20" s="12">
        <v>132.26616999999999</v>
      </c>
      <c r="AQ20" s="11">
        <v>250</v>
      </c>
      <c r="AR20" s="11">
        <v>250</v>
      </c>
    </row>
    <row r="21" spans="1:44" x14ac:dyDescent="0.2">
      <c r="A21" s="13" t="s">
        <v>47</v>
      </c>
      <c r="B21" s="6" t="str">
        <f t="shared" si="1"/>
        <v>KO.A</v>
      </c>
      <c r="C21" s="11" t="s">
        <v>11</v>
      </c>
      <c r="D21" s="17" t="s">
        <v>48</v>
      </c>
      <c r="E21" s="9" t="s">
        <v>13</v>
      </c>
      <c r="F21" s="10" t="s">
        <v>42</v>
      </c>
      <c r="G21" s="10" t="s">
        <v>29</v>
      </c>
      <c r="H21" s="18">
        <v>2014</v>
      </c>
      <c r="I21" s="11">
        <v>34.894661110000001</v>
      </c>
      <c r="J21" s="12">
        <v>128.02027219999999</v>
      </c>
      <c r="K21" s="11">
        <v>1.4712499999999999</v>
      </c>
      <c r="L21" s="11">
        <v>0.96</v>
      </c>
      <c r="N21">
        <v>0.35</v>
      </c>
      <c r="P21">
        <v>5.25</v>
      </c>
      <c r="R21">
        <v>1.24</v>
      </c>
      <c r="T21">
        <v>0.98</v>
      </c>
      <c r="V21">
        <v>2.44</v>
      </c>
      <c r="X21">
        <v>0.94</v>
      </c>
      <c r="Z21">
        <v>0.39</v>
      </c>
      <c r="AB21">
        <v>0.18</v>
      </c>
      <c r="AD21">
        <f t="shared" si="3"/>
        <v>1.4712499999999999</v>
      </c>
      <c r="AE21">
        <f t="shared" si="4"/>
        <v>0.96</v>
      </c>
      <c r="AG21" s="13" t="s">
        <v>47</v>
      </c>
      <c r="AH21" s="6" t="str">
        <f t="shared" si="2"/>
        <v>KO.A</v>
      </c>
      <c r="AI21" s="11" t="s">
        <v>11</v>
      </c>
      <c r="AJ21" s="17" t="s">
        <v>48</v>
      </c>
      <c r="AK21" s="9" t="s">
        <v>13</v>
      </c>
      <c r="AL21" s="10" t="s">
        <v>42</v>
      </c>
      <c r="AM21" s="10" t="s">
        <v>29</v>
      </c>
      <c r="AN21" s="18">
        <v>2014</v>
      </c>
      <c r="AO21" s="11">
        <v>34.894661110000001</v>
      </c>
      <c r="AP21" s="12">
        <v>128.02027219999999</v>
      </c>
      <c r="AQ21" s="11" t="s">
        <v>153</v>
      </c>
      <c r="AR21" s="11">
        <v>50</v>
      </c>
    </row>
    <row r="22" spans="1:44" x14ac:dyDescent="0.2">
      <c r="A22" s="13" t="s">
        <v>47</v>
      </c>
      <c r="B22" s="6" t="str">
        <f t="shared" si="1"/>
        <v>KO.B</v>
      </c>
      <c r="C22" s="11" t="s">
        <v>16</v>
      </c>
      <c r="D22" s="17" t="s">
        <v>49</v>
      </c>
      <c r="E22" s="9" t="s">
        <v>13</v>
      </c>
      <c r="F22" s="10" t="s">
        <v>42</v>
      </c>
      <c r="G22" s="10" t="s">
        <v>29</v>
      </c>
      <c r="H22" s="18">
        <v>2014</v>
      </c>
      <c r="I22" s="11">
        <v>34.800972219999998</v>
      </c>
      <c r="J22" s="12">
        <v>128.58369440000001</v>
      </c>
      <c r="K22" s="11">
        <v>1.60625</v>
      </c>
      <c r="L22" s="11">
        <v>0.21500000000000002</v>
      </c>
      <c r="N22">
        <v>0.38</v>
      </c>
      <c r="P22">
        <v>0.23</v>
      </c>
      <c r="R22">
        <v>0.13</v>
      </c>
      <c r="T22">
        <v>0.12</v>
      </c>
      <c r="V22">
        <v>0.2</v>
      </c>
      <c r="X22">
        <v>0.14000000000000001</v>
      </c>
      <c r="Z22">
        <v>6.47</v>
      </c>
      <c r="AB22">
        <v>5.18</v>
      </c>
      <c r="AD22">
        <f t="shared" si="3"/>
        <v>1.60625</v>
      </c>
      <c r="AE22">
        <f t="shared" si="4"/>
        <v>0.21500000000000002</v>
      </c>
      <c r="AG22" s="13" t="s">
        <v>47</v>
      </c>
      <c r="AH22" s="6" t="str">
        <f t="shared" si="2"/>
        <v>KO.B</v>
      </c>
      <c r="AI22" s="11" t="s">
        <v>16</v>
      </c>
      <c r="AJ22" s="17" t="s">
        <v>49</v>
      </c>
      <c r="AK22" s="9" t="s">
        <v>13</v>
      </c>
      <c r="AL22" s="10" t="s">
        <v>42</v>
      </c>
      <c r="AM22" s="10" t="s">
        <v>29</v>
      </c>
      <c r="AN22" s="18">
        <v>2014</v>
      </c>
      <c r="AO22" s="11">
        <v>34.800972219999998</v>
      </c>
      <c r="AP22" s="12">
        <v>128.58369440000001</v>
      </c>
      <c r="AQ22" s="11" t="s">
        <v>154</v>
      </c>
      <c r="AR22" s="11">
        <v>100</v>
      </c>
    </row>
    <row r="23" spans="1:44" x14ac:dyDescent="0.2">
      <c r="A23" s="20" t="s">
        <v>50</v>
      </c>
      <c r="B23" s="21" t="str">
        <f t="shared" si="1"/>
        <v>LI.1</v>
      </c>
      <c r="C23" s="22">
        <v>1</v>
      </c>
      <c r="D23" s="17" t="s">
        <v>51</v>
      </c>
      <c r="E23" s="10" t="s">
        <v>23</v>
      </c>
      <c r="F23" s="10" t="s">
        <v>28</v>
      </c>
      <c r="G23" s="10" t="s">
        <v>29</v>
      </c>
      <c r="H23" s="18">
        <v>2014</v>
      </c>
      <c r="I23" s="22">
        <v>40.857619999999997</v>
      </c>
      <c r="J23" s="23">
        <v>-72.451189999999997</v>
      </c>
      <c r="K23" s="22">
        <v>2.0299999999999998</v>
      </c>
      <c r="L23" s="22">
        <v>1.575</v>
      </c>
      <c r="N23">
        <v>2.2000000000000002</v>
      </c>
      <c r="P23">
        <v>1.42</v>
      </c>
      <c r="R23">
        <v>1.65</v>
      </c>
      <c r="T23">
        <v>0.66</v>
      </c>
      <c r="V23">
        <v>0.7</v>
      </c>
      <c r="X23">
        <v>1.5</v>
      </c>
      <c r="Z23">
        <v>4.1399999999999997</v>
      </c>
      <c r="AB23">
        <v>3.97</v>
      </c>
      <c r="AD23">
        <f t="shared" si="3"/>
        <v>2.0299999999999998</v>
      </c>
      <c r="AE23">
        <f t="shared" si="4"/>
        <v>1.575</v>
      </c>
      <c r="AG23" s="20" t="s">
        <v>50</v>
      </c>
      <c r="AH23" s="21" t="str">
        <f t="shared" si="2"/>
        <v>LI.1</v>
      </c>
      <c r="AI23" s="22">
        <v>1</v>
      </c>
      <c r="AJ23" s="17" t="s">
        <v>51</v>
      </c>
      <c r="AK23" s="10" t="s">
        <v>23</v>
      </c>
      <c r="AL23" s="10" t="s">
        <v>28</v>
      </c>
      <c r="AM23" s="10" t="s">
        <v>29</v>
      </c>
      <c r="AN23" s="18">
        <v>2014</v>
      </c>
      <c r="AO23" s="22">
        <v>40.857619999999997</v>
      </c>
      <c r="AP23" s="23">
        <v>-72.451189999999997</v>
      </c>
      <c r="AQ23" s="22" t="s">
        <v>153</v>
      </c>
      <c r="AR23" s="22">
        <v>50</v>
      </c>
    </row>
    <row r="24" spans="1:44" x14ac:dyDescent="0.2">
      <c r="A24" s="20" t="s">
        <v>50</v>
      </c>
      <c r="B24" s="21" t="str">
        <f t="shared" si="1"/>
        <v>LI.2</v>
      </c>
      <c r="C24" s="22">
        <v>2</v>
      </c>
      <c r="D24" s="17" t="s">
        <v>52</v>
      </c>
      <c r="E24" s="10" t="s">
        <v>23</v>
      </c>
      <c r="F24" s="10" t="s">
        <v>28</v>
      </c>
      <c r="G24" s="10" t="s">
        <v>29</v>
      </c>
      <c r="H24" s="18">
        <v>2014</v>
      </c>
      <c r="I24" s="22">
        <v>40.831580000000002</v>
      </c>
      <c r="J24" s="23">
        <v>-72.540819999999997</v>
      </c>
      <c r="K24" s="22">
        <v>1.7450000000000001</v>
      </c>
      <c r="L24" s="22">
        <v>1.21</v>
      </c>
      <c r="N24">
        <v>3.84</v>
      </c>
      <c r="P24">
        <v>2.38</v>
      </c>
      <c r="R24">
        <v>1.21</v>
      </c>
      <c r="T24">
        <v>0.8</v>
      </c>
      <c r="V24">
        <v>0.65</v>
      </c>
      <c r="X24">
        <v>1.07</v>
      </c>
      <c r="Z24">
        <v>2.8</v>
      </c>
      <c r="AB24">
        <v>1.21</v>
      </c>
      <c r="AD24">
        <f t="shared" si="3"/>
        <v>1.7450000000000001</v>
      </c>
      <c r="AE24">
        <f t="shared" si="4"/>
        <v>1.21</v>
      </c>
      <c r="AG24" s="20" t="s">
        <v>50</v>
      </c>
      <c r="AH24" s="21" t="str">
        <f t="shared" si="2"/>
        <v>LI.2</v>
      </c>
      <c r="AI24" s="22">
        <v>2</v>
      </c>
      <c r="AJ24" s="17" t="s">
        <v>52</v>
      </c>
      <c r="AK24" s="10" t="s">
        <v>23</v>
      </c>
      <c r="AL24" s="10" t="s">
        <v>28</v>
      </c>
      <c r="AM24" s="10" t="s">
        <v>29</v>
      </c>
      <c r="AN24" s="18">
        <v>2014</v>
      </c>
      <c r="AO24" s="22">
        <v>40.831580000000002</v>
      </c>
      <c r="AP24" s="23">
        <v>-72.540819999999997</v>
      </c>
      <c r="AQ24" s="22" t="s">
        <v>153</v>
      </c>
      <c r="AR24" s="22">
        <v>50</v>
      </c>
    </row>
    <row r="25" spans="1:44" x14ac:dyDescent="0.2">
      <c r="A25" s="13" t="s">
        <v>53</v>
      </c>
      <c r="B25" s="6" t="str">
        <f t="shared" si="1"/>
        <v>MA.A</v>
      </c>
      <c r="C25" s="11" t="s">
        <v>11</v>
      </c>
      <c r="D25" s="17" t="s">
        <v>54</v>
      </c>
      <c r="E25" s="9" t="s">
        <v>23</v>
      </c>
      <c r="F25" s="10" t="s">
        <v>28</v>
      </c>
      <c r="G25" s="10" t="s">
        <v>29</v>
      </c>
      <c r="H25" s="18">
        <v>2011</v>
      </c>
      <c r="I25" s="11">
        <v>42.420140000000004</v>
      </c>
      <c r="J25" s="12">
        <v>-70.915440000000004</v>
      </c>
      <c r="K25" s="11">
        <v>2.59375</v>
      </c>
      <c r="L25" s="11">
        <v>0.10500000000000001</v>
      </c>
      <c r="N25">
        <v>0.1</v>
      </c>
      <c r="P25">
        <v>0.05</v>
      </c>
      <c r="R25">
        <v>0.05</v>
      </c>
      <c r="T25">
        <v>0.1</v>
      </c>
      <c r="V25">
        <v>12.67</v>
      </c>
      <c r="X25">
        <v>6.55</v>
      </c>
      <c r="Z25">
        <v>1.1200000000000001</v>
      </c>
      <c r="AB25">
        <v>0.11</v>
      </c>
      <c r="AD25">
        <f t="shared" si="3"/>
        <v>2.59375</v>
      </c>
      <c r="AE25">
        <f t="shared" si="4"/>
        <v>0.10500000000000001</v>
      </c>
      <c r="AG25" s="13" t="s">
        <v>53</v>
      </c>
      <c r="AH25" s="6" t="str">
        <f t="shared" si="2"/>
        <v>MA.A</v>
      </c>
      <c r="AI25" s="11" t="s">
        <v>11</v>
      </c>
      <c r="AJ25" s="17" t="s">
        <v>54</v>
      </c>
      <c r="AK25" s="9" t="s">
        <v>23</v>
      </c>
      <c r="AL25" s="10" t="s">
        <v>28</v>
      </c>
      <c r="AM25" s="10" t="s">
        <v>29</v>
      </c>
      <c r="AN25" s="18">
        <v>2011</v>
      </c>
      <c r="AO25" s="11">
        <v>42.420140000000004</v>
      </c>
      <c r="AP25" s="12">
        <v>-70.915440000000004</v>
      </c>
      <c r="AQ25" s="11" t="s">
        <v>154</v>
      </c>
      <c r="AR25" s="11">
        <v>100</v>
      </c>
    </row>
    <row r="26" spans="1:44" x14ac:dyDescent="0.2">
      <c r="A26" s="13" t="s">
        <v>53</v>
      </c>
      <c r="B26" s="6" t="str">
        <f t="shared" si="1"/>
        <v>MA.B</v>
      </c>
      <c r="C26" s="11" t="s">
        <v>16</v>
      </c>
      <c r="D26" s="17" t="s">
        <v>55</v>
      </c>
      <c r="E26" s="9" t="s">
        <v>23</v>
      </c>
      <c r="F26" s="10" t="s">
        <v>28</v>
      </c>
      <c r="G26" s="10" t="s">
        <v>29</v>
      </c>
      <c r="H26" s="18">
        <v>2014</v>
      </c>
      <c r="I26" s="11">
        <v>42.596969999999999</v>
      </c>
      <c r="J26" s="12">
        <v>-70.655600000000007</v>
      </c>
      <c r="K26" s="11">
        <v>3.1675</v>
      </c>
      <c r="L26" s="11">
        <v>0.30500000000000005</v>
      </c>
      <c r="N26">
        <v>0.17</v>
      </c>
      <c r="P26">
        <v>0.08</v>
      </c>
      <c r="R26">
        <v>0.09</v>
      </c>
      <c r="T26">
        <v>0.15</v>
      </c>
      <c r="V26">
        <v>0.44</v>
      </c>
      <c r="X26">
        <v>20</v>
      </c>
      <c r="Z26">
        <v>2.4300000000000002</v>
      </c>
      <c r="AB26">
        <v>1.98</v>
      </c>
      <c r="AD26">
        <f t="shared" si="3"/>
        <v>3.1675</v>
      </c>
      <c r="AE26">
        <f t="shared" si="4"/>
        <v>0.30500000000000005</v>
      </c>
      <c r="AG26" s="13" t="s">
        <v>53</v>
      </c>
      <c r="AH26" s="6" t="str">
        <f t="shared" si="2"/>
        <v>MA.B</v>
      </c>
      <c r="AI26" s="11" t="s">
        <v>16</v>
      </c>
      <c r="AJ26" s="17" t="s">
        <v>55</v>
      </c>
      <c r="AK26" s="9" t="s">
        <v>23</v>
      </c>
      <c r="AL26" s="10" t="s">
        <v>28</v>
      </c>
      <c r="AM26" s="10" t="s">
        <v>29</v>
      </c>
      <c r="AN26" s="18">
        <v>2014</v>
      </c>
      <c r="AO26" s="11">
        <v>42.596969999999999</v>
      </c>
      <c r="AP26" s="12">
        <v>-70.655600000000007</v>
      </c>
      <c r="AQ26" s="11" t="s">
        <v>154</v>
      </c>
      <c r="AR26" s="11">
        <v>100</v>
      </c>
    </row>
    <row r="27" spans="1:44" x14ac:dyDescent="0.2">
      <c r="A27" s="13" t="s">
        <v>56</v>
      </c>
      <c r="B27" s="6" t="str">
        <f t="shared" si="1"/>
        <v>MX.A</v>
      </c>
      <c r="C27" s="11" t="s">
        <v>11</v>
      </c>
      <c r="D27" s="9" t="s">
        <v>57</v>
      </c>
      <c r="E27" s="9" t="s">
        <v>13</v>
      </c>
      <c r="F27" s="10" t="s">
        <v>14</v>
      </c>
      <c r="G27" s="10" t="s">
        <v>15</v>
      </c>
      <c r="H27" s="18">
        <v>2014</v>
      </c>
      <c r="I27" s="11">
        <v>30.419675000000002</v>
      </c>
      <c r="J27" s="12">
        <v>-115.9641889</v>
      </c>
      <c r="K27" s="11">
        <v>2.3687500000000004</v>
      </c>
      <c r="L27" s="11">
        <v>1.9300000000000002</v>
      </c>
      <c r="N27">
        <v>1.82</v>
      </c>
      <c r="P27">
        <v>2.79</v>
      </c>
      <c r="R27">
        <v>2.04</v>
      </c>
      <c r="T27">
        <v>1.7</v>
      </c>
      <c r="V27">
        <v>1</v>
      </c>
      <c r="X27">
        <v>4.38</v>
      </c>
      <c r="Z27">
        <v>4.12</v>
      </c>
      <c r="AB27">
        <v>1.1000000000000001</v>
      </c>
      <c r="AD27">
        <f t="shared" si="3"/>
        <v>2.3687500000000004</v>
      </c>
      <c r="AE27">
        <f t="shared" si="4"/>
        <v>1.9300000000000002</v>
      </c>
      <c r="AG27" s="13" t="s">
        <v>56</v>
      </c>
      <c r="AH27" s="6" t="str">
        <f t="shared" si="2"/>
        <v>MX.A</v>
      </c>
      <c r="AI27" s="11" t="s">
        <v>11</v>
      </c>
      <c r="AJ27" s="9" t="s">
        <v>57</v>
      </c>
      <c r="AK27" s="9" t="s">
        <v>13</v>
      </c>
      <c r="AL27" s="10" t="s">
        <v>14</v>
      </c>
      <c r="AM27" s="10" t="s">
        <v>15</v>
      </c>
      <c r="AN27" s="18">
        <v>2014</v>
      </c>
      <c r="AO27" s="11">
        <v>30.419675000000002</v>
      </c>
      <c r="AP27" s="12">
        <v>-115.9641889</v>
      </c>
      <c r="AQ27" s="11">
        <v>5</v>
      </c>
      <c r="AR27" s="11">
        <v>5</v>
      </c>
    </row>
    <row r="28" spans="1:44" x14ac:dyDescent="0.2">
      <c r="A28" s="13" t="s">
        <v>56</v>
      </c>
      <c r="B28" s="6" t="str">
        <f t="shared" si="1"/>
        <v>MX.B</v>
      </c>
      <c r="C28" s="11" t="s">
        <v>16</v>
      </c>
      <c r="D28" s="9" t="s">
        <v>58</v>
      </c>
      <c r="E28" s="9" t="s">
        <v>13</v>
      </c>
      <c r="F28" s="10" t="s">
        <v>14</v>
      </c>
      <c r="G28" s="10" t="s">
        <v>15</v>
      </c>
      <c r="H28" s="18">
        <v>2014</v>
      </c>
      <c r="I28" s="11">
        <v>31.7584722</v>
      </c>
      <c r="J28" s="12">
        <v>-116.62277779999999</v>
      </c>
      <c r="K28" s="11">
        <v>0.6462500000000001</v>
      </c>
      <c r="L28" s="11">
        <v>0.55000000000000004</v>
      </c>
      <c r="N28">
        <v>1</v>
      </c>
      <c r="P28">
        <v>1.6</v>
      </c>
      <c r="R28">
        <v>0.8</v>
      </c>
      <c r="T28">
        <v>0.3</v>
      </c>
      <c r="V28">
        <v>0.9</v>
      </c>
      <c r="X28">
        <v>0.25</v>
      </c>
      <c r="Z28">
        <v>0.13</v>
      </c>
      <c r="AB28">
        <v>0.19</v>
      </c>
      <c r="AD28">
        <f t="shared" si="3"/>
        <v>0.6462500000000001</v>
      </c>
      <c r="AE28">
        <f t="shared" si="4"/>
        <v>0.55000000000000004</v>
      </c>
      <c r="AG28" s="13" t="s">
        <v>56</v>
      </c>
      <c r="AH28" s="6" t="str">
        <f t="shared" si="2"/>
        <v>MX.B</v>
      </c>
      <c r="AI28" s="11" t="s">
        <v>16</v>
      </c>
      <c r="AJ28" s="9" t="s">
        <v>58</v>
      </c>
      <c r="AK28" s="9" t="s">
        <v>13</v>
      </c>
      <c r="AL28" s="10" t="s">
        <v>14</v>
      </c>
      <c r="AM28" s="10" t="s">
        <v>15</v>
      </c>
      <c r="AN28" s="18">
        <v>2014</v>
      </c>
      <c r="AO28" s="11">
        <v>31.7584722</v>
      </c>
      <c r="AP28" s="12">
        <v>-116.62277779999999</v>
      </c>
      <c r="AQ28" s="11">
        <v>5</v>
      </c>
      <c r="AR28" s="11">
        <v>5</v>
      </c>
    </row>
    <row r="29" spans="1:44" x14ac:dyDescent="0.2">
      <c r="A29" s="13" t="s">
        <v>59</v>
      </c>
      <c r="B29" s="6" t="str">
        <f t="shared" si="1"/>
        <v>NC.A</v>
      </c>
      <c r="C29" s="11" t="s">
        <v>11</v>
      </c>
      <c r="D29" s="17" t="s">
        <v>60</v>
      </c>
      <c r="E29" s="9" t="s">
        <v>23</v>
      </c>
      <c r="F29" s="10" t="s">
        <v>28</v>
      </c>
      <c r="G29" s="10" t="s">
        <v>29</v>
      </c>
      <c r="H29" s="18">
        <v>2011</v>
      </c>
      <c r="I29" s="11">
        <v>34.692458000000002</v>
      </c>
      <c r="J29" s="12">
        <v>-76.622589000000005</v>
      </c>
      <c r="K29" s="11">
        <v>0.18000000000000002</v>
      </c>
      <c r="L29" s="11">
        <v>0.14500000000000002</v>
      </c>
      <c r="N29">
        <v>0</v>
      </c>
      <c r="P29">
        <v>0.26</v>
      </c>
      <c r="R29">
        <v>0.36</v>
      </c>
      <c r="T29">
        <v>0.36</v>
      </c>
      <c r="V29">
        <v>0.16</v>
      </c>
      <c r="X29">
        <v>0.13</v>
      </c>
      <c r="Z29">
        <v>0.11</v>
      </c>
      <c r="AB29">
        <v>0.06</v>
      </c>
      <c r="AD29">
        <f t="shared" si="3"/>
        <v>0.18000000000000002</v>
      </c>
      <c r="AE29">
        <f t="shared" si="4"/>
        <v>0.14500000000000002</v>
      </c>
      <c r="AG29" s="13" t="s">
        <v>59</v>
      </c>
      <c r="AH29" s="6" t="str">
        <f t="shared" si="2"/>
        <v>NC.A</v>
      </c>
      <c r="AI29" s="11" t="s">
        <v>11</v>
      </c>
      <c r="AJ29" s="17" t="s">
        <v>60</v>
      </c>
      <c r="AK29" s="9" t="s">
        <v>23</v>
      </c>
      <c r="AL29" s="10" t="s">
        <v>28</v>
      </c>
      <c r="AM29" s="10" t="s">
        <v>29</v>
      </c>
      <c r="AN29" s="18">
        <v>2011</v>
      </c>
      <c r="AO29" s="11">
        <v>34.692458000000002</v>
      </c>
      <c r="AP29" s="12">
        <v>-76.622589000000005</v>
      </c>
      <c r="AQ29" s="11" t="s">
        <v>154</v>
      </c>
      <c r="AR29" s="11">
        <v>100</v>
      </c>
    </row>
    <row r="30" spans="1:44" x14ac:dyDescent="0.2">
      <c r="A30" s="13" t="s">
        <v>59</v>
      </c>
      <c r="B30" s="6" t="str">
        <f t="shared" si="1"/>
        <v>NC.B</v>
      </c>
      <c r="C30" s="11" t="s">
        <v>16</v>
      </c>
      <c r="D30" s="17" t="s">
        <v>61</v>
      </c>
      <c r="E30" s="9" t="s">
        <v>23</v>
      </c>
      <c r="F30" s="10" t="s">
        <v>28</v>
      </c>
      <c r="G30" s="10" t="s">
        <v>29</v>
      </c>
      <c r="H30" s="18">
        <v>2014</v>
      </c>
      <c r="I30" s="11">
        <v>34.670544</v>
      </c>
      <c r="J30" s="12">
        <v>-76.574561000000003</v>
      </c>
      <c r="K30" s="11">
        <v>1.5962499999999999</v>
      </c>
      <c r="L30" s="11">
        <v>1.49</v>
      </c>
      <c r="N30">
        <v>2.5</v>
      </c>
      <c r="P30">
        <v>3.2</v>
      </c>
      <c r="R30">
        <v>1.96</v>
      </c>
      <c r="T30">
        <v>1.58</v>
      </c>
      <c r="V30">
        <v>0.78</v>
      </c>
      <c r="X30">
        <v>0.93</v>
      </c>
      <c r="Z30">
        <v>1.4</v>
      </c>
      <c r="AB30">
        <v>0.42</v>
      </c>
      <c r="AD30">
        <f t="shared" si="3"/>
        <v>1.5962499999999999</v>
      </c>
      <c r="AE30">
        <f t="shared" si="4"/>
        <v>1.49</v>
      </c>
      <c r="AG30" s="13" t="s">
        <v>59</v>
      </c>
      <c r="AH30" s="6" t="str">
        <f t="shared" si="2"/>
        <v>NC.B</v>
      </c>
      <c r="AI30" s="11" t="s">
        <v>16</v>
      </c>
      <c r="AJ30" s="17" t="s">
        <v>61</v>
      </c>
      <c r="AK30" s="9" t="s">
        <v>23</v>
      </c>
      <c r="AL30" s="10" t="s">
        <v>28</v>
      </c>
      <c r="AM30" s="10" t="s">
        <v>29</v>
      </c>
      <c r="AN30" s="18">
        <v>2014</v>
      </c>
      <c r="AO30" s="11">
        <v>34.670544</v>
      </c>
      <c r="AP30" s="12">
        <v>-76.574561000000003</v>
      </c>
      <c r="AQ30" s="11" t="s">
        <v>154</v>
      </c>
      <c r="AR30" s="11">
        <v>100</v>
      </c>
    </row>
    <row r="31" spans="1:44" x14ac:dyDescent="0.2">
      <c r="A31" s="13" t="s">
        <v>62</v>
      </c>
      <c r="B31" s="6" t="str">
        <f t="shared" si="1"/>
        <v>NN.A</v>
      </c>
      <c r="C31" s="17" t="s">
        <v>11</v>
      </c>
      <c r="D31" s="17" t="s">
        <v>63</v>
      </c>
      <c r="E31" s="9" t="s">
        <v>23</v>
      </c>
      <c r="F31" s="10" t="s">
        <v>24</v>
      </c>
      <c r="G31" s="10" t="s">
        <v>15</v>
      </c>
      <c r="H31" s="18">
        <v>2014</v>
      </c>
      <c r="I31" s="11">
        <v>67.214699999999993</v>
      </c>
      <c r="J31" s="12">
        <v>15.0083</v>
      </c>
      <c r="K31" s="11">
        <v>0.34125</v>
      </c>
      <c r="L31" s="11">
        <v>0.185</v>
      </c>
      <c r="N31">
        <v>0.23</v>
      </c>
      <c r="P31">
        <v>0.17</v>
      </c>
      <c r="R31">
        <v>0.12</v>
      </c>
      <c r="T31">
        <v>0.17</v>
      </c>
      <c r="V31">
        <v>0.23</v>
      </c>
      <c r="X31">
        <v>1.46</v>
      </c>
      <c r="Z31">
        <v>0.15</v>
      </c>
      <c r="AB31">
        <v>0.2</v>
      </c>
      <c r="AD31">
        <f t="shared" si="3"/>
        <v>0.34125</v>
      </c>
      <c r="AE31">
        <f t="shared" si="4"/>
        <v>0.185</v>
      </c>
      <c r="AG31" s="13" t="s">
        <v>62</v>
      </c>
      <c r="AH31" s="6" t="str">
        <f t="shared" si="2"/>
        <v>NN.A</v>
      </c>
      <c r="AI31" s="17" t="s">
        <v>11</v>
      </c>
      <c r="AJ31" s="17" t="s">
        <v>63</v>
      </c>
      <c r="AK31" s="9" t="s">
        <v>23</v>
      </c>
      <c r="AL31" s="10" t="s">
        <v>24</v>
      </c>
      <c r="AM31" s="10" t="s">
        <v>15</v>
      </c>
      <c r="AN31" s="18">
        <v>2014</v>
      </c>
      <c r="AO31" s="11">
        <v>67.214699999999993</v>
      </c>
      <c r="AP31" s="12">
        <v>15.0083</v>
      </c>
      <c r="AQ31" s="11">
        <v>1</v>
      </c>
      <c r="AR31" s="11">
        <v>1</v>
      </c>
    </row>
    <row r="32" spans="1:44" x14ac:dyDescent="0.2">
      <c r="A32" s="13" t="s">
        <v>62</v>
      </c>
      <c r="B32" s="6" t="str">
        <f t="shared" si="1"/>
        <v>NN.B</v>
      </c>
      <c r="C32" s="17" t="s">
        <v>16</v>
      </c>
      <c r="D32" s="17" t="s">
        <v>64</v>
      </c>
      <c r="E32" s="9" t="s">
        <v>23</v>
      </c>
      <c r="F32" s="10" t="s">
        <v>24</v>
      </c>
      <c r="G32" s="10" t="s">
        <v>15</v>
      </c>
      <c r="H32" s="18">
        <v>2014</v>
      </c>
      <c r="I32" s="11">
        <v>67.266723330000005</v>
      </c>
      <c r="J32" s="12">
        <v>15.25606333</v>
      </c>
      <c r="K32" s="11">
        <v>2.1662499999999998</v>
      </c>
      <c r="L32" s="11">
        <v>0.80499999999999994</v>
      </c>
      <c r="N32">
        <v>0.4</v>
      </c>
      <c r="P32">
        <v>0.3</v>
      </c>
      <c r="R32">
        <v>0.63</v>
      </c>
      <c r="T32">
        <v>4</v>
      </c>
      <c r="V32">
        <v>2.92</v>
      </c>
      <c r="X32">
        <v>7.7</v>
      </c>
      <c r="Z32">
        <v>0.98</v>
      </c>
      <c r="AB32">
        <v>0.4</v>
      </c>
      <c r="AD32">
        <f t="shared" si="3"/>
        <v>2.1662499999999998</v>
      </c>
      <c r="AE32">
        <f t="shared" si="4"/>
        <v>0.80499999999999994</v>
      </c>
      <c r="AG32" s="13" t="s">
        <v>62</v>
      </c>
      <c r="AH32" s="6" t="str">
        <f t="shared" si="2"/>
        <v>NN.B</v>
      </c>
      <c r="AI32" s="17" t="s">
        <v>16</v>
      </c>
      <c r="AJ32" s="17" t="s">
        <v>64</v>
      </c>
      <c r="AK32" s="9" t="s">
        <v>23</v>
      </c>
      <c r="AL32" s="10" t="s">
        <v>24</v>
      </c>
      <c r="AM32" s="10" t="s">
        <v>15</v>
      </c>
      <c r="AN32" s="18">
        <v>2014</v>
      </c>
      <c r="AO32" s="11">
        <v>67.266723330000005</v>
      </c>
      <c r="AP32" s="12">
        <v>15.25606333</v>
      </c>
      <c r="AQ32" s="11">
        <v>1</v>
      </c>
      <c r="AR32" s="11">
        <v>1</v>
      </c>
    </row>
    <row r="33" spans="1:44" x14ac:dyDescent="0.2">
      <c r="A33" s="20" t="s">
        <v>65</v>
      </c>
      <c r="B33" s="6" t="str">
        <f>CONCATENATE(A33,".",C33)</f>
        <v>OR.A</v>
      </c>
      <c r="C33" s="17" t="s">
        <v>11</v>
      </c>
      <c r="D33" s="17" t="s">
        <v>66</v>
      </c>
      <c r="E33" s="9" t="s">
        <v>13</v>
      </c>
      <c r="F33" s="10" t="s">
        <v>14</v>
      </c>
      <c r="G33" s="10" t="s">
        <v>15</v>
      </c>
      <c r="H33" s="18">
        <v>2014</v>
      </c>
      <c r="I33" s="11">
        <v>44.612733333333303</v>
      </c>
      <c r="J33" s="12">
        <v>-124.01413333333301</v>
      </c>
      <c r="K33" s="11">
        <v>1.1649999999999998</v>
      </c>
      <c r="L33" s="11">
        <v>1.135</v>
      </c>
      <c r="N33">
        <v>1.65</v>
      </c>
      <c r="P33">
        <v>1.1499999999999999</v>
      </c>
      <c r="R33">
        <v>0.47</v>
      </c>
      <c r="T33">
        <v>0.38</v>
      </c>
      <c r="V33">
        <v>2.39</v>
      </c>
      <c r="X33">
        <v>0.76</v>
      </c>
      <c r="Z33">
        <v>1.1200000000000001</v>
      </c>
      <c r="AB33">
        <v>1.4</v>
      </c>
      <c r="AD33">
        <f t="shared" si="3"/>
        <v>1.1649999999999998</v>
      </c>
      <c r="AE33">
        <f t="shared" si="4"/>
        <v>1.135</v>
      </c>
      <c r="AG33" s="20" t="s">
        <v>65</v>
      </c>
      <c r="AH33" s="6" t="str">
        <f>CONCATENATE(AG33,".",AI33)</f>
        <v>OR.A</v>
      </c>
      <c r="AI33" s="17" t="s">
        <v>11</v>
      </c>
      <c r="AJ33" s="17" t="s">
        <v>66</v>
      </c>
      <c r="AK33" s="9" t="s">
        <v>13</v>
      </c>
      <c r="AL33" s="10" t="s">
        <v>14</v>
      </c>
      <c r="AM33" s="10" t="s">
        <v>15</v>
      </c>
      <c r="AN33" s="18">
        <v>2014</v>
      </c>
      <c r="AO33" s="11">
        <v>44.612733333333303</v>
      </c>
      <c r="AP33" s="12">
        <v>-124.01413333333301</v>
      </c>
      <c r="AQ33" s="11">
        <v>5</v>
      </c>
      <c r="AR33" s="11">
        <v>5</v>
      </c>
    </row>
    <row r="34" spans="1:44" x14ac:dyDescent="0.2">
      <c r="A34" s="20" t="s">
        <v>65</v>
      </c>
      <c r="B34" s="6" t="str">
        <f t="shared" si="1"/>
        <v>OR.B</v>
      </c>
      <c r="C34" s="17" t="s">
        <v>16</v>
      </c>
      <c r="D34" s="17" t="s">
        <v>67</v>
      </c>
      <c r="E34" s="9" t="s">
        <v>13</v>
      </c>
      <c r="F34" s="10" t="s">
        <v>14</v>
      </c>
      <c r="G34" s="10" t="s">
        <v>15</v>
      </c>
      <c r="H34" s="18">
        <v>2014</v>
      </c>
      <c r="I34" s="11">
        <v>43.346249999999998</v>
      </c>
      <c r="J34" s="12">
        <v>-124.318283333333</v>
      </c>
      <c r="K34" s="11">
        <v>0.59624999999999995</v>
      </c>
      <c r="L34" s="11">
        <v>0.28999999999999998</v>
      </c>
      <c r="N34">
        <v>3.05</v>
      </c>
      <c r="P34">
        <v>0.23</v>
      </c>
      <c r="R34">
        <v>0.14000000000000001</v>
      </c>
      <c r="T34">
        <v>0.13</v>
      </c>
      <c r="V34">
        <v>0.15</v>
      </c>
      <c r="X34">
        <v>0.35</v>
      </c>
      <c r="Z34">
        <v>0.37</v>
      </c>
      <c r="AB34">
        <v>0.35</v>
      </c>
      <c r="AD34">
        <f t="shared" si="3"/>
        <v>0.59624999999999995</v>
      </c>
      <c r="AE34">
        <f t="shared" si="4"/>
        <v>0.28999999999999998</v>
      </c>
      <c r="AG34" s="20" t="s">
        <v>65</v>
      </c>
      <c r="AH34" s="6" t="str">
        <f t="shared" si="2"/>
        <v>OR.B</v>
      </c>
      <c r="AI34" s="17" t="s">
        <v>16</v>
      </c>
      <c r="AJ34" s="17" t="s">
        <v>67</v>
      </c>
      <c r="AK34" s="9" t="s">
        <v>13</v>
      </c>
      <c r="AL34" s="10" t="s">
        <v>14</v>
      </c>
      <c r="AM34" s="10" t="s">
        <v>15</v>
      </c>
      <c r="AN34" s="18">
        <v>2014</v>
      </c>
      <c r="AO34" s="11">
        <v>43.346249999999998</v>
      </c>
      <c r="AP34" s="12">
        <v>-124.318283333333</v>
      </c>
      <c r="AQ34" s="11" t="s">
        <v>152</v>
      </c>
      <c r="AR34" s="11">
        <v>25</v>
      </c>
    </row>
    <row r="35" spans="1:44" x14ac:dyDescent="0.2">
      <c r="A35" s="13" t="s">
        <v>68</v>
      </c>
      <c r="B35" s="6" t="str">
        <f t="shared" si="1"/>
        <v>PO.A</v>
      </c>
      <c r="C35" s="11" t="s">
        <v>11</v>
      </c>
      <c r="D35" s="17" t="s">
        <v>69</v>
      </c>
      <c r="E35" s="9" t="s">
        <v>23</v>
      </c>
      <c r="F35" s="10" t="s">
        <v>24</v>
      </c>
      <c r="G35" s="10" t="s">
        <v>15</v>
      </c>
      <c r="H35" s="18">
        <v>2014</v>
      </c>
      <c r="I35" s="11">
        <v>36.997056999999998</v>
      </c>
      <c r="J35" s="12">
        <v>-7.8284900000000004</v>
      </c>
      <c r="K35" s="11">
        <v>0.66874999999999996</v>
      </c>
      <c r="L35" s="11">
        <v>0.3</v>
      </c>
      <c r="N35">
        <v>0.02</v>
      </c>
      <c r="P35">
        <v>0.05</v>
      </c>
      <c r="R35">
        <v>0.35</v>
      </c>
      <c r="T35">
        <v>0.25</v>
      </c>
      <c r="V35">
        <v>7.0000000000000007E-2</v>
      </c>
      <c r="X35">
        <v>0.51</v>
      </c>
      <c r="Z35">
        <v>1</v>
      </c>
      <c r="AB35">
        <v>3.1</v>
      </c>
      <c r="AD35">
        <f t="shared" si="3"/>
        <v>0.66874999999999996</v>
      </c>
      <c r="AE35">
        <f t="shared" si="4"/>
        <v>0.3</v>
      </c>
      <c r="AG35" s="13" t="s">
        <v>68</v>
      </c>
      <c r="AH35" s="6" t="str">
        <f t="shared" si="2"/>
        <v>PO.A</v>
      </c>
      <c r="AI35" s="11" t="s">
        <v>11</v>
      </c>
      <c r="AJ35" s="17" t="s">
        <v>69</v>
      </c>
      <c r="AK35" s="9" t="s">
        <v>23</v>
      </c>
      <c r="AL35" s="10" t="s">
        <v>24</v>
      </c>
      <c r="AM35" s="10" t="s">
        <v>15</v>
      </c>
      <c r="AN35" s="18">
        <v>2014</v>
      </c>
      <c r="AO35" s="11">
        <v>36.997056999999998</v>
      </c>
      <c r="AP35" s="12">
        <v>-7.8284900000000004</v>
      </c>
      <c r="AQ35" s="11" t="s">
        <v>154</v>
      </c>
      <c r="AR35" s="11">
        <v>100</v>
      </c>
    </row>
    <row r="36" spans="1:44" x14ac:dyDescent="0.2">
      <c r="A36" s="13" t="s">
        <v>68</v>
      </c>
      <c r="B36" s="6" t="str">
        <f t="shared" si="1"/>
        <v>PO.B</v>
      </c>
      <c r="C36" s="11" t="s">
        <v>16</v>
      </c>
      <c r="D36" s="17" t="s">
        <v>70</v>
      </c>
      <c r="E36" s="9" t="s">
        <v>23</v>
      </c>
      <c r="F36" s="10" t="s">
        <v>24</v>
      </c>
      <c r="G36" s="10" t="s">
        <v>15</v>
      </c>
      <c r="H36" s="18">
        <v>2014</v>
      </c>
      <c r="I36" s="11">
        <v>37.027332999999999</v>
      </c>
      <c r="J36" s="12">
        <v>-7.8101050000000001</v>
      </c>
      <c r="K36" s="11">
        <v>0.65625</v>
      </c>
      <c r="L36" s="11">
        <v>0.42000000000000004</v>
      </c>
      <c r="N36">
        <v>0.28000000000000003</v>
      </c>
      <c r="P36">
        <v>0.76</v>
      </c>
      <c r="R36">
        <v>0.56000000000000005</v>
      </c>
      <c r="T36">
        <v>0.63</v>
      </c>
      <c r="V36">
        <v>2.54</v>
      </c>
      <c r="X36">
        <v>0.23</v>
      </c>
      <c r="Z36">
        <v>0.06</v>
      </c>
      <c r="AB36">
        <v>0.19</v>
      </c>
      <c r="AD36">
        <f t="shared" si="3"/>
        <v>0.65625</v>
      </c>
      <c r="AE36">
        <f t="shared" si="4"/>
        <v>0.42000000000000004</v>
      </c>
      <c r="AG36" s="13" t="s">
        <v>68</v>
      </c>
      <c r="AH36" s="6" t="str">
        <f t="shared" si="2"/>
        <v>PO.B</v>
      </c>
      <c r="AI36" s="11" t="s">
        <v>16</v>
      </c>
      <c r="AJ36" s="17" t="s">
        <v>70</v>
      </c>
      <c r="AK36" s="9" t="s">
        <v>23</v>
      </c>
      <c r="AL36" s="10" t="s">
        <v>24</v>
      </c>
      <c r="AM36" s="10" t="s">
        <v>15</v>
      </c>
      <c r="AN36" s="18">
        <v>2014</v>
      </c>
      <c r="AO36" s="11">
        <v>37.027332999999999</v>
      </c>
      <c r="AP36" s="12">
        <v>-7.8101050000000001</v>
      </c>
      <c r="AQ36" s="11" t="s">
        <v>154</v>
      </c>
      <c r="AR36" s="11">
        <v>100</v>
      </c>
    </row>
    <row r="37" spans="1:44" x14ac:dyDescent="0.2">
      <c r="A37" s="13" t="s">
        <v>71</v>
      </c>
      <c r="B37" s="6" t="str">
        <f t="shared" si="1"/>
        <v>QU.A</v>
      </c>
      <c r="C37" s="11" t="s">
        <v>11</v>
      </c>
      <c r="D37" s="17" t="s">
        <v>72</v>
      </c>
      <c r="E37" s="9" t="s">
        <v>23</v>
      </c>
      <c r="F37" s="10" t="s">
        <v>28</v>
      </c>
      <c r="G37" s="10" t="s">
        <v>29</v>
      </c>
      <c r="H37" s="18">
        <v>2014</v>
      </c>
      <c r="I37" s="11">
        <v>49.112369999999999</v>
      </c>
      <c r="J37" s="12">
        <v>-68.175929999999994</v>
      </c>
      <c r="K37" s="11">
        <v>11.46875</v>
      </c>
      <c r="L37" s="11">
        <v>14.86</v>
      </c>
      <c r="N37">
        <v>9.7200000000000006</v>
      </c>
      <c r="P37">
        <v>20</v>
      </c>
      <c r="R37">
        <v>20</v>
      </c>
      <c r="T37">
        <v>20</v>
      </c>
      <c r="V37">
        <v>20</v>
      </c>
      <c r="X37">
        <v>1.0900000000000001</v>
      </c>
      <c r="Z37">
        <v>0.47</v>
      </c>
      <c r="AB37">
        <v>0.47</v>
      </c>
      <c r="AD37">
        <f t="shared" si="3"/>
        <v>11.46875</v>
      </c>
      <c r="AE37">
        <f t="shared" si="4"/>
        <v>14.86</v>
      </c>
      <c r="AG37" s="13" t="s">
        <v>71</v>
      </c>
      <c r="AH37" s="6" t="str">
        <f t="shared" si="2"/>
        <v>QU.A</v>
      </c>
      <c r="AI37" s="11" t="s">
        <v>11</v>
      </c>
      <c r="AJ37" s="17" t="s">
        <v>72</v>
      </c>
      <c r="AK37" s="9" t="s">
        <v>23</v>
      </c>
      <c r="AL37" s="10" t="s">
        <v>28</v>
      </c>
      <c r="AM37" s="10" t="s">
        <v>29</v>
      </c>
      <c r="AN37" s="18">
        <v>2014</v>
      </c>
      <c r="AO37" s="11">
        <v>49.112369999999999</v>
      </c>
      <c r="AP37" s="12">
        <v>-68.175929999999994</v>
      </c>
      <c r="AQ37" s="11" t="s">
        <v>153</v>
      </c>
      <c r="AR37" s="11">
        <v>50</v>
      </c>
    </row>
    <row r="38" spans="1:44" x14ac:dyDescent="0.2">
      <c r="A38" s="13" t="s">
        <v>71</v>
      </c>
      <c r="B38" s="6" t="str">
        <f t="shared" si="1"/>
        <v>QU.B</v>
      </c>
      <c r="C38" s="11" t="s">
        <v>16</v>
      </c>
      <c r="D38" s="17" t="s">
        <v>73</v>
      </c>
      <c r="E38" s="9" t="s">
        <v>23</v>
      </c>
      <c r="F38" s="10" t="s">
        <v>28</v>
      </c>
      <c r="G38" s="10" t="s">
        <v>29</v>
      </c>
      <c r="H38" s="18">
        <v>2014</v>
      </c>
      <c r="I38" s="11">
        <v>49.086959999999998</v>
      </c>
      <c r="J38" s="12">
        <v>-68.320409999999995</v>
      </c>
      <c r="K38" s="11">
        <v>9.0299999999999994</v>
      </c>
      <c r="L38" s="11">
        <v>5.3750000000000009</v>
      </c>
      <c r="N38">
        <v>0.35</v>
      </c>
      <c r="P38">
        <v>0.95</v>
      </c>
      <c r="R38">
        <v>9.8000000000000007</v>
      </c>
      <c r="T38">
        <v>20</v>
      </c>
      <c r="V38">
        <v>20</v>
      </c>
      <c r="X38">
        <v>20</v>
      </c>
      <c r="Z38">
        <v>0.79</v>
      </c>
      <c r="AB38">
        <v>0.35</v>
      </c>
      <c r="AD38">
        <f t="shared" si="3"/>
        <v>9.0299999999999994</v>
      </c>
      <c r="AE38">
        <f t="shared" si="4"/>
        <v>5.3750000000000009</v>
      </c>
      <c r="AG38" s="13" t="s">
        <v>71</v>
      </c>
      <c r="AH38" s="6" t="str">
        <f t="shared" si="2"/>
        <v>QU.B</v>
      </c>
      <c r="AI38" s="11" t="s">
        <v>16</v>
      </c>
      <c r="AJ38" s="17" t="s">
        <v>73</v>
      </c>
      <c r="AK38" s="9" t="s">
        <v>23</v>
      </c>
      <c r="AL38" s="10" t="s">
        <v>28</v>
      </c>
      <c r="AM38" s="10" t="s">
        <v>29</v>
      </c>
      <c r="AN38" s="18">
        <v>2014</v>
      </c>
      <c r="AO38" s="11">
        <v>49.086959999999998</v>
      </c>
      <c r="AP38" s="12">
        <v>-68.320409999999995</v>
      </c>
      <c r="AQ38" s="11" t="s">
        <v>153</v>
      </c>
      <c r="AR38" s="11">
        <v>50</v>
      </c>
    </row>
    <row r="39" spans="1:44" x14ac:dyDescent="0.2">
      <c r="A39" s="13" t="s">
        <v>74</v>
      </c>
      <c r="B39" s="6" t="str">
        <f t="shared" si="1"/>
        <v>RU.A</v>
      </c>
      <c r="C39" s="24" t="s">
        <v>11</v>
      </c>
      <c r="D39" s="17" t="s">
        <v>75</v>
      </c>
      <c r="E39" s="9" t="s">
        <v>23</v>
      </c>
      <c r="F39" s="10" t="s">
        <v>24</v>
      </c>
      <c r="G39" s="10" t="s">
        <v>15</v>
      </c>
      <c r="H39" s="18">
        <v>2014</v>
      </c>
      <c r="I39" s="11">
        <v>66.406111109999998</v>
      </c>
      <c r="J39" s="12">
        <v>33.723055559999999</v>
      </c>
      <c r="K39" s="11">
        <v>5.0525000000000002</v>
      </c>
      <c r="L39" s="11">
        <v>2.66</v>
      </c>
      <c r="N39">
        <v>0.38</v>
      </c>
      <c r="P39">
        <v>1.88</v>
      </c>
      <c r="R39">
        <v>20</v>
      </c>
      <c r="T39">
        <v>7</v>
      </c>
      <c r="V39">
        <v>3.07</v>
      </c>
      <c r="X39">
        <v>5.03</v>
      </c>
      <c r="Z39">
        <v>2.25</v>
      </c>
      <c r="AB39">
        <v>0.81</v>
      </c>
      <c r="AD39">
        <f t="shared" si="3"/>
        <v>5.0525000000000002</v>
      </c>
      <c r="AE39">
        <f t="shared" si="4"/>
        <v>2.66</v>
      </c>
      <c r="AG39" s="13" t="s">
        <v>74</v>
      </c>
      <c r="AH39" s="6" t="str">
        <f t="shared" si="2"/>
        <v>RU.A</v>
      </c>
      <c r="AI39" s="24" t="s">
        <v>11</v>
      </c>
      <c r="AJ39" s="17" t="s">
        <v>75</v>
      </c>
      <c r="AK39" s="9" t="s">
        <v>23</v>
      </c>
      <c r="AL39" s="10" t="s">
        <v>24</v>
      </c>
      <c r="AM39" s="10" t="s">
        <v>15</v>
      </c>
      <c r="AN39" s="18">
        <v>2014</v>
      </c>
      <c r="AO39" s="11">
        <v>66.406111109999998</v>
      </c>
      <c r="AP39" s="12">
        <v>33.723055559999999</v>
      </c>
      <c r="AQ39" s="11">
        <v>5</v>
      </c>
      <c r="AR39" s="11">
        <v>5</v>
      </c>
    </row>
    <row r="40" spans="1:44" x14ac:dyDescent="0.2">
      <c r="A40" s="13" t="s">
        <v>74</v>
      </c>
      <c r="B40" s="6" t="str">
        <f t="shared" si="1"/>
        <v>RU.B</v>
      </c>
      <c r="C40" s="24" t="s">
        <v>16</v>
      </c>
      <c r="D40" s="17" t="s">
        <v>76</v>
      </c>
      <c r="E40" s="9" t="s">
        <v>23</v>
      </c>
      <c r="F40" s="10" t="s">
        <v>24</v>
      </c>
      <c r="G40" s="10" t="s">
        <v>15</v>
      </c>
      <c r="H40" s="18">
        <v>2014</v>
      </c>
      <c r="I40" s="11">
        <v>66.285833330000003</v>
      </c>
      <c r="J40" s="12">
        <v>34.002499999999998</v>
      </c>
      <c r="K40" s="11">
        <v>14.188749999999999</v>
      </c>
      <c r="L40" s="11">
        <v>16.914999999999999</v>
      </c>
      <c r="N40">
        <v>20</v>
      </c>
      <c r="P40">
        <v>20</v>
      </c>
      <c r="R40">
        <v>20</v>
      </c>
      <c r="T40">
        <v>20</v>
      </c>
      <c r="V40">
        <v>7.14</v>
      </c>
      <c r="X40">
        <v>2.58</v>
      </c>
      <c r="Z40">
        <v>13.83</v>
      </c>
      <c r="AB40">
        <v>9.9600000000000009</v>
      </c>
      <c r="AD40">
        <f t="shared" ref="AD40" si="5">AVERAGE(N40:AC40)</f>
        <v>14.188749999999999</v>
      </c>
      <c r="AE40">
        <f t="shared" ref="AE40" si="6">MEDIAN(N40:AC40)</f>
        <v>16.914999999999999</v>
      </c>
      <c r="AG40" s="13" t="s">
        <v>74</v>
      </c>
      <c r="AH40" s="6" t="str">
        <f t="shared" si="2"/>
        <v>RU.B</v>
      </c>
      <c r="AI40" s="24" t="s">
        <v>16</v>
      </c>
      <c r="AJ40" s="17" t="s">
        <v>76</v>
      </c>
      <c r="AK40" s="9" t="s">
        <v>23</v>
      </c>
      <c r="AL40" s="10" t="s">
        <v>24</v>
      </c>
      <c r="AM40" s="10" t="s">
        <v>15</v>
      </c>
      <c r="AN40" s="18">
        <v>2014</v>
      </c>
      <c r="AO40" s="11">
        <v>66.285833330000003</v>
      </c>
      <c r="AP40" s="12">
        <v>34.002499999999998</v>
      </c>
      <c r="AQ40" s="11">
        <v>1</v>
      </c>
      <c r="AR40" s="11">
        <v>1</v>
      </c>
    </row>
    <row r="41" spans="1:44" x14ac:dyDescent="0.2">
      <c r="A41" s="13" t="s">
        <v>77</v>
      </c>
      <c r="B41" s="6" t="str">
        <f t="shared" si="1"/>
        <v>SD.A</v>
      </c>
      <c r="C41" s="24" t="s">
        <v>11</v>
      </c>
      <c r="D41" s="17" t="s">
        <v>78</v>
      </c>
      <c r="E41" s="9" t="s">
        <v>13</v>
      </c>
      <c r="F41" s="10" t="s">
        <v>14</v>
      </c>
      <c r="G41" s="10" t="s">
        <v>15</v>
      </c>
      <c r="H41" s="18">
        <v>2011</v>
      </c>
      <c r="I41" s="11">
        <v>32.713755999999997</v>
      </c>
      <c r="J41" s="12">
        <v>-117.22547400000001</v>
      </c>
      <c r="K41" s="11">
        <v>0.63624999999999998</v>
      </c>
      <c r="L41" s="11">
        <v>0.46</v>
      </c>
      <c r="N41">
        <v>0.05</v>
      </c>
      <c r="P41">
        <v>0.19</v>
      </c>
      <c r="R41">
        <v>1.73</v>
      </c>
      <c r="T41">
        <v>0.86</v>
      </c>
      <c r="V41">
        <v>1.45</v>
      </c>
      <c r="X41">
        <v>0.73</v>
      </c>
      <c r="Z41">
        <v>0.05</v>
      </c>
      <c r="AB41">
        <v>0.03</v>
      </c>
      <c r="AD41">
        <f t="shared" si="3"/>
        <v>0.63624999999999998</v>
      </c>
      <c r="AE41">
        <f t="shared" si="4"/>
        <v>0.46</v>
      </c>
      <c r="AG41" s="13" t="s">
        <v>77</v>
      </c>
      <c r="AH41" s="6" t="str">
        <f t="shared" si="2"/>
        <v>SD.A</v>
      </c>
      <c r="AI41" s="24" t="s">
        <v>11</v>
      </c>
      <c r="AJ41" s="17" t="s">
        <v>78</v>
      </c>
      <c r="AK41" s="9" t="s">
        <v>13</v>
      </c>
      <c r="AL41" s="10" t="s">
        <v>14</v>
      </c>
      <c r="AM41" s="10" t="s">
        <v>15</v>
      </c>
      <c r="AN41" s="18">
        <v>2011</v>
      </c>
      <c r="AO41" s="11">
        <v>32.713755999999997</v>
      </c>
      <c r="AP41" s="12">
        <v>-117.22547400000001</v>
      </c>
      <c r="AQ41" s="11">
        <v>250</v>
      </c>
      <c r="AR41" s="11">
        <v>250</v>
      </c>
    </row>
    <row r="42" spans="1:44" x14ac:dyDescent="0.2">
      <c r="A42" s="13" t="s">
        <v>77</v>
      </c>
      <c r="B42" s="6" t="str">
        <f t="shared" si="1"/>
        <v>SD.B</v>
      </c>
      <c r="C42" s="24" t="s">
        <v>16</v>
      </c>
      <c r="D42" s="17" t="s">
        <v>79</v>
      </c>
      <c r="E42" s="9" t="s">
        <v>13</v>
      </c>
      <c r="F42" s="10" t="s">
        <v>14</v>
      </c>
      <c r="G42" s="10" t="s">
        <v>15</v>
      </c>
      <c r="H42" s="18">
        <v>2014</v>
      </c>
      <c r="I42" s="11">
        <v>32.700761999999997</v>
      </c>
      <c r="J42" s="12">
        <v>-117.17288499999999</v>
      </c>
      <c r="K42" s="11">
        <v>0.87375000000000003</v>
      </c>
      <c r="L42" s="11">
        <v>0.49</v>
      </c>
      <c r="N42">
        <v>0.93</v>
      </c>
      <c r="P42">
        <v>0.73</v>
      </c>
      <c r="R42">
        <v>1.1000000000000001</v>
      </c>
      <c r="T42">
        <v>0.25</v>
      </c>
      <c r="V42">
        <v>0.05</v>
      </c>
      <c r="X42">
        <v>0.05</v>
      </c>
      <c r="Z42">
        <v>0.16</v>
      </c>
      <c r="AB42">
        <v>3.72</v>
      </c>
      <c r="AD42">
        <f t="shared" si="3"/>
        <v>0.87375000000000003</v>
      </c>
      <c r="AE42">
        <f t="shared" si="4"/>
        <v>0.49</v>
      </c>
      <c r="AG42" s="13" t="s">
        <v>77</v>
      </c>
      <c r="AH42" s="6" t="str">
        <f t="shared" si="2"/>
        <v>SD.B</v>
      </c>
      <c r="AI42" s="24" t="s">
        <v>16</v>
      </c>
      <c r="AJ42" s="17" t="s">
        <v>79</v>
      </c>
      <c r="AK42" s="9" t="s">
        <v>13</v>
      </c>
      <c r="AL42" s="10" t="s">
        <v>14</v>
      </c>
      <c r="AM42" s="10" t="s">
        <v>15</v>
      </c>
      <c r="AN42" s="18">
        <v>2014</v>
      </c>
      <c r="AO42" s="11">
        <v>32.700761999999997</v>
      </c>
      <c r="AP42" s="12">
        <v>-117.17288499999999</v>
      </c>
      <c r="AQ42" s="11">
        <v>250</v>
      </c>
      <c r="AR42" s="11">
        <v>250</v>
      </c>
    </row>
    <row r="43" spans="1:44" x14ac:dyDescent="0.2">
      <c r="A43" s="25" t="s">
        <v>80</v>
      </c>
      <c r="B43" s="6" t="str">
        <f t="shared" si="1"/>
        <v>SF.A</v>
      </c>
      <c r="C43" s="9" t="s">
        <v>11</v>
      </c>
      <c r="D43" s="9" t="s">
        <v>81</v>
      </c>
      <c r="E43" s="9" t="s">
        <v>13</v>
      </c>
      <c r="F43" s="10" t="s">
        <v>14</v>
      </c>
      <c r="G43" s="10" t="s">
        <v>15</v>
      </c>
      <c r="H43" s="18">
        <v>2014</v>
      </c>
      <c r="I43" s="11">
        <v>37.946556999999999</v>
      </c>
      <c r="J43" s="12">
        <v>-122.418499</v>
      </c>
      <c r="K43" s="11">
        <v>2.2075</v>
      </c>
      <c r="L43" s="11">
        <v>0.16500000000000001</v>
      </c>
      <c r="N43">
        <v>0.1</v>
      </c>
      <c r="P43">
        <v>0.1</v>
      </c>
      <c r="R43">
        <v>0.2</v>
      </c>
      <c r="T43">
        <v>1</v>
      </c>
      <c r="V43">
        <v>9.26</v>
      </c>
      <c r="X43">
        <v>6.77</v>
      </c>
      <c r="Z43">
        <v>0.13</v>
      </c>
      <c r="AB43">
        <v>0.1</v>
      </c>
      <c r="AD43">
        <f t="shared" si="3"/>
        <v>2.2075</v>
      </c>
      <c r="AE43">
        <f t="shared" si="4"/>
        <v>0.16500000000000001</v>
      </c>
      <c r="AG43" s="25" t="s">
        <v>80</v>
      </c>
      <c r="AH43" s="6" t="str">
        <f t="shared" si="2"/>
        <v>SF.A</v>
      </c>
      <c r="AI43" s="9" t="s">
        <v>11</v>
      </c>
      <c r="AJ43" s="9" t="s">
        <v>81</v>
      </c>
      <c r="AK43" s="9" t="s">
        <v>13</v>
      </c>
      <c r="AL43" s="10" t="s">
        <v>14</v>
      </c>
      <c r="AM43" s="10" t="s">
        <v>15</v>
      </c>
      <c r="AN43" s="18">
        <v>2014</v>
      </c>
      <c r="AO43" s="11">
        <v>37.946556999999999</v>
      </c>
      <c r="AP43" s="12">
        <v>-122.418499</v>
      </c>
      <c r="AQ43" s="11">
        <v>250</v>
      </c>
      <c r="AR43" s="11">
        <v>250</v>
      </c>
    </row>
    <row r="44" spans="1:44" x14ac:dyDescent="0.2">
      <c r="A44" s="25" t="s">
        <v>80</v>
      </c>
      <c r="B44" s="6" t="str">
        <f t="shared" si="1"/>
        <v>SF.B</v>
      </c>
      <c r="C44" s="9" t="s">
        <v>16</v>
      </c>
      <c r="D44" s="9" t="s">
        <v>82</v>
      </c>
      <c r="E44" s="9" t="s">
        <v>13</v>
      </c>
      <c r="F44" s="10" t="s">
        <v>14</v>
      </c>
      <c r="G44" s="10" t="s">
        <v>15</v>
      </c>
      <c r="H44" s="18">
        <v>2014</v>
      </c>
      <c r="I44" s="11">
        <v>37.978118000000002</v>
      </c>
      <c r="J44" s="12">
        <v>-122.405941</v>
      </c>
      <c r="K44" s="11">
        <v>6.1137499999999996</v>
      </c>
      <c r="L44" s="11">
        <v>3.915</v>
      </c>
      <c r="N44">
        <v>17.5</v>
      </c>
      <c r="P44">
        <v>4.7</v>
      </c>
      <c r="R44">
        <v>3.13</v>
      </c>
      <c r="T44">
        <v>1.4</v>
      </c>
      <c r="V44">
        <v>2.61</v>
      </c>
      <c r="X44">
        <v>2.15</v>
      </c>
      <c r="Z44">
        <v>6.18</v>
      </c>
      <c r="AB44">
        <v>11.24</v>
      </c>
      <c r="AD44">
        <f t="shared" si="3"/>
        <v>6.1137499999999996</v>
      </c>
      <c r="AE44">
        <f t="shared" si="4"/>
        <v>3.915</v>
      </c>
      <c r="AG44" s="25" t="s">
        <v>80</v>
      </c>
      <c r="AH44" s="6" t="str">
        <f t="shared" si="2"/>
        <v>SF.B</v>
      </c>
      <c r="AI44" s="9" t="s">
        <v>16</v>
      </c>
      <c r="AJ44" s="9" t="s">
        <v>82</v>
      </c>
      <c r="AK44" s="9" t="s">
        <v>13</v>
      </c>
      <c r="AL44" s="10" t="s">
        <v>14</v>
      </c>
      <c r="AM44" s="10" t="s">
        <v>15</v>
      </c>
      <c r="AN44" s="18">
        <v>2014</v>
      </c>
      <c r="AO44" s="11">
        <v>37.978118000000002</v>
      </c>
      <c r="AP44" s="12">
        <v>-122.405941</v>
      </c>
      <c r="AQ44" s="11">
        <v>250</v>
      </c>
      <c r="AR44" s="11">
        <v>250</v>
      </c>
    </row>
    <row r="45" spans="1:44" x14ac:dyDescent="0.2">
      <c r="A45" s="13" t="s">
        <v>83</v>
      </c>
      <c r="B45" s="6" t="str">
        <f t="shared" si="1"/>
        <v>SW.A</v>
      </c>
      <c r="C45" s="8" t="s">
        <v>11</v>
      </c>
      <c r="D45" s="17" t="s">
        <v>84</v>
      </c>
      <c r="E45" s="9" t="s">
        <v>23</v>
      </c>
      <c r="F45" s="10" t="s">
        <v>24</v>
      </c>
      <c r="G45" s="10" t="s">
        <v>15</v>
      </c>
      <c r="H45" s="18">
        <v>2014</v>
      </c>
      <c r="I45" s="11">
        <v>58.313099999999999</v>
      </c>
      <c r="J45" s="12">
        <v>11.5488</v>
      </c>
      <c r="K45" s="11">
        <v>0.82625000000000004</v>
      </c>
      <c r="L45" s="11">
        <v>0.13</v>
      </c>
      <c r="N45">
        <v>3.08</v>
      </c>
      <c r="P45">
        <v>0.1</v>
      </c>
      <c r="R45">
        <v>0.1</v>
      </c>
      <c r="T45">
        <v>0.13</v>
      </c>
      <c r="V45">
        <v>0.13</v>
      </c>
      <c r="X45">
        <v>0.08</v>
      </c>
      <c r="Z45">
        <v>1.67</v>
      </c>
      <c r="AB45">
        <v>1.32</v>
      </c>
      <c r="AD45">
        <f t="shared" si="3"/>
        <v>0.82625000000000004</v>
      </c>
      <c r="AE45">
        <f t="shared" si="4"/>
        <v>0.13</v>
      </c>
      <c r="AG45" s="13" t="s">
        <v>83</v>
      </c>
      <c r="AH45" s="6" t="str">
        <f t="shared" si="2"/>
        <v>SW.A</v>
      </c>
      <c r="AI45" s="8" t="s">
        <v>11</v>
      </c>
      <c r="AJ45" s="17" t="s">
        <v>84</v>
      </c>
      <c r="AK45" s="9" t="s">
        <v>23</v>
      </c>
      <c r="AL45" s="10" t="s">
        <v>24</v>
      </c>
      <c r="AM45" s="10" t="s">
        <v>15</v>
      </c>
      <c r="AN45" s="18">
        <v>2014</v>
      </c>
      <c r="AO45" s="11">
        <v>58.313099999999999</v>
      </c>
      <c r="AP45" s="12">
        <v>11.5488</v>
      </c>
      <c r="AQ45" s="11" t="s">
        <v>153</v>
      </c>
      <c r="AR45" s="11">
        <v>50</v>
      </c>
    </row>
    <row r="46" spans="1:44" x14ac:dyDescent="0.2">
      <c r="A46" s="20" t="s">
        <v>83</v>
      </c>
      <c r="B46" s="6" t="str">
        <f t="shared" si="1"/>
        <v>SW.B</v>
      </c>
      <c r="C46" s="8" t="s">
        <v>16</v>
      </c>
      <c r="D46" s="17" t="s">
        <v>85</v>
      </c>
      <c r="E46" s="9" t="s">
        <v>23</v>
      </c>
      <c r="F46" s="10" t="s">
        <v>24</v>
      </c>
      <c r="G46" s="10" t="s">
        <v>15</v>
      </c>
      <c r="H46" s="18">
        <v>2014</v>
      </c>
      <c r="I46" s="11">
        <v>58.248800000000003</v>
      </c>
      <c r="J46" s="12">
        <v>11.4536</v>
      </c>
      <c r="K46" s="11">
        <v>0.63374999999999992</v>
      </c>
      <c r="L46" s="11">
        <v>0.26</v>
      </c>
      <c r="N46">
        <v>2.76</v>
      </c>
      <c r="P46">
        <v>0.97</v>
      </c>
      <c r="R46">
        <v>0.12</v>
      </c>
      <c r="T46">
        <v>0.12</v>
      </c>
      <c r="V46">
        <v>0.14000000000000001</v>
      </c>
      <c r="X46">
        <v>0.18</v>
      </c>
      <c r="Z46">
        <v>0.44</v>
      </c>
      <c r="AB46">
        <v>0.34</v>
      </c>
      <c r="AD46">
        <f t="shared" si="3"/>
        <v>0.63374999999999992</v>
      </c>
      <c r="AE46">
        <f t="shared" si="4"/>
        <v>0.26</v>
      </c>
      <c r="AG46" s="20" t="s">
        <v>83</v>
      </c>
      <c r="AH46" s="6" t="str">
        <f t="shared" si="2"/>
        <v>SW.B</v>
      </c>
      <c r="AI46" s="8" t="s">
        <v>16</v>
      </c>
      <c r="AJ46" s="17" t="s">
        <v>85</v>
      </c>
      <c r="AK46" s="9" t="s">
        <v>23</v>
      </c>
      <c r="AL46" s="10" t="s">
        <v>24</v>
      </c>
      <c r="AM46" s="10" t="s">
        <v>15</v>
      </c>
      <c r="AN46" s="18">
        <v>2014</v>
      </c>
      <c r="AO46" s="11">
        <v>58.248800000000003</v>
      </c>
      <c r="AP46" s="12">
        <v>11.4536</v>
      </c>
      <c r="AQ46" s="11" t="s">
        <v>153</v>
      </c>
      <c r="AR46" s="11">
        <v>50</v>
      </c>
    </row>
    <row r="47" spans="1:44" x14ac:dyDescent="0.2">
      <c r="A47" s="20" t="s">
        <v>86</v>
      </c>
      <c r="B47" s="6" t="str">
        <f t="shared" si="1"/>
        <v>UK.A</v>
      </c>
      <c r="C47" s="8" t="s">
        <v>11</v>
      </c>
      <c r="D47" s="9" t="s">
        <v>87</v>
      </c>
      <c r="E47" s="9" t="s">
        <v>23</v>
      </c>
      <c r="F47" s="10" t="s">
        <v>24</v>
      </c>
      <c r="G47" s="10" t="s">
        <v>15</v>
      </c>
      <c r="H47" s="18">
        <v>2014</v>
      </c>
      <c r="I47" s="26">
        <v>52.942281999999999</v>
      </c>
      <c r="J47" s="26">
        <v>-4.5651729999999997</v>
      </c>
      <c r="K47" s="26">
        <v>3.1412499999999999</v>
      </c>
      <c r="L47" s="26">
        <v>0.30499999999999999</v>
      </c>
      <c r="N47">
        <v>0.24</v>
      </c>
      <c r="P47">
        <v>20</v>
      </c>
      <c r="R47">
        <v>3.31</v>
      </c>
      <c r="T47">
        <v>0.78</v>
      </c>
      <c r="V47">
        <v>0.37</v>
      </c>
      <c r="X47">
        <v>7.0000000000000007E-2</v>
      </c>
      <c r="Z47">
        <v>0.13</v>
      </c>
      <c r="AB47">
        <v>0.23</v>
      </c>
      <c r="AD47">
        <f t="shared" si="3"/>
        <v>3.1412499999999999</v>
      </c>
      <c r="AE47">
        <f t="shared" si="4"/>
        <v>0.30499999999999999</v>
      </c>
      <c r="AG47" s="20" t="s">
        <v>86</v>
      </c>
      <c r="AH47" s="6" t="str">
        <f t="shared" si="2"/>
        <v>UK.A</v>
      </c>
      <c r="AI47" s="8" t="s">
        <v>11</v>
      </c>
      <c r="AJ47" s="9" t="s">
        <v>87</v>
      </c>
      <c r="AK47" s="9" t="s">
        <v>23</v>
      </c>
      <c r="AL47" s="10" t="s">
        <v>24</v>
      </c>
      <c r="AM47" s="10" t="s">
        <v>15</v>
      </c>
      <c r="AN47" s="18">
        <v>2014</v>
      </c>
      <c r="AO47" s="26">
        <v>52.942281999999999</v>
      </c>
      <c r="AP47" s="26">
        <v>-4.5651729999999997</v>
      </c>
      <c r="AQ47" s="31" t="s">
        <v>152</v>
      </c>
      <c r="AR47" s="31">
        <v>25</v>
      </c>
    </row>
    <row r="48" spans="1:44" x14ac:dyDescent="0.2">
      <c r="A48" s="20" t="s">
        <v>86</v>
      </c>
      <c r="B48" s="6" t="str">
        <f t="shared" si="1"/>
        <v>UK.B</v>
      </c>
      <c r="C48" s="8" t="s">
        <v>16</v>
      </c>
      <c r="D48" s="9" t="s">
        <v>88</v>
      </c>
      <c r="E48" s="9" t="s">
        <v>23</v>
      </c>
      <c r="F48" s="10" t="s">
        <v>24</v>
      </c>
      <c r="G48" s="10" t="s">
        <v>15</v>
      </c>
      <c r="H48" s="18">
        <v>2014</v>
      </c>
      <c r="I48" s="11">
        <v>52.897536000000002</v>
      </c>
      <c r="J48" s="27">
        <v>-4.3223640000000003</v>
      </c>
      <c r="K48" s="31">
        <v>6.9562499999999989</v>
      </c>
      <c r="L48" s="31">
        <v>1.5150000000000001</v>
      </c>
      <c r="N48">
        <v>1.01</v>
      </c>
      <c r="P48">
        <v>2.02</v>
      </c>
      <c r="R48">
        <v>11.6</v>
      </c>
      <c r="T48">
        <v>20</v>
      </c>
      <c r="V48">
        <v>20</v>
      </c>
      <c r="X48">
        <v>0.37</v>
      </c>
      <c r="Z48">
        <v>0.26</v>
      </c>
      <c r="AB48">
        <v>0.39</v>
      </c>
      <c r="AD48">
        <f t="shared" si="3"/>
        <v>6.9562499999999989</v>
      </c>
      <c r="AE48">
        <f t="shared" si="4"/>
        <v>1.5150000000000001</v>
      </c>
      <c r="AG48" s="20" t="s">
        <v>86</v>
      </c>
      <c r="AH48" s="6" t="str">
        <f t="shared" si="2"/>
        <v>UK.B</v>
      </c>
      <c r="AI48" s="8" t="s">
        <v>16</v>
      </c>
      <c r="AJ48" s="9" t="s">
        <v>88</v>
      </c>
      <c r="AK48" s="9" t="s">
        <v>23</v>
      </c>
      <c r="AL48" s="10" t="s">
        <v>24</v>
      </c>
      <c r="AM48" s="10" t="s">
        <v>15</v>
      </c>
      <c r="AN48" s="18">
        <v>2014</v>
      </c>
      <c r="AO48" s="11">
        <v>52.897536000000002</v>
      </c>
      <c r="AP48" s="27">
        <v>-4.3223640000000003</v>
      </c>
      <c r="AQ48" s="31" t="s">
        <v>152</v>
      </c>
      <c r="AR48" s="31">
        <v>25</v>
      </c>
    </row>
    <row r="49" spans="1:44" x14ac:dyDescent="0.2">
      <c r="A49" s="13" t="s">
        <v>89</v>
      </c>
      <c r="B49" s="6" t="str">
        <f t="shared" si="1"/>
        <v>VA.A</v>
      </c>
      <c r="C49" s="8" t="s">
        <v>11</v>
      </c>
      <c r="D49" s="9" t="s">
        <v>90</v>
      </c>
      <c r="E49" s="9" t="s">
        <v>23</v>
      </c>
      <c r="F49" s="10" t="s">
        <v>28</v>
      </c>
      <c r="G49" s="10" t="s">
        <v>29</v>
      </c>
      <c r="H49" s="18">
        <v>2011</v>
      </c>
      <c r="I49" s="11">
        <v>37.220420599999997</v>
      </c>
      <c r="J49" s="12">
        <v>-76.401335200000005</v>
      </c>
      <c r="K49" s="11">
        <v>7.0512499999999996</v>
      </c>
      <c r="L49" s="11">
        <v>3.44</v>
      </c>
      <c r="N49">
        <v>4.88</v>
      </c>
      <c r="P49">
        <v>0.48</v>
      </c>
      <c r="R49">
        <v>20</v>
      </c>
      <c r="T49">
        <v>20</v>
      </c>
      <c r="V49">
        <v>1.76</v>
      </c>
      <c r="X49">
        <v>2</v>
      </c>
      <c r="Z49">
        <v>1.87</v>
      </c>
      <c r="AB49">
        <v>5.42</v>
      </c>
      <c r="AD49">
        <f t="shared" si="3"/>
        <v>7.0512499999999996</v>
      </c>
      <c r="AE49">
        <f t="shared" si="4"/>
        <v>3.44</v>
      </c>
      <c r="AG49" s="13" t="s">
        <v>89</v>
      </c>
      <c r="AH49" s="6" t="str">
        <f t="shared" si="2"/>
        <v>VA.A</v>
      </c>
      <c r="AI49" s="8" t="s">
        <v>11</v>
      </c>
      <c r="AJ49" s="9" t="s">
        <v>90</v>
      </c>
      <c r="AK49" s="9" t="s">
        <v>23</v>
      </c>
      <c r="AL49" s="10" t="s">
        <v>28</v>
      </c>
      <c r="AM49" s="10" t="s">
        <v>29</v>
      </c>
      <c r="AN49" s="18">
        <v>2011</v>
      </c>
      <c r="AO49" s="11">
        <v>37.220420599999997</v>
      </c>
      <c r="AP49" s="12">
        <v>-76.401335200000005</v>
      </c>
      <c r="AQ49" s="11">
        <v>250</v>
      </c>
      <c r="AR49" s="11">
        <v>250</v>
      </c>
    </row>
    <row r="50" spans="1:44" x14ac:dyDescent="0.2">
      <c r="A50" s="13" t="s">
        <v>89</v>
      </c>
      <c r="B50" s="6" t="str">
        <f t="shared" si="1"/>
        <v>VA.B</v>
      </c>
      <c r="C50" s="8" t="s">
        <v>16</v>
      </c>
      <c r="D50" s="9" t="s">
        <v>91</v>
      </c>
      <c r="E50" s="9" t="s">
        <v>23</v>
      </c>
      <c r="F50" s="10" t="s">
        <v>28</v>
      </c>
      <c r="G50" s="10" t="s">
        <v>29</v>
      </c>
      <c r="H50" s="18">
        <v>2014</v>
      </c>
      <c r="I50" s="11">
        <v>37.254309300000003</v>
      </c>
      <c r="J50" s="12">
        <v>-76.437447399999996</v>
      </c>
      <c r="K50" s="11">
        <v>1.96</v>
      </c>
      <c r="L50" s="11">
        <v>0.53</v>
      </c>
      <c r="N50">
        <v>0.16</v>
      </c>
      <c r="P50">
        <v>0.37</v>
      </c>
      <c r="R50">
        <v>0.69</v>
      </c>
      <c r="T50">
        <v>4.82</v>
      </c>
      <c r="V50">
        <v>3.94</v>
      </c>
      <c r="X50">
        <v>5.35</v>
      </c>
      <c r="Z50">
        <v>0.2</v>
      </c>
      <c r="AB50">
        <v>0.15</v>
      </c>
      <c r="AD50">
        <f t="shared" si="3"/>
        <v>1.96</v>
      </c>
      <c r="AE50">
        <f t="shared" si="4"/>
        <v>0.53</v>
      </c>
      <c r="AG50" s="13" t="s">
        <v>89</v>
      </c>
      <c r="AH50" s="6" t="str">
        <f t="shared" si="2"/>
        <v>VA.B</v>
      </c>
      <c r="AI50" s="8" t="s">
        <v>16</v>
      </c>
      <c r="AJ50" s="9" t="s">
        <v>91</v>
      </c>
      <c r="AK50" s="9" t="s">
        <v>23</v>
      </c>
      <c r="AL50" s="10" t="s">
        <v>28</v>
      </c>
      <c r="AM50" s="10" t="s">
        <v>29</v>
      </c>
      <c r="AN50" s="18">
        <v>2014</v>
      </c>
      <c r="AO50" s="11">
        <v>37.254309300000003</v>
      </c>
      <c r="AP50" s="12">
        <v>-76.437447399999996</v>
      </c>
      <c r="AQ50" s="11">
        <v>250</v>
      </c>
      <c r="AR50" s="11">
        <v>250</v>
      </c>
    </row>
    <row r="51" spans="1:44" x14ac:dyDescent="0.2">
      <c r="A51" s="25" t="s">
        <v>92</v>
      </c>
      <c r="B51" s="6" t="str">
        <f t="shared" si="1"/>
        <v>WA.A</v>
      </c>
      <c r="C51" s="9" t="s">
        <v>11</v>
      </c>
      <c r="D51" s="9" t="s">
        <v>93</v>
      </c>
      <c r="E51" s="9" t="s">
        <v>13</v>
      </c>
      <c r="F51" s="10" t="s">
        <v>14</v>
      </c>
      <c r="G51" s="10" t="s">
        <v>15</v>
      </c>
      <c r="H51" s="18">
        <v>2011</v>
      </c>
      <c r="I51" s="11">
        <v>46.473999999999997</v>
      </c>
      <c r="J51" s="12">
        <v>-124.02800000000001</v>
      </c>
      <c r="K51" s="11">
        <v>2.4525000000000001</v>
      </c>
      <c r="L51" s="11">
        <v>0.13</v>
      </c>
      <c r="N51">
        <v>0.08</v>
      </c>
      <c r="P51">
        <v>12.88</v>
      </c>
      <c r="R51">
        <v>2.63</v>
      </c>
      <c r="T51">
        <v>3.69</v>
      </c>
      <c r="V51">
        <v>0.18</v>
      </c>
      <c r="X51">
        <v>7.0000000000000007E-2</v>
      </c>
      <c r="Z51">
        <v>0.04</v>
      </c>
      <c r="AB51">
        <v>0.05</v>
      </c>
      <c r="AD51">
        <f t="shared" si="3"/>
        <v>2.4525000000000001</v>
      </c>
      <c r="AE51">
        <f t="shared" si="4"/>
        <v>0.13</v>
      </c>
      <c r="AG51" s="25" t="s">
        <v>92</v>
      </c>
      <c r="AH51" s="6" t="str">
        <f t="shared" si="2"/>
        <v>WA.A</v>
      </c>
      <c r="AI51" s="9" t="s">
        <v>11</v>
      </c>
      <c r="AJ51" s="9" t="s">
        <v>93</v>
      </c>
      <c r="AK51" s="9" t="s">
        <v>13</v>
      </c>
      <c r="AL51" s="10" t="s">
        <v>14</v>
      </c>
      <c r="AM51" s="10" t="s">
        <v>15</v>
      </c>
      <c r="AN51" s="18">
        <v>2011</v>
      </c>
      <c r="AO51" s="11">
        <v>46.473999999999997</v>
      </c>
      <c r="AP51" s="12">
        <v>-124.02800000000001</v>
      </c>
      <c r="AQ51" s="11" t="s">
        <v>153</v>
      </c>
      <c r="AR51" s="11">
        <v>50</v>
      </c>
    </row>
    <row r="52" spans="1:44" x14ac:dyDescent="0.2">
      <c r="A52" s="25" t="s">
        <v>92</v>
      </c>
      <c r="B52" s="6" t="str">
        <f t="shared" si="1"/>
        <v>WA.B</v>
      </c>
      <c r="C52" s="9" t="s">
        <v>16</v>
      </c>
      <c r="D52" s="9" t="s">
        <v>94</v>
      </c>
      <c r="E52" s="9" t="s">
        <v>13</v>
      </c>
      <c r="F52" s="10" t="s">
        <v>14</v>
      </c>
      <c r="G52" s="10" t="s">
        <v>15</v>
      </c>
      <c r="H52" s="18">
        <v>2014</v>
      </c>
      <c r="I52" s="11">
        <v>47.808999999999997</v>
      </c>
      <c r="J52" s="12">
        <v>-122.815</v>
      </c>
      <c r="K52" s="11">
        <v>2.6974999999999998</v>
      </c>
      <c r="L52" s="11">
        <v>1.925</v>
      </c>
      <c r="N52">
        <v>3.77</v>
      </c>
      <c r="P52">
        <v>2.14</v>
      </c>
      <c r="R52">
        <v>1.71</v>
      </c>
      <c r="T52">
        <v>2.77</v>
      </c>
      <c r="V52">
        <v>10.7</v>
      </c>
      <c r="X52">
        <v>0.24</v>
      </c>
      <c r="Z52">
        <v>0.14000000000000001</v>
      </c>
      <c r="AB52">
        <v>0.11</v>
      </c>
      <c r="AD52">
        <f t="shared" si="3"/>
        <v>2.6974999999999998</v>
      </c>
      <c r="AE52">
        <f t="shared" si="4"/>
        <v>1.925</v>
      </c>
      <c r="AG52" s="25" t="s">
        <v>92</v>
      </c>
      <c r="AH52" s="6" t="str">
        <f t="shared" si="2"/>
        <v>WA.B</v>
      </c>
      <c r="AI52" s="9" t="s">
        <v>16</v>
      </c>
      <c r="AJ52" s="9" t="s">
        <v>94</v>
      </c>
      <c r="AK52" s="9" t="s">
        <v>13</v>
      </c>
      <c r="AL52" s="10" t="s">
        <v>14</v>
      </c>
      <c r="AM52" s="10" t="s">
        <v>15</v>
      </c>
      <c r="AN52" s="18">
        <v>2014</v>
      </c>
      <c r="AO52" s="11">
        <v>47.808999999999997</v>
      </c>
      <c r="AP52" s="12">
        <v>-122.815</v>
      </c>
      <c r="AQ52" s="11">
        <v>5</v>
      </c>
      <c r="AR52" s="1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Fetch data</vt:lpstr>
      <vt:lpstr>Pop.dens</vt:lpstr>
      <vt:lpstr>Fetch 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2016-05-18T18:44:39Z</dcterms:created>
  <dcterms:modified xsi:type="dcterms:W3CDTF">2016-05-19T00:05:12Z</dcterms:modified>
</cp:coreProperties>
</file>