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\TheQBCarousel\Other files\"/>
    </mc:Choice>
  </mc:AlternateContent>
  <xr:revisionPtr revIDLastSave="0" documentId="13_ncr:1_{B1D4DEB9-E3A7-48E3-8944-201016B4B394}" xr6:coauthVersionLast="47" xr6:coauthVersionMax="47" xr10:uidLastSave="{00000000-0000-0000-0000-000000000000}"/>
  <bookViews>
    <workbookView xWindow="-108" yWindow="-108" windowWidth="23256" windowHeight="12576" tabRatio="833" activeTab="2" xr2:uid="{00000000-000D-0000-FFFF-FFFF00000000}"/>
  </bookViews>
  <sheets>
    <sheet name="IDsInfo" sheetId="9" r:id="rId1"/>
    <sheet name="Teams" sheetId="1" r:id="rId2"/>
    <sheet name="Players" sheetId="3" r:id="rId3"/>
    <sheet name="Users" sheetId="2" r:id="rId4"/>
    <sheet name="PredictionPeriods" sheetId="4" r:id="rId5"/>
    <sheet name="PeriodPredictions" sheetId="5" r:id="rId6"/>
    <sheet name="WeekPredictions" sheetId="6" r:id="rId7"/>
    <sheet name="UserPeriodPredictions" sheetId="7" r:id="rId8"/>
    <sheet name="PrivateLeagues" sheetId="8" r:id="rId9"/>
    <sheet name="ScoringSettings" sheetId="10" r:id="rId10"/>
    <sheet name="PrivateLeagueMembers" sheetId="11" r:id="rId11"/>
    <sheet name="UserScores" sheetId="12" r:id="rId12"/>
    <sheet name="SQL Commands" sheetId="13" r:id="rId13"/>
  </sheets>
  <definedNames>
    <definedName name="_xlnm._FilterDatabase" localSheetId="2" hidden="1">Players!$A$1:$D$87</definedName>
    <definedName name="_xlnm._FilterDatabase" localSheetId="1" hidden="1">Teams!$A$1:$G$33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3" l="1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3" i="3"/>
  <c r="F4" i="3"/>
  <c r="F2" i="3"/>
  <c r="F1" i="3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2" i="1"/>
  <c r="I1" i="1"/>
  <c r="G6" i="4"/>
  <c r="H6" i="4" s="1"/>
  <c r="G5" i="4"/>
  <c r="H5" i="4" s="1"/>
  <c r="G4" i="4"/>
  <c r="H4" i="4" s="1"/>
  <c r="G3" i="4"/>
  <c r="H3" i="4" s="1"/>
  <c r="G2" i="4"/>
  <c r="H2" i="4" s="1"/>
</calcChain>
</file>

<file path=xl/sharedStrings.xml><?xml version="1.0" encoding="utf-8"?>
<sst xmlns="http://schemas.openxmlformats.org/spreadsheetml/2006/main" count="510" uniqueCount="367">
  <si>
    <t>TeamID</t>
  </si>
  <si>
    <t>Location</t>
  </si>
  <si>
    <t>Nickname</t>
  </si>
  <si>
    <t>New York</t>
  </si>
  <si>
    <t>Giants</t>
  </si>
  <si>
    <t>Jets</t>
  </si>
  <si>
    <t>Los Angeles</t>
  </si>
  <si>
    <t>Rams</t>
  </si>
  <si>
    <t>Chargers</t>
  </si>
  <si>
    <t>Minnesota</t>
  </si>
  <si>
    <t>Vikings</t>
  </si>
  <si>
    <t>Green Bay</t>
  </si>
  <si>
    <t>Season</t>
  </si>
  <si>
    <t>Conference</t>
  </si>
  <si>
    <t>Division</t>
  </si>
  <si>
    <t>NFC</t>
  </si>
  <si>
    <t>West</t>
  </si>
  <si>
    <t>Washington</t>
  </si>
  <si>
    <t>Philadelphia</t>
  </si>
  <si>
    <t>Eagles</t>
  </si>
  <si>
    <t>Dallas</t>
  </si>
  <si>
    <t>Cowboys</t>
  </si>
  <si>
    <t>Buffalo</t>
  </si>
  <si>
    <t>Bills</t>
  </si>
  <si>
    <t>New England</t>
  </si>
  <si>
    <t>Miami</t>
  </si>
  <si>
    <t>Dolphins</t>
  </si>
  <si>
    <t>AFC</t>
  </si>
  <si>
    <t>East</t>
  </si>
  <si>
    <t>Packers</t>
  </si>
  <si>
    <t>Arizona</t>
  </si>
  <si>
    <t>Cardinals</t>
  </si>
  <si>
    <t>San Francisco</t>
  </si>
  <si>
    <t>49ers</t>
  </si>
  <si>
    <t>Seattle</t>
  </si>
  <si>
    <t>Seahawks</t>
  </si>
  <si>
    <t>Kansas City</t>
  </si>
  <si>
    <t>Chiefs</t>
  </si>
  <si>
    <t>Denver</t>
  </si>
  <si>
    <t>Broncos</t>
  </si>
  <si>
    <t>Las Vegas</t>
  </si>
  <si>
    <t>Raiders</t>
  </si>
  <si>
    <t>South</t>
  </si>
  <si>
    <t>Chicago</t>
  </si>
  <si>
    <t>Bears</t>
  </si>
  <si>
    <t>Detroit</t>
  </si>
  <si>
    <t>Lions</t>
  </si>
  <si>
    <t>T</t>
  </si>
  <si>
    <t>North</t>
  </si>
  <si>
    <t>Cincinnati</t>
  </si>
  <si>
    <t>Bengals</t>
  </si>
  <si>
    <t>Cleveland</t>
  </si>
  <si>
    <t>Browns</t>
  </si>
  <si>
    <t>Pittsburgh</t>
  </si>
  <si>
    <t>Steelers</t>
  </si>
  <si>
    <t>Colts</t>
  </si>
  <si>
    <t>Tennessee</t>
  </si>
  <si>
    <t>Titans</t>
  </si>
  <si>
    <t>Baltimore</t>
  </si>
  <si>
    <t>Ravens</t>
  </si>
  <si>
    <t>Jacksonville</t>
  </si>
  <si>
    <t>Jaguars</t>
  </si>
  <si>
    <t>Tampa Bay</t>
  </si>
  <si>
    <t>Buccaneers</t>
  </si>
  <si>
    <t>Atlanta</t>
  </si>
  <si>
    <t>Falcons</t>
  </si>
  <si>
    <t>New Orleans</t>
  </si>
  <si>
    <t>Saints</t>
  </si>
  <si>
    <t>Carolina</t>
  </si>
  <si>
    <t>Panthers</t>
  </si>
  <si>
    <t>Houston</t>
  </si>
  <si>
    <t>Texans</t>
  </si>
  <si>
    <t>T1</t>
  </si>
  <si>
    <t>L1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</si>
  <si>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</si>
  <si>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</si>
  <si>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</si>
  <si>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</si>
  <si>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</si>
  <si>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</si>
  <si>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</si>
  <si>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</si>
  <si>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</si>
  <si>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</si>
  <si>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</si>
  <si>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</si>
  <si>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</si>
  <si>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</si>
  <si>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</si>
  <si>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</si>
  <si>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</si>
  <si>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</si>
  <si>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</si>
  <si>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</si>
  <si>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</si>
  <si>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</si>
  <si>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</si>
  <si>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</si>
  <si>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</si>
  <si>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</si>
  <si>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</si>
  <si>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</si>
  <si>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</si>
  <si>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</si>
  <si>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</si>
  <si>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UserID</t>
  </si>
  <si>
    <t>Username</t>
  </si>
  <si>
    <t>EmailAddress</t>
  </si>
  <si>
    <t>HashedPassword</t>
  </si>
  <si>
    <t>UserCreated</t>
  </si>
  <si>
    <t>OliD</t>
  </si>
  <si>
    <t>oliverdernie1@googlemail.com</t>
  </si>
  <si>
    <t>####</t>
  </si>
  <si>
    <t>U1</t>
  </si>
  <si>
    <t>PlayerID</t>
  </si>
  <si>
    <t>DefaultTeamID</t>
  </si>
  <si>
    <t>P1</t>
  </si>
  <si>
    <t>P2</t>
  </si>
  <si>
    <t>P3</t>
  </si>
  <si>
    <t>PredictionPeriodID</t>
  </si>
  <si>
    <t>ToDateTime</t>
  </si>
  <si>
    <t>FromDateTime</t>
  </si>
  <si>
    <t>DeadlineEvent</t>
  </si>
  <si>
    <t>First KO of 2021 Week 18</t>
  </si>
  <si>
    <t>KO of Super Bowl LVI</t>
  </si>
  <si>
    <t>Days</t>
  </si>
  <si>
    <t>Free Agency begins</t>
  </si>
  <si>
    <t>NFL Draft</t>
  </si>
  <si>
    <t>PP1</t>
  </si>
  <si>
    <t>PP2</t>
  </si>
  <si>
    <t>PP3</t>
  </si>
  <si>
    <t>PP4</t>
  </si>
  <si>
    <t>PP5</t>
  </si>
  <si>
    <t>Weeks</t>
  </si>
  <si>
    <t>IsActive</t>
  </si>
  <si>
    <t>P10</t>
  </si>
  <si>
    <t>PredictionAtDateTime</t>
  </si>
  <si>
    <t>Every Sunday 1pm ET</t>
  </si>
  <si>
    <t>Add combo when a prediction has been made for the first time</t>
  </si>
  <si>
    <t>Only add PP&amp;U combos if they're in UserPeriodPredictions</t>
  </si>
  <si>
    <t>LeagueID</t>
  </si>
  <si>
    <t>ScoringSettingsID</t>
  </si>
  <si>
    <t>OwnerUserID</t>
  </si>
  <si>
    <t>LeagueUUID</t>
  </si>
  <si>
    <t>UUID()</t>
  </si>
  <si>
    <t>SS1</t>
  </si>
  <si>
    <t>Prefix</t>
  </si>
  <si>
    <t>Usage</t>
  </si>
  <si>
    <t>U</t>
  </si>
  <si>
    <t>PP</t>
  </si>
  <si>
    <t>P</t>
  </si>
  <si>
    <t>L</t>
  </si>
  <si>
    <t>Team</t>
  </si>
  <si>
    <t>User</t>
  </si>
  <si>
    <t>Player</t>
  </si>
  <si>
    <t>PredictionPeriod</t>
  </si>
  <si>
    <t>League</t>
  </si>
  <si>
    <t>SS</t>
  </si>
  <si>
    <t>ScoringSettings</t>
  </si>
  <si>
    <t>SeasonPeriod</t>
  </si>
  <si>
    <t>SP1</t>
  </si>
  <si>
    <t>SP5</t>
  </si>
  <si>
    <t>SP2</t>
  </si>
  <si>
    <t>SP3</t>
  </si>
  <si>
    <t>SP4</t>
  </si>
  <si>
    <t>First KO of 2022 Week 18</t>
  </si>
  <si>
    <t>KO of Super Bowl LVII</t>
  </si>
  <si>
    <t>First KO of 2023 Week 1</t>
  </si>
  <si>
    <t>First KO of 2022 Week 1 (date tbc)</t>
  </si>
  <si>
    <t>SP</t>
  </si>
  <si>
    <t>Description</t>
  </si>
  <si>
    <t>Equal weighting</t>
  </si>
  <si>
    <t>Each SP is 10% less important than the last one</t>
  </si>
  <si>
    <t>U2</t>
  </si>
  <si>
    <t>U3</t>
  </si>
  <si>
    <t>U4</t>
  </si>
  <si>
    <t>Score</t>
  </si>
  <si>
    <t>Indianapolis</t>
  </si>
  <si>
    <t>Patriots</t>
  </si>
  <si>
    <t>Commanders</t>
  </si>
  <si>
    <t>FavouriteTeamID</t>
  </si>
  <si>
    <t>NULL</t>
  </si>
  <si>
    <t>IsAuthenticated</t>
  </si>
  <si>
    <t>IsAdmin</t>
  </si>
  <si>
    <t>Name</t>
  </si>
  <si>
    <t>Tyler Huntley</t>
  </si>
  <si>
    <t>Lamar Jackson</t>
  </si>
  <si>
    <t>Case Keenum</t>
  </si>
  <si>
    <t>Nick Mullens</t>
  </si>
  <si>
    <t>Dwayne Haskins</t>
  </si>
  <si>
    <t>Ben Roethlisberger</t>
  </si>
  <si>
    <t>Mitchell Trubisky</t>
  </si>
  <si>
    <t>Jacoby Brissett</t>
  </si>
  <si>
    <t>Tua Tagovailoa</t>
  </si>
  <si>
    <t>Brian Hoyer</t>
  </si>
  <si>
    <t>Mac Jones</t>
  </si>
  <si>
    <t>Jarrett Stidham</t>
  </si>
  <si>
    <t>Joe Flacco</t>
  </si>
  <si>
    <t>Zach Wilson</t>
  </si>
  <si>
    <t>Davis Mills</t>
  </si>
  <si>
    <t>Tyrod Taylor</t>
  </si>
  <si>
    <t>Deshaun Watson</t>
  </si>
  <si>
    <t>Sam Ehlinger</t>
  </si>
  <si>
    <t>Carson Wentz</t>
  </si>
  <si>
    <t>Trevor Lawrence</t>
  </si>
  <si>
    <t>Ryan Tannehill</t>
  </si>
  <si>
    <t>Logan Woodside</t>
  </si>
  <si>
    <t>Drew Lock</t>
  </si>
  <si>
    <t>Brett Rypien</t>
  </si>
  <si>
    <t>Shane Buechele</t>
  </si>
  <si>
    <t>Chad Henne</t>
  </si>
  <si>
    <t>Patrick Mahomes</t>
  </si>
  <si>
    <t>Derek Carr</t>
  </si>
  <si>
    <t>Marcus Mariota</t>
  </si>
  <si>
    <t>Chase Daniel</t>
  </si>
  <si>
    <t>Justin Herbert</t>
  </si>
  <si>
    <t>Easton Stick</t>
  </si>
  <si>
    <t>Andy Dalton</t>
  </si>
  <si>
    <t>Nick Foles</t>
  </si>
  <si>
    <t>David Blough</t>
  </si>
  <si>
    <t>Jared Goff</t>
  </si>
  <si>
    <t>Jordan Love</t>
  </si>
  <si>
    <t>Aaron Rodgers</t>
  </si>
  <si>
    <t>Kirk Cousins</t>
  </si>
  <si>
    <t>Kellen Mond</t>
  </si>
  <si>
    <t>Dak Prescott</t>
  </si>
  <si>
    <t>Cooper Rush</t>
  </si>
  <si>
    <t>Jake Fromm</t>
  </si>
  <si>
    <t>Mike Glennon</t>
  </si>
  <si>
    <t>Jalen Hurts</t>
  </si>
  <si>
    <t>Gardner Minshew</t>
  </si>
  <si>
    <t>Reid Sinnett</t>
  </si>
  <si>
    <t>Kyle Allen</t>
  </si>
  <si>
    <t>Garrett Gilbert</t>
  </si>
  <si>
    <t>Taylor Heinicke</t>
  </si>
  <si>
    <t>Feleipe Franks</t>
  </si>
  <si>
    <t>Josh Rosen</t>
  </si>
  <si>
    <t>Sam Darnold</t>
  </si>
  <si>
    <t>Cam Newton</t>
  </si>
  <si>
    <t>P. J. Walker</t>
  </si>
  <si>
    <t>Ian Book</t>
  </si>
  <si>
    <t>Taysom Hill</t>
  </si>
  <si>
    <t>Trevor Siemian</t>
  </si>
  <si>
    <t>Tom Brady</t>
  </si>
  <si>
    <t>Blaine Gabbert</t>
  </si>
  <si>
    <t>Kyle Trask</t>
  </si>
  <si>
    <t>Colt McCoy</t>
  </si>
  <si>
    <t>Trace McSorley</t>
  </si>
  <si>
    <t>Kyler Murray</t>
  </si>
  <si>
    <t>Jimmy Garoppolo</t>
  </si>
  <si>
    <t>Trey Lance</t>
  </si>
  <si>
    <t>Jacob Eason</t>
  </si>
  <si>
    <t>Geno Smith</t>
  </si>
  <si>
    <t>Russell Wilson</t>
  </si>
  <si>
    <t>Josh Johnson</t>
  </si>
  <si>
    <t>Mason Rudolph</t>
  </si>
  <si>
    <t>Josh Allen</t>
  </si>
  <si>
    <t>Mike White</t>
  </si>
  <si>
    <t>Tim Boyle</t>
  </si>
  <si>
    <t>Sean Mannion</t>
  </si>
  <si>
    <t>Matt Ryan</t>
  </si>
  <si>
    <t>Brandon Allen</t>
  </si>
  <si>
    <t>Joe Burrow</t>
  </si>
  <si>
    <t>Baker Mayfield</t>
  </si>
  <si>
    <t>Teddy Bridgewater</t>
  </si>
  <si>
    <t>Justin Fields</t>
  </si>
  <si>
    <t>Daniel Jones</t>
  </si>
  <si>
    <t>Jameis Winston</t>
  </si>
  <si>
    <t>Bryce Perkins</t>
  </si>
  <si>
    <t>Matthew Stafford</t>
  </si>
  <si>
    <t>John Wolford</t>
  </si>
  <si>
    <t>P4</t>
  </si>
  <si>
    <t>P5</t>
  </si>
  <si>
    <t>P6</t>
  </si>
  <si>
    <t>P7</t>
  </si>
  <si>
    <t>P8</t>
  </si>
  <si>
    <t>P9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</si>
  <si>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</si>
  <si>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</si>
  <si>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</si>
  <si>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</si>
  <si>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</si>
  <si>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</si>
  <si>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</si>
  <si>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</si>
  <si>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</si>
  <si>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</si>
  <si>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</si>
  <si>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</si>
  <si>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</si>
  <si>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</si>
  <si>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</si>
  <si>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</si>
  <si>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</si>
  <si>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</si>
  <si>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</si>
  <si>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</si>
  <si>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</si>
  <si>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</si>
  <si>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</si>
  <si>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</si>
  <si>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</si>
  <si>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</si>
  <si>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</si>
  <si>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</si>
  <si>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</si>
  <si>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</si>
  <si>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</si>
  <si>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</si>
  <si>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</si>
  <si>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</si>
  <si>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</si>
  <si>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</si>
  <si>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</si>
  <si>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</si>
  <si>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</si>
  <si>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</si>
  <si>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</si>
  <si>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</si>
  <si>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</si>
  <si>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</si>
  <si>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</si>
  <si>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</si>
  <si>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</si>
  <si>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</si>
  <si>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</si>
  <si>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</si>
  <si>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</si>
  <si>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</si>
  <si>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</si>
  <si>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</si>
  <si>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</si>
  <si>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</si>
  <si>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</si>
  <si>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</si>
  <si>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</si>
  <si>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</si>
  <si>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</si>
  <si>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</si>
  <si>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</si>
  <si>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</si>
  <si>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</si>
  <si>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</si>
  <si>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</si>
  <si>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</si>
  <si>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</si>
  <si>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</si>
  <si>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</si>
  <si>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</si>
  <si>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</si>
  <si>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</si>
  <si>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</si>
  <si>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</si>
  <si>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Kenny Pickett</t>
  </si>
  <si>
    <t>Sam Howell</t>
  </si>
  <si>
    <t>Malik Willis</t>
  </si>
  <si>
    <t>Matt Corral</t>
  </si>
  <si>
    <t>Carson Strong</t>
  </si>
  <si>
    <t>Desmond Ridder</t>
  </si>
  <si>
    <t>Bailey Zappe</t>
  </si>
  <si>
    <t>P87</t>
  </si>
  <si>
    <t>P88</t>
  </si>
  <si>
    <t>P89</t>
  </si>
  <si>
    <t>P90</t>
  </si>
  <si>
    <t>P91</t>
  </si>
  <si>
    <t>P92</t>
  </si>
  <si>
    <t>P93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</si>
</sst>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22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oliverdernie1@googl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AB4C-1FDF-40BE-911A-52427E1B6DC0}">
  <dimension ref="A1:B8"/>
  <sheetViews>
    <sheetView workbookViewId="0">
      <selection activeCell="A9" sqref="A9"/>
    </sheetView>
  </sheetViews>
  <sheetFormatPr defaultRowHeight="14.4" x14ac:dyDescent="0.3"/>
  <cols>
    <col min="2" max="2" width="14.5546875" bestFit="1" customWidth="1"/>
  </cols>
  <sheetData>
    <row r="1" spans="1:2" s="1" customFormat="1" x14ac:dyDescent="0.3">
      <c r="A1" s="1" t="s">
        <v>146</v>
      </c>
      <c r="B1" s="1" t="s">
        <v>147</v>
      </c>
    </row>
    <row r="2" spans="1:2" x14ac:dyDescent="0.3">
      <c r="A2" t="s">
        <v>47</v>
      </c>
      <c r="B2" t="s">
        <v>152</v>
      </c>
    </row>
    <row r="3" spans="1:2" x14ac:dyDescent="0.3">
      <c r="A3" t="s">
        <v>148</v>
      </c>
      <c r="B3" t="s">
        <v>153</v>
      </c>
    </row>
    <row r="4" spans="1:2" x14ac:dyDescent="0.3">
      <c r="A4" t="s">
        <v>150</v>
      </c>
      <c r="B4" t="s">
        <v>154</v>
      </c>
    </row>
    <row r="5" spans="1:2" x14ac:dyDescent="0.3">
      <c r="A5" t="s">
        <v>149</v>
      </c>
      <c r="B5" t="s">
        <v>155</v>
      </c>
    </row>
    <row r="6" spans="1:2" x14ac:dyDescent="0.3">
      <c r="A6" t="s">
        <v>151</v>
      </c>
      <c r="B6" t="s">
        <v>156</v>
      </c>
    </row>
    <row r="7" spans="1:2" x14ac:dyDescent="0.3">
      <c r="A7" t="s">
        <v>157</v>
      </c>
      <c r="B7" t="s">
        <v>158</v>
      </c>
    </row>
    <row r="8" spans="1:2" x14ac:dyDescent="0.3">
      <c r="A8" t="s">
        <v>169</v>
      </c>
      <c r="B8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workbookViewId="0">
      <selection activeCell="I2" sqref="I2"/>
    </sheetView>
  </sheetViews>
  <sheetFormatPr defaultRowHeight="14.4" x14ac:dyDescent="0.3"/>
  <cols>
    <col min="3" max="3" width="11.5546875" bestFit="1" customWidth="1"/>
    <col min="4" max="4" width="9.44140625" bestFit="1" customWidth="1"/>
    <col min="5" max="5" width="10.6640625" bestFit="1" customWidth="1"/>
    <col min="6" max="6" width="9.44140625" customWidth="1"/>
  </cols>
  <sheetData>
    <row r="1" spans="1:9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134</v>
      </c>
      <c r="I1" t="str">
        <f>"INSERT INTO the_qb_carousel.teams ("&amp;_xlfn.TEXTJOIN(",",FALSE,A1:G1)&amp;") VALUES"</f>
        <v>INSERT INTO the_qb_carousel.teams (TeamID,Season,Location,Nickname,Conference,Division,IsActive) VALUES</v>
      </c>
    </row>
    <row r="2" spans="1:9" x14ac:dyDescent="0.3">
      <c r="A2" t="s">
        <v>72</v>
      </c>
      <c r="B2">
        <v>2022</v>
      </c>
      <c r="C2" t="s">
        <v>58</v>
      </c>
      <c r="D2" t="s">
        <v>59</v>
      </c>
      <c r="E2" t="s">
        <v>27</v>
      </c>
      <c r="F2" t="s">
        <v>48</v>
      </c>
      <c r="G2">
        <v>1</v>
      </c>
      <c r="I2" t="str">
        <f>"('"&amp;_xlfn.TEXTJOIN("','",FALSE,A2:F2)&amp;"',"&amp;G2&amp;")"&amp;IF(LEN(A3)&gt;0,",","")</f>
        <v>('T1','2022','Baltimore','Ravens','AFC','North',1),</v>
      </c>
    </row>
    <row r="3" spans="1:9" x14ac:dyDescent="0.3">
      <c r="A3" t="s">
        <v>74</v>
      </c>
      <c r="B3">
        <v>2022</v>
      </c>
      <c r="C3" t="s">
        <v>49</v>
      </c>
      <c r="D3" t="s">
        <v>50</v>
      </c>
      <c r="E3" t="s">
        <v>27</v>
      </c>
      <c r="F3" t="s">
        <v>48</v>
      </c>
      <c r="G3">
        <v>1</v>
      </c>
      <c r="I3" t="str">
        <f t="shared" ref="I3:I33" si="0">"('"&amp;_xlfn.TEXTJOIN("','",FALSE,A3:F3)&amp;"',"&amp;G3&amp;")"&amp;IF(LEN(A4)&gt;0,",","")</f>
        <v>('T2','2022','Cincinnati','Bengals','AFC','North',1),</v>
      </c>
    </row>
    <row r="4" spans="1:9" x14ac:dyDescent="0.3">
      <c r="A4" t="s">
        <v>75</v>
      </c>
      <c r="B4">
        <v>2022</v>
      </c>
      <c r="C4" t="s">
        <v>51</v>
      </c>
      <c r="D4" t="s">
        <v>52</v>
      </c>
      <c r="E4" t="s">
        <v>27</v>
      </c>
      <c r="F4" t="s">
        <v>48</v>
      </c>
      <c r="G4">
        <v>1</v>
      </c>
      <c r="I4" t="str">
        <f t="shared" si="0"/>
        <v>('T3','2022','Cleveland','Browns','AFC','North',1),</v>
      </c>
    </row>
    <row r="5" spans="1:9" x14ac:dyDescent="0.3">
      <c r="A5" t="s">
        <v>76</v>
      </c>
      <c r="B5">
        <v>2022</v>
      </c>
      <c r="C5" t="s">
        <v>53</v>
      </c>
      <c r="D5" t="s">
        <v>54</v>
      </c>
      <c r="E5" t="s">
        <v>27</v>
      </c>
      <c r="F5" t="s">
        <v>48</v>
      </c>
      <c r="G5">
        <v>1</v>
      </c>
      <c r="I5" t="str">
        <f t="shared" si="0"/>
        <v>('T4','2022','Pittsburgh','Steelers','AFC','North',1),</v>
      </c>
    </row>
    <row r="6" spans="1:9" x14ac:dyDescent="0.3">
      <c r="A6" t="s">
        <v>77</v>
      </c>
      <c r="B6">
        <v>2022</v>
      </c>
      <c r="C6" t="s">
        <v>22</v>
      </c>
      <c r="D6" t="s">
        <v>23</v>
      </c>
      <c r="E6" t="s">
        <v>27</v>
      </c>
      <c r="F6" t="s">
        <v>28</v>
      </c>
      <c r="G6">
        <v>1</v>
      </c>
      <c r="I6" t="str">
        <f t="shared" si="0"/>
        <v>('T5','2022','Buffalo','Bills','AFC','East',1),</v>
      </c>
    </row>
    <row r="7" spans="1:9" x14ac:dyDescent="0.3">
      <c r="A7" t="s">
        <v>78</v>
      </c>
      <c r="B7">
        <v>2022</v>
      </c>
      <c r="C7" t="s">
        <v>25</v>
      </c>
      <c r="D7" t="s">
        <v>26</v>
      </c>
      <c r="E7" t="s">
        <v>27</v>
      </c>
      <c r="F7" t="s">
        <v>28</v>
      </c>
      <c r="G7">
        <v>1</v>
      </c>
      <c r="I7" t="str">
        <f t="shared" si="0"/>
        <v>('T6','2022','Miami','Dolphins','AFC','East',1),</v>
      </c>
    </row>
    <row r="8" spans="1:9" x14ac:dyDescent="0.3">
      <c r="A8" t="s">
        <v>79</v>
      </c>
      <c r="B8">
        <v>2022</v>
      </c>
      <c r="C8" t="s">
        <v>24</v>
      </c>
      <c r="D8" t="s">
        <v>178</v>
      </c>
      <c r="E8" t="s">
        <v>27</v>
      </c>
      <c r="F8" t="s">
        <v>28</v>
      </c>
      <c r="G8">
        <v>1</v>
      </c>
      <c r="I8" t="str">
        <f t="shared" si="0"/>
        <v>('T7','2022','New England','Patriots','AFC','East',1),</v>
      </c>
    </row>
    <row r="9" spans="1:9" x14ac:dyDescent="0.3">
      <c r="A9" t="s">
        <v>80</v>
      </c>
      <c r="B9">
        <v>2022</v>
      </c>
      <c r="C9" t="s">
        <v>3</v>
      </c>
      <c r="D9" t="s">
        <v>5</v>
      </c>
      <c r="E9" t="s">
        <v>27</v>
      </c>
      <c r="F9" t="s">
        <v>28</v>
      </c>
      <c r="G9">
        <v>1</v>
      </c>
      <c r="I9" t="str">
        <f t="shared" si="0"/>
        <v>('T8','2022','New York','Jets','AFC','East',1),</v>
      </c>
    </row>
    <row r="10" spans="1:9" x14ac:dyDescent="0.3">
      <c r="A10" t="s">
        <v>81</v>
      </c>
      <c r="B10">
        <v>2022</v>
      </c>
      <c r="C10" t="s">
        <v>70</v>
      </c>
      <c r="D10" t="s">
        <v>71</v>
      </c>
      <c r="E10" t="s">
        <v>27</v>
      </c>
      <c r="F10" t="s">
        <v>42</v>
      </c>
      <c r="G10">
        <v>1</v>
      </c>
      <c r="I10" t="str">
        <f t="shared" si="0"/>
        <v>('T9','2022','Houston','Texans','AFC','South',1),</v>
      </c>
    </row>
    <row r="11" spans="1:9" x14ac:dyDescent="0.3">
      <c r="A11" t="s">
        <v>82</v>
      </c>
      <c r="B11">
        <v>2022</v>
      </c>
      <c r="C11" t="s">
        <v>177</v>
      </c>
      <c r="D11" t="s">
        <v>55</v>
      </c>
      <c r="E11" t="s">
        <v>27</v>
      </c>
      <c r="F11" t="s">
        <v>42</v>
      </c>
      <c r="G11">
        <v>1</v>
      </c>
      <c r="I11" t="str">
        <f t="shared" si="0"/>
        <v>('T10','2022','Indianapolis','Colts','AFC','South',1),</v>
      </c>
    </row>
    <row r="12" spans="1:9" x14ac:dyDescent="0.3">
      <c r="A12" t="s">
        <v>83</v>
      </c>
      <c r="B12">
        <v>2022</v>
      </c>
      <c r="C12" t="s">
        <v>60</v>
      </c>
      <c r="D12" t="s">
        <v>61</v>
      </c>
      <c r="E12" t="s">
        <v>27</v>
      </c>
      <c r="F12" t="s">
        <v>42</v>
      </c>
      <c r="G12">
        <v>1</v>
      </c>
      <c r="I12" t="str">
        <f t="shared" si="0"/>
        <v>('T11','2022','Jacksonville','Jaguars','AFC','South',1),</v>
      </c>
    </row>
    <row r="13" spans="1:9" x14ac:dyDescent="0.3">
      <c r="A13" t="s">
        <v>84</v>
      </c>
      <c r="B13">
        <v>2022</v>
      </c>
      <c r="C13" t="s">
        <v>56</v>
      </c>
      <c r="D13" t="s">
        <v>57</v>
      </c>
      <c r="E13" t="s">
        <v>27</v>
      </c>
      <c r="F13" t="s">
        <v>42</v>
      </c>
      <c r="G13">
        <v>1</v>
      </c>
      <c r="I13" t="str">
        <f t="shared" si="0"/>
        <v>('T12','2022','Tennessee','Titans','AFC','South',1),</v>
      </c>
    </row>
    <row r="14" spans="1:9" x14ac:dyDescent="0.3">
      <c r="A14" t="s">
        <v>85</v>
      </c>
      <c r="B14">
        <v>2022</v>
      </c>
      <c r="C14" t="s">
        <v>38</v>
      </c>
      <c r="D14" t="s">
        <v>39</v>
      </c>
      <c r="E14" t="s">
        <v>27</v>
      </c>
      <c r="F14" t="s">
        <v>16</v>
      </c>
      <c r="G14">
        <v>1</v>
      </c>
      <c r="I14" t="str">
        <f t="shared" si="0"/>
        <v>('T13','2022','Denver','Broncos','AFC','West',1),</v>
      </c>
    </row>
    <row r="15" spans="1:9" x14ac:dyDescent="0.3">
      <c r="A15" t="s">
        <v>86</v>
      </c>
      <c r="B15">
        <v>2022</v>
      </c>
      <c r="C15" t="s">
        <v>36</v>
      </c>
      <c r="D15" t="s">
        <v>37</v>
      </c>
      <c r="E15" t="s">
        <v>27</v>
      </c>
      <c r="F15" t="s">
        <v>16</v>
      </c>
      <c r="G15">
        <v>1</v>
      </c>
      <c r="I15" t="str">
        <f t="shared" si="0"/>
        <v>('T14','2022','Kansas City','Chiefs','AFC','West',1),</v>
      </c>
    </row>
    <row r="16" spans="1:9" x14ac:dyDescent="0.3">
      <c r="A16" t="s">
        <v>87</v>
      </c>
      <c r="B16">
        <v>2022</v>
      </c>
      <c r="C16" t="s">
        <v>40</v>
      </c>
      <c r="D16" t="s">
        <v>41</v>
      </c>
      <c r="E16" t="s">
        <v>27</v>
      </c>
      <c r="F16" t="s">
        <v>16</v>
      </c>
      <c r="G16">
        <v>1</v>
      </c>
      <c r="I16" t="str">
        <f t="shared" si="0"/>
        <v>('T15','2022','Las Vegas','Raiders','AFC','West',1),</v>
      </c>
    </row>
    <row r="17" spans="1:9" x14ac:dyDescent="0.3">
      <c r="A17" t="s">
        <v>88</v>
      </c>
      <c r="B17">
        <v>2022</v>
      </c>
      <c r="C17" t="s">
        <v>6</v>
      </c>
      <c r="D17" t="s">
        <v>8</v>
      </c>
      <c r="E17" t="s">
        <v>27</v>
      </c>
      <c r="F17" t="s">
        <v>16</v>
      </c>
      <c r="G17">
        <v>1</v>
      </c>
      <c r="I17" t="str">
        <f t="shared" si="0"/>
        <v>('T16','2022','Los Angeles','Chargers','AFC','West',1),</v>
      </c>
    </row>
    <row r="18" spans="1:9" x14ac:dyDescent="0.3">
      <c r="A18" t="s">
        <v>89</v>
      </c>
      <c r="B18">
        <v>2022</v>
      </c>
      <c r="C18" t="s">
        <v>43</v>
      </c>
      <c r="D18" t="s">
        <v>44</v>
      </c>
      <c r="E18" t="s">
        <v>15</v>
      </c>
      <c r="F18" t="s">
        <v>48</v>
      </c>
      <c r="G18">
        <v>1</v>
      </c>
      <c r="I18" t="str">
        <f t="shared" si="0"/>
        <v>('T17','2022','Chicago','Bears','NFC','North',1),</v>
      </c>
    </row>
    <row r="19" spans="1:9" x14ac:dyDescent="0.3">
      <c r="A19" t="s">
        <v>90</v>
      </c>
      <c r="B19">
        <v>2022</v>
      </c>
      <c r="C19" t="s">
        <v>45</v>
      </c>
      <c r="D19" t="s">
        <v>46</v>
      </c>
      <c r="E19" t="s">
        <v>15</v>
      </c>
      <c r="F19" t="s">
        <v>48</v>
      </c>
      <c r="G19">
        <v>1</v>
      </c>
      <c r="I19" t="str">
        <f t="shared" si="0"/>
        <v>('T18','2022','Detroit','Lions','NFC','North',1),</v>
      </c>
    </row>
    <row r="20" spans="1:9" x14ac:dyDescent="0.3">
      <c r="A20" t="s">
        <v>91</v>
      </c>
      <c r="B20">
        <v>2022</v>
      </c>
      <c r="C20" t="s">
        <v>11</v>
      </c>
      <c r="D20" t="s">
        <v>29</v>
      </c>
      <c r="E20" t="s">
        <v>15</v>
      </c>
      <c r="F20" t="s">
        <v>48</v>
      </c>
      <c r="G20">
        <v>1</v>
      </c>
      <c r="I20" t="str">
        <f t="shared" si="0"/>
        <v>('T19','2022','Green Bay','Packers','NFC','North',1),</v>
      </c>
    </row>
    <row r="21" spans="1:9" x14ac:dyDescent="0.3">
      <c r="A21" t="s">
        <v>92</v>
      </c>
      <c r="B21">
        <v>2022</v>
      </c>
      <c r="C21" t="s">
        <v>9</v>
      </c>
      <c r="D21" t="s">
        <v>10</v>
      </c>
      <c r="E21" t="s">
        <v>15</v>
      </c>
      <c r="F21" t="s">
        <v>48</v>
      </c>
      <c r="G21">
        <v>1</v>
      </c>
      <c r="I21" t="str">
        <f t="shared" si="0"/>
        <v>('T20','2022','Minnesota','Vikings','NFC','North',1),</v>
      </c>
    </row>
    <row r="22" spans="1:9" x14ac:dyDescent="0.3">
      <c r="A22" t="s">
        <v>93</v>
      </c>
      <c r="B22">
        <v>2022</v>
      </c>
      <c r="C22" t="s">
        <v>20</v>
      </c>
      <c r="D22" t="s">
        <v>21</v>
      </c>
      <c r="E22" t="s">
        <v>15</v>
      </c>
      <c r="F22" t="s">
        <v>28</v>
      </c>
      <c r="G22">
        <v>1</v>
      </c>
      <c r="I22" t="str">
        <f t="shared" si="0"/>
        <v>('T21','2022','Dallas','Cowboys','NFC','East',1),</v>
      </c>
    </row>
    <row r="23" spans="1:9" x14ac:dyDescent="0.3">
      <c r="A23" t="s">
        <v>94</v>
      </c>
      <c r="B23">
        <v>2022</v>
      </c>
      <c r="C23" t="s">
        <v>3</v>
      </c>
      <c r="D23" t="s">
        <v>4</v>
      </c>
      <c r="E23" t="s">
        <v>15</v>
      </c>
      <c r="F23" t="s">
        <v>28</v>
      </c>
      <c r="G23">
        <v>1</v>
      </c>
      <c r="I23" t="str">
        <f t="shared" si="0"/>
        <v>('T22','2022','New York','Giants','NFC','East',1),</v>
      </c>
    </row>
    <row r="24" spans="1:9" x14ac:dyDescent="0.3">
      <c r="A24" t="s">
        <v>95</v>
      </c>
      <c r="B24">
        <v>2022</v>
      </c>
      <c r="C24" t="s">
        <v>18</v>
      </c>
      <c r="D24" t="s">
        <v>19</v>
      </c>
      <c r="E24" t="s">
        <v>15</v>
      </c>
      <c r="F24" t="s">
        <v>28</v>
      </c>
      <c r="G24">
        <v>1</v>
      </c>
      <c r="I24" t="str">
        <f t="shared" si="0"/>
        <v>('T23','2022','Philadelphia','Eagles','NFC','East',1),</v>
      </c>
    </row>
    <row r="25" spans="1:9" x14ac:dyDescent="0.3">
      <c r="A25" t="s">
        <v>96</v>
      </c>
      <c r="B25">
        <v>2022</v>
      </c>
      <c r="C25" t="s">
        <v>17</v>
      </c>
      <c r="D25" t="s">
        <v>179</v>
      </c>
      <c r="E25" t="s">
        <v>15</v>
      </c>
      <c r="F25" t="s">
        <v>28</v>
      </c>
      <c r="G25">
        <v>1</v>
      </c>
      <c r="I25" t="str">
        <f t="shared" si="0"/>
        <v>('T24','2022','Washington','Commanders','NFC','East',1),</v>
      </c>
    </row>
    <row r="26" spans="1:9" x14ac:dyDescent="0.3">
      <c r="A26" t="s">
        <v>97</v>
      </c>
      <c r="B26">
        <v>2022</v>
      </c>
      <c r="C26" t="s">
        <v>64</v>
      </c>
      <c r="D26" t="s">
        <v>65</v>
      </c>
      <c r="E26" t="s">
        <v>15</v>
      </c>
      <c r="F26" t="s">
        <v>42</v>
      </c>
      <c r="G26">
        <v>1</v>
      </c>
      <c r="I26" t="str">
        <f t="shared" si="0"/>
        <v>('T25','2022','Atlanta','Falcons','NFC','South',1),</v>
      </c>
    </row>
    <row r="27" spans="1:9" x14ac:dyDescent="0.3">
      <c r="A27" t="s">
        <v>98</v>
      </c>
      <c r="B27">
        <v>2022</v>
      </c>
      <c r="C27" t="s">
        <v>68</v>
      </c>
      <c r="D27" t="s">
        <v>69</v>
      </c>
      <c r="E27" t="s">
        <v>15</v>
      </c>
      <c r="F27" t="s">
        <v>42</v>
      </c>
      <c r="G27">
        <v>1</v>
      </c>
      <c r="I27" t="str">
        <f t="shared" si="0"/>
        <v>('T26','2022','Carolina','Panthers','NFC','South',1),</v>
      </c>
    </row>
    <row r="28" spans="1:9" x14ac:dyDescent="0.3">
      <c r="A28" t="s">
        <v>99</v>
      </c>
      <c r="B28">
        <v>2022</v>
      </c>
      <c r="C28" t="s">
        <v>66</v>
      </c>
      <c r="D28" t="s">
        <v>67</v>
      </c>
      <c r="E28" t="s">
        <v>15</v>
      </c>
      <c r="F28" t="s">
        <v>42</v>
      </c>
      <c r="G28">
        <v>1</v>
      </c>
      <c r="I28" t="str">
        <f t="shared" si="0"/>
        <v>('T27','2022','New Orleans','Saints','NFC','South',1),</v>
      </c>
    </row>
    <row r="29" spans="1:9" x14ac:dyDescent="0.3">
      <c r="A29" t="s">
        <v>100</v>
      </c>
      <c r="B29">
        <v>2022</v>
      </c>
      <c r="C29" t="s">
        <v>62</v>
      </c>
      <c r="D29" t="s">
        <v>63</v>
      </c>
      <c r="E29" t="s">
        <v>15</v>
      </c>
      <c r="F29" t="s">
        <v>42</v>
      </c>
      <c r="G29">
        <v>1</v>
      </c>
      <c r="I29" t="str">
        <f t="shared" si="0"/>
        <v>('T28','2022','Tampa Bay','Buccaneers','NFC','South',1),</v>
      </c>
    </row>
    <row r="30" spans="1:9" x14ac:dyDescent="0.3">
      <c r="A30" t="s">
        <v>101</v>
      </c>
      <c r="B30">
        <v>2022</v>
      </c>
      <c r="C30" t="s">
        <v>30</v>
      </c>
      <c r="D30" t="s">
        <v>31</v>
      </c>
      <c r="E30" t="s">
        <v>15</v>
      </c>
      <c r="F30" t="s">
        <v>16</v>
      </c>
      <c r="G30">
        <v>1</v>
      </c>
      <c r="I30" t="str">
        <f t="shared" si="0"/>
        <v>('T29','2022','Arizona','Cardinals','NFC','West',1),</v>
      </c>
    </row>
    <row r="31" spans="1:9" x14ac:dyDescent="0.3">
      <c r="A31" t="s">
        <v>102</v>
      </c>
      <c r="B31">
        <v>2022</v>
      </c>
      <c r="C31" t="s">
        <v>6</v>
      </c>
      <c r="D31" t="s">
        <v>7</v>
      </c>
      <c r="E31" t="s">
        <v>15</v>
      </c>
      <c r="F31" t="s">
        <v>16</v>
      </c>
      <c r="G31">
        <v>1</v>
      </c>
      <c r="I31" t="str">
        <f t="shared" si="0"/>
        <v>('T30','2022','Los Angeles','Rams','NFC','West',1),</v>
      </c>
    </row>
    <row r="32" spans="1:9" x14ac:dyDescent="0.3">
      <c r="A32" t="s">
        <v>103</v>
      </c>
      <c r="B32">
        <v>2022</v>
      </c>
      <c r="C32" t="s">
        <v>32</v>
      </c>
      <c r="D32" t="s">
        <v>33</v>
      </c>
      <c r="E32" t="s">
        <v>15</v>
      </c>
      <c r="F32" t="s">
        <v>16</v>
      </c>
      <c r="G32">
        <v>1</v>
      </c>
      <c r="I32" t="str">
        <f t="shared" si="0"/>
        <v>('T31','2022','San Francisco','49ers','NFC','West',1),</v>
      </c>
    </row>
    <row r="33" spans="1:9" x14ac:dyDescent="0.3">
      <c r="A33" t="s">
        <v>104</v>
      </c>
      <c r="B33">
        <v>2022</v>
      </c>
      <c r="C33" t="s">
        <v>34</v>
      </c>
      <c r="D33" t="s">
        <v>35</v>
      </c>
      <c r="E33" t="s">
        <v>15</v>
      </c>
      <c r="F33" t="s">
        <v>16</v>
      </c>
      <c r="G33">
        <v>1</v>
      </c>
      <c r="I33" t="str">
        <f t="shared" si="0"/>
        <v>('T32','2022','Seattle','Seahawks','NFC','West',1)</v>
      </c>
    </row>
  </sheetData>
  <sortState xmlns:xlrd2="http://schemas.microsoft.com/office/spreadsheetml/2017/richdata2" ref="A2:G33">
    <sortCondition ref="E2:E33"/>
    <sortCondition ref="F2:F33" customList="North,East,South,West"/>
    <sortCondition ref="C2:C33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9DC1-998D-4BFD-AC70-46B5E715D944}">
  <dimension ref="A1:F94"/>
  <sheetViews>
    <sheetView tabSelected="1" workbookViewId="0">
      <selection activeCell="H12" sqref="H12"/>
    </sheetView>
  </sheetViews>
  <sheetFormatPr defaultRowHeight="14.4" x14ac:dyDescent="0.3"/>
  <cols>
    <col min="1" max="1" width="10.21875" bestFit="1" customWidth="1"/>
    <col min="2" max="2" width="33.21875" bestFit="1" customWidth="1"/>
    <col min="3" max="3" width="13.6640625" bestFit="1" customWidth="1"/>
  </cols>
  <sheetData>
    <row r="1" spans="1:6" s="1" customFormat="1" x14ac:dyDescent="0.3">
      <c r="A1" s="1" t="s">
        <v>114</v>
      </c>
      <c r="B1" s="1" t="s">
        <v>184</v>
      </c>
      <c r="C1" s="1" t="s">
        <v>115</v>
      </c>
      <c r="D1" s="1" t="s">
        <v>134</v>
      </c>
      <c r="F1" t="str">
        <f>"INSERT INTO the_qb_carousel.teams ("&amp;_xlfn.TEXTJOIN(",",FALSE,A1:D1)&amp;") VALUES"</f>
        <v>INSERT INTO the_qb_carousel.teams (PlayerID,Name,DefaultTeamID,IsActive) VALUES</v>
      </c>
    </row>
    <row r="2" spans="1:6" x14ac:dyDescent="0.3">
      <c r="A2" t="s">
        <v>116</v>
      </c>
      <c r="B2" t="s">
        <v>222</v>
      </c>
      <c r="C2" t="s">
        <v>91</v>
      </c>
      <c r="D2">
        <v>1</v>
      </c>
      <c r="F2" t="str">
        <f>"('"&amp;A2&amp;"','"&amp;B2&amp;"',"&amp;IF(LEN(C2)&gt;0,"'"&amp;C2&amp;"'","NULL")&amp;","&amp;D2&amp;")"&amp;IF(LEN(A3)&gt;0,",","")</f>
        <v>('P1','Aaron Rodgers','T19',1),</v>
      </c>
    </row>
    <row r="3" spans="1:6" x14ac:dyDescent="0.3">
      <c r="A3" t="s">
        <v>117</v>
      </c>
      <c r="B3" t="s">
        <v>217</v>
      </c>
      <c r="D3">
        <v>1</v>
      </c>
      <c r="F3" t="str">
        <f t="shared" ref="F3:F66" si="0">"('"&amp;A3&amp;"','"&amp;B3&amp;"',"&amp;IF(LEN(C3)&gt;0,"'"&amp;C3&amp;"'","NULL")&amp;","&amp;D3&amp;")"&amp;IF(LEN(A4)&gt;0,",","")</f>
        <v>('P2','Andy Dalton',NULL,1),</v>
      </c>
    </row>
    <row r="4" spans="1:6" x14ac:dyDescent="0.3">
      <c r="A4" t="s">
        <v>118</v>
      </c>
      <c r="B4" t="s">
        <v>263</v>
      </c>
      <c r="C4" t="s">
        <v>75</v>
      </c>
      <c r="D4">
        <v>1</v>
      </c>
      <c r="F4" t="str">
        <f t="shared" si="0"/>
        <v>('P3','Baker Mayfield','T3',1),</v>
      </c>
    </row>
    <row r="5" spans="1:6" x14ac:dyDescent="0.3">
      <c r="A5" t="s">
        <v>271</v>
      </c>
      <c r="B5" t="s">
        <v>190</v>
      </c>
      <c r="C5" t="s">
        <v>76</v>
      </c>
      <c r="D5">
        <v>1</v>
      </c>
      <c r="F5" t="str">
        <f t="shared" si="0"/>
        <v>('P4','Ben Roethlisberger','T4',1),</v>
      </c>
    </row>
    <row r="6" spans="1:6" x14ac:dyDescent="0.3">
      <c r="A6" t="s">
        <v>272</v>
      </c>
      <c r="B6" t="s">
        <v>244</v>
      </c>
      <c r="D6">
        <v>1</v>
      </c>
      <c r="F6" t="str">
        <f t="shared" si="0"/>
        <v>('P5','Blaine Gabbert',NULL,1),</v>
      </c>
    </row>
    <row r="7" spans="1:6" x14ac:dyDescent="0.3">
      <c r="A7" t="s">
        <v>273</v>
      </c>
      <c r="B7" t="s">
        <v>261</v>
      </c>
      <c r="D7">
        <v>1</v>
      </c>
      <c r="F7" t="str">
        <f t="shared" si="0"/>
        <v>('P6','Brandon Allen',NULL,1),</v>
      </c>
    </row>
    <row r="8" spans="1:6" x14ac:dyDescent="0.3">
      <c r="A8" t="s">
        <v>274</v>
      </c>
      <c r="B8" t="s">
        <v>208</v>
      </c>
      <c r="D8">
        <v>1</v>
      </c>
      <c r="F8" t="str">
        <f t="shared" si="0"/>
        <v>('P7','Brett Rypien',NULL,1),</v>
      </c>
    </row>
    <row r="9" spans="1:6" x14ac:dyDescent="0.3">
      <c r="A9" t="s">
        <v>275</v>
      </c>
      <c r="B9" t="s">
        <v>194</v>
      </c>
      <c r="D9">
        <v>1</v>
      </c>
      <c r="F9" t="str">
        <f t="shared" si="0"/>
        <v>('P8','Brian Hoyer',NULL,1),</v>
      </c>
    </row>
    <row r="10" spans="1:6" x14ac:dyDescent="0.3">
      <c r="A10" t="s">
        <v>276</v>
      </c>
      <c r="B10" t="s">
        <v>268</v>
      </c>
      <c r="D10">
        <v>1</v>
      </c>
      <c r="F10" t="str">
        <f t="shared" si="0"/>
        <v>('P9','Bryce Perkins',NULL,1),</v>
      </c>
    </row>
    <row r="11" spans="1:6" x14ac:dyDescent="0.3">
      <c r="A11" t="s">
        <v>135</v>
      </c>
      <c r="B11" t="s">
        <v>238</v>
      </c>
      <c r="D11">
        <v>1</v>
      </c>
      <c r="F11" t="str">
        <f t="shared" si="0"/>
        <v>('P10','Cam Newton',NULL,1),</v>
      </c>
    </row>
    <row r="12" spans="1:6" x14ac:dyDescent="0.3">
      <c r="A12" t="s">
        <v>277</v>
      </c>
      <c r="B12" t="s">
        <v>203</v>
      </c>
      <c r="C12" t="s">
        <v>82</v>
      </c>
      <c r="D12">
        <v>1</v>
      </c>
      <c r="F12" t="str">
        <f t="shared" si="0"/>
        <v>('P11','Carson Wentz','T10',1),</v>
      </c>
    </row>
    <row r="13" spans="1:6" x14ac:dyDescent="0.3">
      <c r="A13" t="s">
        <v>278</v>
      </c>
      <c r="B13" t="s">
        <v>187</v>
      </c>
      <c r="D13">
        <v>1</v>
      </c>
      <c r="F13" t="str">
        <f t="shared" si="0"/>
        <v>('P12','Case Keenum',NULL,1),</v>
      </c>
    </row>
    <row r="14" spans="1:6" x14ac:dyDescent="0.3">
      <c r="A14" t="s">
        <v>279</v>
      </c>
      <c r="B14" t="s">
        <v>210</v>
      </c>
      <c r="D14">
        <v>1</v>
      </c>
      <c r="F14" t="str">
        <f t="shared" si="0"/>
        <v>('P13','Chad Henne',NULL,1),</v>
      </c>
    </row>
    <row r="15" spans="1:6" x14ac:dyDescent="0.3">
      <c r="A15" t="s">
        <v>280</v>
      </c>
      <c r="B15" t="s">
        <v>214</v>
      </c>
      <c r="D15">
        <v>1</v>
      </c>
      <c r="F15" t="str">
        <f t="shared" si="0"/>
        <v>('P14','Chase Daniel',NULL,1),</v>
      </c>
    </row>
    <row r="16" spans="1:6" x14ac:dyDescent="0.3">
      <c r="A16" t="s">
        <v>281</v>
      </c>
      <c r="B16" t="s">
        <v>246</v>
      </c>
      <c r="D16">
        <v>1</v>
      </c>
      <c r="F16" t="str">
        <f t="shared" si="0"/>
        <v>('P15','Colt McCoy',NULL,1),</v>
      </c>
    </row>
    <row r="17" spans="1:6" x14ac:dyDescent="0.3">
      <c r="A17" t="s">
        <v>282</v>
      </c>
      <c r="B17" t="s">
        <v>226</v>
      </c>
      <c r="D17">
        <v>1</v>
      </c>
      <c r="F17" t="str">
        <f t="shared" si="0"/>
        <v>('P16','Cooper Rush',NULL,1),</v>
      </c>
    </row>
    <row r="18" spans="1:6" x14ac:dyDescent="0.3">
      <c r="A18" t="s">
        <v>283</v>
      </c>
      <c r="B18" t="s">
        <v>225</v>
      </c>
      <c r="C18" t="s">
        <v>93</v>
      </c>
      <c r="D18">
        <v>1</v>
      </c>
      <c r="F18" t="str">
        <f t="shared" si="0"/>
        <v>('P17','Dak Prescott','T21',1),</v>
      </c>
    </row>
    <row r="19" spans="1:6" x14ac:dyDescent="0.3">
      <c r="A19" t="s">
        <v>284</v>
      </c>
      <c r="B19" t="s">
        <v>266</v>
      </c>
      <c r="C19" t="s">
        <v>94</v>
      </c>
      <c r="D19">
        <v>1</v>
      </c>
      <c r="F19" t="str">
        <f t="shared" si="0"/>
        <v>('P18','Daniel Jones','T22',1),</v>
      </c>
    </row>
    <row r="20" spans="1:6" x14ac:dyDescent="0.3">
      <c r="A20" t="s">
        <v>285</v>
      </c>
      <c r="B20" t="s">
        <v>219</v>
      </c>
      <c r="D20">
        <v>1</v>
      </c>
      <c r="F20" t="str">
        <f t="shared" si="0"/>
        <v>('P19','David Blough',NULL,1),</v>
      </c>
    </row>
    <row r="21" spans="1:6" x14ac:dyDescent="0.3">
      <c r="A21" t="s">
        <v>286</v>
      </c>
      <c r="B21" t="s">
        <v>199</v>
      </c>
      <c r="C21" t="s">
        <v>81</v>
      </c>
      <c r="D21">
        <v>1</v>
      </c>
      <c r="F21" t="str">
        <f t="shared" si="0"/>
        <v>('P20','Davis Mills','T9',1),</v>
      </c>
    </row>
    <row r="22" spans="1:6" x14ac:dyDescent="0.3">
      <c r="A22" t="s">
        <v>287</v>
      </c>
      <c r="B22" t="s">
        <v>212</v>
      </c>
      <c r="C22" t="s">
        <v>87</v>
      </c>
      <c r="D22">
        <v>1</v>
      </c>
      <c r="F22" t="str">
        <f t="shared" si="0"/>
        <v>('P21','Derek Carr','T15',1),</v>
      </c>
    </row>
    <row r="23" spans="1:6" x14ac:dyDescent="0.3">
      <c r="A23" t="s">
        <v>288</v>
      </c>
      <c r="B23" t="s">
        <v>201</v>
      </c>
      <c r="D23">
        <v>1</v>
      </c>
      <c r="F23" t="str">
        <f t="shared" si="0"/>
        <v>('P22','Deshaun Watson',NULL,1),</v>
      </c>
    </row>
    <row r="24" spans="1:6" x14ac:dyDescent="0.3">
      <c r="A24" t="s">
        <v>289</v>
      </c>
      <c r="B24" t="s">
        <v>207</v>
      </c>
      <c r="D24">
        <v>1</v>
      </c>
      <c r="F24" t="str">
        <f t="shared" si="0"/>
        <v>('P23','Drew Lock',NULL,1),</v>
      </c>
    </row>
    <row r="25" spans="1:6" x14ac:dyDescent="0.3">
      <c r="A25" t="s">
        <v>290</v>
      </c>
      <c r="B25" t="s">
        <v>189</v>
      </c>
      <c r="D25">
        <v>1</v>
      </c>
      <c r="F25" t="str">
        <f t="shared" si="0"/>
        <v>('P24','Dwayne Haskins',NULL,1),</v>
      </c>
    </row>
    <row r="26" spans="1:6" x14ac:dyDescent="0.3">
      <c r="A26" t="s">
        <v>291</v>
      </c>
      <c r="B26" t="s">
        <v>216</v>
      </c>
      <c r="D26">
        <v>1</v>
      </c>
      <c r="F26" t="str">
        <f t="shared" si="0"/>
        <v>('P25','Easton Stick',NULL,1),</v>
      </c>
    </row>
    <row r="27" spans="1:6" x14ac:dyDescent="0.3">
      <c r="A27" t="s">
        <v>292</v>
      </c>
      <c r="B27" t="s">
        <v>235</v>
      </c>
      <c r="D27">
        <v>1</v>
      </c>
      <c r="F27" t="str">
        <f t="shared" si="0"/>
        <v>('P26','Feleipe Franks',NULL,1),</v>
      </c>
    </row>
    <row r="28" spans="1:6" x14ac:dyDescent="0.3">
      <c r="A28" t="s">
        <v>293</v>
      </c>
      <c r="B28" t="s">
        <v>230</v>
      </c>
      <c r="D28">
        <v>1</v>
      </c>
      <c r="F28" t="str">
        <f t="shared" si="0"/>
        <v>('P27','Gardner Minshew',NULL,1),</v>
      </c>
    </row>
    <row r="29" spans="1:6" x14ac:dyDescent="0.3">
      <c r="A29" t="s">
        <v>294</v>
      </c>
      <c r="B29" t="s">
        <v>233</v>
      </c>
      <c r="D29">
        <v>1</v>
      </c>
      <c r="F29" t="str">
        <f t="shared" si="0"/>
        <v>('P28','Garrett Gilbert',NULL,1),</v>
      </c>
    </row>
    <row r="30" spans="1:6" x14ac:dyDescent="0.3">
      <c r="A30" t="s">
        <v>295</v>
      </c>
      <c r="B30" t="s">
        <v>252</v>
      </c>
      <c r="D30">
        <v>1</v>
      </c>
      <c r="F30" t="str">
        <f t="shared" si="0"/>
        <v>('P29','Geno Smith',NULL,1),</v>
      </c>
    </row>
    <row r="31" spans="1:6" x14ac:dyDescent="0.3">
      <c r="A31" t="s">
        <v>296</v>
      </c>
      <c r="B31" t="s">
        <v>240</v>
      </c>
      <c r="D31">
        <v>1</v>
      </c>
      <c r="F31" t="str">
        <f t="shared" si="0"/>
        <v>('P30','Ian Book',NULL,1),</v>
      </c>
    </row>
    <row r="32" spans="1:6" x14ac:dyDescent="0.3">
      <c r="A32" t="s">
        <v>297</v>
      </c>
      <c r="B32" t="s">
        <v>251</v>
      </c>
      <c r="D32">
        <v>1</v>
      </c>
      <c r="F32" t="str">
        <f t="shared" si="0"/>
        <v>('P31','Jacob Eason',NULL,1),</v>
      </c>
    </row>
    <row r="33" spans="1:6" x14ac:dyDescent="0.3">
      <c r="A33" t="s">
        <v>298</v>
      </c>
      <c r="B33" t="s">
        <v>192</v>
      </c>
      <c r="D33">
        <v>1</v>
      </c>
      <c r="F33" t="str">
        <f t="shared" si="0"/>
        <v>('P32','Jacoby Brissett',NULL,1),</v>
      </c>
    </row>
    <row r="34" spans="1:6" x14ac:dyDescent="0.3">
      <c r="A34" t="s">
        <v>299</v>
      </c>
      <c r="B34" t="s">
        <v>227</v>
      </c>
      <c r="D34">
        <v>1</v>
      </c>
      <c r="F34" t="str">
        <f t="shared" si="0"/>
        <v>('P33','Jake Fromm',NULL,1),</v>
      </c>
    </row>
    <row r="35" spans="1:6" x14ac:dyDescent="0.3">
      <c r="A35" t="s">
        <v>300</v>
      </c>
      <c r="B35" t="s">
        <v>229</v>
      </c>
      <c r="C35" t="s">
        <v>95</v>
      </c>
      <c r="D35">
        <v>1</v>
      </c>
      <c r="F35" t="str">
        <f t="shared" si="0"/>
        <v>('P34','Jalen Hurts','T23',1),</v>
      </c>
    </row>
    <row r="36" spans="1:6" x14ac:dyDescent="0.3">
      <c r="A36" t="s">
        <v>301</v>
      </c>
      <c r="B36" t="s">
        <v>267</v>
      </c>
      <c r="C36" t="s">
        <v>99</v>
      </c>
      <c r="D36">
        <v>1</v>
      </c>
      <c r="F36" t="str">
        <f t="shared" si="0"/>
        <v>('P35','Jameis Winston','T27',1),</v>
      </c>
    </row>
    <row r="37" spans="1:6" x14ac:dyDescent="0.3">
      <c r="A37" t="s">
        <v>302</v>
      </c>
      <c r="B37" t="s">
        <v>220</v>
      </c>
      <c r="C37" t="s">
        <v>90</v>
      </c>
      <c r="D37">
        <v>1</v>
      </c>
      <c r="F37" t="str">
        <f t="shared" si="0"/>
        <v>('P36','Jared Goff','T18',1),</v>
      </c>
    </row>
    <row r="38" spans="1:6" x14ac:dyDescent="0.3">
      <c r="A38" t="s">
        <v>303</v>
      </c>
      <c r="B38" t="s">
        <v>196</v>
      </c>
      <c r="D38">
        <v>1</v>
      </c>
      <c r="F38" t="str">
        <f t="shared" si="0"/>
        <v>('P37','Jarrett Stidham',NULL,1),</v>
      </c>
    </row>
    <row r="39" spans="1:6" x14ac:dyDescent="0.3">
      <c r="A39" t="s">
        <v>304</v>
      </c>
      <c r="B39" t="s">
        <v>249</v>
      </c>
      <c r="C39" t="s">
        <v>103</v>
      </c>
      <c r="D39">
        <v>1</v>
      </c>
      <c r="F39" t="str">
        <f t="shared" si="0"/>
        <v>('P38','Jimmy Garoppolo','T31',1),</v>
      </c>
    </row>
    <row r="40" spans="1:6" x14ac:dyDescent="0.3">
      <c r="A40" t="s">
        <v>305</v>
      </c>
      <c r="B40" t="s">
        <v>262</v>
      </c>
      <c r="C40" t="s">
        <v>74</v>
      </c>
      <c r="D40">
        <v>1</v>
      </c>
      <c r="F40" t="str">
        <f t="shared" si="0"/>
        <v>('P39','Joe Burrow','T2',1),</v>
      </c>
    </row>
    <row r="41" spans="1:6" x14ac:dyDescent="0.3">
      <c r="A41" t="s">
        <v>306</v>
      </c>
      <c r="B41" t="s">
        <v>197</v>
      </c>
      <c r="D41">
        <v>1</v>
      </c>
      <c r="F41" t="str">
        <f t="shared" si="0"/>
        <v>('P40','Joe Flacco',NULL,1),</v>
      </c>
    </row>
    <row r="42" spans="1:6" x14ac:dyDescent="0.3">
      <c r="A42" t="s">
        <v>307</v>
      </c>
      <c r="B42" t="s">
        <v>270</v>
      </c>
      <c r="D42">
        <v>1</v>
      </c>
      <c r="F42" t="str">
        <f t="shared" si="0"/>
        <v>('P41','John Wolford',NULL,1),</v>
      </c>
    </row>
    <row r="43" spans="1:6" x14ac:dyDescent="0.3">
      <c r="A43" t="s">
        <v>308</v>
      </c>
      <c r="B43" t="s">
        <v>221</v>
      </c>
      <c r="D43">
        <v>1</v>
      </c>
      <c r="F43" t="str">
        <f t="shared" si="0"/>
        <v>('P42','Jordan Love',NULL,1),</v>
      </c>
    </row>
    <row r="44" spans="1:6" x14ac:dyDescent="0.3">
      <c r="A44" t="s">
        <v>309</v>
      </c>
      <c r="B44" t="s">
        <v>256</v>
      </c>
      <c r="D44">
        <v>1</v>
      </c>
      <c r="F44" t="str">
        <f t="shared" si="0"/>
        <v>('P43','Josh Allen',NULL,1),</v>
      </c>
    </row>
    <row r="45" spans="1:6" x14ac:dyDescent="0.3">
      <c r="A45" t="s">
        <v>310</v>
      </c>
      <c r="B45" t="s">
        <v>254</v>
      </c>
      <c r="D45">
        <v>1</v>
      </c>
      <c r="F45" t="str">
        <f t="shared" si="0"/>
        <v>('P44','Josh Johnson',NULL,1),</v>
      </c>
    </row>
    <row r="46" spans="1:6" x14ac:dyDescent="0.3">
      <c r="A46" t="s">
        <v>311</v>
      </c>
      <c r="B46" t="s">
        <v>236</v>
      </c>
      <c r="D46">
        <v>1</v>
      </c>
      <c r="F46" t="str">
        <f t="shared" si="0"/>
        <v>('P45','Josh Rosen',NULL,1),</v>
      </c>
    </row>
    <row r="47" spans="1:6" x14ac:dyDescent="0.3">
      <c r="A47" t="s">
        <v>312</v>
      </c>
      <c r="B47" t="s">
        <v>265</v>
      </c>
      <c r="C47" t="s">
        <v>89</v>
      </c>
      <c r="D47">
        <v>1</v>
      </c>
      <c r="F47" t="str">
        <f t="shared" si="0"/>
        <v>('P46','Justin Fields','T17',1),</v>
      </c>
    </row>
    <row r="48" spans="1:6" x14ac:dyDescent="0.3">
      <c r="A48" t="s">
        <v>313</v>
      </c>
      <c r="B48" t="s">
        <v>215</v>
      </c>
      <c r="C48" t="s">
        <v>88</v>
      </c>
      <c r="D48">
        <v>1</v>
      </c>
      <c r="F48" t="str">
        <f t="shared" si="0"/>
        <v>('P47','Justin Herbert','T16',1),</v>
      </c>
    </row>
    <row r="49" spans="1:6" x14ac:dyDescent="0.3">
      <c r="A49" t="s">
        <v>314</v>
      </c>
      <c r="B49" t="s">
        <v>224</v>
      </c>
      <c r="D49">
        <v>1</v>
      </c>
      <c r="F49" t="str">
        <f t="shared" si="0"/>
        <v>('P48','Kellen Mond',NULL,1),</v>
      </c>
    </row>
    <row r="50" spans="1:6" x14ac:dyDescent="0.3">
      <c r="A50" t="s">
        <v>315</v>
      </c>
      <c r="B50" t="s">
        <v>223</v>
      </c>
      <c r="C50" t="s">
        <v>92</v>
      </c>
      <c r="D50">
        <v>1</v>
      </c>
      <c r="F50" t="str">
        <f t="shared" si="0"/>
        <v>('P49','Kirk Cousins','T20',1),</v>
      </c>
    </row>
    <row r="51" spans="1:6" x14ac:dyDescent="0.3">
      <c r="A51" t="s">
        <v>316</v>
      </c>
      <c r="B51" t="s">
        <v>232</v>
      </c>
      <c r="D51">
        <v>1</v>
      </c>
      <c r="F51" t="str">
        <f t="shared" si="0"/>
        <v>('P50','Kyle Allen',NULL,1),</v>
      </c>
    </row>
    <row r="52" spans="1:6" x14ac:dyDescent="0.3">
      <c r="A52" t="s">
        <v>317</v>
      </c>
      <c r="B52" t="s">
        <v>245</v>
      </c>
      <c r="D52">
        <v>1</v>
      </c>
      <c r="F52" t="str">
        <f t="shared" si="0"/>
        <v>('P51','Kyle Trask',NULL,1),</v>
      </c>
    </row>
    <row r="53" spans="1:6" x14ac:dyDescent="0.3">
      <c r="A53" t="s">
        <v>318</v>
      </c>
      <c r="B53" t="s">
        <v>248</v>
      </c>
      <c r="C53" t="s">
        <v>101</v>
      </c>
      <c r="D53">
        <v>1</v>
      </c>
      <c r="F53" t="str">
        <f t="shared" si="0"/>
        <v>('P52','Kyler Murray','T29',1),</v>
      </c>
    </row>
    <row r="54" spans="1:6" x14ac:dyDescent="0.3">
      <c r="A54" t="s">
        <v>319</v>
      </c>
      <c r="B54" t="s">
        <v>186</v>
      </c>
      <c r="C54" t="s">
        <v>72</v>
      </c>
      <c r="D54">
        <v>1</v>
      </c>
      <c r="F54" t="str">
        <f t="shared" si="0"/>
        <v>('P53','Lamar Jackson','T1',1),</v>
      </c>
    </row>
    <row r="55" spans="1:6" x14ac:dyDescent="0.3">
      <c r="A55" t="s">
        <v>320</v>
      </c>
      <c r="B55" t="s">
        <v>206</v>
      </c>
      <c r="D55">
        <v>1</v>
      </c>
      <c r="F55" t="str">
        <f t="shared" si="0"/>
        <v>('P54','Logan Woodside',NULL,1),</v>
      </c>
    </row>
    <row r="56" spans="1:6" x14ac:dyDescent="0.3">
      <c r="A56" t="s">
        <v>321</v>
      </c>
      <c r="B56" t="s">
        <v>195</v>
      </c>
      <c r="C56" t="s">
        <v>79</v>
      </c>
      <c r="D56">
        <v>1</v>
      </c>
      <c r="F56" t="str">
        <f t="shared" si="0"/>
        <v>('P55','Mac Jones','T7',1),</v>
      </c>
    </row>
    <row r="57" spans="1:6" x14ac:dyDescent="0.3">
      <c r="A57" t="s">
        <v>322</v>
      </c>
      <c r="B57" t="s">
        <v>213</v>
      </c>
      <c r="D57">
        <v>1</v>
      </c>
      <c r="F57" t="str">
        <f t="shared" si="0"/>
        <v>('P56','Marcus Mariota',NULL,1),</v>
      </c>
    </row>
    <row r="58" spans="1:6" x14ac:dyDescent="0.3">
      <c r="A58" t="s">
        <v>323</v>
      </c>
      <c r="B58" t="s">
        <v>255</v>
      </c>
      <c r="D58">
        <v>1</v>
      </c>
      <c r="F58" t="str">
        <f t="shared" si="0"/>
        <v>('P57','Mason Rudolph',NULL,1),</v>
      </c>
    </row>
    <row r="59" spans="1:6" x14ac:dyDescent="0.3">
      <c r="A59" t="s">
        <v>324</v>
      </c>
      <c r="B59" t="s">
        <v>260</v>
      </c>
      <c r="C59" t="s">
        <v>97</v>
      </c>
      <c r="D59">
        <v>1</v>
      </c>
      <c r="F59" t="str">
        <f t="shared" si="0"/>
        <v>('P58','Matt Ryan','T25',1),</v>
      </c>
    </row>
    <row r="60" spans="1:6" x14ac:dyDescent="0.3">
      <c r="A60" t="s">
        <v>325</v>
      </c>
      <c r="B60" t="s">
        <v>269</v>
      </c>
      <c r="C60" t="s">
        <v>102</v>
      </c>
      <c r="D60">
        <v>1</v>
      </c>
      <c r="F60" t="str">
        <f t="shared" si="0"/>
        <v>('P59','Matthew Stafford','T30',1),</v>
      </c>
    </row>
    <row r="61" spans="1:6" x14ac:dyDescent="0.3">
      <c r="A61" t="s">
        <v>326</v>
      </c>
      <c r="B61" t="s">
        <v>228</v>
      </c>
      <c r="D61">
        <v>1</v>
      </c>
      <c r="F61" t="str">
        <f t="shared" si="0"/>
        <v>('P60','Mike Glennon',NULL,1),</v>
      </c>
    </row>
    <row r="62" spans="1:6" x14ac:dyDescent="0.3">
      <c r="A62" t="s">
        <v>327</v>
      </c>
      <c r="B62" t="s">
        <v>257</v>
      </c>
      <c r="D62">
        <v>1</v>
      </c>
      <c r="F62" t="str">
        <f t="shared" si="0"/>
        <v>('P61','Mike White',NULL,1),</v>
      </c>
    </row>
    <row r="63" spans="1:6" x14ac:dyDescent="0.3">
      <c r="A63" t="s">
        <v>328</v>
      </c>
      <c r="B63" t="s">
        <v>191</v>
      </c>
      <c r="C63" t="s">
        <v>77</v>
      </c>
      <c r="D63">
        <v>1</v>
      </c>
      <c r="F63" t="str">
        <f t="shared" si="0"/>
        <v>('P62','Mitchell Trubisky','T5',1),</v>
      </c>
    </row>
    <row r="64" spans="1:6" x14ac:dyDescent="0.3">
      <c r="A64" t="s">
        <v>329</v>
      </c>
      <c r="B64" t="s">
        <v>218</v>
      </c>
      <c r="D64">
        <v>1</v>
      </c>
      <c r="F64" t="str">
        <f t="shared" si="0"/>
        <v>('P63','Nick Foles',NULL,1),</v>
      </c>
    </row>
    <row r="65" spans="1:6" x14ac:dyDescent="0.3">
      <c r="A65" t="s">
        <v>330</v>
      </c>
      <c r="B65" t="s">
        <v>188</v>
      </c>
      <c r="D65">
        <v>1</v>
      </c>
      <c r="F65" t="str">
        <f t="shared" si="0"/>
        <v>('P64','Nick Mullens',NULL,1),</v>
      </c>
    </row>
    <row r="66" spans="1:6" x14ac:dyDescent="0.3">
      <c r="A66" t="s">
        <v>331</v>
      </c>
      <c r="B66" t="s">
        <v>239</v>
      </c>
      <c r="D66">
        <v>1</v>
      </c>
      <c r="F66" t="str">
        <f t="shared" si="0"/>
        <v>('P65','P. J. Walker',NULL,1),</v>
      </c>
    </row>
    <row r="67" spans="1:6" x14ac:dyDescent="0.3">
      <c r="A67" t="s">
        <v>332</v>
      </c>
      <c r="B67" t="s">
        <v>211</v>
      </c>
      <c r="C67" t="s">
        <v>86</v>
      </c>
      <c r="D67">
        <v>1</v>
      </c>
      <c r="F67" t="str">
        <f t="shared" ref="F67:F94" si="1">"('"&amp;A67&amp;"','"&amp;B67&amp;"',"&amp;IF(LEN(C67)&gt;0,"'"&amp;C67&amp;"'","NULL")&amp;","&amp;D67&amp;")"&amp;IF(LEN(A68)&gt;0,",","")</f>
        <v>('P66','Patrick Mahomes','T14',1),</v>
      </c>
    </row>
    <row r="68" spans="1:6" x14ac:dyDescent="0.3">
      <c r="A68" t="s">
        <v>333</v>
      </c>
      <c r="B68" t="s">
        <v>231</v>
      </c>
      <c r="D68">
        <v>1</v>
      </c>
      <c r="F68" t="str">
        <f t="shared" si="1"/>
        <v>('P67','Reid Sinnett',NULL,1),</v>
      </c>
    </row>
    <row r="69" spans="1:6" x14ac:dyDescent="0.3">
      <c r="A69" t="s">
        <v>334</v>
      </c>
      <c r="B69" t="s">
        <v>253</v>
      </c>
      <c r="C69" t="s">
        <v>104</v>
      </c>
      <c r="D69">
        <v>1</v>
      </c>
      <c r="F69" t="str">
        <f t="shared" si="1"/>
        <v>('P68','Russell Wilson','T32',1),</v>
      </c>
    </row>
    <row r="70" spans="1:6" x14ac:dyDescent="0.3">
      <c r="A70" t="s">
        <v>335</v>
      </c>
      <c r="B70" t="s">
        <v>205</v>
      </c>
      <c r="C70" t="s">
        <v>84</v>
      </c>
      <c r="D70">
        <v>1</v>
      </c>
      <c r="F70" t="str">
        <f t="shared" si="1"/>
        <v>('P69','Ryan Tannehill','T12',1),</v>
      </c>
    </row>
    <row r="71" spans="1:6" x14ac:dyDescent="0.3">
      <c r="A71" t="s">
        <v>336</v>
      </c>
      <c r="B71" t="s">
        <v>237</v>
      </c>
      <c r="C71" t="s">
        <v>98</v>
      </c>
      <c r="D71">
        <v>1</v>
      </c>
      <c r="F71" t="str">
        <f t="shared" si="1"/>
        <v>('P70','Sam Darnold','T26',1),</v>
      </c>
    </row>
    <row r="72" spans="1:6" x14ac:dyDescent="0.3">
      <c r="A72" t="s">
        <v>337</v>
      </c>
      <c r="B72" t="s">
        <v>202</v>
      </c>
      <c r="D72">
        <v>1</v>
      </c>
      <c r="F72" t="str">
        <f t="shared" si="1"/>
        <v>('P71','Sam Ehlinger',NULL,1),</v>
      </c>
    </row>
    <row r="73" spans="1:6" x14ac:dyDescent="0.3">
      <c r="A73" t="s">
        <v>338</v>
      </c>
      <c r="B73" t="s">
        <v>259</v>
      </c>
      <c r="D73">
        <v>1</v>
      </c>
      <c r="F73" t="str">
        <f t="shared" si="1"/>
        <v>('P72','Sean Mannion',NULL,1),</v>
      </c>
    </row>
    <row r="74" spans="1:6" x14ac:dyDescent="0.3">
      <c r="A74" t="s">
        <v>339</v>
      </c>
      <c r="B74" t="s">
        <v>209</v>
      </c>
      <c r="D74">
        <v>1</v>
      </c>
      <c r="F74" t="str">
        <f t="shared" si="1"/>
        <v>('P73','Shane Buechele',NULL,1),</v>
      </c>
    </row>
    <row r="75" spans="1:6" x14ac:dyDescent="0.3">
      <c r="A75" t="s">
        <v>340</v>
      </c>
      <c r="B75" t="s">
        <v>234</v>
      </c>
      <c r="C75" t="s">
        <v>96</v>
      </c>
      <c r="D75">
        <v>1</v>
      </c>
      <c r="F75" t="str">
        <f t="shared" si="1"/>
        <v>('P74','Taylor Heinicke','T24',1),</v>
      </c>
    </row>
    <row r="76" spans="1:6" x14ac:dyDescent="0.3">
      <c r="A76" t="s">
        <v>341</v>
      </c>
      <c r="B76" t="s">
        <v>241</v>
      </c>
      <c r="D76">
        <v>1</v>
      </c>
      <c r="F76" t="str">
        <f t="shared" si="1"/>
        <v>('P75','Taysom Hill',NULL,1),</v>
      </c>
    </row>
    <row r="77" spans="1:6" x14ac:dyDescent="0.3">
      <c r="A77" t="s">
        <v>342</v>
      </c>
      <c r="B77" t="s">
        <v>264</v>
      </c>
      <c r="C77" t="s">
        <v>85</v>
      </c>
      <c r="D77">
        <v>1</v>
      </c>
      <c r="F77" t="str">
        <f t="shared" si="1"/>
        <v>('P76','Teddy Bridgewater','T13',1),</v>
      </c>
    </row>
    <row r="78" spans="1:6" x14ac:dyDescent="0.3">
      <c r="A78" t="s">
        <v>343</v>
      </c>
      <c r="B78" t="s">
        <v>258</v>
      </c>
      <c r="D78">
        <v>1</v>
      </c>
      <c r="F78" t="str">
        <f t="shared" si="1"/>
        <v>('P77','Tim Boyle',NULL,1),</v>
      </c>
    </row>
    <row r="79" spans="1:6" x14ac:dyDescent="0.3">
      <c r="A79" t="s">
        <v>344</v>
      </c>
      <c r="B79" t="s">
        <v>243</v>
      </c>
      <c r="C79" t="s">
        <v>100</v>
      </c>
      <c r="D79">
        <v>1</v>
      </c>
      <c r="F79" t="str">
        <f t="shared" si="1"/>
        <v>('P78','Tom Brady','T28',1),</v>
      </c>
    </row>
    <row r="80" spans="1:6" x14ac:dyDescent="0.3">
      <c r="A80" t="s">
        <v>345</v>
      </c>
      <c r="B80" t="s">
        <v>247</v>
      </c>
      <c r="D80">
        <v>1</v>
      </c>
      <c r="F80" t="str">
        <f t="shared" si="1"/>
        <v>('P79','Trace McSorley',NULL,1),</v>
      </c>
    </row>
    <row r="81" spans="1:6" x14ac:dyDescent="0.3">
      <c r="A81" t="s">
        <v>346</v>
      </c>
      <c r="B81" t="s">
        <v>204</v>
      </c>
      <c r="C81" t="s">
        <v>83</v>
      </c>
      <c r="D81">
        <v>1</v>
      </c>
      <c r="F81" t="str">
        <f t="shared" si="1"/>
        <v>('P80','Trevor Lawrence','T11',1),</v>
      </c>
    </row>
    <row r="82" spans="1:6" x14ac:dyDescent="0.3">
      <c r="A82" t="s">
        <v>347</v>
      </c>
      <c r="B82" t="s">
        <v>242</v>
      </c>
      <c r="D82">
        <v>1</v>
      </c>
      <c r="F82" t="str">
        <f t="shared" si="1"/>
        <v>('P81','Trevor Siemian',NULL,1),</v>
      </c>
    </row>
    <row r="83" spans="1:6" x14ac:dyDescent="0.3">
      <c r="A83" t="s">
        <v>348</v>
      </c>
      <c r="B83" t="s">
        <v>250</v>
      </c>
      <c r="D83">
        <v>1</v>
      </c>
      <c r="F83" t="str">
        <f t="shared" si="1"/>
        <v>('P82','Trey Lance',NULL,1),</v>
      </c>
    </row>
    <row r="84" spans="1:6" x14ac:dyDescent="0.3">
      <c r="A84" t="s">
        <v>349</v>
      </c>
      <c r="B84" t="s">
        <v>193</v>
      </c>
      <c r="C84" t="s">
        <v>78</v>
      </c>
      <c r="D84">
        <v>1</v>
      </c>
      <c r="F84" t="str">
        <f t="shared" si="1"/>
        <v>('P83','Tua Tagovailoa','T6',1),</v>
      </c>
    </row>
    <row r="85" spans="1:6" x14ac:dyDescent="0.3">
      <c r="A85" t="s">
        <v>350</v>
      </c>
      <c r="B85" t="s">
        <v>185</v>
      </c>
      <c r="D85">
        <v>1</v>
      </c>
      <c r="F85" t="str">
        <f t="shared" si="1"/>
        <v>('P84','Tyler Huntley',NULL,1),</v>
      </c>
    </row>
    <row r="86" spans="1:6" x14ac:dyDescent="0.3">
      <c r="A86" t="s">
        <v>351</v>
      </c>
      <c r="B86" t="s">
        <v>200</v>
      </c>
      <c r="D86">
        <v>1</v>
      </c>
      <c r="F86" t="str">
        <f t="shared" si="1"/>
        <v>('P85','Tyrod Taylor',NULL,1),</v>
      </c>
    </row>
    <row r="87" spans="1:6" x14ac:dyDescent="0.3">
      <c r="A87" t="s">
        <v>352</v>
      </c>
      <c r="B87" t="s">
        <v>198</v>
      </c>
      <c r="C87" t="s">
        <v>80</v>
      </c>
      <c r="D87">
        <v>1</v>
      </c>
      <c r="F87" t="str">
        <f t="shared" si="1"/>
        <v>('P86','Zach Wilson','T8',1),</v>
      </c>
    </row>
    <row r="88" spans="1:6" x14ac:dyDescent="0.3">
      <c r="A88" t="s">
        <v>360</v>
      </c>
      <c r="B88" t="s">
        <v>359</v>
      </c>
      <c r="D88">
        <v>1</v>
      </c>
      <c r="F88" t="str">
        <f t="shared" si="1"/>
        <v>('P87','Bailey Zappe',NULL,1),</v>
      </c>
    </row>
    <row r="89" spans="1:6" x14ac:dyDescent="0.3">
      <c r="A89" t="s">
        <v>361</v>
      </c>
      <c r="B89" t="s">
        <v>357</v>
      </c>
      <c r="D89">
        <v>1</v>
      </c>
      <c r="F89" t="str">
        <f t="shared" si="1"/>
        <v>('P88','Carson Strong',NULL,1),</v>
      </c>
    </row>
    <row r="90" spans="1:6" x14ac:dyDescent="0.3">
      <c r="A90" t="s">
        <v>362</v>
      </c>
      <c r="B90" t="s">
        <v>358</v>
      </c>
      <c r="D90">
        <v>1</v>
      </c>
      <c r="F90" t="str">
        <f t="shared" si="1"/>
        <v>('P89','Desmond Ridder',NULL,1),</v>
      </c>
    </row>
    <row r="91" spans="1:6" x14ac:dyDescent="0.3">
      <c r="A91" t="s">
        <v>363</v>
      </c>
      <c r="B91" t="s">
        <v>353</v>
      </c>
      <c r="D91">
        <v>1</v>
      </c>
      <c r="F91" t="str">
        <f t="shared" si="1"/>
        <v>('P90','Kenny Pickett',NULL,1),</v>
      </c>
    </row>
    <row r="92" spans="1:6" x14ac:dyDescent="0.3">
      <c r="A92" t="s">
        <v>364</v>
      </c>
      <c r="B92" t="s">
        <v>355</v>
      </c>
      <c r="D92">
        <v>1</v>
      </c>
      <c r="F92" t="str">
        <f t="shared" si="1"/>
        <v>('P91','Malik Willis',NULL,1),</v>
      </c>
    </row>
    <row r="93" spans="1:6" x14ac:dyDescent="0.3">
      <c r="A93" t="s">
        <v>365</v>
      </c>
      <c r="B93" t="s">
        <v>356</v>
      </c>
      <c r="D93">
        <v>1</v>
      </c>
      <c r="F93" t="str">
        <f t="shared" si="1"/>
        <v>('P92','Matt Corral',NULL,1),</v>
      </c>
    </row>
    <row r="94" spans="1:6" x14ac:dyDescent="0.3">
      <c r="A94" t="s">
        <v>366</v>
      </c>
      <c r="B94" t="s">
        <v>354</v>
      </c>
      <c r="D94">
        <v>1</v>
      </c>
      <c r="F94" t="str">
        <f t="shared" si="1"/>
        <v>('P93','Sam Howell',NULL,1)</v>
      </c>
    </row>
  </sheetData>
  <autoFilter ref="A1:D87" xr:uid="{FB509DC1-998D-4BFD-AC70-46B5E715D944}">
    <sortState xmlns:xlrd2="http://schemas.microsoft.com/office/spreadsheetml/2017/richdata2" ref="A2:D87">
      <sortCondition ref="B1:B87"/>
    </sortState>
  </autoFilter>
  <sortState xmlns:xlrd2="http://schemas.microsoft.com/office/spreadsheetml/2017/richdata2" ref="B88:B94">
    <sortCondition ref="B88:B94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A9A1-6B63-4A68-8D84-8695BA25B5B3}">
  <dimension ref="A1:I3"/>
  <sheetViews>
    <sheetView workbookViewId="0">
      <selection activeCell="G3" sqref="G3"/>
    </sheetView>
  </sheetViews>
  <sheetFormatPr defaultRowHeight="14.4" x14ac:dyDescent="0.3"/>
  <cols>
    <col min="1" max="1" width="6.5546875" bestFit="1" customWidth="1"/>
    <col min="2" max="2" width="9.5546875" bestFit="1" customWidth="1"/>
    <col min="3" max="3" width="26.88671875" bestFit="1" customWidth="1"/>
    <col min="4" max="4" width="13.6640625" bestFit="1" customWidth="1"/>
    <col min="5" max="5" width="15.33203125" bestFit="1" customWidth="1"/>
    <col min="6" max="6" width="13.109375" bestFit="1" customWidth="1"/>
    <col min="7" max="7" width="13.109375" customWidth="1"/>
    <col min="8" max="8" width="6.5546875" bestFit="1" customWidth="1"/>
    <col min="9" max="9" width="15.6640625" bestFit="1" customWidth="1"/>
  </cols>
  <sheetData>
    <row r="1" spans="1:9" s="1" customFormat="1" x14ac:dyDescent="0.3">
      <c r="A1" s="1" t="s">
        <v>105</v>
      </c>
      <c r="B1" s="1" t="s">
        <v>106</v>
      </c>
      <c r="C1" s="1" t="s">
        <v>107</v>
      </c>
      <c r="D1" s="1" t="s">
        <v>180</v>
      </c>
      <c r="E1" s="1" t="s">
        <v>108</v>
      </c>
      <c r="F1" s="1" t="s">
        <v>182</v>
      </c>
      <c r="G1" s="1" t="s">
        <v>134</v>
      </c>
      <c r="H1" s="1" t="s">
        <v>183</v>
      </c>
      <c r="I1" s="1" t="s">
        <v>109</v>
      </c>
    </row>
    <row r="2" spans="1:9" x14ac:dyDescent="0.3">
      <c r="A2" t="s">
        <v>113</v>
      </c>
      <c r="B2" t="s">
        <v>110</v>
      </c>
      <c r="C2" s="2" t="s">
        <v>111</v>
      </c>
      <c r="D2" t="s">
        <v>181</v>
      </c>
      <c r="E2" t="s">
        <v>112</v>
      </c>
      <c r="F2">
        <v>1</v>
      </c>
      <c r="G2">
        <v>1</v>
      </c>
      <c r="H2">
        <v>1</v>
      </c>
      <c r="I2" s="3">
        <v>44591.015905787041</v>
      </c>
    </row>
    <row r="3" spans="1:9" x14ac:dyDescent="0.3">
      <c r="I3" s="3"/>
    </row>
  </sheetData>
  <hyperlinks>
    <hyperlink ref="C2" r:id="rId1" xr:uid="{F1298F94-5BF1-4CAB-88DA-9474098335D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8BF7-FA4B-4AC8-BFBD-81561F4F3A4F}">
  <dimension ref="A1:H11"/>
  <sheetViews>
    <sheetView workbookViewId="0">
      <selection activeCell="D7" sqref="D7"/>
    </sheetView>
  </sheetViews>
  <sheetFormatPr defaultRowHeight="14.4" x14ac:dyDescent="0.3"/>
  <cols>
    <col min="1" max="1" width="16.88671875" bestFit="1" customWidth="1"/>
    <col min="2" max="2" width="7" bestFit="1" customWidth="1"/>
    <col min="3" max="3" width="12.44140625" bestFit="1" customWidth="1"/>
    <col min="4" max="4" width="29.109375" bestFit="1" customWidth="1"/>
    <col min="5" max="6" width="15.6640625" bestFit="1" customWidth="1"/>
    <col min="7" max="8" width="12" bestFit="1" customWidth="1"/>
  </cols>
  <sheetData>
    <row r="1" spans="1:8" s="1" customFormat="1" x14ac:dyDescent="0.3">
      <c r="A1" s="1" t="s">
        <v>119</v>
      </c>
      <c r="B1" s="1" t="s">
        <v>12</v>
      </c>
      <c r="C1" s="1" t="s">
        <v>159</v>
      </c>
      <c r="D1" s="1" t="s">
        <v>122</v>
      </c>
      <c r="E1" s="1" t="s">
        <v>121</v>
      </c>
      <c r="F1" s="1" t="s">
        <v>120</v>
      </c>
      <c r="G1" s="1" t="s">
        <v>125</v>
      </c>
      <c r="H1" s="1" t="s">
        <v>133</v>
      </c>
    </row>
    <row r="2" spans="1:8" x14ac:dyDescent="0.3">
      <c r="A2" t="s">
        <v>128</v>
      </c>
      <c r="B2">
        <v>2022</v>
      </c>
      <c r="C2" t="s">
        <v>160</v>
      </c>
      <c r="D2" t="s">
        <v>123</v>
      </c>
      <c r="E2" s="3">
        <v>44449.013888888891</v>
      </c>
      <c r="F2" s="3">
        <v>44569.895833333336</v>
      </c>
      <c r="G2">
        <f>F2-E2</f>
        <v>120.88194444444525</v>
      </c>
      <c r="H2">
        <f>G2/7</f>
        <v>17.268849206349323</v>
      </c>
    </row>
    <row r="3" spans="1:8" x14ac:dyDescent="0.3">
      <c r="A3" t="s">
        <v>129</v>
      </c>
      <c r="B3">
        <v>2022</v>
      </c>
      <c r="C3" t="s">
        <v>162</v>
      </c>
      <c r="D3" t="s">
        <v>124</v>
      </c>
      <c r="E3" s="3">
        <v>44569.895833333336</v>
      </c>
      <c r="F3" s="3">
        <v>44603.979166666664</v>
      </c>
      <c r="G3">
        <f>F3-E3</f>
        <v>34.083333333328483</v>
      </c>
      <c r="H3">
        <f>G3/7</f>
        <v>4.8690476190469258</v>
      </c>
    </row>
    <row r="4" spans="1:8" x14ac:dyDescent="0.3">
      <c r="A4" t="s">
        <v>130</v>
      </c>
      <c r="B4">
        <v>2022</v>
      </c>
      <c r="C4" t="s">
        <v>163</v>
      </c>
      <c r="D4" t="s">
        <v>126</v>
      </c>
      <c r="E4" s="3">
        <v>44603.979166666664</v>
      </c>
      <c r="F4" s="3">
        <v>44636.833333333336</v>
      </c>
      <c r="G4">
        <f>F4-E4</f>
        <v>32.854166666671517</v>
      </c>
      <c r="H4">
        <f>G4/7</f>
        <v>4.6934523809530742</v>
      </c>
    </row>
    <row r="5" spans="1:8" x14ac:dyDescent="0.3">
      <c r="A5" t="s">
        <v>131</v>
      </c>
      <c r="B5">
        <v>2022</v>
      </c>
      <c r="C5" t="s">
        <v>164</v>
      </c>
      <c r="D5" t="s">
        <v>127</v>
      </c>
      <c r="E5" s="3">
        <v>44636.833333333336</v>
      </c>
      <c r="F5" s="3">
        <v>44680</v>
      </c>
      <c r="G5">
        <f>F5-E5</f>
        <v>43.166666666664241</v>
      </c>
      <c r="H5">
        <f>G5/7</f>
        <v>6.1666666666663206</v>
      </c>
    </row>
    <row r="6" spans="1:8" x14ac:dyDescent="0.3">
      <c r="A6" t="s">
        <v>132</v>
      </c>
      <c r="B6">
        <v>2022</v>
      </c>
      <c r="C6" t="s">
        <v>161</v>
      </c>
      <c r="D6" t="s">
        <v>168</v>
      </c>
      <c r="E6" s="3">
        <v>44680</v>
      </c>
      <c r="F6" s="3">
        <v>44812.013888888891</v>
      </c>
      <c r="G6">
        <f>F6-E6</f>
        <v>132.01388888889051</v>
      </c>
      <c r="H6">
        <f>G6/7</f>
        <v>18.859126984127215</v>
      </c>
    </row>
    <row r="7" spans="1:8" x14ac:dyDescent="0.3">
      <c r="B7">
        <v>2023</v>
      </c>
      <c r="C7" t="s">
        <v>160</v>
      </c>
      <c r="D7" t="s">
        <v>165</v>
      </c>
    </row>
    <row r="8" spans="1:8" x14ac:dyDescent="0.3">
      <c r="B8">
        <v>2023</v>
      </c>
      <c r="C8" t="s">
        <v>162</v>
      </c>
      <c r="D8" t="s">
        <v>166</v>
      </c>
    </row>
    <row r="9" spans="1:8" x14ac:dyDescent="0.3">
      <c r="B9">
        <v>2023</v>
      </c>
      <c r="C9" t="s">
        <v>163</v>
      </c>
      <c r="D9" t="s">
        <v>126</v>
      </c>
    </row>
    <row r="10" spans="1:8" x14ac:dyDescent="0.3">
      <c r="B10">
        <v>2023</v>
      </c>
      <c r="C10" t="s">
        <v>164</v>
      </c>
      <c r="D10" t="s">
        <v>127</v>
      </c>
    </row>
    <row r="11" spans="1:8" x14ac:dyDescent="0.3">
      <c r="B11">
        <v>2023</v>
      </c>
      <c r="C11" t="s">
        <v>161</v>
      </c>
      <c r="D11" t="s">
        <v>167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69C3-B83B-40BE-8CF0-32DEF1FF971E}">
  <dimension ref="A1:D2"/>
  <sheetViews>
    <sheetView workbookViewId="0">
      <selection activeCell="I8" sqref="I8"/>
    </sheetView>
  </sheetViews>
  <sheetFormatPr defaultRowHeight="14.4" x14ac:dyDescent="0.3"/>
  <cols>
    <col min="1" max="1" width="16.88671875" bestFit="1" customWidth="1"/>
    <col min="2" max="2" width="16.88671875" customWidth="1"/>
  </cols>
  <sheetData>
    <row r="1" spans="1:4" s="1" customFormat="1" x14ac:dyDescent="0.3">
      <c r="A1" s="1" t="s">
        <v>119</v>
      </c>
      <c r="B1" s="1" t="s">
        <v>105</v>
      </c>
      <c r="C1" s="1" t="s">
        <v>0</v>
      </c>
      <c r="D1" s="1" t="s">
        <v>114</v>
      </c>
    </row>
    <row r="2" spans="1:4" x14ac:dyDescent="0.3">
      <c r="A2" t="s">
        <v>128</v>
      </c>
      <c r="B2" t="s">
        <v>113</v>
      </c>
      <c r="C2" t="s">
        <v>72</v>
      </c>
      <c r="D2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E11E-B54A-4612-A949-04C2EF515915}">
  <dimension ref="A1:G2"/>
  <sheetViews>
    <sheetView workbookViewId="0"/>
  </sheetViews>
  <sheetFormatPr defaultRowHeight="14.4" x14ac:dyDescent="0.3"/>
  <cols>
    <col min="1" max="1" width="19.6640625" bestFit="1" customWidth="1"/>
  </cols>
  <sheetData>
    <row r="1" spans="1:7" s="1" customFormat="1" x14ac:dyDescent="0.3">
      <c r="A1" s="1" t="s">
        <v>136</v>
      </c>
      <c r="B1" s="1" t="s">
        <v>119</v>
      </c>
      <c r="C1" s="1" t="s">
        <v>105</v>
      </c>
      <c r="D1" s="1" t="s">
        <v>0</v>
      </c>
      <c r="E1" s="1" t="s">
        <v>114</v>
      </c>
    </row>
    <row r="2" spans="1:7" x14ac:dyDescent="0.3">
      <c r="A2" t="s">
        <v>137</v>
      </c>
      <c r="B2" t="s">
        <v>128</v>
      </c>
      <c r="C2" t="s">
        <v>113</v>
      </c>
      <c r="D2" t="s">
        <v>72</v>
      </c>
      <c r="E2" t="s">
        <v>135</v>
      </c>
      <c r="G2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EFA3-6198-4C61-94C1-9C389651B37A}">
  <dimension ref="A1:D2"/>
  <sheetViews>
    <sheetView workbookViewId="0">
      <selection activeCell="A3" sqref="A3"/>
    </sheetView>
  </sheetViews>
  <sheetFormatPr defaultRowHeight="14.4" x14ac:dyDescent="0.3"/>
  <cols>
    <col min="1" max="1" width="16.88671875" bestFit="1" customWidth="1"/>
    <col min="2" max="2" width="6.5546875" bestFit="1" customWidth="1"/>
  </cols>
  <sheetData>
    <row r="1" spans="1:4" s="1" customFormat="1" x14ac:dyDescent="0.3">
      <c r="A1" s="1" t="s">
        <v>119</v>
      </c>
      <c r="B1" s="1" t="s">
        <v>105</v>
      </c>
    </row>
    <row r="2" spans="1:4" x14ac:dyDescent="0.3">
      <c r="A2" t="s">
        <v>128</v>
      </c>
      <c r="B2" t="s">
        <v>113</v>
      </c>
      <c r="D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A964-6D6F-40DF-AB3E-3D03D24B0F24}">
  <dimension ref="A1:D2"/>
  <sheetViews>
    <sheetView workbookViewId="0">
      <selection activeCell="D3" sqref="D3"/>
    </sheetView>
  </sheetViews>
  <sheetFormatPr defaultRowHeight="14.4" x14ac:dyDescent="0.3"/>
  <cols>
    <col min="1" max="1" width="8.77734375" bestFit="1" customWidth="1"/>
    <col min="2" max="2" width="12.109375" bestFit="1" customWidth="1"/>
    <col min="3" max="3" width="11.33203125" bestFit="1" customWidth="1"/>
    <col min="4" max="4" width="15.77734375" bestFit="1" customWidth="1"/>
  </cols>
  <sheetData>
    <row r="1" spans="1:4" s="1" customFormat="1" x14ac:dyDescent="0.3">
      <c r="A1" s="1" t="s">
        <v>140</v>
      </c>
      <c r="B1" s="1" t="s">
        <v>142</v>
      </c>
      <c r="C1" s="1" t="s">
        <v>143</v>
      </c>
      <c r="D1" s="1" t="s">
        <v>141</v>
      </c>
    </row>
    <row r="2" spans="1:4" x14ac:dyDescent="0.3">
      <c r="A2" t="s">
        <v>73</v>
      </c>
      <c r="B2" t="s">
        <v>113</v>
      </c>
      <c r="C2" t="s">
        <v>144</v>
      </c>
      <c r="D2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A072-D9CC-49CB-9957-A9B3539B4826}">
  <dimension ref="A1:G3"/>
  <sheetViews>
    <sheetView workbookViewId="0">
      <selection activeCell="C8" sqref="C8"/>
    </sheetView>
  </sheetViews>
  <sheetFormatPr defaultRowHeight="14.4" x14ac:dyDescent="0.3"/>
  <cols>
    <col min="1" max="1" width="15.77734375" bestFit="1" customWidth="1"/>
    <col min="2" max="2" width="39.6640625" bestFit="1" customWidth="1"/>
  </cols>
  <sheetData>
    <row r="1" spans="1:7" s="1" customFormat="1" x14ac:dyDescent="0.3">
      <c r="A1" s="1" t="s">
        <v>141</v>
      </c>
      <c r="B1" s="1" t="s">
        <v>170</v>
      </c>
      <c r="C1" s="1" t="s">
        <v>160</v>
      </c>
      <c r="D1" s="1" t="s">
        <v>162</v>
      </c>
      <c r="E1" s="1" t="s">
        <v>163</v>
      </c>
      <c r="F1" s="1" t="s">
        <v>164</v>
      </c>
      <c r="G1" s="1" t="s">
        <v>161</v>
      </c>
    </row>
    <row r="2" spans="1:7" x14ac:dyDescent="0.3">
      <c r="A2" t="s">
        <v>160</v>
      </c>
      <c r="B2" t="s">
        <v>171</v>
      </c>
      <c r="C2">
        <v>0.2</v>
      </c>
      <c r="D2">
        <v>0.2</v>
      </c>
      <c r="E2">
        <v>0.2</v>
      </c>
      <c r="F2">
        <v>0.2</v>
      </c>
      <c r="G2">
        <v>0.2</v>
      </c>
    </row>
    <row r="3" spans="1:7" x14ac:dyDescent="0.3">
      <c r="A3" t="s">
        <v>162</v>
      </c>
      <c r="B3" t="s">
        <v>172</v>
      </c>
      <c r="C3">
        <v>0.24419428096993967</v>
      </c>
      <c r="D3">
        <v>0.21977485287294571</v>
      </c>
      <c r="E3">
        <v>0.19779736758565114</v>
      </c>
      <c r="F3">
        <v>0.17801763082708602</v>
      </c>
      <c r="G3">
        <v>0.16021586774437743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B5E2-894C-437E-8E51-B1D29E513C99}">
  <dimension ref="A1:B5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140</v>
      </c>
      <c r="B1" s="1" t="s">
        <v>105</v>
      </c>
    </row>
    <row r="2" spans="1:2" x14ac:dyDescent="0.3">
      <c r="A2" t="s">
        <v>73</v>
      </c>
      <c r="B2" t="s">
        <v>113</v>
      </c>
    </row>
    <row r="3" spans="1:2" x14ac:dyDescent="0.3">
      <c r="A3" t="s">
        <v>73</v>
      </c>
      <c r="B3" t="s">
        <v>173</v>
      </c>
    </row>
    <row r="4" spans="1:2" x14ac:dyDescent="0.3">
      <c r="A4" t="s">
        <v>73</v>
      </c>
      <c r="B4" t="s">
        <v>174</v>
      </c>
    </row>
    <row r="5" spans="1:2" x14ac:dyDescent="0.3">
      <c r="A5" t="s">
        <v>73</v>
      </c>
      <c r="B5" t="s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5B6-0F24-42C4-A0E7-3FA0C74BEC6D}">
  <dimension ref="A1:C2"/>
  <sheetViews>
    <sheetView workbookViewId="0">
      <selection activeCell="C3" sqref="C3"/>
    </sheetView>
  </sheetViews>
  <sheetFormatPr defaultRowHeight="14.4" x14ac:dyDescent="0.3"/>
  <sheetData>
    <row r="1" spans="1:3" s="1" customFormat="1" x14ac:dyDescent="0.3">
      <c r="A1" s="1" t="s">
        <v>155</v>
      </c>
      <c r="B1" s="1" t="s">
        <v>105</v>
      </c>
      <c r="C1" s="1" t="s">
        <v>176</v>
      </c>
    </row>
    <row r="2" spans="1:3" x14ac:dyDescent="0.3">
      <c r="A2" t="s">
        <v>128</v>
      </c>
      <c r="B2" s="4" t="s">
        <v>113</v>
      </c>
      <c r="C2">
        <v>0.875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077-A30D-4782-9EC4-DB0B084B9B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IDsInfo</vt:lpstr>
      <vt:lpstr>Teams</vt:lpstr>
      <vt:lpstr>Players</vt:lpstr>
      <vt:lpstr>Users</vt:lpstr>
      <vt:lpstr>PredictionPeriods</vt:lpstr>
      <vt:lpstr>PeriodPredictions</vt:lpstr>
      <vt:lpstr>WeekPredictions</vt:lpstr>
      <vt:lpstr>UserPeriodPredictions</vt:lpstr>
      <vt:lpstr>PrivateLeagues</vt:lpstr>
      <vt:lpstr>ScoringSettings</vt:lpstr>
      <vt:lpstr>PrivateLeagueMembers</vt:lpstr>
      <vt:lpstr>UserScores</vt:lpstr>
      <vt:lpstr>SQL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</cp:lastModifiedBy>
  <dcterms:created xsi:type="dcterms:W3CDTF">2015-06-05T18:17:20Z</dcterms:created>
  <dcterms:modified xsi:type="dcterms:W3CDTF">2022-02-09T19:29:50Z</dcterms:modified>
</cp:coreProperties>
</file>