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TheQBCarousel\Other files\"/>
    </mc:Choice>
  </mc:AlternateContent>
  <xr:revisionPtr revIDLastSave="0" documentId="13_ncr:1_{5C46B677-71D7-46A4-AD5A-FC43EF42771E}" xr6:coauthVersionLast="47" xr6:coauthVersionMax="47" xr10:uidLastSave="{00000000-0000-0000-0000-000000000000}"/>
  <bookViews>
    <workbookView xWindow="-108" yWindow="-108" windowWidth="23256" windowHeight="12576" tabRatio="833" activeTab="1" xr2:uid="{00000000-000D-0000-FFFF-FFFF00000000}"/>
  </bookViews>
  <sheets>
    <sheet name="IDsInfo" sheetId="9" r:id="rId1"/>
    <sheet name="Teams" sheetId="1" r:id="rId2"/>
    <sheet name="Users" sheetId="2" r:id="rId3"/>
    <sheet name="Players" sheetId="3" r:id="rId4"/>
    <sheet name="PredictionPeriodInfo" sheetId="4" r:id="rId5"/>
    <sheet name="PeriodPredictions" sheetId="5" r:id="rId6"/>
    <sheet name="PredictionsByWeek" sheetId="6" r:id="rId7"/>
    <sheet name="UserPeriodPredictions" sheetId="7" r:id="rId8"/>
    <sheet name="PrivateLeagueInfo" sheetId="8" r:id="rId9"/>
    <sheet name="ScoringSettingsInfo" sheetId="10" r:id="rId10"/>
    <sheet name="PrivateLeagueMembership" sheetId="11" r:id="rId11"/>
    <sheet name="UserScores" sheetId="12" r:id="rId12"/>
    <sheet name="SQL Commands" sheetId="13" r:id="rId13"/>
  </sheets>
  <definedNames>
    <definedName name="_xlnm._FilterDatabase" localSheetId="1" hidden="1">Teams!$A$1:$G$33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J1" i="1"/>
  <c r="G6" i="4"/>
  <c r="H6" i="4" s="1"/>
  <c r="G5" i="4"/>
  <c r="H5" i="4" s="1"/>
  <c r="G4" i="4"/>
  <c r="H4" i="4" s="1"/>
  <c r="G3" i="4"/>
  <c r="H3" i="4" s="1"/>
  <c r="G2" i="4"/>
  <c r="H2" i="4" s="1"/>
</calcChain>
</file>

<file path=xl/sharedStrings.xml><?xml version="1.0" encoding="utf-8"?>
<sst xmlns="http://schemas.openxmlformats.org/spreadsheetml/2006/main" count="303" uniqueCount="192">
  <si>
    <t>TeamID</t>
  </si>
  <si>
    <t>Location</t>
  </si>
  <si>
    <t>Nickname</t>
  </si>
  <si>
    <t>New York</t>
  </si>
  <si>
    <t>Giants</t>
  </si>
  <si>
    <t>Jets</t>
  </si>
  <si>
    <t>Los Angeles</t>
  </si>
  <si>
    <t>Rams</t>
  </si>
  <si>
    <t>Chargers</t>
  </si>
  <si>
    <t>Minnesota</t>
  </si>
  <si>
    <t>Vikings</t>
  </si>
  <si>
    <t>Green Bay</t>
  </si>
  <si>
    <t>Season</t>
  </si>
  <si>
    <t>Conference</t>
  </si>
  <si>
    <t>Division</t>
  </si>
  <si>
    <t>NFC</t>
  </si>
  <si>
    <t>West</t>
  </si>
  <si>
    <t>Washington</t>
  </si>
  <si>
    <t>?</t>
  </si>
  <si>
    <t>Philadelphia</t>
  </si>
  <si>
    <t>Eagles</t>
  </si>
  <si>
    <t>Dallas</t>
  </si>
  <si>
    <t>Cowboys</t>
  </si>
  <si>
    <t>Buffalo</t>
  </si>
  <si>
    <t>Bills</t>
  </si>
  <si>
    <t>New England</t>
  </si>
  <si>
    <t>Miami</t>
  </si>
  <si>
    <t>Dolphins</t>
  </si>
  <si>
    <t>AFC</t>
  </si>
  <si>
    <t>East</t>
  </si>
  <si>
    <t>Packers</t>
  </si>
  <si>
    <t>Arizona</t>
  </si>
  <si>
    <t>Cardinals</t>
  </si>
  <si>
    <t>San Francisco</t>
  </si>
  <si>
    <t>49ers</t>
  </si>
  <si>
    <t>Seattle</t>
  </si>
  <si>
    <t>Seahawks</t>
  </si>
  <si>
    <t>Kansas City</t>
  </si>
  <si>
    <t>Chiefs</t>
  </si>
  <si>
    <t>Denver</t>
  </si>
  <si>
    <t>Broncos</t>
  </si>
  <si>
    <t>Las Vegas</t>
  </si>
  <si>
    <t>Raiders</t>
  </si>
  <si>
    <t>South</t>
  </si>
  <si>
    <t>Chicago</t>
  </si>
  <si>
    <t>Bears</t>
  </si>
  <si>
    <t>Detroit</t>
  </si>
  <si>
    <t>Lions</t>
  </si>
  <si>
    <t>T</t>
  </si>
  <si>
    <t>North</t>
  </si>
  <si>
    <t>Cincinnati</t>
  </si>
  <si>
    <t>Bengals</t>
  </si>
  <si>
    <t>Cleveland</t>
  </si>
  <si>
    <t>Browns</t>
  </si>
  <si>
    <t>Pittsburgh</t>
  </si>
  <si>
    <t>Steelers</t>
  </si>
  <si>
    <t>Colts</t>
  </si>
  <si>
    <t>Tennessee</t>
  </si>
  <si>
    <t>Titans</t>
  </si>
  <si>
    <t>Baltimore</t>
  </si>
  <si>
    <t>Ravens</t>
  </si>
  <si>
    <t>Jacksonville</t>
  </si>
  <si>
    <t>Jaguars</t>
  </si>
  <si>
    <t>Tampa Bay</t>
  </si>
  <si>
    <t>Buccaneers</t>
  </si>
  <si>
    <t>Atlanta</t>
  </si>
  <si>
    <t>Falcons</t>
  </si>
  <si>
    <t>New Orleans</t>
  </si>
  <si>
    <t>Saints</t>
  </si>
  <si>
    <t>Carolina</t>
  </si>
  <si>
    <t>Panthers</t>
  </si>
  <si>
    <t>Houston</t>
  </si>
  <si>
    <t>Texans</t>
  </si>
  <si>
    <t>T1</t>
  </si>
  <si>
    <t>L1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</si>
  <si>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</si>
  <si>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</si>
  <si>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</si>
  <si>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</si>
  <si>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</si>
  <si>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</si>
  <si>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</si>
  <si>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</si>
  <si>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</si>
  <si>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</si>
  <si>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</si>
  <si>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</si>
  <si>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</si>
  <si>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</si>
  <si>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</si>
  <si>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</si>
  <si>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</si>
  <si>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</si>
  <si>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</si>
  <si>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</si>
  <si>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</si>
  <si>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</si>
  <si>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</si>
  <si>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</si>
  <si>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</si>
  <si>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</si>
  <si>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</si>
  <si>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</si>
  <si>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</si>
  <si>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</si>
  <si>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</si>
  <si>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UserID</t>
  </si>
  <si>
    <t>Username</t>
  </si>
  <si>
    <t>EmailAddress</t>
  </si>
  <si>
    <t>FavouriteTeam</t>
  </si>
  <si>
    <t>HashedPassword</t>
  </si>
  <si>
    <t>Authenticated</t>
  </si>
  <si>
    <t>Admin</t>
  </si>
  <si>
    <t>UserCreated</t>
  </si>
  <si>
    <t>OliD</t>
  </si>
  <si>
    <t>oliverdernie1@googlemail.com</t>
  </si>
  <si>
    <t>None</t>
  </si>
  <si>
    <t>####</t>
  </si>
  <si>
    <t>U1</t>
  </si>
  <si>
    <t>PlayerID</t>
  </si>
  <si>
    <t>FirstName</t>
  </si>
  <si>
    <t>LastName</t>
  </si>
  <si>
    <t>DefaultTeamID</t>
  </si>
  <si>
    <t>Tom</t>
  </si>
  <si>
    <t>Brady</t>
  </si>
  <si>
    <t>Kyler</t>
  </si>
  <si>
    <t>Murray</t>
  </si>
  <si>
    <t>Kyle</t>
  </si>
  <si>
    <t>Trask</t>
  </si>
  <si>
    <t>P1</t>
  </si>
  <si>
    <t>P2</t>
  </si>
  <si>
    <t>P3</t>
  </si>
  <si>
    <t>PredictionPeriodID</t>
  </si>
  <si>
    <t>ToDateTime</t>
  </si>
  <si>
    <t>FromDateTime</t>
  </si>
  <si>
    <t>DeadlineEvent</t>
  </si>
  <si>
    <t>First KO of 2021 Week 18</t>
  </si>
  <si>
    <t>KO of Super Bowl LVI</t>
  </si>
  <si>
    <t>Days</t>
  </si>
  <si>
    <t>Free Agency begins</t>
  </si>
  <si>
    <t>NFL Draft</t>
  </si>
  <si>
    <t>PP1</t>
  </si>
  <si>
    <t>PP2</t>
  </si>
  <si>
    <t>PP3</t>
  </si>
  <si>
    <t>PP4</t>
  </si>
  <si>
    <t>PP5</t>
  </si>
  <si>
    <t>Weeks</t>
  </si>
  <si>
    <t>IsActive</t>
  </si>
  <si>
    <t>P10</t>
  </si>
  <si>
    <t>PredictionAtDateTime</t>
  </si>
  <si>
    <t>Every Sunday 1pm ET</t>
  </si>
  <si>
    <t>Add combo when a prediction has been made for the first time</t>
  </si>
  <si>
    <t>Only add PP&amp;U combos if they're in UserPeriodPredictions</t>
  </si>
  <si>
    <t>LeagueID</t>
  </si>
  <si>
    <t>ScoringSettingsID</t>
  </si>
  <si>
    <t>OwnerUserID</t>
  </si>
  <si>
    <t>LeagueUUID</t>
  </si>
  <si>
    <t>UUID()</t>
  </si>
  <si>
    <t>SS1</t>
  </si>
  <si>
    <t>Prefix</t>
  </si>
  <si>
    <t>Usage</t>
  </si>
  <si>
    <t>U</t>
  </si>
  <si>
    <t>PP</t>
  </si>
  <si>
    <t>P</t>
  </si>
  <si>
    <t>L</t>
  </si>
  <si>
    <t>Team</t>
  </si>
  <si>
    <t>User</t>
  </si>
  <si>
    <t>Player</t>
  </si>
  <si>
    <t>PredictionPeriod</t>
  </si>
  <si>
    <t>League</t>
  </si>
  <si>
    <t>SS</t>
  </si>
  <si>
    <t>ScoringSettings</t>
  </si>
  <si>
    <t>SeasonPeriod</t>
  </si>
  <si>
    <t>SP1</t>
  </si>
  <si>
    <t>SP5</t>
  </si>
  <si>
    <t>SP2</t>
  </si>
  <si>
    <t>SP3</t>
  </si>
  <si>
    <t>SP4</t>
  </si>
  <si>
    <t>First KO of 2022 Week 18</t>
  </si>
  <si>
    <t>KO of Super Bowl LVII</t>
  </si>
  <si>
    <t>First KO of 2023 Week 1</t>
  </si>
  <si>
    <t>First KO of 2022 Week 1 (date tbc)</t>
  </si>
  <si>
    <t>SP</t>
  </si>
  <si>
    <t>Description</t>
  </si>
  <si>
    <t>Equal weighting</t>
  </si>
  <si>
    <t>Each SP is 10% less important than the last one</t>
  </si>
  <si>
    <t>U2</t>
  </si>
  <si>
    <t>U3</t>
  </si>
  <si>
    <t>U4</t>
  </si>
  <si>
    <t>Score</t>
  </si>
  <si>
    <t>Indianapolis</t>
  </si>
  <si>
    <t>Patriots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</si>
</sst>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22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oliverdernie1@googl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AB4C-1FDF-40BE-911A-52427E1B6DC0}">
  <dimension ref="A1:B8"/>
  <sheetViews>
    <sheetView workbookViewId="0">
      <selection activeCell="A9" sqref="A9"/>
    </sheetView>
  </sheetViews>
  <sheetFormatPr defaultRowHeight="14.4" x14ac:dyDescent="0.3"/>
  <cols>
    <col min="2" max="2" width="14.5546875" bestFit="1" customWidth="1"/>
  </cols>
  <sheetData>
    <row r="1" spans="1:2" s="1" customFormat="1" x14ac:dyDescent="0.3">
      <c r="A1" s="1" t="s">
        <v>159</v>
      </c>
      <c r="B1" s="1" t="s">
        <v>160</v>
      </c>
    </row>
    <row r="2" spans="1:2" x14ac:dyDescent="0.3">
      <c r="A2" t="s">
        <v>48</v>
      </c>
      <c r="B2" t="s">
        <v>165</v>
      </c>
    </row>
    <row r="3" spans="1:2" x14ac:dyDescent="0.3">
      <c r="A3" t="s">
        <v>161</v>
      </c>
      <c r="B3" t="s">
        <v>166</v>
      </c>
    </row>
    <row r="4" spans="1:2" x14ac:dyDescent="0.3">
      <c r="A4" t="s">
        <v>163</v>
      </c>
      <c r="B4" t="s">
        <v>167</v>
      </c>
    </row>
    <row r="5" spans="1:2" x14ac:dyDescent="0.3">
      <c r="A5" t="s">
        <v>162</v>
      </c>
      <c r="B5" t="s">
        <v>168</v>
      </c>
    </row>
    <row r="6" spans="1:2" x14ac:dyDescent="0.3">
      <c r="A6" t="s">
        <v>164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182</v>
      </c>
      <c r="B8" t="s">
        <v>172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A072-D9CC-49CB-9957-A9B3539B4826}">
  <dimension ref="A1:G3"/>
  <sheetViews>
    <sheetView workbookViewId="0">
      <selection activeCell="C8" sqref="C8"/>
    </sheetView>
  </sheetViews>
  <sheetFormatPr defaultRowHeight="14.4" x14ac:dyDescent="0.3"/>
  <cols>
    <col min="1" max="1" width="15.77734375" bestFit="1" customWidth="1"/>
    <col min="2" max="2" width="39.6640625" bestFit="1" customWidth="1"/>
  </cols>
  <sheetData>
    <row r="1" spans="1:7" s="1" customFormat="1" x14ac:dyDescent="0.3">
      <c r="A1" s="1" t="s">
        <v>154</v>
      </c>
      <c r="B1" s="1" t="s">
        <v>183</v>
      </c>
      <c r="C1" s="1" t="s">
        <v>173</v>
      </c>
      <c r="D1" s="1" t="s">
        <v>175</v>
      </c>
      <c r="E1" s="1" t="s">
        <v>176</v>
      </c>
      <c r="F1" s="1" t="s">
        <v>177</v>
      </c>
      <c r="G1" s="1" t="s">
        <v>174</v>
      </c>
    </row>
    <row r="2" spans="1:7" x14ac:dyDescent="0.3">
      <c r="A2" t="s">
        <v>173</v>
      </c>
      <c r="B2" t="s">
        <v>184</v>
      </c>
      <c r="C2">
        <v>0.2</v>
      </c>
      <c r="D2">
        <v>0.2</v>
      </c>
      <c r="E2">
        <v>0.2</v>
      </c>
      <c r="F2">
        <v>0.2</v>
      </c>
      <c r="G2">
        <v>0.2</v>
      </c>
    </row>
    <row r="3" spans="1:7" x14ac:dyDescent="0.3">
      <c r="A3" t="s">
        <v>175</v>
      </c>
      <c r="B3" t="s">
        <v>185</v>
      </c>
      <c r="C3">
        <v>0.24419428096993967</v>
      </c>
      <c r="D3">
        <v>0.21977485287294571</v>
      </c>
      <c r="E3">
        <v>0.19779736758565114</v>
      </c>
      <c r="F3">
        <v>0.17801763082708602</v>
      </c>
      <c r="G3">
        <v>0.16021586774437743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B5E2-894C-437E-8E51-B1D29E513C99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153</v>
      </c>
      <c r="B1" s="1" t="s">
        <v>106</v>
      </c>
    </row>
    <row r="2" spans="1:2" x14ac:dyDescent="0.3">
      <c r="A2" t="s">
        <v>74</v>
      </c>
      <c r="B2" t="s">
        <v>118</v>
      </c>
    </row>
    <row r="3" spans="1:2" x14ac:dyDescent="0.3">
      <c r="A3" t="s">
        <v>74</v>
      </c>
      <c r="B3" t="s">
        <v>186</v>
      </c>
    </row>
    <row r="4" spans="1:2" x14ac:dyDescent="0.3">
      <c r="A4" t="s">
        <v>74</v>
      </c>
      <c r="B4" t="s">
        <v>187</v>
      </c>
    </row>
    <row r="5" spans="1:2" x14ac:dyDescent="0.3">
      <c r="A5" t="s">
        <v>74</v>
      </c>
      <c r="B5" t="s"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05B6-0F24-42C4-A0E7-3FA0C74BEC6D}">
  <dimension ref="A1:C2"/>
  <sheetViews>
    <sheetView workbookViewId="0">
      <selection activeCell="C3" sqref="C3"/>
    </sheetView>
  </sheetViews>
  <sheetFormatPr defaultRowHeight="14.4" x14ac:dyDescent="0.3"/>
  <sheetData>
    <row r="1" spans="1:3" s="1" customFormat="1" x14ac:dyDescent="0.3">
      <c r="A1" s="1" t="s">
        <v>168</v>
      </c>
      <c r="B1" s="1" t="s">
        <v>106</v>
      </c>
      <c r="C1" s="1" t="s">
        <v>189</v>
      </c>
    </row>
    <row r="2" spans="1:3" x14ac:dyDescent="0.3">
      <c r="A2" t="s">
        <v>141</v>
      </c>
      <c r="B2" s="4" t="s">
        <v>118</v>
      </c>
      <c r="C2">
        <v>0.875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077-A30D-4782-9EC4-DB0B084B9B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D9" sqref="D9"/>
    </sheetView>
  </sheetViews>
  <sheetFormatPr defaultRowHeight="14.4" x14ac:dyDescent="0.3"/>
  <cols>
    <col min="3" max="3" width="11.5546875" bestFit="1" customWidth="1"/>
    <col min="4" max="4" width="9.44140625" bestFit="1" customWidth="1"/>
    <col min="5" max="5" width="10.6640625" bestFit="1" customWidth="1"/>
    <col min="6" max="6" width="9.44140625" customWidth="1"/>
  </cols>
  <sheetData>
    <row r="1" spans="1:10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147</v>
      </c>
      <c r="J1" t="str">
        <f>"INSERT INTO the_qb_carousel.teams ("&amp;_xlfn.TEXTJOIN(",",FALSE,A1:G1)&amp;") VALUES"</f>
        <v>INSERT INTO the_qb_carousel.teams (TeamID,Season,Location,Nickname,Conference,Division,IsActive) VALUES</v>
      </c>
    </row>
    <row r="2" spans="1:10" x14ac:dyDescent="0.3">
      <c r="A2" t="s">
        <v>73</v>
      </c>
      <c r="B2">
        <v>2022</v>
      </c>
      <c r="C2" t="s">
        <v>59</v>
      </c>
      <c r="D2" t="s">
        <v>60</v>
      </c>
      <c r="E2" t="s">
        <v>28</v>
      </c>
      <c r="F2" t="s">
        <v>49</v>
      </c>
      <c r="G2">
        <v>1</v>
      </c>
      <c r="J2" t="str">
        <f>"('"&amp;_xlfn.TEXTJOIN("','",FALSE,A2:F2)&amp;"',"&amp;G2&amp;")"&amp;IF(LEN(A3)&gt;0,",","")</f>
        <v>('T1','2022','Baltimore','Ravens','AFC','North',1),</v>
      </c>
    </row>
    <row r="3" spans="1:10" x14ac:dyDescent="0.3">
      <c r="A3" t="s">
        <v>75</v>
      </c>
      <c r="B3">
        <v>2022</v>
      </c>
      <c r="C3" t="s">
        <v>50</v>
      </c>
      <c r="D3" t="s">
        <v>51</v>
      </c>
      <c r="E3" t="s">
        <v>28</v>
      </c>
      <c r="F3" t="s">
        <v>49</v>
      </c>
      <c r="G3">
        <v>1</v>
      </c>
      <c r="J3" t="str">
        <f t="shared" ref="J3:J33" si="0">"('"&amp;_xlfn.TEXTJOIN("','",FALSE,A3:F3)&amp;"',"&amp;G3&amp;")"&amp;IF(LEN(A4)&gt;0,",","")</f>
        <v>('T2','2022','Cincinnati','Bengals','AFC','North',1),</v>
      </c>
    </row>
    <row r="4" spans="1:10" x14ac:dyDescent="0.3">
      <c r="A4" t="s">
        <v>76</v>
      </c>
      <c r="B4">
        <v>2022</v>
      </c>
      <c r="C4" t="s">
        <v>52</v>
      </c>
      <c r="D4" t="s">
        <v>53</v>
      </c>
      <c r="E4" t="s">
        <v>28</v>
      </c>
      <c r="F4" t="s">
        <v>49</v>
      </c>
      <c r="G4">
        <v>1</v>
      </c>
      <c r="J4" t="str">
        <f t="shared" si="0"/>
        <v>('T3','2022','Cleveland','Browns','AFC','North',1),</v>
      </c>
    </row>
    <row r="5" spans="1:10" x14ac:dyDescent="0.3">
      <c r="A5" t="s">
        <v>77</v>
      </c>
      <c r="B5">
        <v>2022</v>
      </c>
      <c r="C5" t="s">
        <v>54</v>
      </c>
      <c r="D5" t="s">
        <v>55</v>
      </c>
      <c r="E5" t="s">
        <v>28</v>
      </c>
      <c r="F5" t="s">
        <v>49</v>
      </c>
      <c r="G5">
        <v>1</v>
      </c>
      <c r="J5" t="str">
        <f t="shared" si="0"/>
        <v>('T4','2022','Pittsburgh','Steelers','AFC','North',1),</v>
      </c>
    </row>
    <row r="6" spans="1:10" x14ac:dyDescent="0.3">
      <c r="A6" t="s">
        <v>78</v>
      </c>
      <c r="B6">
        <v>2022</v>
      </c>
      <c r="C6" t="s">
        <v>23</v>
      </c>
      <c r="D6" t="s">
        <v>24</v>
      </c>
      <c r="E6" t="s">
        <v>28</v>
      </c>
      <c r="F6" t="s">
        <v>29</v>
      </c>
      <c r="G6">
        <v>1</v>
      </c>
      <c r="J6" t="str">
        <f t="shared" si="0"/>
        <v>('T5','2022','Buffalo','Bills','AFC','East',1),</v>
      </c>
    </row>
    <row r="7" spans="1:10" x14ac:dyDescent="0.3">
      <c r="A7" t="s">
        <v>79</v>
      </c>
      <c r="B7">
        <v>2022</v>
      </c>
      <c r="C7" t="s">
        <v>26</v>
      </c>
      <c r="D7" t="s">
        <v>27</v>
      </c>
      <c r="E7" t="s">
        <v>28</v>
      </c>
      <c r="F7" t="s">
        <v>29</v>
      </c>
      <c r="G7">
        <v>1</v>
      </c>
      <c r="J7" t="str">
        <f t="shared" si="0"/>
        <v>('T6','2022','Miami','Dolphins','AFC','East',1),</v>
      </c>
    </row>
    <row r="8" spans="1:10" x14ac:dyDescent="0.3">
      <c r="A8" t="s">
        <v>80</v>
      </c>
      <c r="B8">
        <v>2022</v>
      </c>
      <c r="C8" t="s">
        <v>25</v>
      </c>
      <c r="D8" t="s">
        <v>191</v>
      </c>
      <c r="E8" t="s">
        <v>28</v>
      </c>
      <c r="F8" t="s">
        <v>29</v>
      </c>
      <c r="G8">
        <v>1</v>
      </c>
      <c r="J8" t="str">
        <f t="shared" si="0"/>
        <v>('T7','2022','New England','Patriots','AFC','East',1),</v>
      </c>
    </row>
    <row r="9" spans="1:10" x14ac:dyDescent="0.3">
      <c r="A9" t="s">
        <v>81</v>
      </c>
      <c r="B9">
        <v>2022</v>
      </c>
      <c r="C9" t="s">
        <v>3</v>
      </c>
      <c r="D9" t="s">
        <v>5</v>
      </c>
      <c r="E9" t="s">
        <v>28</v>
      </c>
      <c r="F9" t="s">
        <v>29</v>
      </c>
      <c r="G9">
        <v>1</v>
      </c>
      <c r="J9" t="str">
        <f t="shared" si="0"/>
        <v>('T8','2022','New York','Jets','AFC','East',1),</v>
      </c>
    </row>
    <row r="10" spans="1:10" x14ac:dyDescent="0.3">
      <c r="A10" t="s">
        <v>82</v>
      </c>
      <c r="B10">
        <v>2022</v>
      </c>
      <c r="C10" t="s">
        <v>71</v>
      </c>
      <c r="D10" t="s">
        <v>72</v>
      </c>
      <c r="E10" t="s">
        <v>28</v>
      </c>
      <c r="F10" t="s">
        <v>43</v>
      </c>
      <c r="G10">
        <v>1</v>
      </c>
      <c r="J10" t="str">
        <f t="shared" si="0"/>
        <v>('T9','2022','Houston','Texans','AFC','South',1),</v>
      </c>
    </row>
    <row r="11" spans="1:10" x14ac:dyDescent="0.3">
      <c r="A11" t="s">
        <v>83</v>
      </c>
      <c r="B11">
        <v>2022</v>
      </c>
      <c r="C11" t="s">
        <v>190</v>
      </c>
      <c r="D11" t="s">
        <v>56</v>
      </c>
      <c r="E11" t="s">
        <v>28</v>
      </c>
      <c r="F11" t="s">
        <v>43</v>
      </c>
      <c r="G11">
        <v>1</v>
      </c>
      <c r="J11" t="str">
        <f t="shared" si="0"/>
        <v>('T10','2022','Indianapolis','Colts','AFC','South',1),</v>
      </c>
    </row>
    <row r="12" spans="1:10" x14ac:dyDescent="0.3">
      <c r="A12" t="s">
        <v>84</v>
      </c>
      <c r="B12">
        <v>2022</v>
      </c>
      <c r="C12" t="s">
        <v>61</v>
      </c>
      <c r="D12" t="s">
        <v>62</v>
      </c>
      <c r="E12" t="s">
        <v>28</v>
      </c>
      <c r="F12" t="s">
        <v>43</v>
      </c>
      <c r="G12">
        <v>1</v>
      </c>
      <c r="J12" t="str">
        <f t="shared" si="0"/>
        <v>('T11','2022','Jacksonville','Jaguars','AFC','South',1),</v>
      </c>
    </row>
    <row r="13" spans="1:10" x14ac:dyDescent="0.3">
      <c r="A13" t="s">
        <v>85</v>
      </c>
      <c r="B13">
        <v>2022</v>
      </c>
      <c r="C13" t="s">
        <v>57</v>
      </c>
      <c r="D13" t="s">
        <v>58</v>
      </c>
      <c r="E13" t="s">
        <v>28</v>
      </c>
      <c r="F13" t="s">
        <v>43</v>
      </c>
      <c r="G13">
        <v>1</v>
      </c>
      <c r="J13" t="str">
        <f t="shared" si="0"/>
        <v>('T12','2022','Tennessee','Titans','AFC','South',1),</v>
      </c>
    </row>
    <row r="14" spans="1:10" x14ac:dyDescent="0.3">
      <c r="A14" t="s">
        <v>86</v>
      </c>
      <c r="B14">
        <v>2022</v>
      </c>
      <c r="C14" t="s">
        <v>39</v>
      </c>
      <c r="D14" t="s">
        <v>40</v>
      </c>
      <c r="E14" t="s">
        <v>28</v>
      </c>
      <c r="F14" t="s">
        <v>16</v>
      </c>
      <c r="G14">
        <v>1</v>
      </c>
      <c r="J14" t="str">
        <f t="shared" si="0"/>
        <v>('T13','2022','Denver','Broncos','AFC','West',1),</v>
      </c>
    </row>
    <row r="15" spans="1:10" x14ac:dyDescent="0.3">
      <c r="A15" t="s">
        <v>87</v>
      </c>
      <c r="B15">
        <v>2022</v>
      </c>
      <c r="C15" t="s">
        <v>37</v>
      </c>
      <c r="D15" t="s">
        <v>38</v>
      </c>
      <c r="E15" t="s">
        <v>28</v>
      </c>
      <c r="F15" t="s">
        <v>16</v>
      </c>
      <c r="G15">
        <v>1</v>
      </c>
      <c r="J15" t="str">
        <f t="shared" si="0"/>
        <v>('T14','2022','Kansas City','Chiefs','AFC','West',1),</v>
      </c>
    </row>
    <row r="16" spans="1:10" x14ac:dyDescent="0.3">
      <c r="A16" t="s">
        <v>88</v>
      </c>
      <c r="B16">
        <v>2022</v>
      </c>
      <c r="C16" t="s">
        <v>41</v>
      </c>
      <c r="D16" t="s">
        <v>42</v>
      </c>
      <c r="E16" t="s">
        <v>28</v>
      </c>
      <c r="F16" t="s">
        <v>16</v>
      </c>
      <c r="G16">
        <v>1</v>
      </c>
      <c r="J16" t="str">
        <f t="shared" si="0"/>
        <v>('T15','2022','Las Vegas','Raiders','AFC','West',1),</v>
      </c>
    </row>
    <row r="17" spans="1:10" x14ac:dyDescent="0.3">
      <c r="A17" t="s">
        <v>89</v>
      </c>
      <c r="B17">
        <v>2022</v>
      </c>
      <c r="C17" t="s">
        <v>6</v>
      </c>
      <c r="D17" t="s">
        <v>8</v>
      </c>
      <c r="E17" t="s">
        <v>28</v>
      </c>
      <c r="F17" t="s">
        <v>16</v>
      </c>
      <c r="G17">
        <v>1</v>
      </c>
      <c r="J17" t="str">
        <f t="shared" si="0"/>
        <v>('T16','2022','Los Angeles','Chargers','AFC','West',1),</v>
      </c>
    </row>
    <row r="18" spans="1:10" x14ac:dyDescent="0.3">
      <c r="A18" t="s">
        <v>90</v>
      </c>
      <c r="B18">
        <v>2022</v>
      </c>
      <c r="C18" t="s">
        <v>44</v>
      </c>
      <c r="D18" t="s">
        <v>45</v>
      </c>
      <c r="E18" t="s">
        <v>15</v>
      </c>
      <c r="F18" t="s">
        <v>49</v>
      </c>
      <c r="G18">
        <v>1</v>
      </c>
      <c r="J18" t="str">
        <f t="shared" si="0"/>
        <v>('T17','2022','Chicago','Bears','NFC','North',1),</v>
      </c>
    </row>
    <row r="19" spans="1:10" x14ac:dyDescent="0.3">
      <c r="A19" t="s">
        <v>91</v>
      </c>
      <c r="B19">
        <v>2022</v>
      </c>
      <c r="C19" t="s">
        <v>46</v>
      </c>
      <c r="D19" t="s">
        <v>47</v>
      </c>
      <c r="E19" t="s">
        <v>15</v>
      </c>
      <c r="F19" t="s">
        <v>49</v>
      </c>
      <c r="G19">
        <v>1</v>
      </c>
      <c r="J19" t="str">
        <f t="shared" si="0"/>
        <v>('T18','2022','Detroit','Lions','NFC','North',1),</v>
      </c>
    </row>
    <row r="20" spans="1:10" x14ac:dyDescent="0.3">
      <c r="A20" t="s">
        <v>92</v>
      </c>
      <c r="B20">
        <v>2022</v>
      </c>
      <c r="C20" t="s">
        <v>11</v>
      </c>
      <c r="D20" t="s">
        <v>30</v>
      </c>
      <c r="E20" t="s">
        <v>15</v>
      </c>
      <c r="F20" t="s">
        <v>49</v>
      </c>
      <c r="G20">
        <v>1</v>
      </c>
      <c r="J20" t="str">
        <f t="shared" si="0"/>
        <v>('T19','2022','Green Bay','Packers','NFC','North',1),</v>
      </c>
    </row>
    <row r="21" spans="1:10" x14ac:dyDescent="0.3">
      <c r="A21" t="s">
        <v>93</v>
      </c>
      <c r="B21">
        <v>2022</v>
      </c>
      <c r="C21" t="s">
        <v>9</v>
      </c>
      <c r="D21" t="s">
        <v>10</v>
      </c>
      <c r="E21" t="s">
        <v>15</v>
      </c>
      <c r="F21" t="s">
        <v>49</v>
      </c>
      <c r="G21">
        <v>1</v>
      </c>
      <c r="J21" t="str">
        <f t="shared" si="0"/>
        <v>('T20','2022','Minnesota','Vikings','NFC','North',1),</v>
      </c>
    </row>
    <row r="22" spans="1:10" x14ac:dyDescent="0.3">
      <c r="A22" t="s">
        <v>94</v>
      </c>
      <c r="B22">
        <v>2022</v>
      </c>
      <c r="C22" t="s">
        <v>21</v>
      </c>
      <c r="D22" t="s">
        <v>22</v>
      </c>
      <c r="E22" t="s">
        <v>15</v>
      </c>
      <c r="F22" t="s">
        <v>29</v>
      </c>
      <c r="G22">
        <v>1</v>
      </c>
      <c r="J22" t="str">
        <f t="shared" si="0"/>
        <v>('T21','2022','Dallas','Cowboys','NFC','East',1),</v>
      </c>
    </row>
    <row r="23" spans="1:10" x14ac:dyDescent="0.3">
      <c r="A23" t="s">
        <v>95</v>
      </c>
      <c r="B23">
        <v>2022</v>
      </c>
      <c r="C23" t="s">
        <v>3</v>
      </c>
      <c r="D23" t="s">
        <v>4</v>
      </c>
      <c r="E23" t="s">
        <v>15</v>
      </c>
      <c r="F23" t="s">
        <v>29</v>
      </c>
      <c r="G23">
        <v>1</v>
      </c>
      <c r="J23" t="str">
        <f t="shared" si="0"/>
        <v>('T22','2022','New York','Giants','NFC','East',1),</v>
      </c>
    </row>
    <row r="24" spans="1:10" x14ac:dyDescent="0.3">
      <c r="A24" t="s">
        <v>96</v>
      </c>
      <c r="B24">
        <v>2022</v>
      </c>
      <c r="C24" t="s">
        <v>19</v>
      </c>
      <c r="D24" t="s">
        <v>20</v>
      </c>
      <c r="E24" t="s">
        <v>15</v>
      </c>
      <c r="F24" t="s">
        <v>29</v>
      </c>
      <c r="G24">
        <v>1</v>
      </c>
      <c r="J24" t="str">
        <f t="shared" si="0"/>
        <v>('T23','2022','Philadelphia','Eagles','NFC','East',1),</v>
      </c>
    </row>
    <row r="25" spans="1:10" x14ac:dyDescent="0.3">
      <c r="A25" t="s">
        <v>97</v>
      </c>
      <c r="B25">
        <v>2022</v>
      </c>
      <c r="C25" t="s">
        <v>17</v>
      </c>
      <c r="D25" t="s">
        <v>18</v>
      </c>
      <c r="E25" t="s">
        <v>15</v>
      </c>
      <c r="F25" t="s">
        <v>29</v>
      </c>
      <c r="G25">
        <v>1</v>
      </c>
      <c r="J25" t="str">
        <f t="shared" si="0"/>
        <v>('T24','2022','Washington','?','NFC','East',1),</v>
      </c>
    </row>
    <row r="26" spans="1:10" x14ac:dyDescent="0.3">
      <c r="A26" t="s">
        <v>98</v>
      </c>
      <c r="B26">
        <v>2022</v>
      </c>
      <c r="C26" t="s">
        <v>65</v>
      </c>
      <c r="D26" t="s">
        <v>66</v>
      </c>
      <c r="E26" t="s">
        <v>15</v>
      </c>
      <c r="F26" t="s">
        <v>43</v>
      </c>
      <c r="G26">
        <v>1</v>
      </c>
      <c r="J26" t="str">
        <f t="shared" si="0"/>
        <v>('T25','2022','Atlanta','Falcons','NFC','South',1),</v>
      </c>
    </row>
    <row r="27" spans="1:10" x14ac:dyDescent="0.3">
      <c r="A27" t="s">
        <v>99</v>
      </c>
      <c r="B27">
        <v>2022</v>
      </c>
      <c r="C27" t="s">
        <v>69</v>
      </c>
      <c r="D27" t="s">
        <v>70</v>
      </c>
      <c r="E27" t="s">
        <v>15</v>
      </c>
      <c r="F27" t="s">
        <v>43</v>
      </c>
      <c r="G27">
        <v>1</v>
      </c>
      <c r="J27" t="str">
        <f t="shared" si="0"/>
        <v>('T26','2022','Carolina','Panthers','NFC','South',1),</v>
      </c>
    </row>
    <row r="28" spans="1:10" x14ac:dyDescent="0.3">
      <c r="A28" t="s">
        <v>100</v>
      </c>
      <c r="B28">
        <v>2022</v>
      </c>
      <c r="C28" t="s">
        <v>67</v>
      </c>
      <c r="D28" t="s">
        <v>68</v>
      </c>
      <c r="E28" t="s">
        <v>15</v>
      </c>
      <c r="F28" t="s">
        <v>43</v>
      </c>
      <c r="G28">
        <v>1</v>
      </c>
      <c r="J28" t="str">
        <f t="shared" si="0"/>
        <v>('T27','2022','New Orleans','Saints','NFC','South',1),</v>
      </c>
    </row>
    <row r="29" spans="1:10" x14ac:dyDescent="0.3">
      <c r="A29" t="s">
        <v>101</v>
      </c>
      <c r="B29">
        <v>2022</v>
      </c>
      <c r="C29" t="s">
        <v>63</v>
      </c>
      <c r="D29" t="s">
        <v>64</v>
      </c>
      <c r="E29" t="s">
        <v>15</v>
      </c>
      <c r="F29" t="s">
        <v>43</v>
      </c>
      <c r="G29">
        <v>1</v>
      </c>
      <c r="J29" t="str">
        <f t="shared" si="0"/>
        <v>('T28','2022','Tampa Bay','Buccaneers','NFC','South',1),</v>
      </c>
    </row>
    <row r="30" spans="1:10" x14ac:dyDescent="0.3">
      <c r="A30" t="s">
        <v>102</v>
      </c>
      <c r="B30">
        <v>2022</v>
      </c>
      <c r="C30" t="s">
        <v>31</v>
      </c>
      <c r="D30" t="s">
        <v>32</v>
      </c>
      <c r="E30" t="s">
        <v>15</v>
      </c>
      <c r="F30" t="s">
        <v>16</v>
      </c>
      <c r="G30">
        <v>1</v>
      </c>
      <c r="J30" t="str">
        <f t="shared" si="0"/>
        <v>('T29','2022','Arizona','Cardinals','NFC','West',1),</v>
      </c>
    </row>
    <row r="31" spans="1:10" x14ac:dyDescent="0.3">
      <c r="A31" t="s">
        <v>103</v>
      </c>
      <c r="B31">
        <v>2022</v>
      </c>
      <c r="C31" t="s">
        <v>6</v>
      </c>
      <c r="D31" t="s">
        <v>7</v>
      </c>
      <c r="E31" t="s">
        <v>15</v>
      </c>
      <c r="F31" t="s">
        <v>16</v>
      </c>
      <c r="G31">
        <v>1</v>
      </c>
      <c r="J31" t="str">
        <f t="shared" si="0"/>
        <v>('T30','2022','Los Angeles','Rams','NFC','West',1),</v>
      </c>
    </row>
    <row r="32" spans="1:10" x14ac:dyDescent="0.3">
      <c r="A32" t="s">
        <v>104</v>
      </c>
      <c r="B32">
        <v>2022</v>
      </c>
      <c r="C32" t="s">
        <v>33</v>
      </c>
      <c r="D32" t="s">
        <v>34</v>
      </c>
      <c r="E32" t="s">
        <v>15</v>
      </c>
      <c r="F32" t="s">
        <v>16</v>
      </c>
      <c r="G32">
        <v>1</v>
      </c>
      <c r="J32" t="str">
        <f t="shared" si="0"/>
        <v>('T31','2022','San Francisco','49ers','NFC','West',1),</v>
      </c>
    </row>
    <row r="33" spans="1:10" x14ac:dyDescent="0.3">
      <c r="A33" t="s">
        <v>105</v>
      </c>
      <c r="B33">
        <v>2022</v>
      </c>
      <c r="C33" t="s">
        <v>35</v>
      </c>
      <c r="D33" t="s">
        <v>36</v>
      </c>
      <c r="E33" t="s">
        <v>15</v>
      </c>
      <c r="F33" t="s">
        <v>16</v>
      </c>
      <c r="G33">
        <v>1</v>
      </c>
      <c r="J33" t="str">
        <f t="shared" si="0"/>
        <v>('T32','2022','Seattle','Seahawks','NFC','West',1)</v>
      </c>
    </row>
  </sheetData>
  <sortState xmlns:xlrd2="http://schemas.microsoft.com/office/spreadsheetml/2017/richdata2" ref="A2:G33">
    <sortCondition ref="E2:E33"/>
    <sortCondition ref="F2:F33" customList="North,East,South,West"/>
    <sortCondition ref="C2:C33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A9A1-6B63-4A68-8D84-8695BA25B5B3}">
  <dimension ref="A1:H3"/>
  <sheetViews>
    <sheetView workbookViewId="0">
      <selection activeCell="F7" sqref="F7"/>
    </sheetView>
  </sheetViews>
  <sheetFormatPr defaultRowHeight="14.4" x14ac:dyDescent="0.3"/>
  <cols>
    <col min="1" max="1" width="6.5546875" bestFit="1" customWidth="1"/>
    <col min="2" max="2" width="9.5546875" bestFit="1" customWidth="1"/>
    <col min="3" max="3" width="26.88671875" bestFit="1" customWidth="1"/>
    <col min="4" max="4" width="13.6640625" bestFit="1" customWidth="1"/>
    <col min="5" max="5" width="15.33203125" bestFit="1" customWidth="1"/>
    <col min="6" max="6" width="13.109375" bestFit="1" customWidth="1"/>
    <col min="7" max="7" width="6.5546875" bestFit="1" customWidth="1"/>
    <col min="8" max="8" width="15.6640625" bestFit="1" customWidth="1"/>
  </cols>
  <sheetData>
    <row r="1" spans="1:8" s="1" customFormat="1" x14ac:dyDescent="0.3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t="s">
        <v>118</v>
      </c>
      <c r="B2" t="s">
        <v>114</v>
      </c>
      <c r="C2" s="2" t="s">
        <v>115</v>
      </c>
      <c r="D2" t="s">
        <v>116</v>
      </c>
      <c r="E2" t="s">
        <v>117</v>
      </c>
      <c r="F2">
        <v>1</v>
      </c>
      <c r="G2">
        <v>1</v>
      </c>
      <c r="H2" s="3">
        <v>44591.015905787041</v>
      </c>
    </row>
    <row r="3" spans="1:8" x14ac:dyDescent="0.3">
      <c r="H3" s="3"/>
    </row>
  </sheetData>
  <hyperlinks>
    <hyperlink ref="C2" r:id="rId1" xr:uid="{F1298F94-5BF1-4CAB-88DA-9474098335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DC1-998D-4BFD-AC70-46B5E715D944}">
  <dimension ref="A1:D4"/>
  <sheetViews>
    <sheetView workbookViewId="0">
      <selection activeCell="A5" sqref="A5"/>
    </sheetView>
  </sheetViews>
  <sheetFormatPr defaultRowHeight="14.4" x14ac:dyDescent="0.3"/>
  <cols>
    <col min="1" max="1" width="8" bestFit="1" customWidth="1"/>
    <col min="2" max="2" width="9.44140625" bestFit="1" customWidth="1"/>
    <col min="3" max="3" width="9.33203125" bestFit="1" customWidth="1"/>
    <col min="4" max="4" width="13.6640625" bestFit="1" customWidth="1"/>
  </cols>
  <sheetData>
    <row r="1" spans="1:4" s="1" customFormat="1" x14ac:dyDescent="0.3">
      <c r="A1" s="1" t="s">
        <v>119</v>
      </c>
      <c r="B1" s="1" t="s">
        <v>120</v>
      </c>
      <c r="C1" s="1" t="s">
        <v>121</v>
      </c>
      <c r="D1" s="1" t="s">
        <v>122</v>
      </c>
    </row>
    <row r="2" spans="1:4" x14ac:dyDescent="0.3">
      <c r="A2" t="s">
        <v>129</v>
      </c>
      <c r="B2" t="s">
        <v>123</v>
      </c>
      <c r="C2" t="s">
        <v>124</v>
      </c>
      <c r="D2" t="s">
        <v>101</v>
      </c>
    </row>
    <row r="3" spans="1:4" x14ac:dyDescent="0.3">
      <c r="A3" t="s">
        <v>130</v>
      </c>
      <c r="B3" t="s">
        <v>125</v>
      </c>
      <c r="C3" t="s">
        <v>126</v>
      </c>
      <c r="D3" t="s">
        <v>102</v>
      </c>
    </row>
    <row r="4" spans="1:4" x14ac:dyDescent="0.3">
      <c r="A4" t="s">
        <v>131</v>
      </c>
      <c r="B4" t="s">
        <v>127</v>
      </c>
      <c r="C4" t="s">
        <v>128</v>
      </c>
      <c r="D4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8BF7-FA4B-4AC8-BFBD-81561F4F3A4F}">
  <dimension ref="A1:H11"/>
  <sheetViews>
    <sheetView workbookViewId="0">
      <selection activeCell="D7" sqref="D7"/>
    </sheetView>
  </sheetViews>
  <sheetFormatPr defaultRowHeight="14.4" x14ac:dyDescent="0.3"/>
  <cols>
    <col min="1" max="1" width="16.88671875" bestFit="1" customWidth="1"/>
    <col min="2" max="2" width="7" bestFit="1" customWidth="1"/>
    <col min="3" max="3" width="12.44140625" bestFit="1" customWidth="1"/>
    <col min="4" max="4" width="29.109375" bestFit="1" customWidth="1"/>
    <col min="5" max="6" width="15.6640625" bestFit="1" customWidth="1"/>
    <col min="7" max="8" width="12" bestFit="1" customWidth="1"/>
  </cols>
  <sheetData>
    <row r="1" spans="1:8" s="1" customFormat="1" x14ac:dyDescent="0.3">
      <c r="A1" s="1" t="s">
        <v>132</v>
      </c>
      <c r="B1" s="1" t="s">
        <v>12</v>
      </c>
      <c r="C1" s="1" t="s">
        <v>172</v>
      </c>
      <c r="D1" s="1" t="s">
        <v>135</v>
      </c>
      <c r="E1" s="1" t="s">
        <v>134</v>
      </c>
      <c r="F1" s="1" t="s">
        <v>133</v>
      </c>
      <c r="G1" s="1" t="s">
        <v>138</v>
      </c>
      <c r="H1" s="1" t="s">
        <v>146</v>
      </c>
    </row>
    <row r="2" spans="1:8" x14ac:dyDescent="0.3">
      <c r="A2" t="s">
        <v>141</v>
      </c>
      <c r="B2">
        <v>2022</v>
      </c>
      <c r="C2" t="s">
        <v>173</v>
      </c>
      <c r="D2" t="s">
        <v>136</v>
      </c>
      <c r="E2" s="3">
        <v>44449.013888888891</v>
      </c>
      <c r="F2" s="3">
        <v>44569.895833333336</v>
      </c>
      <c r="G2">
        <f>F2-E2</f>
        <v>120.88194444444525</v>
      </c>
      <c r="H2">
        <f>G2/7</f>
        <v>17.268849206349323</v>
      </c>
    </row>
    <row r="3" spans="1:8" x14ac:dyDescent="0.3">
      <c r="A3" t="s">
        <v>142</v>
      </c>
      <c r="B3">
        <v>2022</v>
      </c>
      <c r="C3" t="s">
        <v>175</v>
      </c>
      <c r="D3" t="s">
        <v>137</v>
      </c>
      <c r="E3" s="3">
        <v>44569.895833333336</v>
      </c>
      <c r="F3" s="3">
        <v>44603.979166666664</v>
      </c>
      <c r="G3">
        <f>F3-E3</f>
        <v>34.083333333328483</v>
      </c>
      <c r="H3">
        <f>G3/7</f>
        <v>4.8690476190469258</v>
      </c>
    </row>
    <row r="4" spans="1:8" x14ac:dyDescent="0.3">
      <c r="A4" t="s">
        <v>143</v>
      </c>
      <c r="B4">
        <v>2022</v>
      </c>
      <c r="C4" t="s">
        <v>176</v>
      </c>
      <c r="D4" t="s">
        <v>139</v>
      </c>
      <c r="E4" s="3">
        <v>44603.979166666664</v>
      </c>
      <c r="F4" s="3">
        <v>44636.833333333336</v>
      </c>
      <c r="G4">
        <f>F4-E4</f>
        <v>32.854166666671517</v>
      </c>
      <c r="H4">
        <f>G4/7</f>
        <v>4.6934523809530742</v>
      </c>
    </row>
    <row r="5" spans="1:8" x14ac:dyDescent="0.3">
      <c r="A5" t="s">
        <v>144</v>
      </c>
      <c r="B5">
        <v>2022</v>
      </c>
      <c r="C5" t="s">
        <v>177</v>
      </c>
      <c r="D5" t="s">
        <v>140</v>
      </c>
      <c r="E5" s="3">
        <v>44636.833333333336</v>
      </c>
      <c r="F5" s="3">
        <v>44680</v>
      </c>
      <c r="G5">
        <f>F5-E5</f>
        <v>43.166666666664241</v>
      </c>
      <c r="H5">
        <f>G5/7</f>
        <v>6.1666666666663206</v>
      </c>
    </row>
    <row r="6" spans="1:8" x14ac:dyDescent="0.3">
      <c r="A6" t="s">
        <v>145</v>
      </c>
      <c r="B6">
        <v>2022</v>
      </c>
      <c r="C6" t="s">
        <v>174</v>
      </c>
      <c r="D6" t="s">
        <v>181</v>
      </c>
      <c r="E6" s="3">
        <v>44680</v>
      </c>
      <c r="F6" s="3">
        <v>44812.013888888891</v>
      </c>
      <c r="G6">
        <f>F6-E6</f>
        <v>132.01388888889051</v>
      </c>
      <c r="H6">
        <f>G6/7</f>
        <v>18.859126984127215</v>
      </c>
    </row>
    <row r="7" spans="1:8" x14ac:dyDescent="0.3">
      <c r="B7">
        <v>2023</v>
      </c>
      <c r="C7" t="s">
        <v>173</v>
      </c>
      <c r="D7" t="s">
        <v>178</v>
      </c>
    </row>
    <row r="8" spans="1:8" x14ac:dyDescent="0.3">
      <c r="B8">
        <v>2023</v>
      </c>
      <c r="C8" t="s">
        <v>175</v>
      </c>
      <c r="D8" t="s">
        <v>179</v>
      </c>
    </row>
    <row r="9" spans="1:8" x14ac:dyDescent="0.3">
      <c r="B9">
        <v>2023</v>
      </c>
      <c r="C9" t="s">
        <v>176</v>
      </c>
      <c r="D9" t="s">
        <v>139</v>
      </c>
    </row>
    <row r="10" spans="1:8" x14ac:dyDescent="0.3">
      <c r="B10">
        <v>2023</v>
      </c>
      <c r="C10" t="s">
        <v>177</v>
      </c>
      <c r="D10" t="s">
        <v>140</v>
      </c>
    </row>
    <row r="11" spans="1:8" x14ac:dyDescent="0.3">
      <c r="B11">
        <v>2023</v>
      </c>
      <c r="C11" t="s">
        <v>174</v>
      </c>
      <c r="D11" t="s">
        <v>180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69C3-B83B-40BE-8CF0-32DEF1FF971E}">
  <dimension ref="A1:D2"/>
  <sheetViews>
    <sheetView workbookViewId="0">
      <selection sqref="A1:D2"/>
    </sheetView>
  </sheetViews>
  <sheetFormatPr defaultRowHeight="14.4" x14ac:dyDescent="0.3"/>
  <cols>
    <col min="1" max="1" width="16.88671875" bestFit="1" customWidth="1"/>
    <col min="2" max="2" width="16.88671875" customWidth="1"/>
  </cols>
  <sheetData>
    <row r="1" spans="1:4" s="1" customFormat="1" x14ac:dyDescent="0.3">
      <c r="A1" s="1" t="s">
        <v>132</v>
      </c>
      <c r="B1" s="1" t="s">
        <v>106</v>
      </c>
      <c r="C1" s="1" t="s">
        <v>0</v>
      </c>
      <c r="D1" s="1" t="s">
        <v>119</v>
      </c>
    </row>
    <row r="2" spans="1:4" x14ac:dyDescent="0.3">
      <c r="A2" t="s">
        <v>141</v>
      </c>
      <c r="B2" t="s">
        <v>118</v>
      </c>
      <c r="C2" t="s">
        <v>73</v>
      </c>
      <c r="D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E11E-B54A-4612-A949-04C2EF515915}">
  <dimension ref="A1:G2"/>
  <sheetViews>
    <sheetView workbookViewId="0"/>
  </sheetViews>
  <sheetFormatPr defaultRowHeight="14.4" x14ac:dyDescent="0.3"/>
  <cols>
    <col min="1" max="1" width="19.6640625" bestFit="1" customWidth="1"/>
  </cols>
  <sheetData>
    <row r="1" spans="1:7" s="1" customFormat="1" x14ac:dyDescent="0.3">
      <c r="A1" s="1" t="s">
        <v>149</v>
      </c>
      <c r="B1" s="1" t="s">
        <v>132</v>
      </c>
      <c r="C1" s="1" t="s">
        <v>106</v>
      </c>
      <c r="D1" s="1" t="s">
        <v>0</v>
      </c>
      <c r="E1" s="1" t="s">
        <v>119</v>
      </c>
    </row>
    <row r="2" spans="1:7" x14ac:dyDescent="0.3">
      <c r="A2" t="s">
        <v>150</v>
      </c>
      <c r="B2" t="s">
        <v>141</v>
      </c>
      <c r="C2" t="s">
        <v>118</v>
      </c>
      <c r="D2" t="s">
        <v>73</v>
      </c>
      <c r="E2" t="s">
        <v>148</v>
      </c>
      <c r="G2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EFA3-6198-4C61-94C1-9C389651B37A}">
  <dimension ref="A1:D2"/>
  <sheetViews>
    <sheetView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6.5546875" bestFit="1" customWidth="1"/>
  </cols>
  <sheetData>
    <row r="1" spans="1:4" s="1" customFormat="1" x14ac:dyDescent="0.3">
      <c r="A1" s="1" t="s">
        <v>132</v>
      </c>
      <c r="B1" s="1" t="s">
        <v>106</v>
      </c>
    </row>
    <row r="2" spans="1:4" x14ac:dyDescent="0.3">
      <c r="A2" t="s">
        <v>141</v>
      </c>
      <c r="B2" t="s">
        <v>118</v>
      </c>
      <c r="D2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A964-6D6F-40DF-AB3E-3D03D24B0F24}">
  <dimension ref="A1:D2"/>
  <sheetViews>
    <sheetView workbookViewId="0">
      <selection activeCell="D3" sqref="D3"/>
    </sheetView>
  </sheetViews>
  <sheetFormatPr defaultRowHeight="14.4" x14ac:dyDescent="0.3"/>
  <cols>
    <col min="1" max="1" width="8.77734375" bestFit="1" customWidth="1"/>
    <col min="2" max="2" width="12.109375" bestFit="1" customWidth="1"/>
    <col min="3" max="3" width="11.33203125" bestFit="1" customWidth="1"/>
    <col min="4" max="4" width="15.77734375" bestFit="1" customWidth="1"/>
  </cols>
  <sheetData>
    <row r="1" spans="1:4" s="1" customFormat="1" x14ac:dyDescent="0.3">
      <c r="A1" s="1" t="s">
        <v>153</v>
      </c>
      <c r="B1" s="1" t="s">
        <v>155</v>
      </c>
      <c r="C1" s="1" t="s">
        <v>156</v>
      </c>
      <c r="D1" s="1" t="s">
        <v>154</v>
      </c>
    </row>
    <row r="2" spans="1:4" x14ac:dyDescent="0.3">
      <c r="A2" t="s">
        <v>74</v>
      </c>
      <c r="B2" t="s">
        <v>118</v>
      </c>
      <c r="C2" t="s">
        <v>157</v>
      </c>
      <c r="D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IDsInfo</vt:lpstr>
      <vt:lpstr>Teams</vt:lpstr>
      <vt:lpstr>Users</vt:lpstr>
      <vt:lpstr>Players</vt:lpstr>
      <vt:lpstr>PredictionPeriodInfo</vt:lpstr>
      <vt:lpstr>PeriodPredictions</vt:lpstr>
      <vt:lpstr>PredictionsByWeek</vt:lpstr>
      <vt:lpstr>UserPeriodPredictions</vt:lpstr>
      <vt:lpstr>PrivateLeagueInfo</vt:lpstr>
      <vt:lpstr>ScoringSettingsInfo</vt:lpstr>
      <vt:lpstr>PrivateLeagueMembership</vt:lpstr>
      <vt:lpstr>UserScores</vt:lpstr>
      <vt:lpstr>SQL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</dc:creator>
  <cp:lastModifiedBy>Oli</cp:lastModifiedBy>
  <dcterms:created xsi:type="dcterms:W3CDTF">2015-06-05T18:17:20Z</dcterms:created>
  <dcterms:modified xsi:type="dcterms:W3CDTF">2022-02-01T21:26:53Z</dcterms:modified>
</cp:coreProperties>
</file>